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Opwaardering Leeghwaterpark\4. NvI\Selectiefase\NvI 1\"/>
    </mc:Choice>
  </mc:AlternateContent>
  <xr:revisionPtr revIDLastSave="0" documentId="14_{F106D7B5-C44B-473C-AE52-B334341E58B3}" xr6:coauthVersionLast="47" xr6:coauthVersionMax="47" xr10:uidLastSave="{00000000-0000-0000-0000-000000000000}"/>
  <bookViews>
    <workbookView xWindow="-120" yWindow="-120" windowWidth="19440" windowHeight="10440" xr2:uid="{2F515529-6E8E-409D-ACED-6D5457DB946C}"/>
  </bookViews>
  <sheets>
    <sheet name="verkla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0" i="1"/>
  <c r="D19" i="1"/>
  <c r="B17" i="1"/>
  <c r="D16" i="1"/>
  <c r="A31" i="1"/>
  <c r="D18" i="1"/>
  <c r="D15" i="1"/>
  <c r="D22" i="1" s="1"/>
  <c r="D12" i="1"/>
</calcChain>
</file>

<file path=xl/sharedStrings.xml><?xml version="1.0" encoding="utf-8"?>
<sst xmlns="http://schemas.openxmlformats.org/spreadsheetml/2006/main" count="33" uniqueCount="32">
  <si>
    <t>VERKLARING AANVULLENDE COMPETENTIES</t>
  </si>
  <si>
    <t xml:space="preserve">De gegadigde (ondernemer conform UEA, deel IIa): </t>
  </si>
  <si>
    <t>verklaart zich door ondertekening van dit formulier voor</t>
  </si>
  <si>
    <t>Referentienummer:</t>
  </si>
  <si>
    <t>INCS70206</t>
  </si>
  <si>
    <t>Inzake:</t>
  </si>
  <si>
    <t>Het uitvoeren van de opwaardering van Leeghwaterpark</t>
  </si>
  <si>
    <t xml:space="preserve">Betreft: </t>
  </si>
  <si>
    <t>(aanduiding van het perceel, de samengevoegde percelen of het geheel van de percelen waar de verklaring betrekking op heeft)</t>
  </si>
  <si>
    <t>Werkervaring conform onderstaande tabel te hebben opgedaan:</t>
  </si>
  <si>
    <t>Aantal competentiees</t>
  </si>
  <si>
    <t>Maximale score per competentie</t>
  </si>
  <si>
    <t>Maximale score totaal</t>
  </si>
  <si>
    <t>Aanvullende competenties</t>
  </si>
  <si>
    <t>Omvang</t>
  </si>
  <si>
    <t>Score</t>
  </si>
  <si>
    <t>Uitvoeren en opleveren van een werk dat omvatte natuur technisch grondwerk, zoals het aanbrengen van natuurvriendelijke oevers met flauwe oevers met een omvang van tenminste:</t>
  </si>
  <si>
    <t>m2 voor het betreffende onderdeel</t>
  </si>
  <si>
    <t xml:space="preserve">Uitvoeren en opleveren van een werk dat omvatte de aanleg en/ of renovatie van een “gras” evenemententerrein met een minimale omvang van:  </t>
  </si>
  <si>
    <t>are voor het betreffende onderdeel</t>
  </si>
  <si>
    <t>m2 horizontale drainage voor het betreffende onderdeel</t>
  </si>
  <si>
    <t xml:space="preserve">Uitvoeren en opleveren van een werk dat omvatte de aanleg van asfalt wandel- en fietspaden met een omvang van tenminste: </t>
  </si>
  <si>
    <t>Uitvoeren en opleveren van een werk dat omvatte het planten en 3 jaar onderhouden van bomen, in de levermaat 20-25 met draadkluit, met een omvang van tenminste:</t>
  </si>
  <si>
    <t>st voor het betreffende onderdeel</t>
  </si>
  <si>
    <t>Uitvoeren en opleveren van een werk dat omvatte het aanbrengen en 3 jaar onderhouden van bomen en beplanting met een hoge sierwaarde en ecologische waarden voor bijen en vlinders en kruiden-/ bloemenvegetaties, met een omvang van tenminste:</t>
  </si>
  <si>
    <t>m2 sierbeplanting</t>
  </si>
  <si>
    <t>are kruiden en bloemenvegetatie voor het betreffende onderdeel.</t>
  </si>
  <si>
    <t>Totaal score ervaring punten</t>
  </si>
  <si>
    <t>De gegadigde bevestigt deze verklaring te doen met inachtneming van de bepalingen en de gegevens, zoals deze zijn omschreven in de aanbestedingsstukken.</t>
  </si>
  <si>
    <t xml:space="preserve">Gedaan te </t>
  </si>
  <si>
    <t xml:space="preserve">op </t>
  </si>
  <si>
    <t xml:space="preserve">(Natte handtekening, naam en functie met blauwe pen binnen vak of digitaal onderteken)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</si>
</sst>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1" x14ac:knownFonts="1">
    <font>
      <sz val="11"/>
      <color theme="1"/>
      <name val="Corbel"/>
      <family val="2"/>
    </font>
    <font>
      <b/>
      <sz val="14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36"/>
      <color theme="0" tint="-0.24994659260841701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6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4" fillId="3" borderId="0" xfId="0" applyFont="1" applyFill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0" fontId="2" fillId="3" borderId="0" xfId="0" applyFont="1" applyFill="1"/>
    <xf numFmtId="164" fontId="2" fillId="3" borderId="0" xfId="0" applyNumberFormat="1" applyFont="1" applyFill="1"/>
    <xf numFmtId="0" fontId="5" fillId="2" borderId="1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 applyProtection="1">
      <alignment horizontal="center" vertical="top"/>
      <protection locked="0"/>
    </xf>
    <xf numFmtId="1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4" fontId="4" fillId="3" borderId="5" xfId="0" applyNumberFormat="1" applyFont="1" applyFill="1" applyBorder="1" applyAlignment="1">
      <alignment horizontal="right" vertical="top"/>
    </xf>
    <xf numFmtId="0" fontId="8" fillId="3" borderId="0" xfId="0" quotePrefix="1" applyFont="1" applyFill="1" applyAlignment="1">
      <alignment horizontal="right" vertical="top" wrapText="1"/>
    </xf>
    <xf numFmtId="4" fontId="2" fillId="3" borderId="6" xfId="0" applyNumberFormat="1" applyFont="1" applyFill="1" applyBorder="1" applyAlignment="1">
      <alignment horizontal="right" vertical="top"/>
    </xf>
    <xf numFmtId="0" fontId="8" fillId="3" borderId="0" xfId="0" quotePrefix="1" applyFont="1" applyFill="1" applyAlignment="1">
      <alignment horizontal="right" vertical="top"/>
    </xf>
    <xf numFmtId="0" fontId="8" fillId="3" borderId="0" xfId="0" quotePrefix="1" applyFont="1" applyFill="1" applyAlignment="1">
      <alignment horizontal="left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/>
    <xf numFmtId="0" fontId="10" fillId="3" borderId="0" xfId="0" applyFont="1" applyFill="1" applyAlignment="1">
      <alignment horizontal="left" vertical="center" wrapText="1"/>
    </xf>
    <xf numFmtId="0" fontId="8" fillId="3" borderId="6" xfId="0" quotePrefix="1" applyFont="1" applyFill="1" applyBorder="1"/>
    <xf numFmtId="0" fontId="2" fillId="3" borderId="7" xfId="0" applyFont="1" applyFill="1" applyBorder="1" applyAlignment="1">
      <alignment horizontal="left" vertical="top" wrapText="1"/>
    </xf>
    <xf numFmtId="0" fontId="8" fillId="3" borderId="7" xfId="0" quotePrefix="1" applyFont="1" applyFill="1" applyBorder="1" applyAlignment="1">
      <alignment horizontal="left"/>
    </xf>
    <xf numFmtId="0" fontId="8" fillId="3" borderId="8" xfId="0" quotePrefix="1" applyFont="1" applyFill="1" applyBorder="1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right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/>
    </xf>
    <xf numFmtId="4" fontId="2" fillId="3" borderId="3" xfId="0" applyNumberFormat="1" applyFont="1" applyFill="1" applyBorder="1" applyAlignment="1">
      <alignment horizontal="right" vertical="top"/>
    </xf>
    <xf numFmtId="0" fontId="7" fillId="3" borderId="4" xfId="0" quotePrefix="1" applyFont="1" applyFill="1" applyBorder="1" applyAlignment="1">
      <alignment horizontal="right" vertical="top" wrapText="1"/>
    </xf>
    <xf numFmtId="0" fontId="8" fillId="3" borderId="0" xfId="0" quotePrefix="1" applyFont="1" applyFill="1" applyAlignment="1">
      <alignment horizontal="left" vertical="top" wrapText="1"/>
    </xf>
    <xf numFmtId="0" fontId="8" fillId="3" borderId="6" xfId="0" quotePrefix="1" applyFont="1" applyFill="1" applyBorder="1" applyAlignment="1">
      <alignment horizontal="left" vertical="top" wrapText="1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left" vertical="center" wrapText="1"/>
    </xf>
  </cellXfs>
  <cellStyles count="1">
    <cellStyle name="Standaard" xfId="0" builtinId="0"/>
  </cellStyles>
  <dxfs count="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70D2-B55C-4045-ACFF-594DCEA90A2A}">
  <dimension ref="A1:D33"/>
  <sheetViews>
    <sheetView showGridLines="0" tabSelected="1" topLeftCell="A10" workbookViewId="0">
      <selection activeCell="E16" sqref="E16"/>
    </sheetView>
  </sheetViews>
  <sheetFormatPr defaultRowHeight="15" x14ac:dyDescent="0.25"/>
  <cols>
    <col min="1" max="1" width="63" bestFit="1" customWidth="1"/>
    <col min="3" max="3" width="19.875" customWidth="1"/>
  </cols>
  <sheetData>
    <row r="1" spans="1:4" ht="18.75" x14ac:dyDescent="0.3">
      <c r="A1" s="34" t="s">
        <v>0</v>
      </c>
      <c r="B1" s="34"/>
      <c r="C1" s="34"/>
      <c r="D1" s="34"/>
    </row>
    <row r="2" spans="1:4" x14ac:dyDescent="0.25">
      <c r="A2" s="1" t="s">
        <v>1</v>
      </c>
      <c r="B2" s="35"/>
      <c r="C2" s="35"/>
      <c r="D2" s="35"/>
    </row>
    <row r="3" spans="1:4" x14ac:dyDescent="0.25">
      <c r="A3" s="2" t="s">
        <v>2</v>
      </c>
      <c r="B3" s="3"/>
      <c r="C3" s="3"/>
      <c r="D3" s="3"/>
    </row>
    <row r="4" spans="1:4" x14ac:dyDescent="0.25">
      <c r="A4" s="2" t="s">
        <v>3</v>
      </c>
      <c r="B4" s="36" t="s">
        <v>4</v>
      </c>
      <c r="C4" s="36"/>
      <c r="D4" s="36"/>
    </row>
    <row r="5" spans="1:4" ht="29.25" customHeight="1" x14ac:dyDescent="0.25">
      <c r="A5" s="2" t="s">
        <v>5</v>
      </c>
      <c r="B5" s="37" t="s">
        <v>6</v>
      </c>
      <c r="C5" s="37"/>
      <c r="D5" s="37"/>
    </row>
    <row r="6" spans="1:4" x14ac:dyDescent="0.25">
      <c r="A6" s="2" t="s">
        <v>7</v>
      </c>
      <c r="B6" s="35"/>
      <c r="C6" s="35"/>
      <c r="D6" s="35"/>
    </row>
    <row r="7" spans="1:4" x14ac:dyDescent="0.25">
      <c r="A7" s="2"/>
      <c r="B7" s="33" t="s">
        <v>8</v>
      </c>
      <c r="C7" s="33"/>
      <c r="D7" s="33"/>
    </row>
    <row r="8" spans="1:4" x14ac:dyDescent="0.25">
      <c r="A8" s="4" t="s">
        <v>9</v>
      </c>
      <c r="B8" s="4"/>
      <c r="C8" s="4"/>
      <c r="D8" s="4"/>
    </row>
    <row r="9" spans="1:4" x14ac:dyDescent="0.25">
      <c r="A9" s="2"/>
      <c r="B9" s="3"/>
      <c r="C9" s="3"/>
      <c r="D9" s="3"/>
    </row>
    <row r="10" spans="1:4" x14ac:dyDescent="0.25">
      <c r="A10" s="5"/>
      <c r="B10" s="6"/>
      <c r="C10" s="5" t="s">
        <v>10</v>
      </c>
      <c r="D10" s="5">
        <v>5</v>
      </c>
    </row>
    <row r="11" spans="1:4" x14ac:dyDescent="0.25">
      <c r="A11" s="38" t="s">
        <v>11</v>
      </c>
      <c r="B11" s="38"/>
      <c r="C11" s="38"/>
      <c r="D11" s="5">
        <v>100</v>
      </c>
    </row>
    <row r="12" spans="1:4" x14ac:dyDescent="0.25">
      <c r="A12" s="38" t="s">
        <v>12</v>
      </c>
      <c r="B12" s="38"/>
      <c r="C12" s="38"/>
      <c r="D12" s="5">
        <f>D10*D11</f>
        <v>500</v>
      </c>
    </row>
    <row r="13" spans="1:4" x14ac:dyDescent="0.25">
      <c r="A13" s="7"/>
      <c r="B13" s="7"/>
      <c r="C13" s="8"/>
      <c r="D13" s="8"/>
    </row>
    <row r="14" spans="1:4" ht="51.75" x14ac:dyDescent="0.25">
      <c r="A14" s="9" t="s">
        <v>13</v>
      </c>
      <c r="B14" s="10" t="s">
        <v>14</v>
      </c>
      <c r="C14" s="10"/>
      <c r="D14" s="10" t="s">
        <v>15</v>
      </c>
    </row>
    <row r="15" spans="1:4" ht="39" x14ac:dyDescent="0.25">
      <c r="A15" s="11" t="s">
        <v>16</v>
      </c>
      <c r="B15" s="12"/>
      <c r="C15" s="13" t="s">
        <v>17</v>
      </c>
      <c r="D15" s="14" t="str">
        <f>(IF(B15="","",(IF(B15=3600,0,(IF(B15=4800,$D$11*0.33,(IF(B15=6000,$D$11*0.66,(IF(B15=7200,$D$11))))))))))</f>
        <v/>
      </c>
    </row>
    <row r="16" spans="1:4" ht="39.75" customHeight="1" x14ac:dyDescent="0.25">
      <c r="A16" s="39" t="s">
        <v>18</v>
      </c>
      <c r="B16" s="15"/>
      <c r="C16" s="13" t="s">
        <v>19</v>
      </c>
      <c r="D16" s="41" t="str">
        <f>(IF(B16="","",(IF(B16=100,0,(IF(B16=110,$D$11*0.33,(IF(B16=120,$D$11*0.66,(IF(B16=140,$D$11))))))))))</f>
        <v/>
      </c>
    </row>
    <row r="17" spans="1:4" ht="39" customHeight="1" x14ac:dyDescent="0.25">
      <c r="A17" s="40"/>
      <c r="B17" s="16" t="str">
        <f>IF(B16="","",(IF(B16=100,3000,(IF(B16=110,3250,(IF(B16=120,3500,(IF(B16=140,4000,0)))))))))</f>
        <v/>
      </c>
      <c r="C17" s="13" t="s">
        <v>20</v>
      </c>
      <c r="D17" s="42"/>
    </row>
    <row r="18" spans="1:4" ht="39" customHeight="1" x14ac:dyDescent="0.25">
      <c r="A18" s="17" t="s">
        <v>21</v>
      </c>
      <c r="B18" s="15"/>
      <c r="C18" s="13" t="s">
        <v>17</v>
      </c>
      <c r="D18" s="14" t="str">
        <f>(IF(B18="","",(IF(B18=15000,0,(IF(B18=17500,$D$11*0.33,(IF(B18=20000,$D$11*0.66,(IF(B18=22500,$D$11))))))))))</f>
        <v/>
      </c>
    </row>
    <row r="19" spans="1:4" ht="39" customHeight="1" x14ac:dyDescent="0.25">
      <c r="A19" s="17" t="s">
        <v>22</v>
      </c>
      <c r="B19" s="15"/>
      <c r="C19" s="13" t="s">
        <v>23</v>
      </c>
      <c r="D19" s="14" t="str">
        <f>(IF(B19="","",(IF(B19=150,0,(IF(B19=175,$D$11*0.33,(IF(B19=200,$D$11*0.66,(IF(B19=250,$D$11))))))))))</f>
        <v/>
      </c>
    </row>
    <row r="20" spans="1:4" ht="39.75" customHeight="1" x14ac:dyDescent="0.25">
      <c r="A20" s="39" t="s">
        <v>24</v>
      </c>
      <c r="B20" s="15"/>
      <c r="C20" s="13" t="s">
        <v>25</v>
      </c>
      <c r="D20" s="41" t="str">
        <f>(IF(B20="","",(IF(B20=3500,0,(IF(B20=4000,$D$11*0.33,(IF(B20=4500,$D$11*0.66,(IF(B20=5000,$D$11))))))))))</f>
        <v/>
      </c>
    </row>
    <row r="21" spans="1:4" ht="39.75" customHeight="1" x14ac:dyDescent="0.25">
      <c r="A21" s="40"/>
      <c r="B21" s="16" t="str">
        <f>IF(B20="","",(IF(B20=3500,150,(IF(B20=4000,175,(IF(B20=4500,200,(IF(B20=5000,225,0)))))))))</f>
        <v/>
      </c>
      <c r="C21" s="13" t="s">
        <v>26</v>
      </c>
      <c r="D21" s="42"/>
    </row>
    <row r="22" spans="1:4" x14ac:dyDescent="0.25">
      <c r="A22" s="43" t="s">
        <v>27</v>
      </c>
      <c r="B22" s="43"/>
      <c r="C22" s="43"/>
      <c r="D22" s="18">
        <f>SUM(D15:D21)</f>
        <v>0</v>
      </c>
    </row>
    <row r="23" spans="1:4" x14ac:dyDescent="0.25">
      <c r="A23" s="19"/>
      <c r="B23" s="19"/>
      <c r="C23" s="19"/>
      <c r="D23" s="20"/>
    </row>
    <row r="24" spans="1:4" x14ac:dyDescent="0.25">
      <c r="A24" s="44" t="s">
        <v>28</v>
      </c>
      <c r="B24" s="44"/>
      <c r="C24" s="44"/>
      <c r="D24" s="45"/>
    </row>
    <row r="25" spans="1:4" x14ac:dyDescent="0.25">
      <c r="A25" s="19"/>
      <c r="B25" s="19"/>
      <c r="C25" s="19"/>
      <c r="D25" s="20"/>
    </row>
    <row r="26" spans="1:4" x14ac:dyDescent="0.25">
      <c r="A26" s="21" t="s">
        <v>29</v>
      </c>
      <c r="B26" s="35"/>
      <c r="C26" s="35"/>
      <c r="D26" s="46"/>
    </row>
    <row r="27" spans="1:4" x14ac:dyDescent="0.25">
      <c r="A27" s="19"/>
      <c r="B27" s="19"/>
      <c r="C27" s="19"/>
      <c r="D27" s="20"/>
    </row>
    <row r="28" spans="1:4" x14ac:dyDescent="0.25">
      <c r="A28" s="2" t="s">
        <v>30</v>
      </c>
      <c r="B28" s="35"/>
      <c r="C28" s="35"/>
      <c r="D28" s="46"/>
    </row>
    <row r="29" spans="1:4" x14ac:dyDescent="0.25">
      <c r="A29" s="19"/>
      <c r="B29" s="19"/>
      <c r="C29" s="19"/>
      <c r="D29" s="20"/>
    </row>
    <row r="30" spans="1:4" x14ac:dyDescent="0.25">
      <c r="A30" s="22"/>
      <c r="B30" s="23"/>
      <c r="C30" s="24"/>
      <c r="D30" s="25"/>
    </row>
    <row r="31" spans="1:4" ht="46.5" x14ac:dyDescent="0.25">
      <c r="A31" s="26" t="str">
        <f>B4</f>
        <v>INCS70206</v>
      </c>
      <c r="B31" s="27"/>
      <c r="C31" s="28"/>
      <c r="D31" s="29"/>
    </row>
    <row r="32" spans="1:4" x14ac:dyDescent="0.25">
      <c r="A32" s="47" t="s">
        <v>31</v>
      </c>
      <c r="B32" s="47"/>
      <c r="C32" s="28"/>
      <c r="D32" s="29"/>
    </row>
    <row r="33" spans="1:4" x14ac:dyDescent="0.25">
      <c r="A33" s="30"/>
      <c r="B33" s="31"/>
      <c r="C33" s="31"/>
      <c r="D33" s="32"/>
    </row>
  </sheetData>
  <sheetProtection algorithmName="SHA-512" hashValue="4MGPM1D2QXUWvZGIWhoYSUuU+TZlZFZ4guQirYeQjGp1kIYO8Fvjm5giRBZraRGGcGw/CQg4X15GqyC1mt2clw==" saltValue="8dnRoBt5ZWRzUo/2guhifA==" spinCount="100000" sheet="1" objects="1" scenarios="1"/>
  <mergeCells count="17">
    <mergeCell ref="A22:C22"/>
    <mergeCell ref="A24:D24"/>
    <mergeCell ref="B26:D26"/>
    <mergeCell ref="B28:D28"/>
    <mergeCell ref="A32:B32"/>
    <mergeCell ref="A11:C11"/>
    <mergeCell ref="A12:C12"/>
    <mergeCell ref="A16:A17"/>
    <mergeCell ref="D16:D17"/>
    <mergeCell ref="A20:A21"/>
    <mergeCell ref="D20:D21"/>
    <mergeCell ref="B7:D7"/>
    <mergeCell ref="A1:D1"/>
    <mergeCell ref="B2:D2"/>
    <mergeCell ref="B4:D4"/>
    <mergeCell ref="B5:D5"/>
    <mergeCell ref="B6:D6"/>
  </mergeCells>
  <conditionalFormatting sqref="A18:A20 A15:A16">
    <cfRule type="containsBlanks" dxfId="4" priority="4">
      <formula>LEN(TRIM(A15))=0</formula>
    </cfRule>
  </conditionalFormatting>
  <conditionalFormatting sqref="B2 B18:B20 B15:B16">
    <cfRule type="containsBlanks" dxfId="3" priority="5">
      <formula>LEN(TRIM(B2))=0</formula>
    </cfRule>
  </conditionalFormatting>
  <conditionalFormatting sqref="B6">
    <cfRule type="containsBlanks" dxfId="2" priority="3">
      <formula>LEN(TRIM(B6))=0</formula>
    </cfRule>
  </conditionalFormatting>
  <conditionalFormatting sqref="B26">
    <cfRule type="containsBlanks" dxfId="1" priority="2">
      <formula>LEN(TRIM(B26))=0</formula>
    </cfRule>
  </conditionalFormatting>
  <conditionalFormatting sqref="B28">
    <cfRule type="containsBlanks" dxfId="0" priority="1">
      <formula>LEN(TRIM(B28))=0</formula>
    </cfRule>
  </conditionalFormatting>
  <dataValidations count="5">
    <dataValidation type="list" allowBlank="1" showInputMessage="1" showErrorMessage="1" sqref="B18" xr:uid="{A43F5D0C-C474-4767-A209-5BA1B1668003}">
      <formula1>"15000,17500,20000,22500"</formula1>
    </dataValidation>
    <dataValidation type="list" allowBlank="1" showInputMessage="1" showErrorMessage="1" sqref="B16" xr:uid="{DE2F6D82-8692-4D93-99A5-1D71C558316D}">
      <formula1>"100,110,120,140"</formula1>
    </dataValidation>
    <dataValidation type="list" allowBlank="1" showInputMessage="1" showErrorMessage="1" sqref="B19" xr:uid="{063B2564-8DAA-4F77-81D9-CDBB3049A52E}">
      <formula1>"150,175,200,250"</formula1>
    </dataValidation>
    <dataValidation type="list" allowBlank="1" showInputMessage="1" showErrorMessage="1" sqref="B15" xr:uid="{B63D9DC9-3BBA-4124-8B38-1759C0EC2E17}">
      <formula1>"3600,4800,6000,7200"</formula1>
    </dataValidation>
    <dataValidation type="list" allowBlank="1" showInputMessage="1" showErrorMessage="1" sqref="B20" xr:uid="{0123F9D3-3BFF-4B44-96E4-6C4BB2EAE7AC}">
      <formula1>"3500,4000,4500,5000"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verklaring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Ishimwe, J.B. (Jules)</dc:creator>
  <cp:lastModifiedBy>Ishimwe, J.B. (Jules)</cp:lastModifiedBy>
  <dcterms:created xsi:type="dcterms:W3CDTF">2024-11-14T08:39:16Z</dcterms:created>
  <dcterms:modified xsi:type="dcterms:W3CDTF">2024-11-29T11:35:33Z</dcterms:modified>
</cp:coreProperties>
</file>