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filterPrivacy="1" codeName="ThisWorkbook" autoCompressPictures="0"/>
  <xr:revisionPtr revIDLastSave="567" documentId="8_{5D2D64A6-228B-2C48-A4C4-0CE27B04A8AC}" xr6:coauthVersionLast="47" xr6:coauthVersionMax="47" xr10:uidLastSave="{C3918C25-4454-2041-8B08-1A7FB4CB7B3C}"/>
  <bookViews>
    <workbookView xWindow="31040" yWindow="640" windowWidth="34820" windowHeight="18380" activeTab="7" xr2:uid="{00000000-000D-0000-FFFF-FFFF00000000}"/>
  </bookViews>
  <sheets>
    <sheet name="Beoordelen kwaliteit" sheetId="6" r:id="rId1"/>
    <sheet name="Containerbeheerder" sheetId="7" r:id="rId2"/>
    <sheet name="Projectleider Technisch Beheer" sheetId="15" r:id="rId3"/>
    <sheet name="Wagenparkbeheerder" sheetId="16" r:id="rId4"/>
    <sheet name="Coordinator GTI" sheetId="17" r:id="rId5"/>
    <sheet name="Hoofd Technisch Beheer" sheetId="18" r:id="rId6"/>
    <sheet name="Teamleider ICT Info Manager" sheetId="19" r:id="rId7"/>
    <sheet name="Directielid Bedrijfsvoering" sheetId="22" r:id="rId8"/>
    <sheet name="Consensus" sheetId="9" r:id="rId9"/>
    <sheet name="Eindscores" sheetId="21" r:id="rId10"/>
  </sheets>
  <definedNames>
    <definedName name="SCORE">'Beoordelen kwaliteit'!$C$3:$C$8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5" i="9" l="1"/>
  <c r="G45" i="9"/>
  <c r="J36" i="9"/>
  <c r="G36" i="9"/>
  <c r="J27" i="9"/>
  <c r="G27" i="9"/>
  <c r="D48" i="9"/>
  <c r="D45" i="9"/>
  <c r="D36" i="9"/>
  <c r="D27" i="9"/>
  <c r="D18" i="9"/>
  <c r="J9" i="9"/>
  <c r="G9" i="9"/>
  <c r="D9" i="9"/>
  <c r="D8" i="9"/>
  <c r="A12" i="22"/>
  <c r="A11" i="22"/>
  <c r="A10" i="22"/>
  <c r="A9" i="22"/>
  <c r="A8" i="22"/>
  <c r="A7" i="22"/>
  <c r="A6" i="22"/>
  <c r="A5" i="22"/>
  <c r="A4" i="22"/>
  <c r="A3" i="22"/>
  <c r="J11" i="9"/>
  <c r="J20" i="9"/>
  <c r="J29" i="9"/>
  <c r="J38" i="9"/>
  <c r="J47" i="9"/>
  <c r="J48" i="9"/>
  <c r="G11" i="9"/>
  <c r="G20" i="9"/>
  <c r="G29" i="9"/>
  <c r="G38" i="9"/>
  <c r="G47" i="9"/>
  <c r="G48" i="9"/>
  <c r="D11" i="9"/>
  <c r="D20" i="9"/>
  <c r="D29" i="9"/>
  <c r="D38" i="9"/>
  <c r="D47" i="9"/>
  <c r="J44" i="9"/>
  <c r="J43" i="9"/>
  <c r="J42" i="9"/>
  <c r="J41" i="9"/>
  <c r="J40" i="9"/>
  <c r="J39" i="9"/>
  <c r="G44" i="9"/>
  <c r="G43" i="9"/>
  <c r="G42" i="9"/>
  <c r="G41" i="9"/>
  <c r="G40" i="9"/>
  <c r="G39" i="9"/>
  <c r="D44" i="9"/>
  <c r="D43" i="9"/>
  <c r="D42" i="9"/>
  <c r="D41" i="9"/>
  <c r="D40" i="9"/>
  <c r="D39" i="9"/>
  <c r="J35" i="9"/>
  <c r="J34" i="9"/>
  <c r="J33" i="9"/>
  <c r="J32" i="9"/>
  <c r="J31" i="9"/>
  <c r="J30" i="9"/>
  <c r="G35" i="9"/>
  <c r="G34" i="9"/>
  <c r="G33" i="9"/>
  <c r="G32" i="9"/>
  <c r="G31" i="9"/>
  <c r="G30" i="9"/>
  <c r="D35" i="9"/>
  <c r="D34" i="9"/>
  <c r="D33" i="9"/>
  <c r="D32" i="9"/>
  <c r="D31" i="9"/>
  <c r="D30" i="9"/>
  <c r="G4" i="21"/>
  <c r="G6" i="21"/>
  <c r="E4" i="21"/>
  <c r="E6" i="21"/>
  <c r="C4" i="21"/>
  <c r="C6" i="21"/>
  <c r="A39" i="9"/>
  <c r="A30" i="9"/>
  <c r="B17" i="9"/>
  <c r="B35" i="9"/>
  <c r="B16" i="9"/>
  <c r="B34" i="9"/>
  <c r="B15" i="9"/>
  <c r="B33" i="9"/>
  <c r="B14" i="9"/>
  <c r="B32" i="9"/>
  <c r="B13" i="9"/>
  <c r="B31" i="9"/>
  <c r="B12" i="9"/>
  <c r="B30" i="9"/>
  <c r="A12" i="19"/>
  <c r="A11" i="19"/>
  <c r="A10" i="19"/>
  <c r="A9" i="19"/>
  <c r="A12" i="18"/>
  <c r="A11" i="18"/>
  <c r="A10" i="18"/>
  <c r="A9" i="18"/>
  <c r="A12" i="17"/>
  <c r="A11" i="17"/>
  <c r="A10" i="17"/>
  <c r="A9" i="17"/>
  <c r="A12" i="16"/>
  <c r="A11" i="16"/>
  <c r="A10" i="16"/>
  <c r="A9" i="16"/>
  <c r="A12" i="15"/>
  <c r="A11" i="15"/>
  <c r="A10" i="15"/>
  <c r="A9" i="15"/>
  <c r="A12" i="7"/>
  <c r="A11" i="7"/>
  <c r="A10" i="7"/>
  <c r="A9" i="7"/>
  <c r="A8" i="19"/>
  <c r="A7" i="19"/>
  <c r="A6" i="19"/>
  <c r="A5" i="19"/>
  <c r="A4" i="19"/>
  <c r="A3" i="19"/>
  <c r="A8" i="18"/>
  <c r="A7" i="18"/>
  <c r="A6" i="18"/>
  <c r="A5" i="18"/>
  <c r="A4" i="18"/>
  <c r="A3" i="18"/>
  <c r="A8" i="17"/>
  <c r="A7" i="17"/>
  <c r="A6" i="17"/>
  <c r="A5" i="17"/>
  <c r="A4" i="17"/>
  <c r="A3" i="17"/>
  <c r="A8" i="16"/>
  <c r="A7" i="16"/>
  <c r="A6" i="16"/>
  <c r="A5" i="16"/>
  <c r="A4" i="16"/>
  <c r="A3" i="16"/>
  <c r="A8" i="15"/>
  <c r="A7" i="15"/>
  <c r="A6" i="15"/>
  <c r="A5" i="15"/>
  <c r="A4" i="15"/>
  <c r="A3" i="15"/>
  <c r="A4" i="21"/>
  <c r="J26" i="9"/>
  <c r="G26" i="9"/>
  <c r="D26" i="9"/>
  <c r="J17" i="9"/>
  <c r="G17" i="9"/>
  <c r="D17" i="9"/>
  <c r="J8" i="9"/>
  <c r="G8" i="9"/>
  <c r="B26" i="9"/>
  <c r="B22" i="9"/>
  <c r="B23" i="9"/>
  <c r="B24" i="9"/>
  <c r="B25" i="9"/>
  <c r="B21" i="9"/>
  <c r="J25" i="9"/>
  <c r="J24" i="9"/>
  <c r="J23" i="9"/>
  <c r="J16" i="9"/>
  <c r="J15" i="9"/>
  <c r="J14" i="9"/>
  <c r="J7" i="9"/>
  <c r="J6" i="9"/>
  <c r="J5" i="9"/>
  <c r="G25" i="9"/>
  <c r="G24" i="9"/>
  <c r="G23" i="9"/>
  <c r="G16" i="9"/>
  <c r="G15" i="9"/>
  <c r="G14" i="9"/>
  <c r="G7" i="9"/>
  <c r="G6" i="9"/>
  <c r="G5" i="9"/>
  <c r="D25" i="9"/>
  <c r="D24" i="9"/>
  <c r="D23" i="9"/>
  <c r="D16" i="9"/>
  <c r="D15" i="9"/>
  <c r="D14" i="9"/>
  <c r="D7" i="9"/>
  <c r="D6" i="9"/>
  <c r="D5" i="9"/>
  <c r="J21" i="9"/>
  <c r="G21" i="9"/>
  <c r="D21" i="9"/>
  <c r="A8" i="7"/>
  <c r="A6" i="7"/>
  <c r="A4" i="7"/>
  <c r="J22" i="9"/>
  <c r="J12" i="9"/>
  <c r="G22" i="9"/>
  <c r="G12" i="9"/>
  <c r="D22" i="9"/>
  <c r="D12" i="9"/>
  <c r="D2" i="9"/>
  <c r="A21" i="9"/>
  <c r="A7" i="7"/>
  <c r="J13" i="9"/>
  <c r="G13" i="9"/>
  <c r="D13" i="9"/>
  <c r="J3" i="9"/>
  <c r="J4" i="9"/>
  <c r="G3" i="9"/>
  <c r="G4" i="9"/>
  <c r="D3" i="9"/>
  <c r="D4" i="9"/>
  <c r="J2" i="9"/>
  <c r="G2" i="9"/>
  <c r="A2" i="9"/>
  <c r="A5" i="7"/>
  <c r="A3" i="7"/>
  <c r="A12" i="9"/>
  <c r="A3" i="9"/>
  <c r="G10" i="21"/>
  <c r="C10" i="21"/>
  <c r="E10" i="21"/>
</calcChain>
</file>

<file path=xl/sharedStrings.xml><?xml version="1.0" encoding="utf-8"?>
<sst xmlns="http://schemas.openxmlformats.org/spreadsheetml/2006/main" count="381" uniqueCount="46">
  <si>
    <t>&lt;MOTIVATIE&gt;</t>
  </si>
  <si>
    <t>Consensus</t>
  </si>
  <si>
    <t>Score:</t>
  </si>
  <si>
    <t>De afzonderlijke items zullen worden beoordeeld met:</t>
  </si>
  <si>
    <t>Inschrijver 1</t>
  </si>
  <si>
    <t>Inschrijver 2</t>
  </si>
  <si>
    <t>Inschrijver 3</t>
  </si>
  <si>
    <t>Motivatie consensus</t>
  </si>
  <si>
    <t>&lt;&lt;MOTIVATIE&gt;&gt;</t>
  </si>
  <si>
    <t>Uitmuntend</t>
  </si>
  <si>
    <t>Goed</t>
  </si>
  <si>
    <t>Voldoende</t>
  </si>
  <si>
    <t>Matig</t>
  </si>
  <si>
    <t>Onvoldoende</t>
  </si>
  <si>
    <t xml:space="preserve"> </t>
  </si>
  <si>
    <t>Beoordeling demo</t>
  </si>
  <si>
    <t>Totaalwaarde criterium kwaliteit</t>
  </si>
  <si>
    <t>Onderdeel</t>
  </si>
  <si>
    <t>Totaal behaalde waarde criterium kwaliteit:</t>
  </si>
  <si>
    <t>Totaal behaalde waarde criterium prijs:</t>
  </si>
  <si>
    <t>FICTIEVE EINDWAARDE (prijs -/- kwaliteit):</t>
  </si>
  <si>
    <t>2. DEMONSTRATIE APPLICATIE</t>
  </si>
  <si>
    <t>1. BEANTWOORDING OPEN VRAGEN</t>
  </si>
  <si>
    <t>Totaalwaardes 2. Demonstratie applicatie</t>
  </si>
  <si>
    <t>Beoordelaar 2</t>
  </si>
  <si>
    <t>Beoordelaar 1</t>
  </si>
  <si>
    <t>Beoordelaar 3</t>
  </si>
  <si>
    <t>Beoordelaar 4</t>
  </si>
  <si>
    <t>Beoordelaar 5</t>
  </si>
  <si>
    <t>Beoordelaar 6</t>
  </si>
  <si>
    <t>Totaal behaalde waarde</t>
  </si>
  <si>
    <t>Zie "Bijlage 7 Kwaliteit"</t>
  </si>
  <si>
    <t>Scenario 1: Algemene werking van de applicatie</t>
  </si>
  <si>
    <t>Scenario 2: Materiaalbeheer</t>
  </si>
  <si>
    <t>Scenario 3: Containerbeheer</t>
  </si>
  <si>
    <t>Scenario 4: Gebouw- en terreinbeheer</t>
  </si>
  <si>
    <t>Scenario 5: Gebouw-  terreinbeheer, onderhoudskalender</t>
  </si>
  <si>
    <t>3. PROGRAMMA VAN WENSEN</t>
  </si>
  <si>
    <t>Beoordelaar 1: Containerbeheerder</t>
  </si>
  <si>
    <t>Beoordelaar 2: Projectleider Technisch Beheer</t>
  </si>
  <si>
    <t>Beoordelaar 3: Wagenparkbeheerder</t>
  </si>
  <si>
    <t>Beoordelaar 4: Coordinator GTI</t>
  </si>
  <si>
    <t>Beoordelaar 5: Hoofd Technisch Beheer</t>
  </si>
  <si>
    <t>Beoordelaar 6: Teamleider ICT Info Manager</t>
  </si>
  <si>
    <t>Beoordelaar 7: Directielid Bedrijfsvoering</t>
  </si>
  <si>
    <t>Beoordelaar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</si>
</sst>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;&quot;€&quot;\ #,##0.00\-"/>
    <numFmt numFmtId="165" formatCode="&quot;€&quot;\ #,##0_-"/>
    <numFmt numFmtId="166" formatCode="&quot;€&quot;\ #,##0.00"/>
    <numFmt numFmtId="167" formatCode="&quot;€&quot;\ #,##0.0000"/>
  </numFmts>
  <fonts count="24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sz val="11"/>
      <color rgb="FFFF0000"/>
      <name val="Calibri"/>
      <family val="2"/>
      <scheme val="minor"/>
    </font>
    <font>
      <b/>
      <sz val="18"/>
      <color theme="0"/>
      <name val="Verdana"/>
      <family val="2"/>
    </font>
    <font>
      <sz val="12"/>
      <color rgb="FF454545"/>
      <name val="Helvetica Neue"/>
      <family val="2"/>
    </font>
    <font>
      <sz val="8"/>
      <name val="Calibri"/>
      <family val="2"/>
      <scheme val="minor"/>
    </font>
    <font>
      <b/>
      <sz val="20"/>
      <color theme="0"/>
      <name val="Verdana"/>
      <family val="2"/>
    </font>
    <font>
      <sz val="10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rgb="FFFFFFFF"/>
      <name val="Verdana"/>
      <family val="2"/>
    </font>
    <font>
      <sz val="11"/>
      <color theme="0"/>
      <name val="Verdana"/>
      <family val="2"/>
    </font>
    <font>
      <b/>
      <sz val="18"/>
      <color theme="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9BBB59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7" fillId="0" borderId="0" xfId="0" applyFont="1"/>
    <xf numFmtId="0" fontId="4" fillId="2" borderId="8" xfId="0" applyFont="1" applyFill="1" applyBorder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2" fillId="2" borderId="8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vertical="center" wrapText="1"/>
    </xf>
    <xf numFmtId="0" fontId="4" fillId="3" borderId="2" xfId="0" applyFont="1" applyFill="1" applyBorder="1" applyAlignment="1" applyProtection="1">
      <alignment horizontal="left" vertical="center" inden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164" fontId="2" fillId="7" borderId="3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5" borderId="3" xfId="0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3" fillId="5" borderId="1" xfId="0" applyFont="1" applyFill="1" applyBorder="1" applyAlignment="1">
      <alignment vertical="center" wrapText="1"/>
    </xf>
    <xf numFmtId="0" fontId="4" fillId="8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 wrapText="1"/>
    </xf>
    <xf numFmtId="166" fontId="1" fillId="6" borderId="1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5" fillId="8" borderId="1" xfId="0" applyFont="1" applyFill="1" applyBorder="1" applyAlignment="1">
      <alignment horizontal="center" vertical="center"/>
    </xf>
    <xf numFmtId="167" fontId="4" fillId="8" borderId="1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left" vertical="center"/>
    </xf>
    <xf numFmtId="0" fontId="16" fillId="0" borderId="0" xfId="0" applyFont="1"/>
    <xf numFmtId="166" fontId="4" fillId="2" borderId="8" xfId="0" applyNumberFormat="1" applyFont="1" applyFill="1" applyBorder="1" applyAlignment="1">
      <alignment horizontal="left" vertical="center"/>
    </xf>
    <xf numFmtId="166" fontId="3" fillId="6" borderId="3" xfId="0" applyNumberFormat="1" applyFont="1" applyFill="1" applyBorder="1" applyAlignment="1">
      <alignment horizontal="center" vertical="center"/>
    </xf>
    <xf numFmtId="0" fontId="0" fillId="0" borderId="7" xfId="0" applyBorder="1"/>
    <xf numFmtId="0" fontId="18" fillId="8" borderId="2" xfId="0" applyFont="1" applyFill="1" applyBorder="1" applyAlignment="1">
      <alignment vertical="center"/>
    </xf>
    <xf numFmtId="0" fontId="19" fillId="9" borderId="4" xfId="0" applyFont="1" applyFill="1" applyBorder="1" applyAlignment="1">
      <alignment horizontal="center" vertical="center"/>
    </xf>
    <xf numFmtId="0" fontId="19" fillId="10" borderId="8" xfId="0" applyFont="1" applyFill="1" applyBorder="1" applyAlignment="1">
      <alignment horizontal="center" vertical="center"/>
    </xf>
    <xf numFmtId="0" fontId="19" fillId="10" borderId="11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right" vertical="center" wrapText="1"/>
    </xf>
    <xf numFmtId="0" fontId="20" fillId="10" borderId="11" xfId="0" applyFont="1" applyFill="1" applyBorder="1" applyAlignment="1">
      <alignment horizontal="right" vertical="center" wrapText="1"/>
    </xf>
    <xf numFmtId="0" fontId="21" fillId="10" borderId="8" xfId="0" applyFont="1" applyFill="1" applyBorder="1" applyAlignment="1">
      <alignment horizontal="right" vertical="center" wrapText="1"/>
    </xf>
    <xf numFmtId="0" fontId="21" fillId="10" borderId="11" xfId="0" applyFont="1" applyFill="1" applyBorder="1" applyAlignment="1">
      <alignment horizontal="right" vertical="center" wrapText="1"/>
    </xf>
    <xf numFmtId="0" fontId="22" fillId="3" borderId="5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9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5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2" xfId="0" applyNumberFormat="1" applyFont="1" applyFill="1" applyBorder="1" applyAlignment="1" applyProtection="1">
      <alignment horizontal="center" vertical="center"/>
      <protection locked="0"/>
    </xf>
    <xf numFmtId="165" fontId="4" fillId="3" borderId="3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0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horizontal="right" vertical="center" wrapText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8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/>
    </xf>
    <xf numFmtId="0" fontId="20" fillId="12" borderId="2" xfId="0" applyFont="1" applyFill="1" applyBorder="1" applyAlignment="1">
      <alignment horizontal="right" vertical="center" wrapText="1"/>
    </xf>
    <xf numFmtId="0" fontId="20" fillId="12" borderId="3" xfId="0" applyFont="1" applyFill="1" applyBorder="1" applyAlignment="1">
      <alignment horizontal="right" vertical="center" wrapText="1"/>
    </xf>
    <xf numFmtId="164" fontId="19" fillId="11" borderId="10" xfId="0" applyNumberFormat="1" applyFont="1" applyFill="1" applyBorder="1" applyAlignment="1" applyProtection="1">
      <alignment horizontal="center" vertical="center" wrapText="1"/>
      <protection locked="0"/>
    </xf>
    <xf numFmtId="164" fontId="19" fillId="11" borderId="8" xfId="0" applyNumberFormat="1" applyFont="1" applyFill="1" applyBorder="1" applyAlignment="1" applyProtection="1">
      <alignment horizontal="center" vertical="center" wrapText="1"/>
      <protection locked="0"/>
    </xf>
    <xf numFmtId="164" fontId="19" fillId="11" borderId="12" xfId="0" applyNumberFormat="1" applyFont="1" applyFill="1" applyBorder="1" applyAlignment="1" applyProtection="1">
      <alignment horizontal="center" vertical="center" wrapText="1"/>
      <protection locked="0"/>
    </xf>
    <xf numFmtId="0" fontId="21" fillId="13" borderId="2" xfId="0" applyFont="1" applyFill="1" applyBorder="1" applyAlignment="1">
      <alignment horizontal="right" vertical="center" wrapText="1"/>
    </xf>
    <xf numFmtId="0" fontId="21" fillId="13" borderId="3" xfId="0" applyFont="1" applyFill="1" applyBorder="1" applyAlignment="1">
      <alignment horizontal="right" vertical="center" wrapText="1"/>
    </xf>
  </cellXfs>
  <cellStyles count="5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Standaard" xfId="0" builtinId="0"/>
  </cellStyles>
  <dxfs count="0"/>
  <tableStyles count="0" defaultTableStyle="TableStyleMedium2" defaultPivotStyle="PivotStyleMedium9"/>
  <colors>
    <mruColors>
      <color rgb="FFF2F2F2"/>
      <color rgb="FFFDE9D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355600</xdr:colOff>
      <xdr:row>0</xdr:row>
      <xdr:rowOff>88900</xdr:rowOff>
    </xdr:from>
    <xdr:to>
      <xdr:col>2</xdr:col>
      <xdr:colOff>3561903</xdr:colOff>
      <xdr:row>2</xdr:row>
      <xdr:rowOff>113776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08BB099-DD32-C04E-A572-0EBB462010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05" t="30751" r="7445" b="25417"/>
        <a:stretch/>
      </xdr:blipFill>
      <xdr:spPr bwMode="auto">
        <a:xfrm>
          <a:off x="8483600" y="88900"/>
          <a:ext cx="3206303" cy="10281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44897</xdr:colOff>
      <xdr:row>0</xdr:row>
      <xdr:rowOff>101600</xdr:rowOff>
    </xdr:from>
    <xdr:to>
      <xdr:col>12</xdr:col>
      <xdr:colOff>185671</xdr:colOff>
      <xdr:row>2</xdr:row>
      <xdr:rowOff>25400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7946D7A-C7BF-7FCF-CB7A-1EFF3EE86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52" t="23172" r="7445" b="25417"/>
        <a:stretch/>
      </xdr:blipFill>
      <xdr:spPr bwMode="auto">
        <a:xfrm>
          <a:off x="14637197" y="101600"/>
          <a:ext cx="4268274" cy="1562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215900</xdr:colOff>
      <xdr:row>0</xdr:row>
      <xdr:rowOff>0</xdr:rowOff>
    </xdr:from>
    <xdr:to>
      <xdr:col>14</xdr:col>
      <xdr:colOff>12700</xdr:colOff>
      <xdr:row>0</xdr:row>
      <xdr:rowOff>874884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28ECB3-72FE-6044-A5CE-1D10FA1B70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14" t="31670" r="18456" b="31365"/>
        <a:stretch/>
      </xdr:blipFill>
      <xdr:spPr bwMode="auto">
        <a:xfrm>
          <a:off x="14566900" y="0"/>
          <a:ext cx="2705100" cy="874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228600</xdr:colOff>
      <xdr:row>0</xdr:row>
      <xdr:rowOff>0</xdr:rowOff>
    </xdr:from>
    <xdr:to>
      <xdr:col>14</xdr:col>
      <xdr:colOff>25400</xdr:colOff>
      <xdr:row>0</xdr:row>
      <xdr:rowOff>874884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B5A48AE-B867-214B-9FEC-5DC3C8C8F1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14" t="31670" r="18456" b="31365"/>
        <a:stretch/>
      </xdr:blipFill>
      <xdr:spPr bwMode="auto">
        <a:xfrm>
          <a:off x="14579600" y="0"/>
          <a:ext cx="2705100" cy="874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228600</xdr:colOff>
      <xdr:row>0</xdr:row>
      <xdr:rowOff>0</xdr:rowOff>
    </xdr:from>
    <xdr:to>
      <xdr:col>14</xdr:col>
      <xdr:colOff>25400</xdr:colOff>
      <xdr:row>0</xdr:row>
      <xdr:rowOff>874884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92FA9A9-A671-A745-8DD7-3F3658EC53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14" t="31670" r="18456" b="31365"/>
        <a:stretch/>
      </xdr:blipFill>
      <xdr:spPr bwMode="auto">
        <a:xfrm>
          <a:off x="14579600" y="0"/>
          <a:ext cx="2705100" cy="874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228600</xdr:colOff>
      <xdr:row>0</xdr:row>
      <xdr:rowOff>0</xdr:rowOff>
    </xdr:from>
    <xdr:to>
      <xdr:col>14</xdr:col>
      <xdr:colOff>25400</xdr:colOff>
      <xdr:row>0</xdr:row>
      <xdr:rowOff>874884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61843CF-F210-8449-B38E-049EFA63A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14" t="31670" r="18456" b="31365"/>
        <a:stretch/>
      </xdr:blipFill>
      <xdr:spPr bwMode="auto">
        <a:xfrm>
          <a:off x="14579600" y="0"/>
          <a:ext cx="2705100" cy="874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228600</xdr:colOff>
      <xdr:row>0</xdr:row>
      <xdr:rowOff>0</xdr:rowOff>
    </xdr:from>
    <xdr:to>
      <xdr:col>14</xdr:col>
      <xdr:colOff>25400</xdr:colOff>
      <xdr:row>0</xdr:row>
      <xdr:rowOff>874884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0FA58C1-EBE0-7643-A4C2-37756C5BCC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14" t="31670" r="18456" b="31365"/>
        <a:stretch/>
      </xdr:blipFill>
      <xdr:spPr bwMode="auto">
        <a:xfrm>
          <a:off x="14579600" y="0"/>
          <a:ext cx="2705100" cy="874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215900</xdr:colOff>
      <xdr:row>0</xdr:row>
      <xdr:rowOff>0</xdr:rowOff>
    </xdr:from>
    <xdr:to>
      <xdr:col>14</xdr:col>
      <xdr:colOff>12700</xdr:colOff>
      <xdr:row>0</xdr:row>
      <xdr:rowOff>874884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70BCB2D-A089-0C4F-BB51-575216AE3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14" t="31670" r="18456" b="31365"/>
        <a:stretch/>
      </xdr:blipFill>
      <xdr:spPr bwMode="auto">
        <a:xfrm>
          <a:off x="14566900" y="0"/>
          <a:ext cx="2705100" cy="874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63500</xdr:colOff>
      <xdr:row>0</xdr:row>
      <xdr:rowOff>0</xdr:rowOff>
    </xdr:from>
    <xdr:to>
      <xdr:col>13</xdr:col>
      <xdr:colOff>292100</xdr:colOff>
      <xdr:row>0</xdr:row>
      <xdr:rowOff>874884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070688A-30CC-7044-9443-EDCEC11AAF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14" t="31670" r="18456" b="31365"/>
        <a:stretch/>
      </xdr:blipFill>
      <xdr:spPr bwMode="auto">
        <a:xfrm>
          <a:off x="14414500" y="0"/>
          <a:ext cx="2705100" cy="874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50800</xdr:rowOff>
    </xdr:from>
    <xdr:to>
      <xdr:col>16</xdr:col>
      <xdr:colOff>12700</xdr:colOff>
      <xdr:row>1</xdr:row>
      <xdr:rowOff>350029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D6DC752-941A-FD47-96BE-E4372AC705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14" t="31670" r="18456" b="31365"/>
        <a:stretch/>
      </xdr:blipFill>
      <xdr:spPr bwMode="auto">
        <a:xfrm>
          <a:off x="16421100" y="50800"/>
          <a:ext cx="3124200" cy="10104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D32"/>
  <sheetViews>
    <sheetView showGridLines="0" zoomScaleNormal="100" workbookViewId="0">
      <pane ySplit="2" topLeftCell="A10" activePane="bottomLeft" state="frozen"/>
      <selection pane="bottomLeft" activeCell="D10" sqref="D10"/>
    </sheetView>
  </sheetViews>
  <sheetFormatPr baseColWidth="10" defaultColWidth="8.83203125" defaultRowHeight="15" x14ac:dyDescent="0.2"/>
  <cols>
    <col min="1" max="1" width="80.83203125" customWidth="1"/>
    <col min="2" max="2" width="25.83203125" style="1" customWidth="1"/>
    <col min="3" max="3" width="57.33203125" customWidth="1"/>
  </cols>
  <sheetData>
    <row r="1" spans="1:4" ht="48" customHeight="1" x14ac:dyDescent="0.2">
      <c r="A1" s="64" t="s">
        <v>15</v>
      </c>
      <c r="B1" s="65"/>
      <c r="C1" s="48"/>
    </row>
    <row r="2" spans="1:4" s="2" customFormat="1" ht="31" customHeight="1" x14ac:dyDescent="0.2">
      <c r="A2" s="66" t="s">
        <v>21</v>
      </c>
      <c r="B2" s="67"/>
      <c r="C2" s="48"/>
    </row>
    <row r="3" spans="1:4" ht="35" customHeight="1" x14ac:dyDescent="0.2">
      <c r="A3" s="32" t="s">
        <v>32</v>
      </c>
      <c r="B3" s="28" t="s">
        <v>3</v>
      </c>
      <c r="C3" s="17" t="s">
        <v>2</v>
      </c>
    </row>
    <row r="4" spans="1:4" s="15" customFormat="1" ht="28" customHeight="1" x14ac:dyDescent="0.2">
      <c r="A4" s="61" t="s">
        <v>31</v>
      </c>
      <c r="B4" s="29" t="s">
        <v>9</v>
      </c>
      <c r="C4" s="17" t="s">
        <v>9</v>
      </c>
      <c r="D4" s="31"/>
    </row>
    <row r="5" spans="1:4" s="15" customFormat="1" ht="28" customHeight="1" x14ac:dyDescent="0.2">
      <c r="A5" s="62"/>
      <c r="B5" s="29" t="s">
        <v>10</v>
      </c>
      <c r="C5" s="17" t="s">
        <v>10</v>
      </c>
    </row>
    <row r="6" spans="1:4" s="15" customFormat="1" ht="28" customHeight="1" x14ac:dyDescent="0.2">
      <c r="A6" s="62"/>
      <c r="B6" s="29" t="s">
        <v>11</v>
      </c>
      <c r="C6" s="17" t="s">
        <v>11</v>
      </c>
    </row>
    <row r="7" spans="1:4" s="15" customFormat="1" ht="28" customHeight="1" x14ac:dyDescent="0.2">
      <c r="A7" s="62"/>
      <c r="B7" s="29" t="s">
        <v>12</v>
      </c>
      <c r="C7" s="17" t="s">
        <v>12</v>
      </c>
    </row>
    <row r="8" spans="1:4" s="15" customFormat="1" ht="28" customHeight="1" x14ac:dyDescent="0.2">
      <c r="A8" s="63"/>
      <c r="B8" s="29" t="s">
        <v>13</v>
      </c>
      <c r="C8" s="17" t="s">
        <v>13</v>
      </c>
    </row>
    <row r="9" spans="1:4" ht="35" customHeight="1" x14ac:dyDescent="0.2">
      <c r="A9" s="32" t="s">
        <v>33</v>
      </c>
      <c r="B9" s="28" t="s">
        <v>3</v>
      </c>
    </row>
    <row r="10" spans="1:4" s="15" customFormat="1" ht="28" customHeight="1" x14ac:dyDescent="0.2">
      <c r="A10" s="61" t="s">
        <v>31</v>
      </c>
      <c r="B10" s="29" t="s">
        <v>9</v>
      </c>
      <c r="D10" s="31"/>
    </row>
    <row r="11" spans="1:4" s="15" customFormat="1" ht="28" customHeight="1" x14ac:dyDescent="0.2">
      <c r="A11" s="62"/>
      <c r="B11" s="29" t="s">
        <v>10</v>
      </c>
    </row>
    <row r="12" spans="1:4" s="15" customFormat="1" ht="28" customHeight="1" x14ac:dyDescent="0.2">
      <c r="A12" s="62"/>
      <c r="B12" s="29" t="s">
        <v>11</v>
      </c>
    </row>
    <row r="13" spans="1:4" s="15" customFormat="1" ht="28" customHeight="1" x14ac:dyDescent="0.2">
      <c r="A13" s="62"/>
      <c r="B13" s="29" t="s">
        <v>12</v>
      </c>
    </row>
    <row r="14" spans="1:4" s="15" customFormat="1" ht="28" customHeight="1" x14ac:dyDescent="0.2">
      <c r="A14" s="63"/>
      <c r="B14" s="29" t="s">
        <v>13</v>
      </c>
    </row>
    <row r="15" spans="1:4" ht="35" customHeight="1" x14ac:dyDescent="0.2">
      <c r="A15" s="32" t="s">
        <v>34</v>
      </c>
      <c r="B15" s="28" t="s">
        <v>3</v>
      </c>
    </row>
    <row r="16" spans="1:4" s="15" customFormat="1" ht="28" customHeight="1" x14ac:dyDescent="0.2">
      <c r="A16" s="61" t="s">
        <v>31</v>
      </c>
      <c r="B16" s="29" t="s">
        <v>9</v>
      </c>
      <c r="D16" s="31"/>
    </row>
    <row r="17" spans="1:2" s="15" customFormat="1" ht="28" customHeight="1" x14ac:dyDescent="0.2">
      <c r="A17" s="62"/>
      <c r="B17" s="29" t="s">
        <v>10</v>
      </c>
    </row>
    <row r="18" spans="1:2" s="15" customFormat="1" ht="28" customHeight="1" x14ac:dyDescent="0.2">
      <c r="A18" s="62"/>
      <c r="B18" s="29" t="s">
        <v>11</v>
      </c>
    </row>
    <row r="19" spans="1:2" s="15" customFormat="1" ht="28" customHeight="1" x14ac:dyDescent="0.2">
      <c r="A19" s="62"/>
      <c r="B19" s="29" t="s">
        <v>12</v>
      </c>
    </row>
    <row r="20" spans="1:2" s="15" customFormat="1" ht="28" customHeight="1" x14ac:dyDescent="0.2">
      <c r="A20" s="63"/>
      <c r="B20" s="29" t="s">
        <v>13</v>
      </c>
    </row>
    <row r="21" spans="1:2" ht="35" customHeight="1" x14ac:dyDescent="0.2">
      <c r="A21" s="32" t="s">
        <v>35</v>
      </c>
      <c r="B21" s="28" t="s">
        <v>3</v>
      </c>
    </row>
    <row r="22" spans="1:2" ht="28" customHeight="1" x14ac:dyDescent="0.2">
      <c r="A22" s="61" t="s">
        <v>31</v>
      </c>
      <c r="B22" s="29" t="s">
        <v>9</v>
      </c>
    </row>
    <row r="23" spans="1:2" ht="28" customHeight="1" x14ac:dyDescent="0.2">
      <c r="A23" s="62"/>
      <c r="B23" s="29" t="s">
        <v>10</v>
      </c>
    </row>
    <row r="24" spans="1:2" ht="28" customHeight="1" x14ac:dyDescent="0.2">
      <c r="A24" s="62"/>
      <c r="B24" s="29" t="s">
        <v>11</v>
      </c>
    </row>
    <row r="25" spans="1:2" ht="28" customHeight="1" x14ac:dyDescent="0.2">
      <c r="A25" s="62"/>
      <c r="B25" s="29" t="s">
        <v>12</v>
      </c>
    </row>
    <row r="26" spans="1:2" ht="28" customHeight="1" x14ac:dyDescent="0.2">
      <c r="A26" s="63"/>
      <c r="B26" s="29" t="s">
        <v>13</v>
      </c>
    </row>
    <row r="27" spans="1:2" ht="35" customHeight="1" x14ac:dyDescent="0.2">
      <c r="A27" s="32" t="s">
        <v>36</v>
      </c>
      <c r="B27" s="28" t="s">
        <v>3</v>
      </c>
    </row>
    <row r="28" spans="1:2" ht="28" customHeight="1" x14ac:dyDescent="0.2">
      <c r="A28" s="61" t="s">
        <v>31</v>
      </c>
      <c r="B28" s="29" t="s">
        <v>9</v>
      </c>
    </row>
    <row r="29" spans="1:2" ht="28" customHeight="1" x14ac:dyDescent="0.2">
      <c r="A29" s="62"/>
      <c r="B29" s="29" t="s">
        <v>10</v>
      </c>
    </row>
    <row r="30" spans="1:2" ht="29" customHeight="1" x14ac:dyDescent="0.2">
      <c r="A30" s="62"/>
      <c r="B30" s="29" t="s">
        <v>11</v>
      </c>
    </row>
    <row r="31" spans="1:2" ht="28" customHeight="1" x14ac:dyDescent="0.2">
      <c r="A31" s="62"/>
      <c r="B31" s="29" t="s">
        <v>12</v>
      </c>
    </row>
    <row r="32" spans="1:2" ht="28" customHeight="1" x14ac:dyDescent="0.2">
      <c r="A32" s="63"/>
      <c r="B32" s="29" t="s">
        <v>13</v>
      </c>
    </row>
  </sheetData>
  <sheetProtection algorithmName="SHA-512" hashValue="8ID06Jy9YzlvJpYcIGc1ucnYHiY+/Ib3xBMpFhnn2XD/JJXmoGw5kPQfaEYFuIvXYkhVoxfNfS+T+sG5fNSjTQ==" saltValue="rBpn4PraVUPrgVYr1+xSBw==" spinCount="100000" sheet="1" objects="1" scenarios="1"/>
  <mergeCells count="7">
    <mergeCell ref="A22:A26"/>
    <mergeCell ref="A28:A32"/>
    <mergeCell ref="A1:B1"/>
    <mergeCell ref="A2:B2"/>
    <mergeCell ref="A4:A8"/>
    <mergeCell ref="A10:A14"/>
    <mergeCell ref="A16:A20"/>
  </mergeCells>
  <pageMargins left="0.31496062992125984" right="0.31496062992125984" top="0.35433070866141736" bottom="0.35433070866141736" header="0.31496062992125984" footer="0.31496062992125984"/>
  <pageSetup paperSize="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7E79-3900-ED40-AB00-2F8346F5CBF3}">
  <dimension ref="A1:G20"/>
  <sheetViews>
    <sheetView showGridLines="0" workbookViewId="0">
      <selection activeCell="J12" sqref="J12"/>
    </sheetView>
  </sheetViews>
  <sheetFormatPr baseColWidth="10" defaultRowHeight="15" x14ac:dyDescent="0.2"/>
  <cols>
    <col min="1" max="1" width="96.5" customWidth="1"/>
    <col min="2" max="2" width="2.83203125" customWidth="1"/>
    <col min="3" max="3" width="28.83203125" customWidth="1"/>
    <col min="4" max="4" width="2.83203125" customWidth="1"/>
    <col min="5" max="5" width="28.83203125" customWidth="1"/>
    <col min="6" max="6" width="2.83203125" customWidth="1"/>
    <col min="7" max="7" width="28.83203125" customWidth="1"/>
  </cols>
  <sheetData>
    <row r="1" spans="1:7" ht="92" customHeight="1" x14ac:dyDescent="0.2">
      <c r="A1" s="49" t="s">
        <v>16</v>
      </c>
      <c r="B1" s="9"/>
      <c r="C1" s="33"/>
      <c r="D1" s="9"/>
      <c r="E1" s="33"/>
      <c r="F1" s="9"/>
      <c r="G1" s="33"/>
    </row>
    <row r="2" spans="1:7" ht="37" customHeight="1" x14ac:dyDescent="0.2">
      <c r="A2" s="34" t="s">
        <v>17</v>
      </c>
      <c r="B2" s="9"/>
      <c r="C2" s="35" t="s">
        <v>4</v>
      </c>
      <c r="D2" s="36"/>
      <c r="E2" s="35" t="s">
        <v>5</v>
      </c>
      <c r="F2" s="36"/>
      <c r="G2" s="35" t="s">
        <v>6</v>
      </c>
    </row>
    <row r="3" spans="1:7" ht="37" customHeight="1" x14ac:dyDescent="0.2">
      <c r="A3" s="37" t="s">
        <v>22</v>
      </c>
      <c r="B3" s="9"/>
      <c r="C3" s="38">
        <v>0</v>
      </c>
      <c r="D3" s="46"/>
      <c r="E3" s="38">
        <v>0</v>
      </c>
      <c r="F3" s="46"/>
      <c r="G3" s="38">
        <v>0</v>
      </c>
    </row>
    <row r="4" spans="1:7" s="2" customFormat="1" ht="37" customHeight="1" x14ac:dyDescent="0.2">
      <c r="A4" s="37" t="str">
        <f>'Beoordelen kwaliteit'!A2</f>
        <v>2. DEMONSTRATIE APPLICATIE</v>
      </c>
      <c r="B4" s="9"/>
      <c r="C4" s="38" t="e">
        <f>Consensus!D48</f>
        <v>#VALUE!</v>
      </c>
      <c r="D4" s="36"/>
      <c r="E4" s="38" t="e">
        <f>Consensus!G48</f>
        <v>#VALUE!</v>
      </c>
      <c r="F4" s="36"/>
      <c r="G4" s="38" t="e">
        <f>Consensus!J48</f>
        <v>#VALUE!</v>
      </c>
    </row>
    <row r="5" spans="1:7" s="2" customFormat="1" ht="37" customHeight="1" x14ac:dyDescent="0.2">
      <c r="A5" s="37" t="s">
        <v>37</v>
      </c>
      <c r="B5" s="9"/>
      <c r="C5" s="38">
        <v>0</v>
      </c>
      <c r="D5" s="36"/>
      <c r="E5" s="38">
        <v>0</v>
      </c>
      <c r="F5" s="36"/>
      <c r="G5" s="38">
        <v>0</v>
      </c>
    </row>
    <row r="6" spans="1:7" ht="37" customHeight="1" x14ac:dyDescent="0.2">
      <c r="A6" s="39" t="s">
        <v>18</v>
      </c>
      <c r="B6" s="9"/>
      <c r="C6" s="40" t="e">
        <f>C3+C4+C5</f>
        <v>#VALUE!</v>
      </c>
      <c r="D6" s="36"/>
      <c r="E6" s="40" t="e">
        <f>E3+E4+E5</f>
        <v>#VALUE!</v>
      </c>
      <c r="F6" s="36"/>
      <c r="G6" s="40" t="e">
        <f>G3+G4+G5</f>
        <v>#VALUE!</v>
      </c>
    </row>
    <row r="7" spans="1:7" ht="24" customHeight="1" x14ac:dyDescent="0.2"/>
    <row r="8" spans="1:7" ht="38" customHeight="1" x14ac:dyDescent="0.2">
      <c r="A8" s="39" t="s">
        <v>19</v>
      </c>
      <c r="B8" s="9"/>
      <c r="C8" s="41">
        <v>0</v>
      </c>
      <c r="D8" s="36"/>
      <c r="E8" s="41">
        <v>0</v>
      </c>
      <c r="F8" s="36"/>
      <c r="G8" s="41">
        <v>0</v>
      </c>
    </row>
    <row r="9" spans="1:7" ht="26" customHeight="1" x14ac:dyDescent="0.2"/>
    <row r="10" spans="1:7" ht="42" customHeight="1" x14ac:dyDescent="0.2">
      <c r="A10" s="42" t="s">
        <v>20</v>
      </c>
      <c r="B10" s="9"/>
      <c r="C10" s="43" t="e">
        <f>C8-C6</f>
        <v>#VALUE!</v>
      </c>
      <c r="D10" s="44"/>
      <c r="E10" s="43" t="e">
        <f>E8-E6</f>
        <v>#VALUE!</v>
      </c>
      <c r="F10" s="44"/>
      <c r="G10" s="43" t="e">
        <f>G8-G6</f>
        <v>#VALUE!</v>
      </c>
    </row>
    <row r="17" spans="3:3" ht="16" x14ac:dyDescent="0.2">
      <c r="C17" s="45"/>
    </row>
    <row r="18" spans="3:3" ht="16" x14ac:dyDescent="0.2">
      <c r="C18" s="45"/>
    </row>
    <row r="19" spans="3:3" ht="16" x14ac:dyDescent="0.2">
      <c r="C19" s="45"/>
    </row>
    <row r="20" spans="3:3" ht="16" x14ac:dyDescent="0.2">
      <c r="C20" s="45"/>
    </row>
  </sheetData>
  <sheetProtection algorithmName="SHA-512" hashValue="iSaJq0XsK0bV1uGQ9/uDCx11Kc7RwAnzoUi2rH5t/oegnub2zENECbj1inCtlRaoyR0wz3EK9M+9uzTNKQ/JQw==" saltValue="P6FDBLepGIrByvrlbF820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K12"/>
  <sheetViews>
    <sheetView showGridLines="0" zoomScaleNormal="100" zoomScalePageLayoutView="85" workbookViewId="0">
      <pane ySplit="1" topLeftCell="A2" activePane="bottomLeft" state="frozen"/>
      <selection pane="bottomLeft" activeCell="N4" sqref="N4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69" customHeight="1" x14ac:dyDescent="0.2">
      <c r="A1" s="18" t="s">
        <v>38</v>
      </c>
      <c r="B1" s="9"/>
      <c r="C1" s="79" t="s">
        <v>4</v>
      </c>
      <c r="D1" s="75"/>
      <c r="E1" s="9"/>
      <c r="F1" s="74" t="s">
        <v>5</v>
      </c>
      <c r="G1" s="75"/>
      <c r="H1" s="9"/>
      <c r="I1" s="74" t="s">
        <v>6</v>
      </c>
      <c r="J1" s="75"/>
      <c r="K1" s="3"/>
    </row>
    <row r="2" spans="1:11" ht="40" customHeight="1" x14ac:dyDescent="0.15">
      <c r="A2" s="30" t="s">
        <v>14</v>
      </c>
      <c r="B2" s="6"/>
      <c r="C2" s="76" t="s">
        <v>2</v>
      </c>
      <c r="D2" s="77"/>
      <c r="E2" s="6"/>
      <c r="F2" s="78" t="s">
        <v>2</v>
      </c>
      <c r="G2" s="77"/>
      <c r="H2" s="6"/>
      <c r="I2" s="78" t="s">
        <v>2</v>
      </c>
      <c r="J2" s="77"/>
    </row>
    <row r="3" spans="1:11" ht="20" customHeight="1" x14ac:dyDescent="0.15">
      <c r="A3" s="19" t="str">
        <f>'Beoordelen kwaliteit'!A3</f>
        <v>Scenario 1: Algemene werking van de applicatie</v>
      </c>
      <c r="B3" s="7"/>
      <c r="C3" s="68" t="s">
        <v>2</v>
      </c>
      <c r="D3" s="69"/>
      <c r="E3" s="16"/>
      <c r="F3" s="68" t="s">
        <v>2</v>
      </c>
      <c r="G3" s="69"/>
      <c r="H3" s="16"/>
      <c r="I3" s="68" t="s">
        <v>2</v>
      </c>
      <c r="J3" s="69"/>
    </row>
    <row r="4" spans="1:11" ht="130" customHeight="1" x14ac:dyDescent="0.15">
      <c r="A4" s="20" t="str">
        <f>'Beoordelen kwaliteit'!A4</f>
        <v>Zie "Bijlage 7 Kwaliteit"</v>
      </c>
      <c r="B4" s="7"/>
      <c r="C4" s="80" t="s">
        <v>0</v>
      </c>
      <c r="D4" s="73"/>
      <c r="E4" s="16"/>
      <c r="F4" s="72" t="s">
        <v>0</v>
      </c>
      <c r="G4" s="73"/>
      <c r="H4" s="16"/>
      <c r="I4" s="72" t="s">
        <v>0</v>
      </c>
      <c r="J4" s="73"/>
    </row>
    <row r="5" spans="1:11" ht="20" customHeight="1" x14ac:dyDescent="0.15">
      <c r="A5" s="19" t="str">
        <f>'Beoordelen kwaliteit'!A9</f>
        <v>Scenario 2: Materiaalbeheer</v>
      </c>
      <c r="B5" s="7"/>
      <c r="C5" s="68" t="s">
        <v>2</v>
      </c>
      <c r="D5" s="69"/>
      <c r="E5" s="16"/>
      <c r="F5" s="68" t="s">
        <v>2</v>
      </c>
      <c r="G5" s="69"/>
      <c r="H5" s="16"/>
      <c r="I5" s="68" t="s">
        <v>2</v>
      </c>
      <c r="J5" s="69"/>
    </row>
    <row r="6" spans="1:11" ht="130" customHeight="1" x14ac:dyDescent="0.15">
      <c r="A6" s="20" t="str">
        <f>'Beoordelen kwaliteit'!A10</f>
        <v>Zie "Bijlage 7 Kwaliteit"</v>
      </c>
      <c r="B6" s="7"/>
      <c r="C6" s="70" t="s">
        <v>0</v>
      </c>
      <c r="D6" s="71"/>
      <c r="E6" s="16"/>
      <c r="F6" s="72" t="s">
        <v>0</v>
      </c>
      <c r="G6" s="73"/>
      <c r="H6" s="16"/>
      <c r="I6" s="72" t="s">
        <v>0</v>
      </c>
      <c r="J6" s="73"/>
    </row>
    <row r="7" spans="1:11" ht="20" customHeight="1" x14ac:dyDescent="0.15">
      <c r="A7" s="19" t="str">
        <f>'Beoordelen kwaliteit'!A15</f>
        <v>Scenario 3: Containerbeheer</v>
      </c>
      <c r="B7" s="7"/>
      <c r="C7" s="68" t="s">
        <v>2</v>
      </c>
      <c r="D7" s="69"/>
      <c r="E7" s="16"/>
      <c r="F7" s="68" t="s">
        <v>2</v>
      </c>
      <c r="G7" s="69"/>
      <c r="H7" s="16"/>
      <c r="I7" s="68" t="s">
        <v>2</v>
      </c>
      <c r="J7" s="69"/>
    </row>
    <row r="8" spans="1:11" ht="130" customHeight="1" x14ac:dyDescent="0.15">
      <c r="A8" s="20" t="str">
        <f>'Beoordelen kwaliteit'!A16</f>
        <v>Zie "Bijlage 7 Kwaliteit"</v>
      </c>
      <c r="B8" s="7"/>
      <c r="C8" s="70" t="s">
        <v>0</v>
      </c>
      <c r="D8" s="71"/>
      <c r="E8" s="16"/>
      <c r="F8" s="72" t="s">
        <v>0</v>
      </c>
      <c r="G8" s="73"/>
      <c r="H8" s="16"/>
      <c r="I8" s="72" t="s">
        <v>0</v>
      </c>
      <c r="J8" s="73"/>
    </row>
    <row r="9" spans="1:11" ht="20" customHeight="1" x14ac:dyDescent="0.15">
      <c r="A9" s="19" t="str">
        <f>'Beoordelen kwaliteit'!A21</f>
        <v>Scenario 4: Gebouw- en terreinbeheer</v>
      </c>
      <c r="B9" s="7"/>
      <c r="C9" s="68" t="s">
        <v>2</v>
      </c>
      <c r="D9" s="69"/>
      <c r="E9" s="16"/>
      <c r="F9" s="68" t="s">
        <v>2</v>
      </c>
      <c r="G9" s="69"/>
      <c r="H9" s="16"/>
      <c r="I9" s="68" t="s">
        <v>2</v>
      </c>
      <c r="J9" s="69"/>
    </row>
    <row r="10" spans="1:11" ht="130" customHeight="1" x14ac:dyDescent="0.15">
      <c r="A10" s="20" t="str">
        <f>'Beoordelen kwaliteit'!A22</f>
        <v>Zie "Bijlage 7 Kwaliteit"</v>
      </c>
      <c r="B10" s="7"/>
      <c r="C10" s="70" t="s">
        <v>0</v>
      </c>
      <c r="D10" s="71"/>
      <c r="E10" s="16"/>
      <c r="F10" s="72" t="s">
        <v>0</v>
      </c>
      <c r="G10" s="73"/>
      <c r="H10" s="16"/>
      <c r="I10" s="72" t="s">
        <v>0</v>
      </c>
      <c r="J10" s="73"/>
    </row>
    <row r="11" spans="1:11" ht="20" customHeight="1" x14ac:dyDescent="0.15">
      <c r="A11" s="19" t="str">
        <f>'Beoordelen kwaliteit'!A27</f>
        <v>Scenario 5: Gebouw-  terreinbeheer, onderhoudskalender</v>
      </c>
      <c r="B11" s="7"/>
      <c r="C11" s="68" t="s">
        <v>2</v>
      </c>
      <c r="D11" s="69"/>
      <c r="E11" s="16"/>
      <c r="F11" s="68" t="s">
        <v>2</v>
      </c>
      <c r="G11" s="69"/>
      <c r="H11" s="16"/>
      <c r="I11" s="68" t="s">
        <v>2</v>
      </c>
      <c r="J11" s="69"/>
    </row>
    <row r="12" spans="1:11" ht="131" customHeight="1" x14ac:dyDescent="0.15">
      <c r="A12" s="20" t="str">
        <f>'Beoordelen kwaliteit'!A28</f>
        <v>Zie "Bijlage 7 Kwaliteit"</v>
      </c>
      <c r="B12" s="7"/>
      <c r="C12" s="70" t="s">
        <v>0</v>
      </c>
      <c r="D12" s="71"/>
      <c r="E12" s="16"/>
      <c r="F12" s="72" t="s">
        <v>0</v>
      </c>
      <c r="G12" s="73"/>
      <c r="H12" s="16"/>
      <c r="I12" s="72" t="s">
        <v>0</v>
      </c>
      <c r="J12" s="73"/>
    </row>
  </sheetData>
  <sheetProtection algorithmName="SHA-512" hashValue="vIYBew24Rf8VWqQME4tLwC1XPfj1DFQgVp2YR6K2Yu0MhTBVp4OW9UruMw23rBWDlYM9kokwlOlBvJzsr6Dn5g==" saltValue="pXENowqQXPCwNaOZoIXpEg==" spinCount="100000" sheet="1" objects="1" scenarios="1"/>
  <mergeCells count="36">
    <mergeCell ref="C11:D11"/>
    <mergeCell ref="F11:G11"/>
    <mergeCell ref="I11:J11"/>
    <mergeCell ref="C12:D12"/>
    <mergeCell ref="F12:G12"/>
    <mergeCell ref="I12:J12"/>
    <mergeCell ref="C9:D9"/>
    <mergeCell ref="F9:G9"/>
    <mergeCell ref="I9:J9"/>
    <mergeCell ref="C10:D10"/>
    <mergeCell ref="F10:G10"/>
    <mergeCell ref="I10:J10"/>
    <mergeCell ref="I1:J1"/>
    <mergeCell ref="I4:J4"/>
    <mergeCell ref="C2:D2"/>
    <mergeCell ref="I2:J2"/>
    <mergeCell ref="C1:D1"/>
    <mergeCell ref="F1:G1"/>
    <mergeCell ref="F4:G4"/>
    <mergeCell ref="F2:G2"/>
    <mergeCell ref="C4:D4"/>
    <mergeCell ref="F3:G3"/>
    <mergeCell ref="C3:D3"/>
    <mergeCell ref="I3:J3"/>
    <mergeCell ref="I5:J5"/>
    <mergeCell ref="I7:J7"/>
    <mergeCell ref="C8:D8"/>
    <mergeCell ref="F8:G8"/>
    <mergeCell ref="I8:J8"/>
    <mergeCell ref="C5:D5"/>
    <mergeCell ref="C7:D7"/>
    <mergeCell ref="C6:D6"/>
    <mergeCell ref="F6:G6"/>
    <mergeCell ref="I6:J6"/>
    <mergeCell ref="F7:G7"/>
    <mergeCell ref="F5:G5"/>
  </mergeCells>
  <dataValidations count="1">
    <dataValidation type="list" errorStyle="warning" allowBlank="1" showErrorMessage="1" error="Voer juiste waarde in. " sqref="C3 F3 I3 C5 F5 I5 C7 F7 I7 C9 F9 I9 C11 F11 I11" xr:uid="{00000000-0002-0000-0100-000000000000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showGridLines="0" zoomScaleNormal="100" zoomScalePageLayoutView="85" workbookViewId="0">
      <pane ySplit="1" topLeftCell="A2" activePane="bottomLeft" state="frozen"/>
      <selection pane="bottomLeft" activeCell="M4" sqref="M4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69" customHeight="1" x14ac:dyDescent="0.2">
      <c r="A1" s="18" t="s">
        <v>39</v>
      </c>
      <c r="B1" s="9"/>
      <c r="C1" s="79" t="s">
        <v>4</v>
      </c>
      <c r="D1" s="75"/>
      <c r="E1" s="9"/>
      <c r="F1" s="74" t="s">
        <v>5</v>
      </c>
      <c r="G1" s="75"/>
      <c r="H1" s="9"/>
      <c r="I1" s="74" t="s">
        <v>6</v>
      </c>
      <c r="J1" s="75"/>
      <c r="K1" s="3"/>
    </row>
    <row r="2" spans="1:11" ht="40" customHeight="1" x14ac:dyDescent="0.15">
      <c r="A2" s="30" t="s">
        <v>14</v>
      </c>
      <c r="B2" s="6"/>
      <c r="C2" s="76" t="s">
        <v>2</v>
      </c>
      <c r="D2" s="77"/>
      <c r="E2" s="6"/>
      <c r="F2" s="78" t="s">
        <v>2</v>
      </c>
      <c r="G2" s="77"/>
      <c r="H2" s="6"/>
      <c r="I2" s="78" t="s">
        <v>2</v>
      </c>
      <c r="J2" s="77"/>
    </row>
    <row r="3" spans="1:11" ht="20" customHeight="1" x14ac:dyDescent="0.15">
      <c r="A3" s="19" t="str">
        <f>'Beoordelen kwaliteit'!A3</f>
        <v>Scenario 1: Algemene werking van de applicatie</v>
      </c>
      <c r="B3" s="7"/>
      <c r="C3" s="68" t="s">
        <v>2</v>
      </c>
      <c r="D3" s="69"/>
      <c r="E3" s="16"/>
      <c r="F3" s="68" t="s">
        <v>2</v>
      </c>
      <c r="G3" s="69"/>
      <c r="H3" s="16"/>
      <c r="I3" s="68" t="s">
        <v>2</v>
      </c>
      <c r="J3" s="69"/>
    </row>
    <row r="4" spans="1:11" ht="130" customHeight="1" x14ac:dyDescent="0.15">
      <c r="A4" s="20" t="str">
        <f>'Beoordelen kwaliteit'!A4</f>
        <v>Zie "Bijlage 7 Kwaliteit"</v>
      </c>
      <c r="B4" s="7"/>
      <c r="C4" s="80" t="s">
        <v>0</v>
      </c>
      <c r="D4" s="73"/>
      <c r="E4" s="16"/>
      <c r="F4" s="72" t="s">
        <v>0</v>
      </c>
      <c r="G4" s="73"/>
      <c r="H4" s="16"/>
      <c r="I4" s="72" t="s">
        <v>0</v>
      </c>
      <c r="J4" s="73"/>
    </row>
    <row r="5" spans="1:11" ht="20" customHeight="1" x14ac:dyDescent="0.15">
      <c r="A5" s="19" t="str">
        <f>'Beoordelen kwaliteit'!A9</f>
        <v>Scenario 2: Materiaalbeheer</v>
      </c>
      <c r="B5" s="7"/>
      <c r="C5" s="68" t="s">
        <v>2</v>
      </c>
      <c r="D5" s="69"/>
      <c r="E5" s="16"/>
      <c r="F5" s="68" t="s">
        <v>2</v>
      </c>
      <c r="G5" s="69"/>
      <c r="H5" s="16"/>
      <c r="I5" s="68" t="s">
        <v>2</v>
      </c>
      <c r="J5" s="69"/>
    </row>
    <row r="6" spans="1:11" ht="130" customHeight="1" x14ac:dyDescent="0.15">
      <c r="A6" s="20" t="str">
        <f>'Beoordelen kwaliteit'!A10</f>
        <v>Zie "Bijlage 7 Kwaliteit"</v>
      </c>
      <c r="B6" s="7"/>
      <c r="C6" s="70" t="s">
        <v>0</v>
      </c>
      <c r="D6" s="71"/>
      <c r="E6" s="16"/>
      <c r="F6" s="72" t="s">
        <v>0</v>
      </c>
      <c r="G6" s="73"/>
      <c r="H6" s="16"/>
      <c r="I6" s="72" t="s">
        <v>0</v>
      </c>
      <c r="J6" s="73"/>
    </row>
    <row r="7" spans="1:11" ht="20" customHeight="1" x14ac:dyDescent="0.15">
      <c r="A7" s="19" t="str">
        <f>'Beoordelen kwaliteit'!A15</f>
        <v>Scenario 3: Containerbeheer</v>
      </c>
      <c r="B7" s="7"/>
      <c r="C7" s="68" t="s">
        <v>2</v>
      </c>
      <c r="D7" s="69"/>
      <c r="E7" s="16"/>
      <c r="F7" s="68" t="s">
        <v>2</v>
      </c>
      <c r="G7" s="69"/>
      <c r="H7" s="16"/>
      <c r="I7" s="68" t="s">
        <v>2</v>
      </c>
      <c r="J7" s="69"/>
    </row>
    <row r="8" spans="1:11" ht="130" customHeight="1" x14ac:dyDescent="0.15">
      <c r="A8" s="20" t="str">
        <f>'Beoordelen kwaliteit'!A16</f>
        <v>Zie "Bijlage 7 Kwaliteit"</v>
      </c>
      <c r="B8" s="7"/>
      <c r="C8" s="70" t="s">
        <v>0</v>
      </c>
      <c r="D8" s="71"/>
      <c r="E8" s="16"/>
      <c r="F8" s="72" t="s">
        <v>0</v>
      </c>
      <c r="G8" s="73"/>
      <c r="H8" s="16"/>
      <c r="I8" s="72" t="s">
        <v>0</v>
      </c>
      <c r="J8" s="73"/>
    </row>
    <row r="9" spans="1:11" ht="20" customHeight="1" x14ac:dyDescent="0.15">
      <c r="A9" s="19" t="str">
        <f>'Beoordelen kwaliteit'!A21</f>
        <v>Scenario 4: Gebouw- en terreinbeheer</v>
      </c>
      <c r="B9" s="7"/>
      <c r="C9" s="68" t="s">
        <v>2</v>
      </c>
      <c r="D9" s="69"/>
      <c r="E9" s="16"/>
      <c r="F9" s="68" t="s">
        <v>2</v>
      </c>
      <c r="G9" s="69"/>
      <c r="H9" s="16"/>
      <c r="I9" s="68" t="s">
        <v>2</v>
      </c>
      <c r="J9" s="69"/>
    </row>
    <row r="10" spans="1:11" ht="130" customHeight="1" x14ac:dyDescent="0.15">
      <c r="A10" s="20" t="str">
        <f>'Beoordelen kwaliteit'!A22</f>
        <v>Zie "Bijlage 7 Kwaliteit"</v>
      </c>
      <c r="B10" s="7"/>
      <c r="C10" s="72" t="s">
        <v>0</v>
      </c>
      <c r="D10" s="73"/>
      <c r="E10" s="16"/>
      <c r="F10" s="72" t="s">
        <v>0</v>
      </c>
      <c r="G10" s="73"/>
      <c r="H10" s="16"/>
      <c r="I10" s="72" t="s">
        <v>0</v>
      </c>
      <c r="J10" s="73"/>
    </row>
    <row r="11" spans="1:11" ht="20" customHeight="1" x14ac:dyDescent="0.15">
      <c r="A11" s="19" t="str">
        <f>'Beoordelen kwaliteit'!A27</f>
        <v>Scenario 5: Gebouw-  terreinbeheer, onderhoudskalender</v>
      </c>
      <c r="B11" s="7"/>
      <c r="C11" s="68" t="s">
        <v>2</v>
      </c>
      <c r="D11" s="69"/>
      <c r="E11" s="16"/>
      <c r="F11" s="68" t="s">
        <v>2</v>
      </c>
      <c r="G11" s="69"/>
      <c r="H11" s="16"/>
      <c r="I11" s="68" t="s">
        <v>2</v>
      </c>
      <c r="J11" s="69"/>
    </row>
    <row r="12" spans="1:11" ht="130" customHeight="1" x14ac:dyDescent="0.15">
      <c r="A12" s="20" t="str">
        <f>'Beoordelen kwaliteit'!A28</f>
        <v>Zie "Bijlage 7 Kwaliteit"</v>
      </c>
      <c r="B12" s="7"/>
      <c r="C12" s="72" t="s">
        <v>0</v>
      </c>
      <c r="D12" s="73"/>
      <c r="E12" s="16"/>
      <c r="F12" s="72" t="s">
        <v>0</v>
      </c>
      <c r="G12" s="73"/>
      <c r="H12" s="16"/>
      <c r="I12" s="72" t="s">
        <v>0</v>
      </c>
      <c r="J12" s="73"/>
    </row>
  </sheetData>
  <sheetProtection algorithmName="SHA-512" hashValue="IR26omed4Gb9SpnHrHkLyqHyknEP2XzB0swFqznO+Ubud5Zoxp4FKTLoi5MA9sX20IMKwTzRwsKQdfgrielA9g==" saltValue="G+6OX5HB8iuTUz2RaNNPhw==" spinCount="100000" sheet="1" objects="1" scenarios="1"/>
  <mergeCells count="36">
    <mergeCell ref="C12:D12"/>
    <mergeCell ref="F12:G12"/>
    <mergeCell ref="I12:J12"/>
    <mergeCell ref="C10:D10"/>
    <mergeCell ref="F10:G10"/>
    <mergeCell ref="I10:J10"/>
    <mergeCell ref="C11:D11"/>
    <mergeCell ref="F11:G11"/>
    <mergeCell ref="I11:J11"/>
    <mergeCell ref="I5:J5"/>
    <mergeCell ref="F3:G3"/>
    <mergeCell ref="F5:G5"/>
    <mergeCell ref="C9:D9"/>
    <mergeCell ref="F9:G9"/>
    <mergeCell ref="I9:J9"/>
    <mergeCell ref="I6:J6"/>
    <mergeCell ref="C6:D6"/>
    <mergeCell ref="F6:G6"/>
    <mergeCell ref="I8:J8"/>
    <mergeCell ref="I7:J7"/>
    <mergeCell ref="C5:D5"/>
    <mergeCell ref="C7:D7"/>
    <mergeCell ref="F7:G7"/>
    <mergeCell ref="C8:D8"/>
    <mergeCell ref="F8:G8"/>
    <mergeCell ref="I1:J1"/>
    <mergeCell ref="C4:D4"/>
    <mergeCell ref="F4:G4"/>
    <mergeCell ref="I4:J4"/>
    <mergeCell ref="C1:D1"/>
    <mergeCell ref="F1:G1"/>
    <mergeCell ref="C2:D2"/>
    <mergeCell ref="F2:G2"/>
    <mergeCell ref="I2:J2"/>
    <mergeCell ref="C3:D3"/>
    <mergeCell ref="I3:J3"/>
  </mergeCells>
  <dataValidations count="1">
    <dataValidation type="list" errorStyle="warning" allowBlank="1" showErrorMessage="1" error="Voer juiste waarde in. " sqref="C3 F3 I3 C5 F5 I5 C7 F7 I7 C9 F9 I9 C11 F11 I11" xr:uid="{71725A7B-15B2-4D4E-864C-86FD10B176D5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2"/>
  <sheetViews>
    <sheetView showGridLines="0" zoomScaleNormal="100" zoomScalePageLayoutView="85" workbookViewId="0">
      <pane ySplit="1" topLeftCell="A2" activePane="bottomLeft" state="frozen"/>
      <selection pane="bottomLeft" activeCell="C11" sqref="C11:D11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69" customHeight="1" x14ac:dyDescent="0.2">
      <c r="A1" s="18" t="s">
        <v>40</v>
      </c>
      <c r="B1" s="9"/>
      <c r="C1" s="79" t="s">
        <v>4</v>
      </c>
      <c r="D1" s="75"/>
      <c r="E1" s="9"/>
      <c r="F1" s="74" t="s">
        <v>5</v>
      </c>
      <c r="G1" s="75"/>
      <c r="H1" s="9"/>
      <c r="I1" s="74" t="s">
        <v>6</v>
      </c>
      <c r="J1" s="75"/>
      <c r="K1" s="3"/>
    </row>
    <row r="2" spans="1:11" ht="40" customHeight="1" x14ac:dyDescent="0.15">
      <c r="A2" s="30" t="s">
        <v>14</v>
      </c>
      <c r="B2" s="6"/>
      <c r="C2" s="76" t="s">
        <v>2</v>
      </c>
      <c r="D2" s="77"/>
      <c r="E2" s="6"/>
      <c r="F2" s="78" t="s">
        <v>2</v>
      </c>
      <c r="G2" s="77"/>
      <c r="H2" s="6"/>
      <c r="I2" s="78" t="s">
        <v>2</v>
      </c>
      <c r="J2" s="77"/>
    </row>
    <row r="3" spans="1:11" ht="20" customHeight="1" x14ac:dyDescent="0.15">
      <c r="A3" s="19" t="str">
        <f>'Beoordelen kwaliteit'!A3</f>
        <v>Scenario 1: Algemene werking van de applicatie</v>
      </c>
      <c r="B3" s="7"/>
      <c r="C3" s="68" t="s">
        <v>2</v>
      </c>
      <c r="D3" s="69"/>
      <c r="E3" s="16"/>
      <c r="F3" s="68" t="s">
        <v>2</v>
      </c>
      <c r="G3" s="69"/>
      <c r="H3" s="16"/>
      <c r="I3" s="68" t="s">
        <v>2</v>
      </c>
      <c r="J3" s="69"/>
    </row>
    <row r="4" spans="1:11" ht="130" customHeight="1" x14ac:dyDescent="0.15">
      <c r="A4" s="20" t="str">
        <f>'Beoordelen kwaliteit'!A4</f>
        <v>Zie "Bijlage 7 Kwaliteit"</v>
      </c>
      <c r="B4" s="7"/>
      <c r="C4" s="80" t="s">
        <v>0</v>
      </c>
      <c r="D4" s="73"/>
      <c r="E4" s="16"/>
      <c r="F4" s="72" t="s">
        <v>0</v>
      </c>
      <c r="G4" s="73"/>
      <c r="H4" s="16"/>
      <c r="I4" s="72" t="s">
        <v>0</v>
      </c>
      <c r="J4" s="73"/>
    </row>
    <row r="5" spans="1:11" ht="20" customHeight="1" x14ac:dyDescent="0.15">
      <c r="A5" s="19" t="str">
        <f>'Beoordelen kwaliteit'!A9</f>
        <v>Scenario 2: Materiaalbeheer</v>
      </c>
      <c r="B5" s="7"/>
      <c r="C5" s="68" t="s">
        <v>2</v>
      </c>
      <c r="D5" s="69"/>
      <c r="E5" s="16"/>
      <c r="F5" s="68" t="s">
        <v>2</v>
      </c>
      <c r="G5" s="69"/>
      <c r="H5" s="16"/>
      <c r="I5" s="68" t="s">
        <v>2</v>
      </c>
      <c r="J5" s="69"/>
    </row>
    <row r="6" spans="1:11" ht="130" customHeight="1" x14ac:dyDescent="0.15">
      <c r="A6" s="20" t="str">
        <f>'Beoordelen kwaliteit'!A10</f>
        <v>Zie "Bijlage 7 Kwaliteit"</v>
      </c>
      <c r="B6" s="7"/>
      <c r="C6" s="70" t="s">
        <v>0</v>
      </c>
      <c r="D6" s="71"/>
      <c r="E6" s="16"/>
      <c r="F6" s="72" t="s">
        <v>0</v>
      </c>
      <c r="G6" s="73"/>
      <c r="H6" s="16"/>
      <c r="I6" s="72" t="s">
        <v>0</v>
      </c>
      <c r="J6" s="73"/>
    </row>
    <row r="7" spans="1:11" ht="20" customHeight="1" x14ac:dyDescent="0.15">
      <c r="A7" s="19" t="str">
        <f>'Beoordelen kwaliteit'!A15</f>
        <v>Scenario 3: Containerbeheer</v>
      </c>
      <c r="B7" s="7"/>
      <c r="C7" s="68" t="s">
        <v>2</v>
      </c>
      <c r="D7" s="69"/>
      <c r="E7" s="16"/>
      <c r="F7" s="68" t="s">
        <v>2</v>
      </c>
      <c r="G7" s="69"/>
      <c r="H7" s="16"/>
      <c r="I7" s="68" t="s">
        <v>2</v>
      </c>
      <c r="J7" s="69"/>
    </row>
    <row r="8" spans="1:11" ht="130" customHeight="1" x14ac:dyDescent="0.15">
      <c r="A8" s="20" t="str">
        <f>'Beoordelen kwaliteit'!A16</f>
        <v>Zie "Bijlage 7 Kwaliteit"</v>
      </c>
      <c r="B8" s="7"/>
      <c r="C8" s="70" t="s">
        <v>0</v>
      </c>
      <c r="D8" s="71"/>
      <c r="E8" s="16"/>
      <c r="F8" s="72" t="s">
        <v>0</v>
      </c>
      <c r="G8" s="73"/>
      <c r="H8" s="16"/>
      <c r="I8" s="72" t="s">
        <v>0</v>
      </c>
      <c r="J8" s="73"/>
    </row>
    <row r="9" spans="1:11" ht="20" customHeight="1" x14ac:dyDescent="0.15">
      <c r="A9" s="19" t="str">
        <f>'Beoordelen kwaliteit'!A21</f>
        <v>Scenario 4: Gebouw- en terreinbeheer</v>
      </c>
      <c r="B9" s="7"/>
      <c r="C9" s="68" t="s">
        <v>2</v>
      </c>
      <c r="D9" s="69"/>
      <c r="E9" s="16"/>
      <c r="F9" s="68" t="s">
        <v>2</v>
      </c>
      <c r="G9" s="69"/>
      <c r="H9" s="16"/>
      <c r="I9" s="68" t="s">
        <v>2</v>
      </c>
      <c r="J9" s="69"/>
    </row>
    <row r="10" spans="1:11" ht="130" customHeight="1" x14ac:dyDescent="0.15">
      <c r="A10" s="20" t="str">
        <f>'Beoordelen kwaliteit'!A22</f>
        <v>Zie "Bijlage 7 Kwaliteit"</v>
      </c>
      <c r="B10" s="7"/>
      <c r="C10" s="70" t="s">
        <v>0</v>
      </c>
      <c r="D10" s="71"/>
      <c r="E10" s="16"/>
      <c r="F10" s="72" t="s">
        <v>0</v>
      </c>
      <c r="G10" s="73"/>
      <c r="H10" s="16"/>
      <c r="I10" s="72" t="s">
        <v>0</v>
      </c>
      <c r="J10" s="73"/>
    </row>
    <row r="11" spans="1:11" ht="20" customHeight="1" x14ac:dyDescent="0.15">
      <c r="A11" s="19" t="str">
        <f>'Beoordelen kwaliteit'!A27</f>
        <v>Scenario 5: Gebouw-  terreinbeheer, onderhoudskalender</v>
      </c>
      <c r="B11" s="7"/>
      <c r="C11" s="68" t="s">
        <v>2</v>
      </c>
      <c r="D11" s="69"/>
      <c r="E11" s="16"/>
      <c r="F11" s="68" t="s">
        <v>2</v>
      </c>
      <c r="G11" s="69"/>
      <c r="H11" s="16"/>
      <c r="I11" s="68" t="s">
        <v>2</v>
      </c>
      <c r="J11" s="69"/>
    </row>
    <row r="12" spans="1:11" ht="130" customHeight="1" x14ac:dyDescent="0.15">
      <c r="A12" s="20" t="str">
        <f>'Beoordelen kwaliteit'!A28</f>
        <v>Zie "Bijlage 7 Kwaliteit"</v>
      </c>
      <c r="B12" s="7"/>
      <c r="C12" s="70" t="s">
        <v>0</v>
      </c>
      <c r="D12" s="71"/>
      <c r="E12" s="16"/>
      <c r="F12" s="72" t="s">
        <v>0</v>
      </c>
      <c r="G12" s="73"/>
      <c r="H12" s="16"/>
      <c r="I12" s="72" t="s">
        <v>0</v>
      </c>
      <c r="J12" s="73"/>
    </row>
  </sheetData>
  <sheetProtection algorithmName="SHA-512" hashValue="fHJTmSFdlSVRVj/P7NjfjfXTh8QqlOVtqhh1M+ij+CLiwFXW3h8h3GtFDa2XCia9KUT4jqNzutNVAzQ8k+slkA==" saltValue="EI4jvlmgmM0L4jvSJHC6yA==" spinCount="100000" sheet="1" objects="1" scenarios="1"/>
  <mergeCells count="36">
    <mergeCell ref="C11:D11"/>
    <mergeCell ref="F11:G11"/>
    <mergeCell ref="I11:J11"/>
    <mergeCell ref="C12:D12"/>
    <mergeCell ref="F12:G12"/>
    <mergeCell ref="I12:J12"/>
    <mergeCell ref="C9:D9"/>
    <mergeCell ref="F9:G9"/>
    <mergeCell ref="I9:J9"/>
    <mergeCell ref="C10:D10"/>
    <mergeCell ref="F10:G10"/>
    <mergeCell ref="I10:J10"/>
    <mergeCell ref="C8:D8"/>
    <mergeCell ref="F8:G8"/>
    <mergeCell ref="I8:J8"/>
    <mergeCell ref="I1:J1"/>
    <mergeCell ref="C4:D4"/>
    <mergeCell ref="F4:G4"/>
    <mergeCell ref="I4:J4"/>
    <mergeCell ref="C1:D1"/>
    <mergeCell ref="F1:G1"/>
    <mergeCell ref="C2:D2"/>
    <mergeCell ref="F2:G2"/>
    <mergeCell ref="I2:J2"/>
    <mergeCell ref="C3:D3"/>
    <mergeCell ref="F3:G3"/>
    <mergeCell ref="I3:J3"/>
    <mergeCell ref="C5:D5"/>
    <mergeCell ref="F5:G5"/>
    <mergeCell ref="I7:J7"/>
    <mergeCell ref="I5:J5"/>
    <mergeCell ref="C7:D7"/>
    <mergeCell ref="F7:G7"/>
    <mergeCell ref="I6:J6"/>
    <mergeCell ref="C6:D6"/>
    <mergeCell ref="F6:G6"/>
  </mergeCells>
  <dataValidations count="1">
    <dataValidation type="list" errorStyle="warning" allowBlank="1" showErrorMessage="1" error="Voer juiste waarde in. " sqref="C3 F3 I3 C5 F5 I5 C7 F7 I7 C9 F9 I9 C11 F11 I11" xr:uid="{439304BA-6099-C14F-8FC6-3C7D81106EFD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25FA-13BF-864B-A678-4FF5F33C7096}">
  <dimension ref="A1:K12"/>
  <sheetViews>
    <sheetView showGridLines="0" zoomScaleNormal="100" workbookViewId="0">
      <pane ySplit="1" topLeftCell="A4" activePane="bottomLeft" state="frozen"/>
      <selection pane="bottomLeft" activeCell="F11" sqref="F11:G11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69" customHeight="1" x14ac:dyDescent="0.2">
      <c r="A1" s="18" t="s">
        <v>41</v>
      </c>
      <c r="B1" s="9"/>
      <c r="C1" s="79" t="s">
        <v>4</v>
      </c>
      <c r="D1" s="75"/>
      <c r="E1" s="9"/>
      <c r="F1" s="74" t="s">
        <v>5</v>
      </c>
      <c r="G1" s="75"/>
      <c r="H1" s="9"/>
      <c r="I1" s="74" t="s">
        <v>6</v>
      </c>
      <c r="J1" s="75"/>
      <c r="K1" s="3"/>
    </row>
    <row r="2" spans="1:11" ht="40" customHeight="1" x14ac:dyDescent="0.15">
      <c r="A2" s="30" t="s">
        <v>14</v>
      </c>
      <c r="B2" s="6"/>
      <c r="C2" s="76" t="s">
        <v>2</v>
      </c>
      <c r="D2" s="77"/>
      <c r="E2" s="6"/>
      <c r="F2" s="78" t="s">
        <v>2</v>
      </c>
      <c r="G2" s="77"/>
      <c r="H2" s="6"/>
      <c r="I2" s="78" t="s">
        <v>2</v>
      </c>
      <c r="J2" s="77"/>
    </row>
    <row r="3" spans="1:11" ht="20" customHeight="1" x14ac:dyDescent="0.15">
      <c r="A3" s="19" t="str">
        <f>'Beoordelen kwaliteit'!A3</f>
        <v>Scenario 1: Algemene werking van de applicatie</v>
      </c>
      <c r="B3" s="7"/>
      <c r="C3" s="68" t="s">
        <v>2</v>
      </c>
      <c r="D3" s="69"/>
      <c r="E3" s="16"/>
      <c r="F3" s="68" t="s">
        <v>2</v>
      </c>
      <c r="G3" s="69"/>
      <c r="H3" s="16"/>
      <c r="I3" s="68" t="s">
        <v>2</v>
      </c>
      <c r="J3" s="69"/>
    </row>
    <row r="4" spans="1:11" ht="130" customHeight="1" x14ac:dyDescent="0.15">
      <c r="A4" s="20" t="str">
        <f>'Beoordelen kwaliteit'!A4</f>
        <v>Zie "Bijlage 7 Kwaliteit"</v>
      </c>
      <c r="B4" s="7"/>
      <c r="C4" s="80" t="s">
        <v>0</v>
      </c>
      <c r="D4" s="73"/>
      <c r="E4" s="16"/>
      <c r="F4" s="72" t="s">
        <v>0</v>
      </c>
      <c r="G4" s="73"/>
      <c r="H4" s="16"/>
      <c r="I4" s="72" t="s">
        <v>0</v>
      </c>
      <c r="J4" s="73"/>
    </row>
    <row r="5" spans="1:11" ht="20" customHeight="1" x14ac:dyDescent="0.15">
      <c r="A5" s="19" t="str">
        <f>'Beoordelen kwaliteit'!A9</f>
        <v>Scenario 2: Materiaalbeheer</v>
      </c>
      <c r="B5" s="7"/>
      <c r="C5" s="68" t="s">
        <v>2</v>
      </c>
      <c r="D5" s="69"/>
      <c r="E5" s="16"/>
      <c r="F5" s="68" t="s">
        <v>2</v>
      </c>
      <c r="G5" s="69"/>
      <c r="H5" s="16"/>
      <c r="I5" s="68" t="s">
        <v>2</v>
      </c>
      <c r="J5" s="69"/>
    </row>
    <row r="6" spans="1:11" ht="130" customHeight="1" x14ac:dyDescent="0.15">
      <c r="A6" s="20" t="str">
        <f>'Beoordelen kwaliteit'!A10</f>
        <v>Zie "Bijlage 7 Kwaliteit"</v>
      </c>
      <c r="B6" s="7"/>
      <c r="C6" s="70" t="s">
        <v>0</v>
      </c>
      <c r="D6" s="71"/>
      <c r="E6" s="16"/>
      <c r="F6" s="72" t="s">
        <v>0</v>
      </c>
      <c r="G6" s="73"/>
      <c r="H6" s="16"/>
      <c r="I6" s="72" t="s">
        <v>0</v>
      </c>
      <c r="J6" s="73"/>
    </row>
    <row r="7" spans="1:11" ht="20" customHeight="1" x14ac:dyDescent="0.15">
      <c r="A7" s="19" t="str">
        <f>'Beoordelen kwaliteit'!A15</f>
        <v>Scenario 3: Containerbeheer</v>
      </c>
      <c r="B7" s="7"/>
      <c r="C7" s="68" t="s">
        <v>2</v>
      </c>
      <c r="D7" s="69"/>
      <c r="E7" s="16"/>
      <c r="F7" s="68" t="s">
        <v>2</v>
      </c>
      <c r="G7" s="69"/>
      <c r="H7" s="16"/>
      <c r="I7" s="68" t="s">
        <v>2</v>
      </c>
      <c r="J7" s="69"/>
    </row>
    <row r="8" spans="1:11" ht="130" customHeight="1" x14ac:dyDescent="0.15">
      <c r="A8" s="20" t="str">
        <f>'Beoordelen kwaliteit'!A16</f>
        <v>Zie "Bijlage 7 Kwaliteit"</v>
      </c>
      <c r="B8" s="7"/>
      <c r="C8" s="70" t="s">
        <v>0</v>
      </c>
      <c r="D8" s="71"/>
      <c r="E8" s="16"/>
      <c r="F8" s="72" t="s">
        <v>0</v>
      </c>
      <c r="G8" s="73"/>
      <c r="H8" s="16"/>
      <c r="I8" s="72" t="s">
        <v>0</v>
      </c>
      <c r="J8" s="73"/>
    </row>
    <row r="9" spans="1:11" ht="20" customHeight="1" x14ac:dyDescent="0.15">
      <c r="A9" s="19" t="str">
        <f>'Beoordelen kwaliteit'!A21</f>
        <v>Scenario 4: Gebouw- en terreinbeheer</v>
      </c>
      <c r="B9" s="7"/>
      <c r="C9" s="68" t="s">
        <v>2</v>
      </c>
      <c r="D9" s="69"/>
      <c r="E9" s="16"/>
      <c r="F9" s="68" t="s">
        <v>2</v>
      </c>
      <c r="G9" s="69"/>
      <c r="H9" s="16"/>
      <c r="I9" s="68" t="s">
        <v>2</v>
      </c>
      <c r="J9" s="69"/>
    </row>
    <row r="10" spans="1:11" ht="130" customHeight="1" x14ac:dyDescent="0.15">
      <c r="A10" s="20" t="str">
        <f>'Beoordelen kwaliteit'!A22</f>
        <v>Zie "Bijlage 7 Kwaliteit"</v>
      </c>
      <c r="B10" s="7"/>
      <c r="C10" s="70" t="s">
        <v>0</v>
      </c>
      <c r="D10" s="71"/>
      <c r="E10" s="16"/>
      <c r="F10" s="72" t="s">
        <v>0</v>
      </c>
      <c r="G10" s="73"/>
      <c r="H10" s="16"/>
      <c r="I10" s="72" t="s">
        <v>0</v>
      </c>
      <c r="J10" s="73"/>
    </row>
    <row r="11" spans="1:11" ht="20" customHeight="1" x14ac:dyDescent="0.15">
      <c r="A11" s="19" t="str">
        <f>'Beoordelen kwaliteit'!A27</f>
        <v>Scenario 5: Gebouw-  terreinbeheer, onderhoudskalender</v>
      </c>
      <c r="B11" s="7"/>
      <c r="C11" s="68" t="s">
        <v>2</v>
      </c>
      <c r="D11" s="69"/>
      <c r="E11" s="16"/>
      <c r="F11" s="68" t="s">
        <v>2</v>
      </c>
      <c r="G11" s="69"/>
      <c r="H11" s="16"/>
      <c r="I11" s="68" t="s">
        <v>2</v>
      </c>
      <c r="J11" s="69"/>
    </row>
    <row r="12" spans="1:11" ht="130" customHeight="1" x14ac:dyDescent="0.15">
      <c r="A12" s="20" t="str">
        <f>'Beoordelen kwaliteit'!A28</f>
        <v>Zie "Bijlage 7 Kwaliteit"</v>
      </c>
      <c r="B12" s="7"/>
      <c r="C12" s="70" t="s">
        <v>0</v>
      </c>
      <c r="D12" s="71"/>
      <c r="E12" s="16"/>
      <c r="F12" s="72" t="s">
        <v>0</v>
      </c>
      <c r="G12" s="73"/>
      <c r="H12" s="16"/>
      <c r="I12" s="72" t="s">
        <v>0</v>
      </c>
      <c r="J12" s="73"/>
    </row>
  </sheetData>
  <sheetProtection algorithmName="SHA-512" hashValue="mQRV6jl+8l3WzGtXrsmM4BzEAJOYTyDGl3MryTcq1KwSjOKgkd5zSATQ46C9gncmeY9fkTVsHlmbZoaw07lnhA==" saltValue="lZE0KyBRWax0ZSoJH2C+jg==" spinCount="100000" sheet="1" objects="1" scenarios="1"/>
  <mergeCells count="36">
    <mergeCell ref="C11:D11"/>
    <mergeCell ref="F11:G11"/>
    <mergeCell ref="I11:J11"/>
    <mergeCell ref="C12:D12"/>
    <mergeCell ref="F12:G12"/>
    <mergeCell ref="I12:J12"/>
    <mergeCell ref="C9:D9"/>
    <mergeCell ref="F9:G9"/>
    <mergeCell ref="I9:J9"/>
    <mergeCell ref="C10:D10"/>
    <mergeCell ref="F10:G10"/>
    <mergeCell ref="I10:J10"/>
    <mergeCell ref="F6:G6"/>
    <mergeCell ref="I6:J6"/>
    <mergeCell ref="C1:D1"/>
    <mergeCell ref="F1:G1"/>
    <mergeCell ref="I1:J1"/>
    <mergeCell ref="C2:D2"/>
    <mergeCell ref="F2:G2"/>
    <mergeCell ref="I2:J2"/>
    <mergeCell ref="C8:D8"/>
    <mergeCell ref="F8:G8"/>
    <mergeCell ref="I8:J8"/>
    <mergeCell ref="C3:D3"/>
    <mergeCell ref="C5:D5"/>
    <mergeCell ref="F3:G3"/>
    <mergeCell ref="F5:G5"/>
    <mergeCell ref="I3:J3"/>
    <mergeCell ref="I5:J5"/>
    <mergeCell ref="I7:J7"/>
    <mergeCell ref="F7:G7"/>
    <mergeCell ref="C7:D7"/>
    <mergeCell ref="C4:D4"/>
    <mergeCell ref="F4:G4"/>
    <mergeCell ref="I4:J4"/>
    <mergeCell ref="C6:D6"/>
  </mergeCells>
  <dataValidations count="1">
    <dataValidation type="list" errorStyle="warning" allowBlank="1" showErrorMessage="1" error="Voer juiste waarde in. " sqref="C3 F7 F3 F5 I5 I3 C5 C7 I7 C9 F9 I9 C11 F11 I11" xr:uid="{811A6D43-9443-8645-BA09-7E367C836C53}">
      <formula1>SCORE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286C-8AAB-7543-8191-FB68FE4B0E81}">
  <dimension ref="A1:K12"/>
  <sheetViews>
    <sheetView showGridLines="0" zoomScaleNormal="100" workbookViewId="0">
      <pane ySplit="1" topLeftCell="A2" activePane="bottomLeft" state="frozen"/>
      <selection pane="bottomLeft" activeCell="M5" sqref="M5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69" customHeight="1" x14ac:dyDescent="0.2">
      <c r="A1" s="18" t="s">
        <v>42</v>
      </c>
      <c r="B1" s="9"/>
      <c r="C1" s="79" t="s">
        <v>4</v>
      </c>
      <c r="D1" s="75"/>
      <c r="E1" s="9"/>
      <c r="F1" s="74" t="s">
        <v>5</v>
      </c>
      <c r="G1" s="75"/>
      <c r="H1" s="9"/>
      <c r="I1" s="74" t="s">
        <v>6</v>
      </c>
      <c r="J1" s="75"/>
      <c r="K1" s="3"/>
    </row>
    <row r="2" spans="1:11" ht="40" customHeight="1" x14ac:dyDescent="0.15">
      <c r="A2" s="30" t="s">
        <v>14</v>
      </c>
      <c r="B2" s="6"/>
      <c r="C2" s="76" t="s">
        <v>2</v>
      </c>
      <c r="D2" s="77"/>
      <c r="E2" s="6"/>
      <c r="F2" s="78" t="s">
        <v>2</v>
      </c>
      <c r="G2" s="77"/>
      <c r="H2" s="6"/>
      <c r="I2" s="78" t="s">
        <v>2</v>
      </c>
      <c r="J2" s="77"/>
    </row>
    <row r="3" spans="1:11" ht="20" customHeight="1" x14ac:dyDescent="0.15">
      <c r="A3" s="19" t="str">
        <f>'Beoordelen kwaliteit'!A3</f>
        <v>Scenario 1: Algemene werking van de applicatie</v>
      </c>
      <c r="B3" s="7"/>
      <c r="C3" s="68" t="s">
        <v>2</v>
      </c>
      <c r="D3" s="69"/>
      <c r="E3" s="16"/>
      <c r="F3" s="68" t="s">
        <v>2</v>
      </c>
      <c r="G3" s="69"/>
      <c r="H3" s="16"/>
      <c r="I3" s="68" t="s">
        <v>2</v>
      </c>
      <c r="J3" s="69"/>
    </row>
    <row r="4" spans="1:11" ht="130" customHeight="1" x14ac:dyDescent="0.15">
      <c r="A4" s="20" t="str">
        <f>'Beoordelen kwaliteit'!A4</f>
        <v>Zie "Bijlage 7 Kwaliteit"</v>
      </c>
      <c r="B4" s="7"/>
      <c r="C4" s="80" t="s">
        <v>0</v>
      </c>
      <c r="D4" s="73"/>
      <c r="E4" s="16"/>
      <c r="F4" s="72" t="s">
        <v>0</v>
      </c>
      <c r="G4" s="73"/>
      <c r="H4" s="16"/>
      <c r="I4" s="72" t="s">
        <v>0</v>
      </c>
      <c r="J4" s="73"/>
    </row>
    <row r="5" spans="1:11" ht="20" customHeight="1" x14ac:dyDescent="0.15">
      <c r="A5" s="19" t="str">
        <f>'Beoordelen kwaliteit'!A9</f>
        <v>Scenario 2: Materiaalbeheer</v>
      </c>
      <c r="B5" s="7"/>
      <c r="C5" s="68" t="s">
        <v>2</v>
      </c>
      <c r="D5" s="69"/>
      <c r="E5" s="16"/>
      <c r="F5" s="68" t="s">
        <v>2</v>
      </c>
      <c r="G5" s="69"/>
      <c r="H5" s="16"/>
      <c r="I5" s="68" t="s">
        <v>2</v>
      </c>
      <c r="J5" s="69"/>
    </row>
    <row r="6" spans="1:11" ht="130" customHeight="1" x14ac:dyDescent="0.15">
      <c r="A6" s="20" t="str">
        <f>'Beoordelen kwaliteit'!A10</f>
        <v>Zie "Bijlage 7 Kwaliteit"</v>
      </c>
      <c r="B6" s="7"/>
      <c r="C6" s="70" t="s">
        <v>0</v>
      </c>
      <c r="D6" s="71"/>
      <c r="E6" s="16"/>
      <c r="F6" s="72" t="s">
        <v>0</v>
      </c>
      <c r="G6" s="73"/>
      <c r="H6" s="16"/>
      <c r="I6" s="72" t="s">
        <v>0</v>
      </c>
      <c r="J6" s="73"/>
    </row>
    <row r="7" spans="1:11" ht="20" customHeight="1" x14ac:dyDescent="0.15">
      <c r="A7" s="19" t="str">
        <f>'Beoordelen kwaliteit'!A15</f>
        <v>Scenario 3: Containerbeheer</v>
      </c>
      <c r="B7" s="7"/>
      <c r="C7" s="68" t="s">
        <v>2</v>
      </c>
      <c r="D7" s="69"/>
      <c r="E7" s="16"/>
      <c r="F7" s="68" t="s">
        <v>2</v>
      </c>
      <c r="G7" s="69"/>
      <c r="H7" s="16"/>
      <c r="I7" s="68" t="s">
        <v>2</v>
      </c>
      <c r="J7" s="69"/>
    </row>
    <row r="8" spans="1:11" ht="130" customHeight="1" x14ac:dyDescent="0.15">
      <c r="A8" s="20" t="str">
        <f>'Beoordelen kwaliteit'!A16</f>
        <v>Zie "Bijlage 7 Kwaliteit"</v>
      </c>
      <c r="B8" s="7"/>
      <c r="C8" s="70" t="s">
        <v>0</v>
      </c>
      <c r="D8" s="71"/>
      <c r="E8" s="16"/>
      <c r="F8" s="72" t="s">
        <v>0</v>
      </c>
      <c r="G8" s="73"/>
      <c r="H8" s="16"/>
      <c r="I8" s="72" t="s">
        <v>0</v>
      </c>
      <c r="J8" s="73"/>
    </row>
    <row r="9" spans="1:11" ht="20" customHeight="1" x14ac:dyDescent="0.15">
      <c r="A9" s="19" t="str">
        <f>'Beoordelen kwaliteit'!A21</f>
        <v>Scenario 4: Gebouw- en terreinbeheer</v>
      </c>
      <c r="B9" s="7"/>
      <c r="C9" s="68" t="s">
        <v>2</v>
      </c>
      <c r="D9" s="69"/>
      <c r="E9" s="16"/>
      <c r="F9" s="68" t="s">
        <v>2</v>
      </c>
      <c r="G9" s="69"/>
      <c r="H9" s="16"/>
      <c r="I9" s="68" t="s">
        <v>2</v>
      </c>
      <c r="J9" s="69"/>
    </row>
    <row r="10" spans="1:11" ht="130" customHeight="1" x14ac:dyDescent="0.15">
      <c r="A10" s="20" t="str">
        <f>'Beoordelen kwaliteit'!A22</f>
        <v>Zie "Bijlage 7 Kwaliteit"</v>
      </c>
      <c r="B10" s="7"/>
      <c r="C10" s="70" t="s">
        <v>0</v>
      </c>
      <c r="D10" s="71"/>
      <c r="E10" s="16"/>
      <c r="F10" s="72" t="s">
        <v>0</v>
      </c>
      <c r="G10" s="73"/>
      <c r="H10" s="16"/>
      <c r="I10" s="72" t="s">
        <v>0</v>
      </c>
      <c r="J10" s="73"/>
    </row>
    <row r="11" spans="1:11" ht="20" customHeight="1" x14ac:dyDescent="0.15">
      <c r="A11" s="19" t="str">
        <f>'Beoordelen kwaliteit'!A27</f>
        <v>Scenario 5: Gebouw-  terreinbeheer, onderhoudskalender</v>
      </c>
      <c r="B11" s="7"/>
      <c r="C11" s="68" t="s">
        <v>2</v>
      </c>
      <c r="D11" s="69"/>
      <c r="E11" s="16"/>
      <c r="F11" s="68" t="s">
        <v>2</v>
      </c>
      <c r="G11" s="69"/>
      <c r="H11" s="16"/>
      <c r="I11" s="68" t="s">
        <v>2</v>
      </c>
      <c r="J11" s="69"/>
    </row>
    <row r="12" spans="1:11" ht="130" customHeight="1" x14ac:dyDescent="0.15">
      <c r="A12" s="20" t="str">
        <f>'Beoordelen kwaliteit'!A28</f>
        <v>Zie "Bijlage 7 Kwaliteit"</v>
      </c>
      <c r="B12" s="7"/>
      <c r="C12" s="70" t="s">
        <v>0</v>
      </c>
      <c r="D12" s="71"/>
      <c r="E12" s="16"/>
      <c r="F12" s="72" t="s">
        <v>0</v>
      </c>
      <c r="G12" s="73"/>
      <c r="H12" s="16"/>
      <c r="I12" s="72" t="s">
        <v>0</v>
      </c>
      <c r="J12" s="73"/>
    </row>
  </sheetData>
  <sheetProtection algorithmName="SHA-512" hashValue="699Sb+J04eCZmPwFLlOw1xbJ84s99xiSxSrkY7WHgiuSJQRE3SHzbHlT1q5DhT+XeDY9BBleyCeLEDvJjEMfew==" saltValue="AsmKAXLlYrkOr06Xr2/rsA==" spinCount="100000" sheet="1" objects="1" scenarios="1"/>
  <mergeCells count="36">
    <mergeCell ref="C11:D11"/>
    <mergeCell ref="F11:G11"/>
    <mergeCell ref="I11:J11"/>
    <mergeCell ref="C12:D12"/>
    <mergeCell ref="F12:G12"/>
    <mergeCell ref="I12:J12"/>
    <mergeCell ref="C9:D9"/>
    <mergeCell ref="F9:G9"/>
    <mergeCell ref="I9:J9"/>
    <mergeCell ref="C10:D10"/>
    <mergeCell ref="F10:G10"/>
    <mergeCell ref="I10:J10"/>
    <mergeCell ref="F6:G6"/>
    <mergeCell ref="I6:J6"/>
    <mergeCell ref="C1:D1"/>
    <mergeCell ref="F1:G1"/>
    <mergeCell ref="I1:J1"/>
    <mergeCell ref="C2:D2"/>
    <mergeCell ref="F2:G2"/>
    <mergeCell ref="I2:J2"/>
    <mergeCell ref="C8:D8"/>
    <mergeCell ref="F8:G8"/>
    <mergeCell ref="I8:J8"/>
    <mergeCell ref="C3:D3"/>
    <mergeCell ref="C5:D5"/>
    <mergeCell ref="C7:D7"/>
    <mergeCell ref="F3:G3"/>
    <mergeCell ref="F5:G5"/>
    <mergeCell ref="F7:G7"/>
    <mergeCell ref="I3:J3"/>
    <mergeCell ref="I7:J7"/>
    <mergeCell ref="I5:J5"/>
    <mergeCell ref="C4:D4"/>
    <mergeCell ref="F4:G4"/>
    <mergeCell ref="I4:J4"/>
    <mergeCell ref="C6:D6"/>
  </mergeCells>
  <dataValidations count="1">
    <dataValidation type="list" errorStyle="warning" allowBlank="1" showErrorMessage="1" error="Voer juiste waarde in. " sqref="C3 F7 F3 F5 I5 I3 C5 C7 I7 C9 F9 I9 C11 F11 I11" xr:uid="{1FFA49CF-5E92-9543-B97A-6CA8A222D309}">
      <formula1>SCORE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B348-AA10-2944-BA40-8A2F81743F9F}">
  <dimension ref="A1:K12"/>
  <sheetViews>
    <sheetView showGridLines="0" zoomScaleNormal="100" workbookViewId="0">
      <pane ySplit="1" topLeftCell="A2" activePane="bottomLeft" state="frozen"/>
      <selection pane="bottomLeft" activeCell="M2" sqref="M2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  <col min="11" max="11" width="11.6640625" style="1" bestFit="1" customWidth="1"/>
    <col min="12" max="16384" width="8.83203125" style="1"/>
  </cols>
  <sheetData>
    <row r="1" spans="1:11" ht="69" customHeight="1" x14ac:dyDescent="0.2">
      <c r="A1" s="18" t="s">
        <v>43</v>
      </c>
      <c r="B1" s="9"/>
      <c r="C1" s="79" t="s">
        <v>4</v>
      </c>
      <c r="D1" s="75"/>
      <c r="E1" s="9"/>
      <c r="F1" s="74" t="s">
        <v>5</v>
      </c>
      <c r="G1" s="75"/>
      <c r="H1" s="9"/>
      <c r="I1" s="74" t="s">
        <v>6</v>
      </c>
      <c r="J1" s="75"/>
      <c r="K1" s="3"/>
    </row>
    <row r="2" spans="1:11" ht="40" customHeight="1" x14ac:dyDescent="0.15">
      <c r="A2" s="30" t="s">
        <v>14</v>
      </c>
      <c r="B2" s="6"/>
      <c r="C2" s="76" t="s">
        <v>2</v>
      </c>
      <c r="D2" s="77"/>
      <c r="E2" s="6"/>
      <c r="F2" s="78" t="s">
        <v>2</v>
      </c>
      <c r="G2" s="77"/>
      <c r="H2" s="6"/>
      <c r="I2" s="78" t="s">
        <v>2</v>
      </c>
      <c r="J2" s="77"/>
    </row>
    <row r="3" spans="1:11" ht="20" customHeight="1" x14ac:dyDescent="0.15">
      <c r="A3" s="19" t="str">
        <f>'Beoordelen kwaliteit'!A3</f>
        <v>Scenario 1: Algemene werking van de applicatie</v>
      </c>
      <c r="B3" s="7"/>
      <c r="C3" s="68" t="s">
        <v>2</v>
      </c>
      <c r="D3" s="69"/>
      <c r="E3" s="16"/>
      <c r="F3" s="68" t="s">
        <v>2</v>
      </c>
      <c r="G3" s="69"/>
      <c r="H3" s="16"/>
      <c r="I3" s="68" t="s">
        <v>2</v>
      </c>
      <c r="J3" s="69"/>
    </row>
    <row r="4" spans="1:11" ht="130" customHeight="1" x14ac:dyDescent="0.15">
      <c r="A4" s="20" t="str">
        <f>'Beoordelen kwaliteit'!A4</f>
        <v>Zie "Bijlage 7 Kwaliteit"</v>
      </c>
      <c r="B4" s="7"/>
      <c r="C4" s="80" t="s">
        <v>0</v>
      </c>
      <c r="D4" s="73"/>
      <c r="E4" s="16"/>
      <c r="F4" s="72" t="s">
        <v>0</v>
      </c>
      <c r="G4" s="73"/>
      <c r="H4" s="16"/>
      <c r="I4" s="72" t="s">
        <v>0</v>
      </c>
      <c r="J4" s="73"/>
    </row>
    <row r="5" spans="1:11" ht="20" customHeight="1" x14ac:dyDescent="0.15">
      <c r="A5" s="19" t="str">
        <f>'Beoordelen kwaliteit'!A9</f>
        <v>Scenario 2: Materiaalbeheer</v>
      </c>
      <c r="B5" s="7"/>
      <c r="C5" s="68" t="s">
        <v>2</v>
      </c>
      <c r="D5" s="69"/>
      <c r="E5" s="16"/>
      <c r="F5" s="68" t="s">
        <v>2</v>
      </c>
      <c r="G5" s="69"/>
      <c r="H5" s="16"/>
      <c r="I5" s="68" t="s">
        <v>2</v>
      </c>
      <c r="J5" s="69"/>
    </row>
    <row r="6" spans="1:11" ht="130" customHeight="1" x14ac:dyDescent="0.15">
      <c r="A6" s="20" t="str">
        <f>'Beoordelen kwaliteit'!A10</f>
        <v>Zie "Bijlage 7 Kwaliteit"</v>
      </c>
      <c r="B6" s="7"/>
      <c r="C6" s="70" t="s">
        <v>0</v>
      </c>
      <c r="D6" s="71"/>
      <c r="E6" s="16"/>
      <c r="F6" s="72" t="s">
        <v>0</v>
      </c>
      <c r="G6" s="73"/>
      <c r="H6" s="16"/>
      <c r="I6" s="72" t="s">
        <v>0</v>
      </c>
      <c r="J6" s="73"/>
    </row>
    <row r="7" spans="1:11" ht="20" customHeight="1" x14ac:dyDescent="0.15">
      <c r="A7" s="19" t="str">
        <f>'Beoordelen kwaliteit'!A15</f>
        <v>Scenario 3: Containerbeheer</v>
      </c>
      <c r="B7" s="7"/>
      <c r="C7" s="68" t="s">
        <v>2</v>
      </c>
      <c r="D7" s="69"/>
      <c r="E7" s="16"/>
      <c r="F7" s="68" t="s">
        <v>2</v>
      </c>
      <c r="G7" s="69"/>
      <c r="H7" s="16"/>
      <c r="I7" s="68" t="s">
        <v>2</v>
      </c>
      <c r="J7" s="69"/>
    </row>
    <row r="8" spans="1:11" ht="130" customHeight="1" x14ac:dyDescent="0.15">
      <c r="A8" s="20" t="str">
        <f>'Beoordelen kwaliteit'!A16</f>
        <v>Zie "Bijlage 7 Kwaliteit"</v>
      </c>
      <c r="B8" s="7"/>
      <c r="C8" s="70" t="s">
        <v>0</v>
      </c>
      <c r="D8" s="71"/>
      <c r="E8" s="16"/>
      <c r="F8" s="72" t="s">
        <v>0</v>
      </c>
      <c r="G8" s="73"/>
      <c r="H8" s="16"/>
      <c r="I8" s="72" t="s">
        <v>0</v>
      </c>
      <c r="J8" s="73"/>
    </row>
    <row r="9" spans="1:11" ht="20" customHeight="1" x14ac:dyDescent="0.15">
      <c r="A9" s="19" t="str">
        <f>'Beoordelen kwaliteit'!A21</f>
        <v>Scenario 4: Gebouw- en terreinbeheer</v>
      </c>
      <c r="B9" s="7"/>
      <c r="C9" s="68" t="s">
        <v>2</v>
      </c>
      <c r="D9" s="69"/>
      <c r="E9" s="16"/>
      <c r="F9" s="68" t="s">
        <v>2</v>
      </c>
      <c r="G9" s="69"/>
      <c r="H9" s="16"/>
      <c r="I9" s="68" t="s">
        <v>2</v>
      </c>
      <c r="J9" s="69"/>
    </row>
    <row r="10" spans="1:11" ht="130" customHeight="1" x14ac:dyDescent="0.15">
      <c r="A10" s="20" t="str">
        <f>'Beoordelen kwaliteit'!A22</f>
        <v>Zie "Bijlage 7 Kwaliteit"</v>
      </c>
      <c r="B10" s="7"/>
      <c r="C10" s="70" t="s">
        <v>0</v>
      </c>
      <c r="D10" s="71"/>
      <c r="E10" s="16"/>
      <c r="F10" s="72" t="s">
        <v>0</v>
      </c>
      <c r="G10" s="73"/>
      <c r="H10" s="16"/>
      <c r="I10" s="72" t="s">
        <v>0</v>
      </c>
      <c r="J10" s="73"/>
    </row>
    <row r="11" spans="1:11" ht="20" customHeight="1" x14ac:dyDescent="0.15">
      <c r="A11" s="19" t="str">
        <f>'Beoordelen kwaliteit'!A27</f>
        <v>Scenario 5: Gebouw-  terreinbeheer, onderhoudskalender</v>
      </c>
      <c r="B11" s="7"/>
      <c r="C11" s="68" t="s">
        <v>2</v>
      </c>
      <c r="D11" s="69"/>
      <c r="E11" s="16"/>
      <c r="F11" s="68" t="s">
        <v>2</v>
      </c>
      <c r="G11" s="69"/>
      <c r="H11" s="16"/>
      <c r="I11" s="68" t="s">
        <v>2</v>
      </c>
      <c r="J11" s="69"/>
    </row>
    <row r="12" spans="1:11" ht="130" customHeight="1" x14ac:dyDescent="0.15">
      <c r="A12" s="20" t="str">
        <f>'Beoordelen kwaliteit'!A28</f>
        <v>Zie "Bijlage 7 Kwaliteit"</v>
      </c>
      <c r="B12" s="7"/>
      <c r="C12" s="70" t="s">
        <v>0</v>
      </c>
      <c r="D12" s="71"/>
      <c r="E12" s="16"/>
      <c r="F12" s="72" t="s">
        <v>0</v>
      </c>
      <c r="G12" s="73"/>
      <c r="H12" s="16"/>
      <c r="I12" s="72" t="s">
        <v>0</v>
      </c>
      <c r="J12" s="73"/>
    </row>
  </sheetData>
  <sheetProtection algorithmName="SHA-512" hashValue="ROu/9PHK+aIFiL/jTBhG3EdGzFnN7vOd6hVd3L1nU0ACfX1OuNaCUAbcQSRmPpC81MHfCM6PnwhvRNBOSpQ7cQ==" saltValue="hBzudYvmW7iD3SYdPq5JAQ==" spinCount="100000" sheet="1" objects="1" scenarios="1"/>
  <mergeCells count="36">
    <mergeCell ref="C11:D11"/>
    <mergeCell ref="F11:G11"/>
    <mergeCell ref="I11:J11"/>
    <mergeCell ref="C12:D12"/>
    <mergeCell ref="F12:G12"/>
    <mergeCell ref="I12:J12"/>
    <mergeCell ref="C9:D9"/>
    <mergeCell ref="F9:G9"/>
    <mergeCell ref="I9:J9"/>
    <mergeCell ref="C10:D10"/>
    <mergeCell ref="F10:G10"/>
    <mergeCell ref="I10:J10"/>
    <mergeCell ref="F8:G8"/>
    <mergeCell ref="I8:J8"/>
    <mergeCell ref="C1:D1"/>
    <mergeCell ref="F1:G1"/>
    <mergeCell ref="I1:J1"/>
    <mergeCell ref="C2:D2"/>
    <mergeCell ref="F2:G2"/>
    <mergeCell ref="I2:J2"/>
    <mergeCell ref="C4:D4"/>
    <mergeCell ref="F4:G4"/>
    <mergeCell ref="I4:J4"/>
    <mergeCell ref="C6:D6"/>
    <mergeCell ref="F6:G6"/>
    <mergeCell ref="I6:J6"/>
    <mergeCell ref="C8:D8"/>
    <mergeCell ref="I5:J5"/>
    <mergeCell ref="I3:J3"/>
    <mergeCell ref="I7:J7"/>
    <mergeCell ref="C3:D3"/>
    <mergeCell ref="C5:D5"/>
    <mergeCell ref="C7:D7"/>
    <mergeCell ref="F7:G7"/>
    <mergeCell ref="F5:G5"/>
    <mergeCell ref="F3:G3"/>
  </mergeCells>
  <dataValidations count="1">
    <dataValidation type="list" errorStyle="warning" allowBlank="1" showErrorMessage="1" error="Voer juiste waarde in. " sqref="C3 I5 F3 I3 C5 F5 F7 I7 C7 C9 F9 I9 C11 F11 I11" xr:uid="{3FFCD6F4-4B56-444C-811E-56709AF93B9E}">
      <formula1>SCORE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A8660-5F3B-CF48-AC45-DB6123BAC5D5}">
  <dimension ref="A1:K1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"/>
  <cols>
    <col min="1" max="1" width="90.83203125" style="1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1" customWidth="1"/>
    <col min="10" max="10" width="3.83203125" style="1" customWidth="1"/>
  </cols>
  <sheetData>
    <row r="1" spans="1:11" s="1" customFormat="1" ht="69" customHeight="1" x14ac:dyDescent="0.2">
      <c r="A1" s="18" t="s">
        <v>44</v>
      </c>
      <c r="B1" s="9"/>
      <c r="C1" s="79" t="s">
        <v>4</v>
      </c>
      <c r="D1" s="75"/>
      <c r="E1" s="9"/>
      <c r="F1" s="74" t="s">
        <v>5</v>
      </c>
      <c r="G1" s="75"/>
      <c r="H1" s="9"/>
      <c r="I1" s="74" t="s">
        <v>6</v>
      </c>
      <c r="J1" s="75"/>
      <c r="K1" s="3"/>
    </row>
    <row r="2" spans="1:11" s="1" customFormat="1" ht="40" customHeight="1" x14ac:dyDescent="0.15">
      <c r="A2" s="30" t="s">
        <v>14</v>
      </c>
      <c r="B2" s="6"/>
      <c r="C2" s="76" t="s">
        <v>2</v>
      </c>
      <c r="D2" s="77"/>
      <c r="E2" s="6"/>
      <c r="F2" s="78" t="s">
        <v>2</v>
      </c>
      <c r="G2" s="77"/>
      <c r="H2" s="6"/>
      <c r="I2" s="78" t="s">
        <v>2</v>
      </c>
      <c r="J2" s="77"/>
    </row>
    <row r="3" spans="1:11" s="1" customFormat="1" ht="20" customHeight="1" x14ac:dyDescent="0.15">
      <c r="A3" s="19" t="str">
        <f>'Beoordelen kwaliteit'!A3</f>
        <v>Scenario 1: Algemene werking van de applicatie</v>
      </c>
      <c r="B3" s="7"/>
      <c r="C3" s="68" t="s">
        <v>2</v>
      </c>
      <c r="D3" s="69"/>
      <c r="E3" s="16"/>
      <c r="F3" s="68" t="s">
        <v>2</v>
      </c>
      <c r="G3" s="69"/>
      <c r="H3" s="16"/>
      <c r="I3" s="68" t="s">
        <v>2</v>
      </c>
      <c r="J3" s="69"/>
    </row>
    <row r="4" spans="1:11" s="1" customFormat="1" ht="130" customHeight="1" x14ac:dyDescent="0.15">
      <c r="A4" s="20" t="str">
        <f>'Beoordelen kwaliteit'!A4</f>
        <v>Zie "Bijlage 7 Kwaliteit"</v>
      </c>
      <c r="B4" s="7"/>
      <c r="C4" s="80" t="s">
        <v>0</v>
      </c>
      <c r="D4" s="73"/>
      <c r="E4" s="16"/>
      <c r="F4" s="72" t="s">
        <v>0</v>
      </c>
      <c r="G4" s="73"/>
      <c r="H4" s="16"/>
      <c r="I4" s="72" t="s">
        <v>0</v>
      </c>
      <c r="J4" s="73"/>
    </row>
    <row r="5" spans="1:11" s="1" customFormat="1" ht="20" customHeight="1" x14ac:dyDescent="0.15">
      <c r="A5" s="19" t="str">
        <f>'Beoordelen kwaliteit'!A9</f>
        <v>Scenario 2: Materiaalbeheer</v>
      </c>
      <c r="B5" s="7"/>
      <c r="C5" s="68" t="s">
        <v>2</v>
      </c>
      <c r="D5" s="69"/>
      <c r="E5" s="16"/>
      <c r="F5" s="68" t="s">
        <v>2</v>
      </c>
      <c r="G5" s="69"/>
      <c r="H5" s="16"/>
      <c r="I5" s="68" t="s">
        <v>2</v>
      </c>
      <c r="J5" s="69"/>
    </row>
    <row r="6" spans="1:11" s="1" customFormat="1" ht="130" customHeight="1" x14ac:dyDescent="0.15">
      <c r="A6" s="20" t="str">
        <f>'Beoordelen kwaliteit'!A10</f>
        <v>Zie "Bijlage 7 Kwaliteit"</v>
      </c>
      <c r="B6" s="7"/>
      <c r="C6" s="70" t="s">
        <v>0</v>
      </c>
      <c r="D6" s="71"/>
      <c r="E6" s="16"/>
      <c r="F6" s="72" t="s">
        <v>0</v>
      </c>
      <c r="G6" s="73"/>
      <c r="H6" s="16"/>
      <c r="I6" s="72" t="s">
        <v>0</v>
      </c>
      <c r="J6" s="73"/>
    </row>
    <row r="7" spans="1:11" s="1" customFormat="1" ht="20" customHeight="1" x14ac:dyDescent="0.15">
      <c r="A7" s="19" t="str">
        <f>'Beoordelen kwaliteit'!A15</f>
        <v>Scenario 3: Containerbeheer</v>
      </c>
      <c r="B7" s="7"/>
      <c r="C7" s="68" t="s">
        <v>2</v>
      </c>
      <c r="D7" s="69"/>
      <c r="E7" s="16"/>
      <c r="F7" s="68" t="s">
        <v>2</v>
      </c>
      <c r="G7" s="69"/>
      <c r="H7" s="16"/>
      <c r="I7" s="68" t="s">
        <v>2</v>
      </c>
      <c r="J7" s="69"/>
    </row>
    <row r="8" spans="1:11" s="1" customFormat="1" ht="130" customHeight="1" x14ac:dyDescent="0.15">
      <c r="A8" s="20" t="str">
        <f>'Beoordelen kwaliteit'!A16</f>
        <v>Zie "Bijlage 7 Kwaliteit"</v>
      </c>
      <c r="B8" s="7"/>
      <c r="C8" s="70" t="s">
        <v>0</v>
      </c>
      <c r="D8" s="71"/>
      <c r="E8" s="16"/>
      <c r="F8" s="72" t="s">
        <v>0</v>
      </c>
      <c r="G8" s="73"/>
      <c r="H8" s="16"/>
      <c r="I8" s="72" t="s">
        <v>0</v>
      </c>
      <c r="J8" s="73"/>
    </row>
    <row r="9" spans="1:11" s="1" customFormat="1" ht="20" customHeight="1" x14ac:dyDescent="0.15">
      <c r="A9" s="19" t="str">
        <f>'Beoordelen kwaliteit'!A21</f>
        <v>Scenario 4: Gebouw- en terreinbeheer</v>
      </c>
      <c r="B9" s="7"/>
      <c r="C9" s="68" t="s">
        <v>2</v>
      </c>
      <c r="D9" s="69"/>
      <c r="E9" s="16"/>
      <c r="F9" s="68" t="s">
        <v>2</v>
      </c>
      <c r="G9" s="69"/>
      <c r="H9" s="16"/>
      <c r="I9" s="68" t="s">
        <v>2</v>
      </c>
      <c r="J9" s="69"/>
    </row>
    <row r="10" spans="1:11" s="1" customFormat="1" ht="130" customHeight="1" x14ac:dyDescent="0.15">
      <c r="A10" s="20" t="str">
        <f>'Beoordelen kwaliteit'!A22</f>
        <v>Zie "Bijlage 7 Kwaliteit"</v>
      </c>
      <c r="B10" s="7"/>
      <c r="C10" s="70" t="s">
        <v>0</v>
      </c>
      <c r="D10" s="71"/>
      <c r="E10" s="16"/>
      <c r="F10" s="72" t="s">
        <v>0</v>
      </c>
      <c r="G10" s="73"/>
      <c r="H10" s="16"/>
      <c r="I10" s="72" t="s">
        <v>0</v>
      </c>
      <c r="J10" s="73"/>
    </row>
    <row r="11" spans="1:11" s="1" customFormat="1" ht="20" customHeight="1" x14ac:dyDescent="0.15">
      <c r="A11" s="19" t="str">
        <f>'Beoordelen kwaliteit'!A27</f>
        <v>Scenario 5: Gebouw-  terreinbeheer, onderhoudskalender</v>
      </c>
      <c r="B11" s="7"/>
      <c r="C11" s="68" t="s">
        <v>2</v>
      </c>
      <c r="D11" s="69"/>
      <c r="E11" s="16"/>
      <c r="F11" s="68" t="s">
        <v>2</v>
      </c>
      <c r="G11" s="69"/>
      <c r="H11" s="16"/>
      <c r="I11" s="68" t="s">
        <v>2</v>
      </c>
      <c r="J11" s="69"/>
    </row>
    <row r="12" spans="1:11" s="1" customFormat="1" ht="130" customHeight="1" x14ac:dyDescent="0.15">
      <c r="A12" s="20" t="str">
        <f>'Beoordelen kwaliteit'!A28</f>
        <v>Zie "Bijlage 7 Kwaliteit"</v>
      </c>
      <c r="B12" s="7"/>
      <c r="C12" s="70" t="s">
        <v>0</v>
      </c>
      <c r="D12" s="71"/>
      <c r="E12" s="16"/>
      <c r="F12" s="72" t="s">
        <v>0</v>
      </c>
      <c r="G12" s="73"/>
      <c r="H12" s="16"/>
      <c r="I12" s="72" t="s">
        <v>0</v>
      </c>
      <c r="J12" s="73"/>
    </row>
  </sheetData>
  <sheetProtection algorithmName="SHA-512" hashValue="rUWXb3jTWF2uiFfjXnkz4QBAyG2sW4BPefEYN/bv5MXbax8EZizl3Vrpvi1JOt5RdK2Vxs34ibcgzmkswiHeww==" saltValue="RfOE7mTAAonJMPSIEZHKzA==" spinCount="100000" sheet="1" objects="1" scenarios="1"/>
  <mergeCells count="36">
    <mergeCell ref="C1:D1"/>
    <mergeCell ref="F1:G1"/>
    <mergeCell ref="I1:J1"/>
    <mergeCell ref="C2:D2"/>
    <mergeCell ref="F2:G2"/>
    <mergeCell ref="I2:J2"/>
    <mergeCell ref="C3:D3"/>
    <mergeCell ref="F3:G3"/>
    <mergeCell ref="I3:J3"/>
    <mergeCell ref="C4:D4"/>
    <mergeCell ref="F4:G4"/>
    <mergeCell ref="I4:J4"/>
    <mergeCell ref="C5:D5"/>
    <mergeCell ref="F5:G5"/>
    <mergeCell ref="I5:J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C9:D9"/>
    <mergeCell ref="F9:G9"/>
    <mergeCell ref="I9:J9"/>
    <mergeCell ref="C10:D10"/>
    <mergeCell ref="F10:G10"/>
    <mergeCell ref="I10:J10"/>
    <mergeCell ref="C11:D11"/>
    <mergeCell ref="F11:G11"/>
    <mergeCell ref="I11:J11"/>
    <mergeCell ref="C12:D12"/>
    <mergeCell ref="F12:G12"/>
    <mergeCell ref="I12:J12"/>
  </mergeCells>
  <dataValidations count="1">
    <dataValidation type="list" errorStyle="warning" allowBlank="1" showErrorMessage="1" error="Voer juiste waarde in. " sqref="C3 I5 F3 I3 C5 F5 F7 I7 C7 C9 F9 I9 C11 F11 I11" xr:uid="{C8C98052-09DA-D14E-A409-7A0D40F079B1}">
      <formula1>SCORE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pageSetUpPr fitToPage="1"/>
  </sheetPr>
  <dimension ref="A1:K48"/>
  <sheetViews>
    <sheetView showGridLines="0" zoomScaleNormal="100" workbookViewId="0">
      <pane xSplit="11" ySplit="2" topLeftCell="L3" activePane="bottomRight" state="frozen"/>
      <selection pane="topRight" activeCell="L1" sqref="L1"/>
      <selection pane="bottomLeft" activeCell="A3" sqref="A3"/>
      <selection pane="bottomRight" activeCell="J45" sqref="J45"/>
    </sheetView>
  </sheetViews>
  <sheetFormatPr baseColWidth="10" defaultColWidth="8.83203125" defaultRowHeight="15" x14ac:dyDescent="0.2"/>
  <cols>
    <col min="1" max="1" width="60.6640625" customWidth="1"/>
    <col min="2" max="2" width="24" bestFit="1" customWidth="1"/>
    <col min="3" max="3" width="1.83203125" customWidth="1"/>
    <col min="4" max="4" width="19.83203125" customWidth="1"/>
    <col min="5" max="5" width="20.83203125" customWidth="1"/>
    <col min="6" max="6" width="1.83203125" customWidth="1"/>
    <col min="7" max="7" width="19.83203125" customWidth="1"/>
    <col min="8" max="8" width="20.83203125" customWidth="1"/>
    <col min="9" max="9" width="1.83203125" customWidth="1"/>
    <col min="10" max="10" width="19.83203125" customWidth="1"/>
    <col min="11" max="11" width="20.83203125" customWidth="1"/>
  </cols>
  <sheetData>
    <row r="1" spans="1:11" ht="56" customHeight="1" x14ac:dyDescent="0.2">
      <c r="A1" s="93" t="s">
        <v>23</v>
      </c>
      <c r="B1" s="94"/>
      <c r="C1" s="94"/>
      <c r="D1" s="94"/>
      <c r="E1" s="94"/>
      <c r="F1" s="94"/>
      <c r="G1" s="94"/>
      <c r="H1" s="94"/>
      <c r="I1" s="94"/>
      <c r="J1" s="94"/>
      <c r="K1" s="95"/>
    </row>
    <row r="2" spans="1:11" ht="29" customHeight="1" x14ac:dyDescent="0.2">
      <c r="A2" s="96" t="str">
        <f>'Beoordelen kwaliteit'!A2</f>
        <v>2. DEMONSTRATIE APPLICATIE</v>
      </c>
      <c r="B2" s="97"/>
      <c r="C2" s="10"/>
      <c r="D2" s="58" t="str">
        <f>Containerbeheerder!C1</f>
        <v>Inschrijver 1</v>
      </c>
      <c r="E2" s="59" t="s">
        <v>7</v>
      </c>
      <c r="F2" s="10"/>
      <c r="G2" s="60" t="str">
        <f>Containerbeheerder!F1</f>
        <v>Inschrijver 2</v>
      </c>
      <c r="H2" s="59" t="s">
        <v>7</v>
      </c>
      <c r="I2" s="10"/>
      <c r="J2" s="60" t="str">
        <f>Containerbeheerder!I1</f>
        <v>Inschrijver 3</v>
      </c>
      <c r="K2" s="59" t="s">
        <v>7</v>
      </c>
    </row>
    <row r="3" spans="1:11" ht="18" customHeight="1" x14ac:dyDescent="0.2">
      <c r="A3" s="81" t="str">
        <f>'Beoordelen kwaliteit'!A3</f>
        <v>Scenario 1: Algemene werking van de applicatie</v>
      </c>
      <c r="B3" s="21" t="s">
        <v>25</v>
      </c>
      <c r="C3" s="11"/>
      <c r="D3" s="22" t="str">
        <f>Containerbeheerder!C3</f>
        <v>Score:</v>
      </c>
      <c r="E3" s="88" t="s">
        <v>8</v>
      </c>
      <c r="F3" s="11"/>
      <c r="G3" s="23" t="str">
        <f>Containerbeheerder!F3</f>
        <v>Score:</v>
      </c>
      <c r="H3" s="88" t="s">
        <v>8</v>
      </c>
      <c r="I3" s="11"/>
      <c r="J3" s="23" t="str">
        <f>Containerbeheerder!I3</f>
        <v>Score:</v>
      </c>
      <c r="K3" s="88" t="s">
        <v>8</v>
      </c>
    </row>
    <row r="4" spans="1:11" ht="18" customHeight="1" x14ac:dyDescent="0.2">
      <c r="A4" s="82"/>
      <c r="B4" s="21" t="s">
        <v>24</v>
      </c>
      <c r="C4" s="11"/>
      <c r="D4" s="22" t="str">
        <f>'Projectleider Technisch Beheer'!C3</f>
        <v>Score:</v>
      </c>
      <c r="E4" s="89"/>
      <c r="F4" s="11"/>
      <c r="G4" s="23" t="str">
        <f>'Projectleider Technisch Beheer'!F3</f>
        <v>Score:</v>
      </c>
      <c r="H4" s="89"/>
      <c r="I4" s="11"/>
      <c r="J4" s="23" t="str">
        <f>'Projectleider Technisch Beheer'!I3</f>
        <v>Score:</v>
      </c>
      <c r="K4" s="89"/>
    </row>
    <row r="5" spans="1:11" ht="18" customHeight="1" x14ac:dyDescent="0.2">
      <c r="A5" s="82"/>
      <c r="B5" s="21" t="s">
        <v>26</v>
      </c>
      <c r="C5" s="11"/>
      <c r="D5" s="22" t="str">
        <f>Wagenparkbeheerder!C3</f>
        <v>Score:</v>
      </c>
      <c r="E5" s="89"/>
      <c r="F5" s="11"/>
      <c r="G5" s="23" t="str">
        <f>Wagenparkbeheerder!F3</f>
        <v>Score:</v>
      </c>
      <c r="H5" s="89"/>
      <c r="I5" s="11"/>
      <c r="J5" s="23" t="str">
        <f>Wagenparkbeheerder!I3</f>
        <v>Score:</v>
      </c>
      <c r="K5" s="89"/>
    </row>
    <row r="6" spans="1:11" ht="18" customHeight="1" x14ac:dyDescent="0.2">
      <c r="A6" s="82"/>
      <c r="B6" s="21" t="s">
        <v>27</v>
      </c>
      <c r="C6" s="11"/>
      <c r="D6" s="22" t="str">
        <f>'Coordinator GTI'!C3</f>
        <v>Score:</v>
      </c>
      <c r="E6" s="89"/>
      <c r="F6" s="11"/>
      <c r="G6" s="23" t="str">
        <f>'Coordinator GTI'!F3</f>
        <v>Score:</v>
      </c>
      <c r="H6" s="89"/>
      <c r="I6" s="11"/>
      <c r="J6" s="23" t="str">
        <f>'Coordinator GTI'!I3</f>
        <v>Score:</v>
      </c>
      <c r="K6" s="89"/>
    </row>
    <row r="7" spans="1:11" ht="18" customHeight="1" x14ac:dyDescent="0.2">
      <c r="A7" s="82"/>
      <c r="B7" s="21" t="s">
        <v>28</v>
      </c>
      <c r="C7" s="11"/>
      <c r="D7" s="22" t="str">
        <f>'Hoofd Technisch Beheer'!C3</f>
        <v>Score:</v>
      </c>
      <c r="E7" s="89"/>
      <c r="F7" s="11"/>
      <c r="G7" s="23" t="str">
        <f>'Hoofd Technisch Beheer'!F3</f>
        <v>Score:</v>
      </c>
      <c r="H7" s="89"/>
      <c r="I7" s="11"/>
      <c r="J7" s="23" t="str">
        <f>'Hoofd Technisch Beheer'!I3</f>
        <v>Score:</v>
      </c>
      <c r="K7" s="89"/>
    </row>
    <row r="8" spans="1:11" ht="18" customHeight="1" x14ac:dyDescent="0.2">
      <c r="A8" s="82"/>
      <c r="B8" s="21" t="s">
        <v>29</v>
      </c>
      <c r="C8" s="11"/>
      <c r="D8" s="22" t="str">
        <f>'Teamleider ICT Info Manager'!C3</f>
        <v>Score:</v>
      </c>
      <c r="E8" s="89"/>
      <c r="F8" s="11"/>
      <c r="G8" s="23" t="str">
        <f>'Teamleider ICT Info Manager'!F3</f>
        <v>Score:</v>
      </c>
      <c r="H8" s="89"/>
      <c r="I8" s="11"/>
      <c r="J8" s="23" t="str">
        <f>'Teamleider ICT Info Manager'!I3</f>
        <v>Score:</v>
      </c>
      <c r="K8" s="89"/>
    </row>
    <row r="9" spans="1:11" ht="18" customHeight="1" x14ac:dyDescent="0.2">
      <c r="A9" s="83"/>
      <c r="B9" s="21" t="s">
        <v>45</v>
      </c>
      <c r="C9" s="11"/>
      <c r="D9" s="22" t="str">
        <f>'Directielid Bedrijfsvoering'!C3</f>
        <v>Score:</v>
      </c>
      <c r="E9" s="89"/>
      <c r="F9" s="11"/>
      <c r="G9" s="22" t="str">
        <f>'Directielid Bedrijfsvoering'!F3</f>
        <v>Score:</v>
      </c>
      <c r="H9" s="89"/>
      <c r="I9" s="11"/>
      <c r="J9" s="22" t="str">
        <f>'Directielid Bedrijfsvoering'!I3</f>
        <v>Score:</v>
      </c>
      <c r="K9" s="89"/>
    </row>
    <row r="10" spans="1:11" ht="20" customHeight="1" x14ac:dyDescent="0.2">
      <c r="A10" s="84" t="s">
        <v>1</v>
      </c>
      <c r="B10" s="85"/>
      <c r="C10" s="12"/>
      <c r="D10" s="24" t="s">
        <v>2</v>
      </c>
      <c r="E10" s="89"/>
      <c r="F10" s="12"/>
      <c r="G10" s="25" t="s">
        <v>2</v>
      </c>
      <c r="H10" s="89"/>
      <c r="I10" s="12"/>
      <c r="J10" s="25" t="s">
        <v>2</v>
      </c>
      <c r="K10" s="89"/>
    </row>
    <row r="11" spans="1:11" ht="20" customHeight="1" x14ac:dyDescent="0.2">
      <c r="A11" s="86"/>
      <c r="B11" s="87"/>
      <c r="C11" s="13"/>
      <c r="D11" s="26" t="str">
        <f>IF(D10="Uitmuntend","€ 10.000",IF(D10="Goed","€ 8.000",IF(D10="Voldoende","€ 0",IF(D10="Matig","- € 24.000",IF(D10="Onvoldoende","KO"," ")))))</f>
        <v xml:space="preserve"> </v>
      </c>
      <c r="E11" s="90"/>
      <c r="F11" s="13"/>
      <c r="G11" s="26" t="str">
        <f>IF(G10="Uitmuntend","€ 10.000",IF(G10="Goed","€ 8.000",IF(G10="Voldoende","€ 0",IF(G10="Matig","- € 24.000",IF(G10="Onvoldoende","KO"," ")))))</f>
        <v xml:space="preserve"> </v>
      </c>
      <c r="H11" s="90"/>
      <c r="I11" s="13"/>
      <c r="J11" s="26" t="str">
        <f>IF(J10="Uitmuntend","€ 10.000",IF(J10="Goed","€ 8.000",IF(J10="Voldoende","€ 0",IF(J10="Matig","- € 24.000",IF(J10="Onvoldoende","KO"," ")))))</f>
        <v xml:space="preserve"> </v>
      </c>
      <c r="K11" s="90"/>
    </row>
    <row r="12" spans="1:11" ht="18" customHeight="1" x14ac:dyDescent="0.2">
      <c r="A12" s="81" t="str">
        <f>'Beoordelen kwaliteit'!A9</f>
        <v>Scenario 2: Materiaalbeheer</v>
      </c>
      <c r="B12" s="21" t="str">
        <f t="shared" ref="B12:B17" si="0">B3</f>
        <v>Beoordelaar 1</v>
      </c>
      <c r="C12" s="11"/>
      <c r="D12" s="22" t="str">
        <f>Containerbeheerder!C5</f>
        <v>Score:</v>
      </c>
      <c r="E12" s="88" t="s">
        <v>8</v>
      </c>
      <c r="F12" s="11"/>
      <c r="G12" s="23" t="str">
        <f>Containerbeheerder!F5</f>
        <v>Score:</v>
      </c>
      <c r="H12" s="88" t="s">
        <v>8</v>
      </c>
      <c r="I12" s="11"/>
      <c r="J12" s="23" t="str">
        <f>Containerbeheerder!I5</f>
        <v>Score:</v>
      </c>
      <c r="K12" s="88" t="s">
        <v>8</v>
      </c>
    </row>
    <row r="13" spans="1:11" ht="18" customHeight="1" x14ac:dyDescent="0.2">
      <c r="A13" s="82"/>
      <c r="B13" s="21" t="str">
        <f t="shared" si="0"/>
        <v>Beoordelaar 2</v>
      </c>
      <c r="C13" s="11"/>
      <c r="D13" s="22" t="str">
        <f>'Projectleider Technisch Beheer'!C5</f>
        <v>Score:</v>
      </c>
      <c r="E13" s="89"/>
      <c r="F13" s="11"/>
      <c r="G13" s="23" t="str">
        <f>'Projectleider Technisch Beheer'!F5</f>
        <v>Score:</v>
      </c>
      <c r="H13" s="89"/>
      <c r="I13" s="11"/>
      <c r="J13" s="23" t="str">
        <f>'Projectleider Technisch Beheer'!I5</f>
        <v>Score:</v>
      </c>
      <c r="K13" s="89"/>
    </row>
    <row r="14" spans="1:11" ht="18" customHeight="1" x14ac:dyDescent="0.2">
      <c r="A14" s="82"/>
      <c r="B14" s="21" t="str">
        <f t="shared" si="0"/>
        <v>Beoordelaar 3</v>
      </c>
      <c r="C14" s="11"/>
      <c r="D14" s="22" t="str">
        <f>Wagenparkbeheerder!C5</f>
        <v>Score:</v>
      </c>
      <c r="E14" s="89"/>
      <c r="F14" s="11"/>
      <c r="G14" s="23" t="str">
        <f>Wagenparkbeheerder!F5</f>
        <v>Score:</v>
      </c>
      <c r="H14" s="89"/>
      <c r="I14" s="11"/>
      <c r="J14" s="23" t="str">
        <f>Wagenparkbeheerder!I5</f>
        <v>Score:</v>
      </c>
      <c r="K14" s="89"/>
    </row>
    <row r="15" spans="1:11" ht="18" customHeight="1" x14ac:dyDescent="0.2">
      <c r="A15" s="82"/>
      <c r="B15" s="21" t="str">
        <f t="shared" si="0"/>
        <v>Beoordelaar 4</v>
      </c>
      <c r="C15" s="11"/>
      <c r="D15" s="22" t="str">
        <f>'Coordinator GTI'!C5</f>
        <v>Score:</v>
      </c>
      <c r="E15" s="89"/>
      <c r="F15" s="11"/>
      <c r="G15" s="23" t="str">
        <f>'Coordinator GTI'!F5</f>
        <v>Score:</v>
      </c>
      <c r="H15" s="89"/>
      <c r="I15" s="11"/>
      <c r="J15" s="23" t="str">
        <f>'Coordinator GTI'!I5</f>
        <v>Score:</v>
      </c>
      <c r="K15" s="89"/>
    </row>
    <row r="16" spans="1:11" ht="18" customHeight="1" x14ac:dyDescent="0.2">
      <c r="A16" s="82"/>
      <c r="B16" s="21" t="str">
        <f t="shared" si="0"/>
        <v>Beoordelaar 5</v>
      </c>
      <c r="C16" s="11"/>
      <c r="D16" s="22" t="str">
        <f>'Hoofd Technisch Beheer'!C5</f>
        <v>Score:</v>
      </c>
      <c r="E16" s="89"/>
      <c r="F16" s="11"/>
      <c r="G16" s="23" t="str">
        <f>'Hoofd Technisch Beheer'!F5</f>
        <v>Score:</v>
      </c>
      <c r="H16" s="89"/>
      <c r="I16" s="11"/>
      <c r="J16" s="23" t="str">
        <f>'Hoofd Technisch Beheer'!I5</f>
        <v>Score:</v>
      </c>
      <c r="K16" s="89"/>
    </row>
    <row r="17" spans="1:11" ht="18" customHeight="1" x14ac:dyDescent="0.2">
      <c r="A17" s="82"/>
      <c r="B17" s="21" t="str">
        <f t="shared" si="0"/>
        <v>Beoordelaar 6</v>
      </c>
      <c r="C17" s="11"/>
      <c r="D17" s="22" t="str">
        <f>'Teamleider ICT Info Manager'!C5</f>
        <v>Score:</v>
      </c>
      <c r="E17" s="89"/>
      <c r="F17" s="11"/>
      <c r="G17" s="23" t="str">
        <f>'Teamleider ICT Info Manager'!F5</f>
        <v>Score:</v>
      </c>
      <c r="H17" s="89"/>
      <c r="I17" s="11"/>
      <c r="J17" s="23" t="str">
        <f>'Teamleider ICT Info Manager'!I5</f>
        <v>Score:</v>
      </c>
      <c r="K17" s="89"/>
    </row>
    <row r="18" spans="1:11" ht="18" customHeight="1" x14ac:dyDescent="0.2">
      <c r="A18" s="83"/>
      <c r="B18" s="21" t="s">
        <v>45</v>
      </c>
      <c r="C18" s="11"/>
      <c r="D18" s="22" t="str">
        <f>'Directielid Bedrijfsvoering'!C5</f>
        <v>Score:</v>
      </c>
      <c r="E18" s="89"/>
      <c r="F18" s="11"/>
      <c r="G18" s="23"/>
      <c r="H18" s="89"/>
      <c r="I18" s="11"/>
      <c r="J18" s="23"/>
      <c r="K18" s="89"/>
    </row>
    <row r="19" spans="1:11" ht="20" customHeight="1" x14ac:dyDescent="0.2">
      <c r="A19" s="84" t="s">
        <v>1</v>
      </c>
      <c r="B19" s="85"/>
      <c r="C19" s="12"/>
      <c r="D19" s="24" t="s">
        <v>2</v>
      </c>
      <c r="E19" s="89"/>
      <c r="F19" s="12"/>
      <c r="G19" s="25" t="s">
        <v>2</v>
      </c>
      <c r="H19" s="89"/>
      <c r="I19" s="12"/>
      <c r="J19" s="25" t="s">
        <v>2</v>
      </c>
      <c r="K19" s="89"/>
    </row>
    <row r="20" spans="1:11" ht="20" customHeight="1" x14ac:dyDescent="0.2">
      <c r="A20" s="86"/>
      <c r="B20" s="87"/>
      <c r="C20" s="13"/>
      <c r="D20" s="26" t="str">
        <f>IF(D19="Uitmuntend","€ 10.000",IF(D19="Goed","€ 8.000",IF(D19="Voldoende","€ 0",IF(D19="Matig","- € 24.000",IF(D19="Onvoldoende","KO"," ")))))</f>
        <v xml:space="preserve"> </v>
      </c>
      <c r="E20" s="90"/>
      <c r="F20" s="13"/>
      <c r="G20" s="26" t="str">
        <f>IF(G19="Uitmuntend","€ 10.000",IF(G19="Goed","€ 8.000",IF(G19="Voldoende","€ 0",IF(G19="Matig","- € 24.000",IF(G19="Onvoldoende","KO"," ")))))</f>
        <v xml:space="preserve"> </v>
      </c>
      <c r="H20" s="90"/>
      <c r="I20" s="13"/>
      <c r="J20" s="26" t="str">
        <f>IF(J19="Uitmuntend","€ 10.000",IF(J19="Goed","€ 8.000",IF(J19="Voldoende","€ 0",IF(J19="Matig","- € 24.000",IF(J19="Onvoldoende","KO"," ")))))</f>
        <v xml:space="preserve"> </v>
      </c>
      <c r="K20" s="90"/>
    </row>
    <row r="21" spans="1:11" ht="18" customHeight="1" x14ac:dyDescent="0.2">
      <c r="A21" s="81" t="str">
        <f>'Beoordelen kwaliteit'!A15</f>
        <v>Scenario 3: Containerbeheer</v>
      </c>
      <c r="B21" s="21" t="str">
        <f t="shared" ref="B21:B26" si="1">B3</f>
        <v>Beoordelaar 1</v>
      </c>
      <c r="C21" s="11"/>
      <c r="D21" s="22" t="str">
        <f>Containerbeheerder!C7</f>
        <v>Score:</v>
      </c>
      <c r="E21" s="88" t="s">
        <v>8</v>
      </c>
      <c r="F21" s="11"/>
      <c r="G21" s="23" t="str">
        <f>Containerbeheerder!F7</f>
        <v>Score:</v>
      </c>
      <c r="H21" s="88" t="s">
        <v>8</v>
      </c>
      <c r="I21" s="11"/>
      <c r="J21" s="23" t="str">
        <f>Containerbeheerder!I7</f>
        <v>Score:</v>
      </c>
      <c r="K21" s="88" t="s">
        <v>8</v>
      </c>
    </row>
    <row r="22" spans="1:11" ht="18" customHeight="1" x14ac:dyDescent="0.2">
      <c r="A22" s="82"/>
      <c r="B22" s="21" t="str">
        <f t="shared" si="1"/>
        <v>Beoordelaar 2</v>
      </c>
      <c r="C22" s="11"/>
      <c r="D22" s="22" t="str">
        <f>'Projectleider Technisch Beheer'!C7</f>
        <v>Score:</v>
      </c>
      <c r="E22" s="89"/>
      <c r="F22" s="11"/>
      <c r="G22" s="23" t="str">
        <f>'Projectleider Technisch Beheer'!F7</f>
        <v>Score:</v>
      </c>
      <c r="H22" s="89"/>
      <c r="I22" s="11"/>
      <c r="J22" s="23" t="str">
        <f>'Projectleider Technisch Beheer'!I7</f>
        <v>Score:</v>
      </c>
      <c r="K22" s="89"/>
    </row>
    <row r="23" spans="1:11" ht="18" customHeight="1" x14ac:dyDescent="0.2">
      <c r="A23" s="82"/>
      <c r="B23" s="21" t="str">
        <f t="shared" si="1"/>
        <v>Beoordelaar 3</v>
      </c>
      <c r="C23" s="11"/>
      <c r="D23" s="22" t="str">
        <f>Wagenparkbeheerder!C7</f>
        <v>Score:</v>
      </c>
      <c r="E23" s="89"/>
      <c r="F23" s="11"/>
      <c r="G23" s="23" t="str">
        <f>Wagenparkbeheerder!F7</f>
        <v>Score:</v>
      </c>
      <c r="H23" s="89"/>
      <c r="I23" s="11"/>
      <c r="J23" s="23" t="str">
        <f>Wagenparkbeheerder!I7</f>
        <v>Score:</v>
      </c>
      <c r="K23" s="89"/>
    </row>
    <row r="24" spans="1:11" ht="18" customHeight="1" x14ac:dyDescent="0.2">
      <c r="A24" s="82"/>
      <c r="B24" s="21" t="str">
        <f t="shared" si="1"/>
        <v>Beoordelaar 4</v>
      </c>
      <c r="C24" s="11"/>
      <c r="D24" s="22" t="str">
        <f>'Coordinator GTI'!C7</f>
        <v>Score:</v>
      </c>
      <c r="E24" s="89"/>
      <c r="F24" s="11"/>
      <c r="G24" s="23" t="str">
        <f>'Coordinator GTI'!F7</f>
        <v>Score:</v>
      </c>
      <c r="H24" s="89"/>
      <c r="I24" s="11"/>
      <c r="J24" s="23" t="str">
        <f>'Coordinator GTI'!I7</f>
        <v>Score:</v>
      </c>
      <c r="K24" s="89"/>
    </row>
    <row r="25" spans="1:11" ht="18" customHeight="1" x14ac:dyDescent="0.2">
      <c r="A25" s="82"/>
      <c r="B25" s="21" t="str">
        <f t="shared" si="1"/>
        <v>Beoordelaar 5</v>
      </c>
      <c r="C25" s="11"/>
      <c r="D25" s="22" t="str">
        <f>'Hoofd Technisch Beheer'!C7</f>
        <v>Score:</v>
      </c>
      <c r="E25" s="89"/>
      <c r="F25" s="11"/>
      <c r="G25" s="23" t="str">
        <f>'Hoofd Technisch Beheer'!F7</f>
        <v>Score:</v>
      </c>
      <c r="H25" s="89"/>
      <c r="I25" s="11"/>
      <c r="J25" s="23" t="str">
        <f>'Hoofd Technisch Beheer'!I7</f>
        <v>Score:</v>
      </c>
      <c r="K25" s="89"/>
    </row>
    <row r="26" spans="1:11" ht="18" customHeight="1" x14ac:dyDescent="0.2">
      <c r="A26" s="82"/>
      <c r="B26" s="21" t="str">
        <f t="shared" si="1"/>
        <v>Beoordelaar 6</v>
      </c>
      <c r="C26" s="11"/>
      <c r="D26" s="22" t="str">
        <f>'Teamleider ICT Info Manager'!C7</f>
        <v>Score:</v>
      </c>
      <c r="E26" s="89"/>
      <c r="F26" s="11"/>
      <c r="G26" s="23" t="str">
        <f>'Teamleider ICT Info Manager'!F7</f>
        <v>Score:</v>
      </c>
      <c r="H26" s="89"/>
      <c r="I26" s="11"/>
      <c r="J26" s="23" t="str">
        <f>'Teamleider ICT Info Manager'!I7</f>
        <v>Score:</v>
      </c>
      <c r="K26" s="89"/>
    </row>
    <row r="27" spans="1:11" ht="18" customHeight="1" x14ac:dyDescent="0.2">
      <c r="A27" s="83"/>
      <c r="B27" s="21" t="s">
        <v>45</v>
      </c>
      <c r="C27" s="11"/>
      <c r="D27" s="22" t="str">
        <f>'Directielid Bedrijfsvoering'!C7</f>
        <v>Score:</v>
      </c>
      <c r="E27" s="89"/>
      <c r="F27" s="11"/>
      <c r="G27" s="22" t="str">
        <f>'Directielid Bedrijfsvoering'!F7</f>
        <v>Score:</v>
      </c>
      <c r="H27" s="89"/>
      <c r="I27" s="11"/>
      <c r="J27" s="22" t="str">
        <f>'Directielid Bedrijfsvoering'!I7</f>
        <v>Score:</v>
      </c>
      <c r="K27" s="89"/>
    </row>
    <row r="28" spans="1:11" ht="20" customHeight="1" x14ac:dyDescent="0.2">
      <c r="A28" s="84" t="s">
        <v>1</v>
      </c>
      <c r="B28" s="85"/>
      <c r="C28" s="12"/>
      <c r="D28" s="24" t="s">
        <v>2</v>
      </c>
      <c r="E28" s="89"/>
      <c r="F28" s="12"/>
      <c r="G28" s="25" t="s">
        <v>2</v>
      </c>
      <c r="H28" s="89"/>
      <c r="I28" s="12"/>
      <c r="J28" s="25" t="s">
        <v>2</v>
      </c>
      <c r="K28" s="89"/>
    </row>
    <row r="29" spans="1:11" ht="20" customHeight="1" x14ac:dyDescent="0.2">
      <c r="A29" s="86"/>
      <c r="B29" s="87"/>
      <c r="C29" s="13"/>
      <c r="D29" s="26" t="str">
        <f>IF(D28="Uitmuntend","€ 10.000",IF(D28="Goed","€ 8.000",IF(D28="Voldoende","€ 0",IF(D28="Matig","- € 24.000",IF(D28="Onvoldoende","KO"," ")))))</f>
        <v xml:space="preserve"> </v>
      </c>
      <c r="E29" s="90"/>
      <c r="F29" s="13"/>
      <c r="G29" s="26" t="str">
        <f>IF(G28="Uitmuntend","€ 10.000",IF(G28="Goed","€ 8.000",IF(G28="Voldoende","€ 0",IF(G28="Matig","- € 24.000",IF(G28="Onvoldoende","KO"," ")))))</f>
        <v xml:space="preserve"> </v>
      </c>
      <c r="H29" s="90"/>
      <c r="I29" s="13"/>
      <c r="J29" s="26" t="str">
        <f>IF(J28="Uitmuntend","€ 10.000",IF(J28="Goed","€ 8.000",IF(J28="Voldoende","€ 0",IF(J28="Matig","- € 24.000",IF(J28="Onvoldoende","KO"," ")))))</f>
        <v xml:space="preserve"> </v>
      </c>
      <c r="K29" s="90"/>
    </row>
    <row r="30" spans="1:11" ht="20" customHeight="1" x14ac:dyDescent="0.2">
      <c r="A30" s="81" t="str">
        <f>'Beoordelen kwaliteit'!A21</f>
        <v>Scenario 4: Gebouw- en terreinbeheer</v>
      </c>
      <c r="B30" s="21" t="str">
        <f>B12</f>
        <v>Beoordelaar 1</v>
      </c>
      <c r="C30" s="11"/>
      <c r="D30" s="22" t="str">
        <f>Containerbeheerder!C9</f>
        <v>Score:</v>
      </c>
      <c r="E30" s="88" t="s">
        <v>8</v>
      </c>
      <c r="F30" s="11"/>
      <c r="G30" s="23" t="str">
        <f>Containerbeheerder!F9</f>
        <v>Score:</v>
      </c>
      <c r="H30" s="88" t="s">
        <v>8</v>
      </c>
      <c r="I30" s="11"/>
      <c r="J30" s="23" t="str">
        <f>Containerbeheerder!I9</f>
        <v>Score:</v>
      </c>
      <c r="K30" s="88" t="s">
        <v>8</v>
      </c>
    </row>
    <row r="31" spans="1:11" ht="20" customHeight="1" x14ac:dyDescent="0.2">
      <c r="A31" s="82"/>
      <c r="B31" s="21" t="str">
        <f t="shared" ref="B31:B34" si="2">B13</f>
        <v>Beoordelaar 2</v>
      </c>
      <c r="C31" s="11"/>
      <c r="D31" s="22" t="str">
        <f>'Projectleider Technisch Beheer'!C9</f>
        <v>Score:</v>
      </c>
      <c r="E31" s="89"/>
      <c r="F31" s="11"/>
      <c r="G31" s="23" t="str">
        <f>'Projectleider Technisch Beheer'!F9</f>
        <v>Score:</v>
      </c>
      <c r="H31" s="89"/>
      <c r="I31" s="11"/>
      <c r="J31" s="23" t="str">
        <f>'Projectleider Technisch Beheer'!I9</f>
        <v>Score:</v>
      </c>
      <c r="K31" s="89"/>
    </row>
    <row r="32" spans="1:11" ht="20" customHeight="1" x14ac:dyDescent="0.2">
      <c r="A32" s="82"/>
      <c r="B32" s="21" t="str">
        <f t="shared" si="2"/>
        <v>Beoordelaar 3</v>
      </c>
      <c r="C32" s="11"/>
      <c r="D32" s="22" t="str">
        <f>Wagenparkbeheerder!C9</f>
        <v>Score:</v>
      </c>
      <c r="E32" s="89"/>
      <c r="F32" s="11"/>
      <c r="G32" s="23" t="str">
        <f>Wagenparkbeheerder!F9</f>
        <v>Score:</v>
      </c>
      <c r="H32" s="89"/>
      <c r="I32" s="11"/>
      <c r="J32" s="23" t="str">
        <f>Wagenparkbeheerder!I9</f>
        <v>Score:</v>
      </c>
      <c r="K32" s="89"/>
    </row>
    <row r="33" spans="1:11" ht="20" customHeight="1" x14ac:dyDescent="0.2">
      <c r="A33" s="82"/>
      <c r="B33" s="21" t="str">
        <f t="shared" si="2"/>
        <v>Beoordelaar 4</v>
      </c>
      <c r="C33" s="11"/>
      <c r="D33" s="22" t="str">
        <f>'Coordinator GTI'!C9</f>
        <v>Score:</v>
      </c>
      <c r="E33" s="89"/>
      <c r="F33" s="11"/>
      <c r="G33" s="23" t="str">
        <f>'Coordinator GTI'!F9</f>
        <v>Score:</v>
      </c>
      <c r="H33" s="89"/>
      <c r="I33" s="11"/>
      <c r="J33" s="23" t="str">
        <f>'Coordinator GTI'!I9</f>
        <v>Score:</v>
      </c>
      <c r="K33" s="89"/>
    </row>
    <row r="34" spans="1:11" ht="20" customHeight="1" x14ac:dyDescent="0.2">
      <c r="A34" s="82"/>
      <c r="B34" s="21" t="str">
        <f t="shared" si="2"/>
        <v>Beoordelaar 5</v>
      </c>
      <c r="C34" s="11"/>
      <c r="D34" s="22" t="str">
        <f>'Hoofd Technisch Beheer'!C9</f>
        <v>Score:</v>
      </c>
      <c r="E34" s="89"/>
      <c r="F34" s="11"/>
      <c r="G34" s="23" t="str">
        <f>'Hoofd Technisch Beheer'!F9</f>
        <v>Score:</v>
      </c>
      <c r="H34" s="89"/>
      <c r="I34" s="11"/>
      <c r="J34" s="23" t="str">
        <f>'Hoofd Technisch Beheer'!I9</f>
        <v>Score:</v>
      </c>
      <c r="K34" s="89"/>
    </row>
    <row r="35" spans="1:11" ht="20" customHeight="1" x14ac:dyDescent="0.2">
      <c r="A35" s="82"/>
      <c r="B35" s="21" t="str">
        <f>B17</f>
        <v>Beoordelaar 6</v>
      </c>
      <c r="C35" s="11"/>
      <c r="D35" s="22" t="str">
        <f>'Teamleider ICT Info Manager'!C9</f>
        <v>Score:</v>
      </c>
      <c r="E35" s="89"/>
      <c r="F35" s="11"/>
      <c r="G35" s="23" t="str">
        <f>'Teamleider ICT Info Manager'!F9</f>
        <v>Score:</v>
      </c>
      <c r="H35" s="89"/>
      <c r="I35" s="11"/>
      <c r="J35" s="23" t="str">
        <f>'Teamleider ICT Info Manager'!I9</f>
        <v>Score:</v>
      </c>
      <c r="K35" s="89"/>
    </row>
    <row r="36" spans="1:11" ht="20" customHeight="1" x14ac:dyDescent="0.2">
      <c r="A36" s="83"/>
      <c r="B36" s="21" t="s">
        <v>45</v>
      </c>
      <c r="C36" s="11"/>
      <c r="D36" s="22" t="str">
        <f>'Directielid Bedrijfsvoering'!C9</f>
        <v>Score:</v>
      </c>
      <c r="E36" s="89"/>
      <c r="F36" s="11"/>
      <c r="G36" s="22" t="str">
        <f>'Directielid Bedrijfsvoering'!F9</f>
        <v>Score:</v>
      </c>
      <c r="H36" s="89"/>
      <c r="I36" s="11"/>
      <c r="J36" s="22" t="str">
        <f>'Directielid Bedrijfsvoering'!I9</f>
        <v>Score:</v>
      </c>
      <c r="K36" s="89"/>
    </row>
    <row r="37" spans="1:11" ht="20" customHeight="1" x14ac:dyDescent="0.2">
      <c r="A37" s="84" t="s">
        <v>1</v>
      </c>
      <c r="B37" s="85"/>
      <c r="C37" s="12"/>
      <c r="D37" s="24" t="s">
        <v>2</v>
      </c>
      <c r="E37" s="89"/>
      <c r="F37" s="12"/>
      <c r="G37" s="25" t="s">
        <v>2</v>
      </c>
      <c r="H37" s="89"/>
      <c r="I37" s="12"/>
      <c r="J37" s="25" t="s">
        <v>2</v>
      </c>
      <c r="K37" s="89"/>
    </row>
    <row r="38" spans="1:11" ht="20" customHeight="1" x14ac:dyDescent="0.2">
      <c r="A38" s="86"/>
      <c r="B38" s="87"/>
      <c r="C38" s="13"/>
      <c r="D38" s="26" t="str">
        <f>IF(D37="Uitmuntend","€ 10.000",IF(D37="Goed","€ 8.000",IF(D37="Voldoende","€ 0",IF(D37="Matig","- € 24.000",IF(D37="Onvoldoende","KO"," ")))))</f>
        <v xml:space="preserve"> </v>
      </c>
      <c r="E38" s="90"/>
      <c r="F38" s="13"/>
      <c r="G38" s="26" t="str">
        <f>IF(G37="Uitmuntend","€ 10.000",IF(G37="Goed","€ 8.000",IF(G37="Voldoende","€ 0",IF(G37="Matig","- € 24.000",IF(G37="Onvoldoende","KO"," ")))))</f>
        <v xml:space="preserve"> </v>
      </c>
      <c r="H38" s="90"/>
      <c r="I38" s="13"/>
      <c r="J38" s="26" t="str">
        <f>IF(J37="Uitmuntend","€ 10.000",IF(J37="Goed","€ 8.000",IF(J37="Voldoende","€ 0",IF(J37="Matig","- € 24.000",IF(J37="Onvoldoende","KO"," ")))))</f>
        <v xml:space="preserve"> </v>
      </c>
      <c r="K38" s="90"/>
    </row>
    <row r="39" spans="1:11" ht="20" customHeight="1" x14ac:dyDescent="0.2">
      <c r="A39" s="81" t="str">
        <f>'Beoordelen kwaliteit'!A27</f>
        <v>Scenario 5: Gebouw-  terreinbeheer, onderhoudskalender</v>
      </c>
      <c r="B39" s="50" t="s">
        <v>25</v>
      </c>
      <c r="C39" s="51"/>
      <c r="D39" s="22" t="str">
        <f>Containerbeheerder!C11</f>
        <v>Score:</v>
      </c>
      <c r="E39" s="100" t="s">
        <v>8</v>
      </c>
      <c r="F39" s="52"/>
      <c r="G39" s="22" t="str">
        <f>Containerbeheerder!F11</f>
        <v>Score:</v>
      </c>
      <c r="H39" s="100" t="s">
        <v>8</v>
      </c>
      <c r="I39" s="52"/>
      <c r="J39" s="22" t="str">
        <f>Containerbeheerder!I11</f>
        <v>Score:</v>
      </c>
      <c r="K39" s="100" t="s">
        <v>8</v>
      </c>
    </row>
    <row r="40" spans="1:11" ht="20" customHeight="1" x14ac:dyDescent="0.2">
      <c r="A40" s="82"/>
      <c r="B40" s="53" t="s">
        <v>24</v>
      </c>
      <c r="C40" s="51"/>
      <c r="D40" s="22" t="str">
        <f>'Projectleider Technisch Beheer'!C11</f>
        <v>Score:</v>
      </c>
      <c r="E40" s="101"/>
      <c r="F40" s="52"/>
      <c r="G40" s="22" t="str">
        <f>'Projectleider Technisch Beheer'!F11</f>
        <v>Score:</v>
      </c>
      <c r="H40" s="101"/>
      <c r="I40" s="52"/>
      <c r="J40" s="22" t="str">
        <f>'Projectleider Technisch Beheer'!I11</f>
        <v>Score:</v>
      </c>
      <c r="K40" s="101"/>
    </row>
    <row r="41" spans="1:11" ht="20" customHeight="1" x14ac:dyDescent="0.2">
      <c r="A41" s="82"/>
      <c r="B41" s="53" t="s">
        <v>26</v>
      </c>
      <c r="C41" s="51"/>
      <c r="D41" s="22" t="str">
        <f>Wagenparkbeheerder!C11</f>
        <v>Score:</v>
      </c>
      <c r="E41" s="101"/>
      <c r="F41" s="52"/>
      <c r="G41" s="22" t="str">
        <f>Wagenparkbeheerder!F11</f>
        <v>Score:</v>
      </c>
      <c r="H41" s="101"/>
      <c r="I41" s="52"/>
      <c r="J41" s="22" t="str">
        <f>Wagenparkbeheerder!I11</f>
        <v>Score:</v>
      </c>
      <c r="K41" s="101"/>
    </row>
    <row r="42" spans="1:11" ht="20" customHeight="1" x14ac:dyDescent="0.2">
      <c r="A42" s="82"/>
      <c r="B42" s="53" t="s">
        <v>27</v>
      </c>
      <c r="C42" s="51"/>
      <c r="D42" s="22" t="str">
        <f>'Coordinator GTI'!C11</f>
        <v>Score:</v>
      </c>
      <c r="E42" s="101"/>
      <c r="F42" s="52"/>
      <c r="G42" s="22" t="str">
        <f>'Coordinator GTI'!F11</f>
        <v>Score:</v>
      </c>
      <c r="H42" s="101"/>
      <c r="I42" s="52"/>
      <c r="J42" s="22" t="str">
        <f>'Coordinator GTI'!I11</f>
        <v>Score:</v>
      </c>
      <c r="K42" s="101"/>
    </row>
    <row r="43" spans="1:11" ht="20" customHeight="1" x14ac:dyDescent="0.2">
      <c r="A43" s="82"/>
      <c r="B43" s="53" t="s">
        <v>28</v>
      </c>
      <c r="C43" s="51"/>
      <c r="D43" s="22" t="str">
        <f>'Hoofd Technisch Beheer'!C11</f>
        <v>Score:</v>
      </c>
      <c r="E43" s="101"/>
      <c r="F43" s="52"/>
      <c r="G43" s="22" t="str">
        <f>'Hoofd Technisch Beheer'!F11</f>
        <v>Score:</v>
      </c>
      <c r="H43" s="101"/>
      <c r="I43" s="52"/>
      <c r="J43" s="22" t="str">
        <f>'Hoofd Technisch Beheer'!I11</f>
        <v>Score:</v>
      </c>
      <c r="K43" s="101"/>
    </row>
    <row r="44" spans="1:11" ht="20" customHeight="1" x14ac:dyDescent="0.2">
      <c r="A44" s="82"/>
      <c r="B44" s="53" t="s">
        <v>29</v>
      </c>
      <c r="C44" s="51"/>
      <c r="D44" s="22" t="str">
        <f>'Teamleider ICT Info Manager'!C11</f>
        <v>Score:</v>
      </c>
      <c r="E44" s="101"/>
      <c r="F44" s="52"/>
      <c r="G44" s="22" t="str">
        <f>'Teamleider ICT Info Manager'!F11</f>
        <v>Score:</v>
      </c>
      <c r="H44" s="101"/>
      <c r="I44" s="52"/>
      <c r="J44" s="22" t="str">
        <f>'Teamleider ICT Info Manager'!I11</f>
        <v>Score:</v>
      </c>
      <c r="K44" s="101"/>
    </row>
    <row r="45" spans="1:11" ht="20" customHeight="1" x14ac:dyDescent="0.2">
      <c r="A45" s="83"/>
      <c r="B45" s="21" t="s">
        <v>45</v>
      </c>
      <c r="C45" s="51"/>
      <c r="D45" s="22" t="str">
        <f>'Directielid Bedrijfsvoering'!C11</f>
        <v>Score:</v>
      </c>
      <c r="E45" s="101"/>
      <c r="F45" s="52"/>
      <c r="G45" s="22" t="str">
        <f>'Directielid Bedrijfsvoering'!F11</f>
        <v>Score:</v>
      </c>
      <c r="H45" s="101"/>
      <c r="I45" s="52"/>
      <c r="J45" s="22" t="str">
        <f>'Directielid Bedrijfsvoering'!I11</f>
        <v>Score:</v>
      </c>
      <c r="K45" s="101"/>
    </row>
    <row r="46" spans="1:11" ht="20" customHeight="1" x14ac:dyDescent="0.2">
      <c r="A46" s="98" t="s">
        <v>1</v>
      </c>
      <c r="B46" s="99"/>
      <c r="C46" s="54"/>
      <c r="D46" s="24" t="s">
        <v>2</v>
      </c>
      <c r="E46" s="101"/>
      <c r="F46" s="55"/>
      <c r="G46" s="25" t="s">
        <v>2</v>
      </c>
      <c r="H46" s="101"/>
      <c r="I46" s="55"/>
      <c r="J46" s="25" t="s">
        <v>2</v>
      </c>
      <c r="K46" s="101"/>
    </row>
    <row r="47" spans="1:11" ht="20" customHeight="1" x14ac:dyDescent="0.2">
      <c r="A47" s="103"/>
      <c r="B47" s="104"/>
      <c r="C47" s="56"/>
      <c r="D47" s="26" t="str">
        <f>IF(D46="Uitmuntend","€ 10.000",IF(D46="Goed","€ 8.000",IF(D46="Voldoende","€ 0",IF(D46="Matig","- € 24.000",IF(D46="Onvoldoende","KO"," ")))))</f>
        <v xml:space="preserve"> </v>
      </c>
      <c r="E47" s="102"/>
      <c r="F47" s="57"/>
      <c r="G47" s="26" t="str">
        <f>IF(G46="Uitmuntend","€ 10.000",IF(G46="Goed","€ 8.000",IF(G46="Voldoende","€ 0",IF(G46="Matig","- € 24.000",IF(G46="Onvoldoende","KO"," ")))))</f>
        <v xml:space="preserve"> </v>
      </c>
      <c r="H47" s="102"/>
      <c r="I47" s="57"/>
      <c r="J47" s="26" t="str">
        <f>IF(J46="Uitmuntend","€ 10.000",IF(J46="Goed","€ 8.000",IF(J46="Voldoende","€ 0",IF(J46="Matig","- € 24.000",IF(J46="Onvoldoende","KO"," ")))))</f>
        <v xml:space="preserve"> </v>
      </c>
      <c r="K47" s="102"/>
    </row>
    <row r="48" spans="1:11" s="8" customFormat="1" ht="28" customHeight="1" x14ac:dyDescent="0.2">
      <c r="A48" s="91" t="s">
        <v>30</v>
      </c>
      <c r="B48" s="92"/>
      <c r="C48" s="14"/>
      <c r="D48" s="47" t="e">
        <f>D11+D20+D29+D38+D47</f>
        <v>#VALUE!</v>
      </c>
      <c r="E48" s="27"/>
      <c r="F48" s="14"/>
      <c r="G48" s="47" t="e">
        <f>G11+G20+G29+G38+G47</f>
        <v>#VALUE!</v>
      </c>
      <c r="H48" s="27"/>
      <c r="I48" s="14"/>
      <c r="J48" s="47" t="e">
        <f>J11+J20+J29+J38+J47</f>
        <v>#VALUE!</v>
      </c>
      <c r="K48" s="27"/>
    </row>
  </sheetData>
  <sheetProtection algorithmName="SHA-512" hashValue="Rez1m70WWdPbqQpgT7LZnrQw2FhI25cVAzQ7E4DDcqAIfZEeVDoQG6aiN7Bwou3mLc4kLdmIgmiPVxs7K/9l8g==" saltValue="eS0+DQWQlfaogCmtA3DS0g==" spinCount="100000" sheet="1" objects="1" scenarios="1"/>
  <mergeCells count="33">
    <mergeCell ref="K30:K38"/>
    <mergeCell ref="A37:B37"/>
    <mergeCell ref="A38:B38"/>
    <mergeCell ref="A46:B46"/>
    <mergeCell ref="E39:E47"/>
    <mergeCell ref="H39:H47"/>
    <mergeCell ref="K39:K47"/>
    <mergeCell ref="A47:B47"/>
    <mergeCell ref="E21:E29"/>
    <mergeCell ref="A48:B48"/>
    <mergeCell ref="A1:K1"/>
    <mergeCell ref="K3:K11"/>
    <mergeCell ref="K12:K20"/>
    <mergeCell ref="K21:K29"/>
    <mergeCell ref="A2:B2"/>
    <mergeCell ref="A28:B28"/>
    <mergeCell ref="A29:B29"/>
    <mergeCell ref="H3:H11"/>
    <mergeCell ref="H12:H20"/>
    <mergeCell ref="H21:H29"/>
    <mergeCell ref="E3:E11"/>
    <mergeCell ref="E12:E20"/>
    <mergeCell ref="E30:E38"/>
    <mergeCell ref="H30:H38"/>
    <mergeCell ref="A3:A9"/>
    <mergeCell ref="A12:A18"/>
    <mergeCell ref="A21:A27"/>
    <mergeCell ref="A30:A36"/>
    <mergeCell ref="A39:A45"/>
    <mergeCell ref="A10:B10"/>
    <mergeCell ref="A19:B19"/>
    <mergeCell ref="A20:B20"/>
    <mergeCell ref="A11:B11"/>
  </mergeCells>
  <phoneticPr fontId="17" type="noConversion"/>
  <dataValidations count="1">
    <dataValidation type="list" errorStyle="warning" allowBlank="1" showErrorMessage="1" sqref="I28:J28 I19:J19 I10:J10 D10 D19 D28 G46 F19:G19 F28:G28 I37:J37 D37 F37:G37 F10:G10 D46 J46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AE97A0-F56E-4016-BA2B-85512DADFA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1286A2-0E87-4F02-BB67-E41195814C9A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04d4ff2e-cf62-40b0-a5cf-f8c6524922a9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cdfd6af9-2027-427e-aee7-f2f3dc2ea940"/>
  </ds:schemaRefs>
</ds:datastoreItem>
</file>

<file path=customXml/itemProps3.xml><?xml version="1.0" encoding="utf-8"?>
<ds:datastoreItem xmlns:ds="http://schemas.openxmlformats.org/officeDocument/2006/customXml" ds:itemID="{E8BC1DC4-BB13-4CF9-BEEE-EE3C64EC56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</vt:i4>
      </vt:variant>
    </vt:vector>
  </HeadingPairs>
  <TitlesOfParts>
    <vt:vector size="11" baseType="lpstr">
      <vt:lpstr>Beoordelen kwaliteit</vt:lpstr>
      <vt:lpstr>Containerbeheerder</vt:lpstr>
      <vt:lpstr>Projectleider Technisch Beheer</vt:lpstr>
      <vt:lpstr>Wagenparkbeheerder</vt:lpstr>
      <vt:lpstr>Coordinator GTI</vt:lpstr>
      <vt:lpstr>Hoofd Technisch Beheer</vt:lpstr>
      <vt:lpstr>Teamleider ICT Info Manager</vt:lpstr>
      <vt:lpstr>Directielid Bedrijfsvoering</vt:lpstr>
      <vt:lpstr>Consensus</vt:lpstr>
      <vt:lpstr>Eindscores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dcterms:created xsi:type="dcterms:W3CDTF">2006-09-16T00:00:00Z</dcterms:created>
  <dcterms:modified xsi:type="dcterms:W3CDTF">2024-05-31T06:46:07Z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