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valex/EA Asset management 2024 AVA24ASMA/Aanbestedingsdocument en bijlagen/Concept/"/>
    </mc:Choice>
  </mc:AlternateContent>
  <xr:revisionPtr revIDLastSave="2119" documentId="13_ncr:1_{76DE3F5F-D5C1-4DE1-9FDB-0A6515094F78}" xr6:coauthVersionLast="47" xr6:coauthVersionMax="47" xr10:uidLastSave="{08DE4AED-A8AF-FD42-AA31-653328D76517}"/>
  <workbookProtection workbookAlgorithmName="SHA-512" workbookHashValue="eVEwYCzhOoBMhUb016eWZ0kxaF/U+McWOBGpu1LshCwN7+P3f+QG20e+Lj9B5avSunELUwUIcppg3+vRwPMkRg==" workbookSaltValue="/HjkhQP23eG/djrA8ZQ5pQ==" workbookSpinCount="100000" lockStructure="1"/>
  <bookViews>
    <workbookView xWindow="1000" yWindow="500" windowWidth="37720" windowHeight="19840" xr2:uid="{E3F4428C-27B3-5448-BD5C-A273154A4F40}"/>
  </bookViews>
  <sheets>
    <sheet name="Beantwoording Inschrijver" sheetId="1" r:id="rId1"/>
    <sheet name="Beoordelaar 1" sheetId="8" r:id="rId2"/>
    <sheet name="Beoordelaar 2" sheetId="2" r:id="rId3"/>
    <sheet name="Beoordelaar 3" sheetId="3" r:id="rId4"/>
    <sheet name="Beoordelaar 4" sheetId="4" r:id="rId5"/>
    <sheet name="Beoordelaar 5" sheetId="5" r:id="rId6"/>
    <sheet name="Beoordelaar 6" sheetId="6" r:id="rId7"/>
    <sheet name="Consensus" sheetId="7" r:id="rId8"/>
  </sheets>
  <definedNames>
    <definedName name="Hersteltijd">'Beantwoording Inschrijver'!#REF!</definedName>
    <definedName name="Score">'Beantwoording Inschrijver'!$D$6:$I$6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8" l="1"/>
  <c r="D25" i="7"/>
  <c r="D23" i="7"/>
  <c r="D21" i="7"/>
  <c r="D19" i="7"/>
  <c r="D15" i="7"/>
  <c r="D27" i="7"/>
  <c r="D29" i="7"/>
  <c r="N29" i="7"/>
  <c r="N27" i="7"/>
  <c r="N25" i="7"/>
  <c r="N23" i="7"/>
  <c r="N21" i="7"/>
  <c r="N19" i="7"/>
  <c r="N15" i="7"/>
  <c r="N13" i="7"/>
  <c r="N9" i="7"/>
  <c r="N35" i="7"/>
  <c r="N39" i="7"/>
  <c r="N33" i="7"/>
  <c r="N7" i="7"/>
  <c r="N42" i="7"/>
  <c r="J7" i="7"/>
  <c r="I7" i="7"/>
  <c r="H7" i="7"/>
  <c r="G7" i="7"/>
  <c r="F7" i="7"/>
  <c r="E7" i="7"/>
  <c r="D7" i="6"/>
  <c r="D7" i="8"/>
  <c r="C21" i="2"/>
  <c r="D7" i="7"/>
  <c r="D9" i="7"/>
  <c r="J39" i="7"/>
  <c r="I39" i="7"/>
  <c r="H39" i="7"/>
  <c r="G39" i="7"/>
  <c r="F39" i="7"/>
  <c r="J35" i="7"/>
  <c r="I35" i="7"/>
  <c r="H35" i="7"/>
  <c r="G35" i="7"/>
  <c r="F35" i="7"/>
  <c r="J33" i="7"/>
  <c r="I33" i="7"/>
  <c r="H33" i="7"/>
  <c r="G33" i="7"/>
  <c r="F33" i="7"/>
  <c r="J29" i="7"/>
  <c r="I29" i="7"/>
  <c r="H29" i="7"/>
  <c r="G29" i="7"/>
  <c r="F29" i="7"/>
  <c r="J27" i="7"/>
  <c r="I27" i="7"/>
  <c r="H27" i="7"/>
  <c r="G27" i="7"/>
  <c r="F27" i="7"/>
  <c r="J25" i="7"/>
  <c r="I25" i="7"/>
  <c r="H25" i="7"/>
  <c r="G25" i="7"/>
  <c r="F25" i="7"/>
  <c r="J23" i="7"/>
  <c r="I23" i="7"/>
  <c r="H23" i="7"/>
  <c r="G23" i="7"/>
  <c r="F23" i="7"/>
  <c r="J21" i="7"/>
  <c r="I21" i="7"/>
  <c r="H21" i="7"/>
  <c r="G21" i="7"/>
  <c r="F21" i="7"/>
  <c r="J19" i="7"/>
  <c r="I19" i="7"/>
  <c r="H19" i="7"/>
  <c r="G19" i="7"/>
  <c r="F19" i="7"/>
  <c r="J15" i="7"/>
  <c r="I15" i="7"/>
  <c r="H15" i="7"/>
  <c r="G15" i="7"/>
  <c r="F15" i="7"/>
  <c r="E15" i="7"/>
  <c r="J13" i="7"/>
  <c r="I13" i="7"/>
  <c r="H13" i="7"/>
  <c r="G13" i="7"/>
  <c r="F13" i="7"/>
  <c r="E29" i="7"/>
  <c r="E27" i="7"/>
  <c r="E25" i="7"/>
  <c r="E23" i="7"/>
  <c r="E21" i="7"/>
  <c r="E19" i="7"/>
  <c r="A38" i="7"/>
  <c r="C35" i="7"/>
  <c r="C33" i="7"/>
  <c r="B35" i="7"/>
  <c r="B33" i="7"/>
  <c r="A32" i="7"/>
  <c r="C29" i="7"/>
  <c r="B29" i="7"/>
  <c r="B27" i="7"/>
  <c r="B25" i="7"/>
  <c r="B23" i="7"/>
  <c r="B21" i="7"/>
  <c r="B19" i="7"/>
  <c r="C27" i="7"/>
  <c r="C25" i="7"/>
  <c r="C23" i="7"/>
  <c r="C21" i="7"/>
  <c r="C19" i="7"/>
  <c r="C15" i="7"/>
  <c r="A18" i="7"/>
  <c r="B15" i="7"/>
  <c r="B13" i="7"/>
  <c r="J9" i="7"/>
  <c r="A12" i="7"/>
  <c r="B9" i="7"/>
  <c r="B7" i="7"/>
  <c r="A6" i="7"/>
  <c r="A38" i="6"/>
  <c r="E39" i="6"/>
  <c r="D39" i="6"/>
  <c r="C39" i="6"/>
  <c r="E35" i="6"/>
  <c r="D35" i="6"/>
  <c r="C35" i="6"/>
  <c r="E33" i="6"/>
  <c r="D33" i="6"/>
  <c r="C33" i="6"/>
  <c r="A32" i="6"/>
  <c r="E29" i="6"/>
  <c r="D29" i="6"/>
  <c r="C29" i="6"/>
  <c r="B29" i="6"/>
  <c r="E27" i="6"/>
  <c r="D27" i="6"/>
  <c r="C27" i="6"/>
  <c r="B27" i="6"/>
  <c r="E25" i="6"/>
  <c r="D25" i="6"/>
  <c r="C25" i="6"/>
  <c r="B25" i="6"/>
  <c r="E23" i="6"/>
  <c r="D23" i="6"/>
  <c r="C23" i="6"/>
  <c r="B23" i="6"/>
  <c r="E21" i="6"/>
  <c r="D21" i="6"/>
  <c r="C21" i="6"/>
  <c r="B21" i="6"/>
  <c r="E19" i="6"/>
  <c r="D19" i="6"/>
  <c r="C19" i="6"/>
  <c r="B19" i="6"/>
  <c r="A18" i="6"/>
  <c r="E15" i="6"/>
  <c r="D15" i="6"/>
  <c r="C15" i="6"/>
  <c r="B15" i="6"/>
  <c r="E13" i="6"/>
  <c r="D13" i="6"/>
  <c r="C13" i="6"/>
  <c r="B13" i="6"/>
  <c r="A12" i="6"/>
  <c r="E9" i="6"/>
  <c r="D9" i="6"/>
  <c r="C9" i="6"/>
  <c r="B9" i="6"/>
  <c r="E7" i="6"/>
  <c r="C7" i="6"/>
  <c r="B7" i="6"/>
  <c r="A6" i="6"/>
  <c r="A1" i="6"/>
  <c r="E39" i="5"/>
  <c r="D39" i="5"/>
  <c r="C39" i="5"/>
  <c r="A38" i="5"/>
  <c r="E35" i="5"/>
  <c r="D35" i="5"/>
  <c r="C35" i="5"/>
  <c r="E33" i="5"/>
  <c r="D33" i="5"/>
  <c r="C33" i="5"/>
  <c r="A32" i="5"/>
  <c r="E29" i="5"/>
  <c r="D29" i="5"/>
  <c r="C29" i="5"/>
  <c r="B29" i="5"/>
  <c r="E27" i="5"/>
  <c r="D27" i="5"/>
  <c r="C27" i="5"/>
  <c r="B27" i="5"/>
  <c r="E25" i="5"/>
  <c r="D25" i="5"/>
  <c r="C25" i="5"/>
  <c r="B25" i="5"/>
  <c r="E23" i="5"/>
  <c r="D23" i="5"/>
  <c r="C23" i="5"/>
  <c r="B23" i="5"/>
  <c r="E21" i="5"/>
  <c r="D21" i="5"/>
  <c r="C21" i="5"/>
  <c r="B21" i="5"/>
  <c r="E19" i="5"/>
  <c r="D19" i="5"/>
  <c r="C19" i="5"/>
  <c r="B19" i="5"/>
  <c r="A18" i="5"/>
  <c r="E15" i="5"/>
  <c r="D15" i="5"/>
  <c r="C15" i="5"/>
  <c r="B15" i="5"/>
  <c r="E13" i="5"/>
  <c r="D13" i="5"/>
  <c r="C13" i="5"/>
  <c r="B13" i="5"/>
  <c r="A12" i="5"/>
  <c r="E9" i="5"/>
  <c r="D9" i="5"/>
  <c r="C9" i="5"/>
  <c r="B9" i="5"/>
  <c r="E7" i="5"/>
  <c r="D7" i="5"/>
  <c r="C7" i="5"/>
  <c r="B7" i="5"/>
  <c r="A6" i="5"/>
  <c r="A1" i="5"/>
  <c r="E39" i="4"/>
  <c r="D39" i="4"/>
  <c r="C39" i="4"/>
  <c r="A38" i="4"/>
  <c r="E35" i="4"/>
  <c r="D35" i="4"/>
  <c r="C35" i="4"/>
  <c r="E33" i="4"/>
  <c r="D33" i="4"/>
  <c r="C33" i="4"/>
  <c r="A32" i="4"/>
  <c r="E29" i="4"/>
  <c r="D29" i="4"/>
  <c r="C29" i="4"/>
  <c r="B29" i="4"/>
  <c r="E27" i="4"/>
  <c r="D27" i="4"/>
  <c r="C27" i="4"/>
  <c r="B27" i="4"/>
  <c r="E25" i="4"/>
  <c r="D25" i="4"/>
  <c r="C25" i="4"/>
  <c r="B25" i="4"/>
  <c r="E23" i="4"/>
  <c r="D23" i="4"/>
  <c r="C23" i="4"/>
  <c r="B23" i="4"/>
  <c r="E21" i="4"/>
  <c r="D21" i="4"/>
  <c r="C21" i="4"/>
  <c r="B21" i="4"/>
  <c r="E19" i="4"/>
  <c r="D19" i="4"/>
  <c r="C19" i="4"/>
  <c r="B19" i="4"/>
  <c r="A18" i="4"/>
  <c r="E15" i="4"/>
  <c r="D15" i="4"/>
  <c r="C15" i="4"/>
  <c r="B15" i="4"/>
  <c r="E13" i="4"/>
  <c r="D13" i="4"/>
  <c r="C13" i="4"/>
  <c r="B13" i="4"/>
  <c r="A12" i="4"/>
  <c r="E9" i="4"/>
  <c r="D9" i="4"/>
  <c r="C9" i="4"/>
  <c r="B9" i="4"/>
  <c r="E7" i="4"/>
  <c r="D7" i="4"/>
  <c r="C7" i="4"/>
  <c r="B7" i="4"/>
  <c r="A6" i="4"/>
  <c r="A1" i="4"/>
  <c r="E39" i="3"/>
  <c r="D39" i="3"/>
  <c r="C39" i="3"/>
  <c r="A38" i="3"/>
  <c r="E35" i="3"/>
  <c r="D35" i="3"/>
  <c r="C35" i="3"/>
  <c r="E33" i="3"/>
  <c r="D33" i="3"/>
  <c r="C33" i="3"/>
  <c r="A32" i="3"/>
  <c r="E29" i="3"/>
  <c r="D29" i="3"/>
  <c r="C29" i="3"/>
  <c r="B29" i="3"/>
  <c r="E27" i="3"/>
  <c r="D27" i="3"/>
  <c r="C27" i="3"/>
  <c r="B27" i="3"/>
  <c r="E25" i="3"/>
  <c r="D25" i="3"/>
  <c r="C25" i="3"/>
  <c r="B25" i="3"/>
  <c r="E23" i="3"/>
  <c r="D23" i="3"/>
  <c r="C23" i="3"/>
  <c r="B23" i="3"/>
  <c r="E21" i="3"/>
  <c r="D21" i="3"/>
  <c r="C21" i="3"/>
  <c r="B21" i="3"/>
  <c r="E19" i="3"/>
  <c r="D19" i="3"/>
  <c r="C19" i="3"/>
  <c r="B19" i="3"/>
  <c r="A18" i="3"/>
  <c r="E15" i="3"/>
  <c r="D15" i="3"/>
  <c r="C15" i="3"/>
  <c r="B15" i="3"/>
  <c r="E13" i="3"/>
  <c r="D13" i="3"/>
  <c r="C13" i="3"/>
  <c r="B13" i="3"/>
  <c r="A12" i="3"/>
  <c r="E9" i="3"/>
  <c r="D9" i="3"/>
  <c r="C9" i="3"/>
  <c r="B9" i="3"/>
  <c r="E7" i="3"/>
  <c r="D7" i="3"/>
  <c r="C7" i="3"/>
  <c r="B7" i="3"/>
  <c r="A6" i="3"/>
  <c r="A1" i="3"/>
  <c r="E39" i="2"/>
  <c r="D39" i="2"/>
  <c r="C39" i="2"/>
  <c r="A38" i="2"/>
  <c r="E35" i="2"/>
  <c r="D35" i="2"/>
  <c r="C35" i="2"/>
  <c r="E33" i="2"/>
  <c r="D33" i="2"/>
  <c r="C33" i="2"/>
  <c r="A32" i="2"/>
  <c r="E29" i="2"/>
  <c r="D29" i="2"/>
  <c r="C29" i="2"/>
  <c r="B29" i="2"/>
  <c r="E27" i="2"/>
  <c r="D27" i="2"/>
  <c r="C27" i="2"/>
  <c r="B27" i="2"/>
  <c r="E25" i="2"/>
  <c r="D25" i="2"/>
  <c r="C25" i="2"/>
  <c r="B25" i="2"/>
  <c r="E23" i="2"/>
  <c r="D23" i="2"/>
  <c r="C23" i="2"/>
  <c r="B23" i="2"/>
  <c r="E21" i="2"/>
  <c r="D21" i="2"/>
  <c r="B21" i="2"/>
  <c r="E19" i="2"/>
  <c r="D19" i="2"/>
  <c r="C19" i="2"/>
  <c r="B19" i="2"/>
  <c r="A18" i="2"/>
  <c r="E15" i="2"/>
  <c r="D15" i="2"/>
  <c r="C15" i="2"/>
  <c r="B15" i="2"/>
  <c r="E13" i="2"/>
  <c r="D13" i="2"/>
  <c r="C13" i="2"/>
  <c r="B13" i="2"/>
  <c r="A12" i="2"/>
  <c r="E9" i="2"/>
  <c r="D9" i="2"/>
  <c r="C9" i="2"/>
  <c r="B9" i="2"/>
  <c r="E7" i="2"/>
  <c r="D7" i="2"/>
  <c r="C7" i="2"/>
  <c r="B7" i="2"/>
  <c r="A6" i="2"/>
  <c r="A1" i="2"/>
  <c r="A1" i="8"/>
  <c r="B7" i="8"/>
  <c r="E39" i="8"/>
  <c r="E35" i="8"/>
  <c r="E33" i="8"/>
  <c r="E29" i="8"/>
  <c r="E27" i="8"/>
  <c r="E25" i="8"/>
  <c r="E23" i="8"/>
  <c r="E21" i="8"/>
  <c r="E19" i="8"/>
  <c r="E15" i="8"/>
  <c r="E13" i="8"/>
  <c r="E9" i="8"/>
  <c r="E7" i="8"/>
  <c r="A38" i="8"/>
  <c r="A32" i="8"/>
  <c r="C29" i="8"/>
  <c r="C27" i="8"/>
  <c r="C25" i="8"/>
  <c r="C23" i="8"/>
  <c r="B29" i="8"/>
  <c r="B27" i="8"/>
  <c r="B25" i="8"/>
  <c r="B23" i="8"/>
  <c r="D29" i="8"/>
  <c r="B21" i="8"/>
  <c r="C19" i="8"/>
  <c r="B19" i="8"/>
  <c r="A18" i="8"/>
  <c r="B15" i="8"/>
  <c r="B13" i="8"/>
  <c r="C15" i="8"/>
  <c r="D15" i="8"/>
  <c r="A12" i="8"/>
  <c r="B9" i="8"/>
  <c r="A6" i="8"/>
  <c r="J41" i="1"/>
  <c r="I41" i="1"/>
  <c r="H41" i="1"/>
  <c r="I44" i="7"/>
  <c r="G41" i="1"/>
  <c r="F41" i="1"/>
  <c r="G44" i="7"/>
  <c r="G48" i="7"/>
  <c r="G52" i="7"/>
  <c r="C39" i="7"/>
  <c r="C13" i="7"/>
  <c r="C9" i="7"/>
  <c r="C7" i="7"/>
  <c r="C7" i="8"/>
  <c r="C39" i="8"/>
  <c r="C35" i="8"/>
  <c r="C33" i="8"/>
  <c r="C13" i="8"/>
  <c r="C9" i="8"/>
  <c r="E39" i="7"/>
  <c r="E35" i="7"/>
  <c r="E33" i="7"/>
  <c r="E13" i="7"/>
  <c r="E9" i="7"/>
  <c r="I9" i="7"/>
  <c r="H9" i="7"/>
  <c r="G9" i="7"/>
  <c r="F9" i="7"/>
  <c r="D39" i="7"/>
  <c r="D35" i="7"/>
  <c r="D33" i="7"/>
  <c r="D13" i="7"/>
  <c r="D39" i="8"/>
  <c r="D35" i="8"/>
  <c r="D33" i="8"/>
  <c r="D27" i="8"/>
  <c r="D25" i="8"/>
  <c r="D23" i="8"/>
  <c r="D21" i="8"/>
  <c r="D19" i="8"/>
  <c r="D13" i="8"/>
  <c r="D9" i="8"/>
  <c r="J44" i="7"/>
  <c r="K44" i="7"/>
  <c r="I53" i="7"/>
  <c r="I54" i="7"/>
  <c r="H53" i="7"/>
  <c r="H44" i="7"/>
</calcChain>
</file>

<file path=xl/sharedStrings.xml><?xml version="1.0" encoding="utf-8"?>
<sst xmlns="http://schemas.openxmlformats.org/spreadsheetml/2006/main" count="527" uniqueCount="67">
  <si>
    <t>Bijlage 2b Avalex Asset Management AVA24ASMA</t>
  </si>
  <si>
    <t>Inschrijver dient alle groene cellen in te vullen (ofwel de betreffende vraag te beantwoorden).</t>
  </si>
  <si>
    <t>Naam Inschrijver:</t>
  </si>
  <si>
    <t>Indien Inschrijver 4 maal of meer matig scoort zal deze worden uitgesloten van verdere deelname.</t>
  </si>
  <si>
    <t>Indien Inschrijver 2 maal of meer onvoldoende scoort zal deze worden uitgesloten van verdere deelname.</t>
  </si>
  <si>
    <t xml:space="preserve"> </t>
  </si>
  <si>
    <t>Antwoord Inschrijver</t>
  </si>
  <si>
    <t>1. Algemeen</t>
  </si>
  <si>
    <t>Score:</t>
  </si>
  <si>
    <t>Uitmuntend</t>
  </si>
  <si>
    <t>Goed</t>
  </si>
  <si>
    <t>Voldoende</t>
  </si>
  <si>
    <t>Matig</t>
  </si>
  <si>
    <t>Onvoldoende</t>
  </si>
  <si>
    <t>2. Materiaal</t>
  </si>
  <si>
    <t>3. Containerbeheer</t>
  </si>
  <si>
    <t>4. Gebouwen- en terreinbeheer</t>
  </si>
  <si>
    <t>5. Gebruiksvriendelijkheid (= niet functionele wens)</t>
  </si>
  <si>
    <t>maximaal te behalen punten</t>
  </si>
  <si>
    <t>Naam beoordelaar 1:</t>
  </si>
  <si>
    <t>&lt;&lt;MOTIVATIE&gt;&gt;</t>
  </si>
  <si>
    <t>Consensus score</t>
  </si>
  <si>
    <t>Motivatie consensus</t>
  </si>
  <si>
    <t>Behaalde waarde</t>
  </si>
  <si>
    <t>Indien Inschrijver 4 maal of meer matig scoort zal deze worden uitgesloten van verdere deelname.
Indien Inschrijver 2 maal of meer onvoldoende scoort zal deze worden uitgesloten van verdere deelname.</t>
  </si>
  <si>
    <t>waarde weging</t>
  </si>
  <si>
    <t>maximaal te behalen waarde ten behoeve van de kwalitetsbeoordeling</t>
  </si>
  <si>
    <t>maximale verschil waarde</t>
  </si>
  <si>
    <t>Antwoord Inschrijver op welke wijze zij hier een invulling aan geeft.</t>
  </si>
  <si>
    <t>Actueel overzicht van klepbewegingen per container is oproepbaar en inzichtelijk binnen de Oplossing.</t>
  </si>
  <si>
    <t>Registratie van het moment van lediging van zowel de containers die op vaste frequentie worden geleegd als de containers die op een dynamische route worden gezet op basis van vullingsgraad.</t>
  </si>
  <si>
    <t>raming prijzenblad</t>
  </si>
  <si>
    <t>Totaal behaalde eindscore (behaalde waarde * wegingsfactor (=€ 40)):</t>
  </si>
  <si>
    <t>De Oplossing biedt de mogelijkheid tot doen aanvragen van offertes vanuit de Oplossing.</t>
  </si>
  <si>
    <t>Vanuit de offerteaanvraag moet het mogelijk zijn om verzoek tot inkooporder te doen aan AFAS.</t>
  </si>
  <si>
    <t>De meldingen ten aanzien van voertuigen die via de App binnenkomen, worden in de Oplossing opgenomen.</t>
  </si>
  <si>
    <t>De Oplossing biedt de mogelijkheid om op dagelijkse basis een overzicht van ontvangen meldingen te kunnen maken i.v.m. prioritering werkzaamheden.</t>
  </si>
  <si>
    <t>De de locatie kan gekoppeld worden aan een wijk en/of buurt.</t>
  </si>
  <si>
    <t xml:space="preserve"> Indien Inschrijver 4 maal of meer matig scoort zal deze worden uitgesloten van verdere deelname.
Indien Inschrijver 2 maal of meer onvoldoende scoort zal deze worden uitgesloten van verdere deelname.</t>
  </si>
  <si>
    <t>De Oplossing voorziet in de mogelijkheid van voorraadbeheer van de verschillende container onderdelen.</t>
  </si>
  <si>
    <t>In geval van voorraadbeheer kan er een minimum per onderdeel worden aangegeven, waarop de Oplossing de gebruiker triggert dat het minumum bereikt is.</t>
  </si>
  <si>
    <t>Het is mogelijk om binnen de Oplossing de jaarlijkse conditiemeting conform NEN 2767 in te lezen.</t>
  </si>
  <si>
    <t>De Oplossing beschikt over een App voor de interne collega's voor het doen van meldingen die betrekking hebben op gebouw- en terreinbeheer.</t>
  </si>
  <si>
    <t>De kleurstelling van de uitzonderingen moet zelf instelbaar zijn door de Opdrachtgever.</t>
  </si>
  <si>
    <t xml:space="preserve">  Indien Inschrijver 4 maal of meer matig scoort zal deze worden uitgesloten van verdere deelname.
Indien Inschrijver 2 maal of meer onvoldoende scoort zal deze worden uitgesloten van verdere deelname.</t>
  </si>
  <si>
    <t>Naam beoordelaar 2:</t>
  </si>
  <si>
    <t>Maximaal aantal woorden</t>
  </si>
  <si>
    <t>Maximale waarde uitmuntend</t>
  </si>
  <si>
    <t>Waarde goed</t>
  </si>
  <si>
    <t>Waarde voldoende</t>
  </si>
  <si>
    <t>Waarde matig</t>
  </si>
  <si>
    <t>Waarde onvoldoende</t>
  </si>
  <si>
    <t>Score beoordelaar</t>
  </si>
  <si>
    <t>Motivatie beoordelaar</t>
  </si>
  <si>
    <t>Naam beoordelaar 3:</t>
  </si>
  <si>
    <r>
      <t xml:space="preserve">De Oplossing biedt de mogelijkheid om d.m.v. sensoren die in de container aanwezig zijn de actuele standplaats van de container aan te geven.
</t>
    </r>
    <r>
      <rPr>
        <i/>
        <sz val="14"/>
        <color theme="1"/>
        <rFont val="Verdana"/>
        <family val="2"/>
      </rPr>
      <t>Toelichting: 
De Oplossing biedt de mogelijkheid om d.m.v. sensoren die in de container aanwezig zijn de actuele standplaats van de container aan te geven.</t>
    </r>
  </si>
  <si>
    <t>Naam beoordelaar 5:</t>
  </si>
  <si>
    <t>Naam beoordelaar 4:</t>
  </si>
  <si>
    <t>Indien Inschrijver 4 maal of meer matig scoort zal deze worden uitgesloten van verdere deelname.
Indien Inschrijver 2 maal of meer onvoldoende scoort zal deze worden uitgesloten van verdere deelname.</t>
  </si>
  <si>
    <t>Naam beoordelaar 6:</t>
  </si>
  <si>
    <t>Score beoordelaar 1</t>
  </si>
  <si>
    <t>Score beoordelaar 2</t>
  </si>
  <si>
    <t>Score beoordelaar 3</t>
  </si>
  <si>
    <t>Score beoordelaar 4</t>
  </si>
  <si>
    <t>Score beoordelaar 5</t>
  </si>
  <si>
    <t>Score beoordelaar 6</t>
  </si>
  <si>
    <t>Maximaal te behalen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</si>
</sst>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3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24"/>
      <color theme="0"/>
      <name val="Verdana"/>
      <family val="2"/>
    </font>
    <font>
      <sz val="26"/>
      <color theme="1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12"/>
      <color theme="0"/>
      <name val="Verdana"/>
      <family val="2"/>
    </font>
    <font>
      <sz val="10"/>
      <color theme="0"/>
      <name val="Verdana"/>
      <family val="2"/>
    </font>
    <font>
      <b/>
      <sz val="12"/>
      <color theme="0"/>
      <name val="Verdana"/>
      <family val="2"/>
    </font>
    <font>
      <sz val="16"/>
      <color theme="1"/>
      <name val="Aptos Narrow"/>
      <family val="2"/>
      <scheme val="minor"/>
    </font>
    <font>
      <b/>
      <sz val="16"/>
      <color theme="1"/>
      <name val="Verdana"/>
      <family val="2"/>
    </font>
    <font>
      <sz val="12"/>
      <color rgb="FFFF0000"/>
      <name val="Aptos Narrow"/>
      <family val="2"/>
      <scheme val="minor"/>
    </font>
    <font>
      <sz val="10"/>
      <color rgb="FFFF0000"/>
      <name val="Verdana"/>
      <family val="2"/>
    </font>
    <font>
      <i/>
      <sz val="12"/>
      <color rgb="FFFF0000"/>
      <name val="Aptos Narrow"/>
      <scheme val="minor"/>
    </font>
    <font>
      <sz val="14"/>
      <color theme="1"/>
      <name val="Verdana"/>
      <family val="2"/>
    </font>
    <font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rgb="FFFF0000"/>
      <name val="Verdana"/>
      <family val="2"/>
    </font>
    <font>
      <b/>
      <i/>
      <sz val="18"/>
      <color rgb="FFFF0000"/>
      <name val="Aptos Narrow"/>
      <scheme val="minor"/>
    </font>
    <font>
      <b/>
      <i/>
      <sz val="16"/>
      <color rgb="FFFF0000"/>
      <name val="Verdana"/>
      <family val="2"/>
    </font>
    <font>
      <b/>
      <i/>
      <sz val="18"/>
      <color rgb="FFFF0000"/>
      <name val="Verdana"/>
      <family val="2"/>
    </font>
    <font>
      <i/>
      <sz val="14"/>
      <color theme="1"/>
      <name val="Verdana"/>
      <family val="2"/>
    </font>
    <font>
      <sz val="18"/>
      <color theme="1"/>
      <name val="Verdana"/>
      <family val="2"/>
    </font>
    <font>
      <sz val="12"/>
      <color rgb="FF000000"/>
      <name val="Verdana"/>
      <family val="2"/>
    </font>
    <font>
      <b/>
      <i/>
      <sz val="22"/>
      <color rgb="FFFF0000"/>
      <name val="Aptos Narrow"/>
      <scheme val="minor"/>
    </font>
    <font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Verdana"/>
      <family val="2"/>
    </font>
    <font>
      <sz val="16"/>
      <color rgb="FFFF0000"/>
      <name val="Aptos Narrow"/>
      <family val="2"/>
      <scheme val="minor"/>
    </font>
    <font>
      <b/>
      <sz val="16"/>
      <color theme="0"/>
      <name val="Verdana"/>
      <family val="2"/>
    </font>
    <font>
      <b/>
      <sz val="36"/>
      <color theme="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E2D5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2" fontId="4" fillId="0" borderId="0" xfId="0" applyNumberFormat="1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4" fillId="11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2" fontId="10" fillId="9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2" xfId="0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4" fillId="12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1" fontId="16" fillId="11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wrapText="1"/>
    </xf>
    <xf numFmtId="0" fontId="4" fillId="11" borderId="2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7" borderId="12" xfId="0" applyFont="1" applyFill="1" applyBorder="1" applyAlignment="1">
      <alignment horizontal="center" vertical="center" wrapText="1"/>
    </xf>
    <xf numFmtId="0" fontId="18" fillId="12" borderId="7" xfId="0" applyFont="1" applyFill="1" applyBorder="1" applyAlignment="1">
      <alignment horizontal="left" vertical="center" wrapText="1"/>
    </xf>
    <xf numFmtId="0" fontId="18" fillId="12" borderId="11" xfId="0" applyFont="1" applyFill="1" applyBorder="1" applyAlignment="1">
      <alignment horizontal="left" vertical="center" wrapText="1"/>
    </xf>
    <xf numFmtId="0" fontId="18" fillId="12" borderId="11" xfId="0" applyFont="1" applyFill="1" applyBorder="1" applyAlignment="1">
      <alignment horizontal="left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7" borderId="0" xfId="0" applyFont="1" applyFill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horizontal="center" vertical="center" wrapText="1"/>
      <protection locked="0"/>
    </xf>
    <xf numFmtId="0" fontId="4" fillId="7" borderId="0" xfId="0" applyFont="1" applyFill="1"/>
    <xf numFmtId="0" fontId="2" fillId="7" borderId="0" xfId="0" applyFont="1" applyFill="1"/>
    <xf numFmtId="0" fontId="4" fillId="7" borderId="0" xfId="0" applyFont="1" applyFill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12" fillId="11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6" fillId="16" borderId="1" xfId="0" applyFont="1" applyFill="1" applyBorder="1" applyAlignment="1">
      <alignment horizontal="center" vertical="center"/>
    </xf>
    <xf numFmtId="0" fontId="26" fillId="16" borderId="2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18" fillId="12" borderId="1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wrapText="1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164" fontId="18" fillId="10" borderId="3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wrapText="1"/>
    </xf>
    <xf numFmtId="0" fontId="28" fillId="0" borderId="0" xfId="0" applyFont="1"/>
    <xf numFmtId="0" fontId="16" fillId="0" borderId="0" xfId="0" applyFont="1"/>
    <xf numFmtId="0" fontId="28" fillId="0" borderId="0" xfId="0" applyFont="1" applyAlignment="1">
      <alignment horizontal="center"/>
    </xf>
    <xf numFmtId="2" fontId="16" fillId="0" borderId="0" xfId="0" applyNumberFormat="1" applyFont="1"/>
    <xf numFmtId="0" fontId="16" fillId="11" borderId="1" xfId="0" applyFont="1" applyFill="1" applyBorder="1" applyAlignment="1">
      <alignment horizontal="center" vertical="center" wrapText="1"/>
    </xf>
    <xf numFmtId="44" fontId="16" fillId="0" borderId="1" xfId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44" fontId="16" fillId="5" borderId="1" xfId="0" applyNumberFormat="1" applyFont="1" applyFill="1" applyBorder="1" applyAlignment="1">
      <alignment horizontal="center" vertical="center"/>
    </xf>
    <xf numFmtId="44" fontId="16" fillId="0" borderId="0" xfId="1" applyFont="1" applyAlignment="1">
      <alignment horizontal="center" vertical="center"/>
    </xf>
    <xf numFmtId="44" fontId="30" fillId="6" borderId="0" xfId="0" applyNumberFormat="1" applyFont="1" applyFill="1" applyAlignment="1">
      <alignment horizontal="center" vertical="center"/>
    </xf>
    <xf numFmtId="44" fontId="28" fillId="0" borderId="0" xfId="0" applyNumberFormat="1" applyFont="1" applyAlignment="1">
      <alignment horizontal="center" vertical="center"/>
    </xf>
    <xf numFmtId="9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32" fillId="9" borderId="9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2" borderId="11" xfId="0" applyFont="1" applyFill="1" applyBorder="1" applyAlignment="1" applyProtection="1">
      <alignment horizontal="left" vertical="center" wrapText="1"/>
      <protection locked="0"/>
    </xf>
    <xf numFmtId="0" fontId="19" fillId="2" borderId="12" xfId="0" applyFont="1" applyFill="1" applyBorder="1" applyAlignment="1" applyProtection="1">
      <alignment horizontal="left" vertic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8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9" fillId="14" borderId="11" xfId="0" applyFont="1" applyFill="1" applyBorder="1" applyAlignment="1">
      <alignment horizontal="left" vertical="center" wrapText="1"/>
    </xf>
    <xf numFmtId="0" fontId="19" fillId="14" borderId="12" xfId="0" applyFont="1" applyFill="1" applyBorder="1" applyAlignment="1">
      <alignment horizontal="left" vertical="center" wrapText="1"/>
    </xf>
    <xf numFmtId="0" fontId="19" fillId="14" borderId="2" xfId="0" applyFont="1" applyFill="1" applyBorder="1" applyAlignment="1">
      <alignment horizontal="left" vertical="center" wrapText="1"/>
    </xf>
    <xf numFmtId="0" fontId="23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18" fillId="10" borderId="5" xfId="0" applyFont="1" applyFill="1" applyBorder="1" applyAlignment="1">
      <alignment horizontal="right" vertical="center"/>
    </xf>
    <xf numFmtId="0" fontId="18" fillId="10" borderId="4" xfId="0" applyFont="1" applyFill="1" applyBorder="1" applyAlignment="1">
      <alignment horizontal="right" vertical="center"/>
    </xf>
    <xf numFmtId="0" fontId="18" fillId="10" borderId="6" xfId="0" applyFont="1" applyFill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49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216850</xdr:colOff>
      <xdr:row>0</xdr:row>
      <xdr:rowOff>127000</xdr:rowOff>
    </xdr:from>
    <xdr:to>
      <xdr:col>2</xdr:col>
      <xdr:colOff>1469573</xdr:colOff>
      <xdr:row>0</xdr:row>
      <xdr:rowOff>1422267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46C49A7-BC31-181D-CB5A-DA010DDBB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216850" y="127000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181429</xdr:colOff>
      <xdr:row>0</xdr:row>
      <xdr:rowOff>145142</xdr:rowOff>
    </xdr:from>
    <xdr:to>
      <xdr:col>2</xdr:col>
      <xdr:colOff>1597438</xdr:colOff>
      <xdr:row>0</xdr:row>
      <xdr:rowOff>1440409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79B0C6-38CD-D043-A590-670CE2671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181429" y="145142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290285</xdr:colOff>
      <xdr:row>0</xdr:row>
      <xdr:rowOff>127001</xdr:rowOff>
    </xdr:from>
    <xdr:to>
      <xdr:col>2</xdr:col>
      <xdr:colOff>1706294</xdr:colOff>
      <xdr:row>0</xdr:row>
      <xdr:rowOff>1422268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DC0C264-992E-0D4F-A04E-539B9C312A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290285" y="127001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181428</xdr:colOff>
      <xdr:row>0</xdr:row>
      <xdr:rowOff>90715</xdr:rowOff>
    </xdr:from>
    <xdr:to>
      <xdr:col>2</xdr:col>
      <xdr:colOff>1597437</xdr:colOff>
      <xdr:row>0</xdr:row>
      <xdr:rowOff>1385982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A4F44CD-583C-E142-99E7-30F6893C1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181428" y="90715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101600</xdr:rowOff>
    </xdr:from>
    <xdr:to>
      <xdr:col>2</xdr:col>
      <xdr:colOff>1640980</xdr:colOff>
      <xdr:row>0</xdr:row>
      <xdr:rowOff>1396867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8C6B3B-2066-9147-A29F-5F092603A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228600" y="101600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2</xdr:col>
      <xdr:colOff>1552080</xdr:colOff>
      <xdr:row>0</xdr:row>
      <xdr:rowOff>1438142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9A7D2D4-E807-D74B-99E3-928602CAF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142875" y="142875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111125</xdr:rowOff>
    </xdr:from>
    <xdr:to>
      <xdr:col>2</xdr:col>
      <xdr:colOff>1631455</xdr:colOff>
      <xdr:row>0</xdr:row>
      <xdr:rowOff>1406392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3A35EB9-E2D9-EC4F-AD66-86616A1E0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222250" y="111125"/>
          <a:ext cx="3901580" cy="12952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277811</xdr:colOff>
      <xdr:row>0</xdr:row>
      <xdr:rowOff>257969</xdr:rowOff>
    </xdr:from>
    <xdr:to>
      <xdr:col>2</xdr:col>
      <xdr:colOff>3097295</xdr:colOff>
      <xdr:row>0</xdr:row>
      <xdr:rowOff>2024063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2D46CE0-F2EB-9C40-89A2-A76EE3D8F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84" t="30062" r="17316" b="30384"/>
        <a:stretch/>
      </xdr:blipFill>
      <xdr:spPr bwMode="auto">
        <a:xfrm>
          <a:off x="277811" y="257969"/>
          <a:ext cx="5319797" cy="176609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18B-1E1E-CA4B-BEA3-DCBD8AFD7529}">
  <dimension ref="A1:N52"/>
  <sheetViews>
    <sheetView showGridLines="0" tabSelected="1" zoomScale="70" zoomScaleNormal="70" workbookViewId="0">
      <selection activeCell="C2" sqref="C2:D2"/>
    </sheetView>
  </sheetViews>
  <sheetFormatPr baseColWidth="10" defaultColWidth="10.83203125" defaultRowHeight="16" x14ac:dyDescent="0.2"/>
  <cols>
    <col min="1" max="1" width="25" style="36" customWidth="1"/>
    <col min="2" max="2" width="9.83203125" style="6" bestFit="1" customWidth="1"/>
    <col min="3" max="3" width="78.5" style="8" customWidth="1"/>
    <col min="4" max="4" width="66.83203125" style="8" customWidth="1"/>
    <col min="5" max="5" width="18.83203125" style="6" customWidth="1"/>
    <col min="6" max="6" width="18.83203125" customWidth="1"/>
    <col min="7" max="7" width="18.6640625" style="1" customWidth="1"/>
    <col min="8" max="10" width="18.83203125" style="6" customWidth="1"/>
    <col min="11" max="11" width="15" style="6" customWidth="1"/>
    <col min="12" max="12" width="17.6640625" style="6" customWidth="1"/>
    <col min="13" max="13" width="2.83203125" style="6" customWidth="1"/>
    <col min="14" max="14" width="21.5" style="5" bestFit="1" customWidth="1"/>
  </cols>
  <sheetData>
    <row r="1" spans="1:14" ht="120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72" customHeight="1" x14ac:dyDescent="0.2">
      <c r="A2" s="35"/>
      <c r="B2" s="3"/>
      <c r="C2" s="122" t="s">
        <v>1</v>
      </c>
      <c r="D2" s="123"/>
      <c r="E2" s="3"/>
      <c r="F2" s="115" t="s">
        <v>2</v>
      </c>
      <c r="G2" s="116"/>
      <c r="H2" s="116"/>
      <c r="I2" s="117"/>
      <c r="J2" s="3"/>
      <c r="K2" s="3"/>
      <c r="L2" s="3"/>
    </row>
    <row r="3" spans="1:14" ht="27" customHeight="1" x14ac:dyDescent="0.2">
      <c r="A3" s="35"/>
      <c r="B3" s="3"/>
      <c r="C3" s="118" t="s">
        <v>3</v>
      </c>
      <c r="D3" s="119"/>
      <c r="E3" s="3"/>
      <c r="F3" s="5"/>
      <c r="H3" s="3"/>
      <c r="I3" s="3"/>
      <c r="J3" s="3"/>
      <c r="K3" s="3"/>
      <c r="L3" s="3"/>
    </row>
    <row r="4" spans="1:14" ht="40" customHeight="1" x14ac:dyDescent="0.2">
      <c r="A4" s="35"/>
      <c r="B4" s="3"/>
      <c r="C4" s="120" t="s">
        <v>4</v>
      </c>
      <c r="D4" s="121"/>
      <c r="E4" s="3"/>
      <c r="F4" s="5"/>
      <c r="H4" s="3"/>
      <c r="I4" s="3"/>
      <c r="J4" s="3"/>
      <c r="K4" s="3"/>
      <c r="L4" s="3"/>
      <c r="N4"/>
    </row>
    <row r="5" spans="1:14" ht="57" x14ac:dyDescent="0.2">
      <c r="A5" s="114"/>
      <c r="B5" s="114"/>
      <c r="C5" s="114"/>
      <c r="D5" s="52" t="s">
        <v>28</v>
      </c>
      <c r="E5" s="52" t="s">
        <v>46</v>
      </c>
      <c r="F5" s="52" t="s">
        <v>47</v>
      </c>
      <c r="G5" s="52" t="s">
        <v>48</v>
      </c>
      <c r="H5" s="52" t="s">
        <v>49</v>
      </c>
      <c r="I5" s="52" t="s">
        <v>50</v>
      </c>
      <c r="J5" s="52" t="s">
        <v>51</v>
      </c>
      <c r="K5" s="7"/>
      <c r="L5"/>
      <c r="M5"/>
      <c r="N5"/>
    </row>
    <row r="6" spans="1:14" ht="24" thickBot="1" x14ac:dyDescent="0.25">
      <c r="A6" s="48" t="s">
        <v>7</v>
      </c>
      <c r="B6" s="3"/>
      <c r="C6" s="4"/>
      <c r="D6" s="30" t="s">
        <v>8</v>
      </c>
      <c r="E6" s="14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K6" s="5"/>
      <c r="L6"/>
      <c r="M6"/>
      <c r="N6"/>
    </row>
    <row r="7" spans="1:14" ht="120" customHeight="1" thickBot="1" x14ac:dyDescent="0.25">
      <c r="A7" s="35"/>
      <c r="B7" s="51">
        <v>1</v>
      </c>
      <c r="C7" s="58" t="s">
        <v>33</v>
      </c>
      <c r="D7" s="89"/>
      <c r="E7" s="53">
        <v>250</v>
      </c>
      <c r="F7" s="54">
        <v>30</v>
      </c>
      <c r="G7" s="54">
        <v>20</v>
      </c>
      <c r="H7" s="54">
        <v>0</v>
      </c>
      <c r="I7" s="54">
        <v>-10</v>
      </c>
      <c r="J7" s="54">
        <v>-30</v>
      </c>
      <c r="L7"/>
      <c r="M7"/>
      <c r="N7"/>
    </row>
    <row r="8" spans="1:14" ht="17" thickBot="1" x14ac:dyDescent="0.25">
      <c r="A8" s="35"/>
      <c r="B8" s="3"/>
      <c r="C8" s="4"/>
      <c r="D8" s="4"/>
      <c r="E8" s="3"/>
      <c r="F8" s="3"/>
      <c r="G8" s="3"/>
      <c r="H8" s="3"/>
      <c r="I8" s="3"/>
      <c r="J8" s="9"/>
      <c r="L8"/>
      <c r="M8"/>
      <c r="N8"/>
    </row>
    <row r="9" spans="1:14" ht="120" customHeight="1" thickBot="1" x14ac:dyDescent="0.25">
      <c r="A9" s="35"/>
      <c r="B9" s="51">
        <v>2</v>
      </c>
      <c r="C9" s="59" t="s">
        <v>34</v>
      </c>
      <c r="D9" s="89" t="s">
        <v>5</v>
      </c>
      <c r="E9" s="45">
        <v>250</v>
      </c>
      <c r="F9" s="54">
        <v>30</v>
      </c>
      <c r="G9" s="54">
        <v>20</v>
      </c>
      <c r="H9" s="54">
        <v>0</v>
      </c>
      <c r="I9" s="54">
        <v>-10</v>
      </c>
      <c r="J9" s="54">
        <v>-30</v>
      </c>
      <c r="L9"/>
      <c r="M9"/>
      <c r="N9"/>
    </row>
    <row r="10" spans="1:14" ht="17" customHeight="1" x14ac:dyDescent="0.2">
      <c r="A10" s="35"/>
      <c r="B10" s="3"/>
      <c r="C10" s="49"/>
      <c r="D10" s="4"/>
      <c r="E10" s="3"/>
      <c r="F10" s="3"/>
      <c r="G10" s="3"/>
      <c r="H10" s="3"/>
      <c r="I10" s="3"/>
      <c r="J10" s="9"/>
      <c r="L10"/>
      <c r="M10"/>
      <c r="N10"/>
    </row>
    <row r="11" spans="1:14" ht="18" x14ac:dyDescent="0.2">
      <c r="A11" s="35"/>
      <c r="B11" s="3"/>
      <c r="C11" s="49"/>
      <c r="D11" s="4"/>
      <c r="E11" s="3"/>
      <c r="F11" s="3"/>
      <c r="G11" s="3"/>
      <c r="H11" s="3"/>
      <c r="I11" s="3"/>
      <c r="J11" s="9"/>
      <c r="L11"/>
      <c r="M11"/>
      <c r="N11"/>
    </row>
    <row r="12" spans="1:14" ht="18" customHeight="1" thickBot="1" x14ac:dyDescent="0.25">
      <c r="A12" s="48" t="s">
        <v>14</v>
      </c>
      <c r="B12" s="3"/>
      <c r="C12" s="49"/>
      <c r="D12" s="4"/>
      <c r="E12" s="3"/>
      <c r="F12" s="3"/>
      <c r="G12" s="3"/>
      <c r="H12" s="3"/>
      <c r="I12" s="3"/>
      <c r="J12" s="9"/>
      <c r="L12"/>
      <c r="M12"/>
      <c r="N12"/>
    </row>
    <row r="13" spans="1:14" ht="120" customHeight="1" thickBot="1" x14ac:dyDescent="0.25">
      <c r="A13" s="35"/>
      <c r="B13" s="51">
        <v>1</v>
      </c>
      <c r="C13" s="58" t="s">
        <v>35</v>
      </c>
      <c r="D13" s="89" t="s">
        <v>5</v>
      </c>
      <c r="E13" s="45">
        <v>250</v>
      </c>
      <c r="F13" s="54">
        <v>30</v>
      </c>
      <c r="G13" s="54">
        <v>20</v>
      </c>
      <c r="H13" s="54">
        <v>0</v>
      </c>
      <c r="I13" s="54">
        <v>-10</v>
      </c>
      <c r="J13" s="54">
        <v>-30</v>
      </c>
      <c r="L13"/>
      <c r="M13"/>
      <c r="N13"/>
    </row>
    <row r="14" spans="1:14" ht="19" thickBot="1" x14ac:dyDescent="0.25">
      <c r="A14" s="35"/>
      <c r="B14" s="3"/>
      <c r="C14" s="49"/>
      <c r="D14" s="4"/>
      <c r="E14" s="3"/>
      <c r="F14" s="3"/>
      <c r="G14" s="3"/>
      <c r="H14" s="3"/>
      <c r="I14" s="3"/>
      <c r="J14" s="3"/>
      <c r="L14"/>
      <c r="M14"/>
      <c r="N14"/>
    </row>
    <row r="15" spans="1:14" ht="120" customHeight="1" thickBot="1" x14ac:dyDescent="0.25">
      <c r="A15" s="35"/>
      <c r="B15" s="51">
        <v>2</v>
      </c>
      <c r="C15" s="58" t="s">
        <v>36</v>
      </c>
      <c r="D15" s="89" t="s">
        <v>5</v>
      </c>
      <c r="E15" s="45">
        <v>250</v>
      </c>
      <c r="F15" s="54">
        <v>30</v>
      </c>
      <c r="G15" s="54">
        <v>20</v>
      </c>
      <c r="H15" s="54">
        <v>0</v>
      </c>
      <c r="I15" s="54">
        <v>-10</v>
      </c>
      <c r="J15" s="54">
        <v>-30</v>
      </c>
      <c r="L15"/>
      <c r="M15"/>
      <c r="N15"/>
    </row>
    <row r="16" spans="1:14" x14ac:dyDescent="0.2">
      <c r="A16" s="35"/>
      <c r="B16" s="3"/>
      <c r="C16" s="31"/>
      <c r="D16" s="4"/>
      <c r="E16" s="29"/>
      <c r="F16" s="3"/>
      <c r="G16" s="3"/>
      <c r="H16" s="3"/>
      <c r="I16" s="3"/>
      <c r="J16" s="9"/>
      <c r="L16"/>
      <c r="M16"/>
      <c r="N16"/>
    </row>
    <row r="17" spans="1:14" x14ac:dyDescent="0.2">
      <c r="A17" s="35"/>
      <c r="B17" s="3"/>
      <c r="C17" s="4"/>
      <c r="D17" s="4"/>
      <c r="E17" s="3"/>
      <c r="F17" s="3"/>
      <c r="G17" s="3"/>
      <c r="H17" s="3"/>
      <c r="I17" s="3"/>
      <c r="J17" s="3"/>
      <c r="L17"/>
      <c r="M17"/>
      <c r="N17"/>
    </row>
    <row r="18" spans="1:14" ht="23" customHeight="1" thickBot="1" x14ac:dyDescent="0.25">
      <c r="A18" s="48" t="s">
        <v>15</v>
      </c>
      <c r="B18" s="3"/>
      <c r="C18" s="4"/>
      <c r="D18" s="4"/>
      <c r="E18" s="3"/>
      <c r="F18" t="s">
        <v>5</v>
      </c>
      <c r="G18" t="s">
        <v>5</v>
      </c>
      <c r="H18" t="s">
        <v>5</v>
      </c>
      <c r="I18" t="s">
        <v>5</v>
      </c>
      <c r="L18"/>
      <c r="M18"/>
      <c r="N18"/>
    </row>
    <row r="19" spans="1:14" ht="120" customHeight="1" thickBot="1" x14ac:dyDescent="0.25">
      <c r="A19" s="33" t="s">
        <v>5</v>
      </c>
      <c r="B19" s="51">
        <v>1</v>
      </c>
      <c r="C19" s="58" t="s">
        <v>37</v>
      </c>
      <c r="D19" s="89" t="s">
        <v>5</v>
      </c>
      <c r="E19" s="45">
        <v>250</v>
      </c>
      <c r="F19" s="54">
        <v>30</v>
      </c>
      <c r="G19" s="54">
        <v>20</v>
      </c>
      <c r="H19" s="54">
        <v>0</v>
      </c>
      <c r="I19" s="54">
        <v>-10</v>
      </c>
      <c r="J19" s="54">
        <v>-30</v>
      </c>
      <c r="L19"/>
      <c r="M19"/>
      <c r="N19"/>
    </row>
    <row r="20" spans="1:14" ht="17" customHeight="1" thickBot="1" x14ac:dyDescent="0.25">
      <c r="A20" s="35"/>
      <c r="B20" s="3"/>
      <c r="C20" s="4"/>
      <c r="D20" s="56"/>
      <c r="E20" s="55" t="s">
        <v>5</v>
      </c>
      <c r="F20" s="55" t="s">
        <v>5</v>
      </c>
      <c r="G20" s="55" t="s">
        <v>5</v>
      </c>
      <c r="H20" s="55" t="s">
        <v>5</v>
      </c>
      <c r="I20" s="55" t="s">
        <v>5</v>
      </c>
      <c r="J20" s="57" t="s">
        <v>5</v>
      </c>
      <c r="L20"/>
      <c r="M20"/>
      <c r="N20"/>
    </row>
    <row r="21" spans="1:14" ht="174" customHeight="1" thickBot="1" x14ac:dyDescent="0.25">
      <c r="A21" s="35"/>
      <c r="B21" s="51">
        <v>2</v>
      </c>
      <c r="C21" s="60" t="s">
        <v>55</v>
      </c>
      <c r="D21" s="89" t="s">
        <v>5</v>
      </c>
      <c r="E21" s="45">
        <v>250</v>
      </c>
      <c r="F21" s="54">
        <v>30</v>
      </c>
      <c r="G21" s="54">
        <v>20</v>
      </c>
      <c r="H21" s="54">
        <v>0</v>
      </c>
      <c r="I21" s="54">
        <v>-10</v>
      </c>
      <c r="J21" s="54">
        <v>-30</v>
      </c>
      <c r="L21"/>
      <c r="M21"/>
      <c r="N21"/>
    </row>
    <row r="22" spans="1:14" ht="17" thickBot="1" x14ac:dyDescent="0.25">
      <c r="A22" s="35"/>
      <c r="B22" s="3"/>
      <c r="C22" s="4"/>
      <c r="D22" s="4"/>
      <c r="E22" s="3"/>
      <c r="F22" s="3"/>
      <c r="G22" s="3"/>
      <c r="H22" s="3"/>
      <c r="I22" s="3"/>
      <c r="J22" s="9"/>
      <c r="L22"/>
      <c r="M22"/>
      <c r="N22"/>
    </row>
    <row r="23" spans="1:14" ht="120" customHeight="1" thickBot="1" x14ac:dyDescent="0.25">
      <c r="A23" s="35"/>
      <c r="B23" s="51">
        <v>3</v>
      </c>
      <c r="C23" s="59" t="s">
        <v>29</v>
      </c>
      <c r="D23" s="89" t="s">
        <v>5</v>
      </c>
      <c r="E23" s="45">
        <v>250</v>
      </c>
      <c r="F23" s="54">
        <v>10</v>
      </c>
      <c r="G23" s="54">
        <v>5</v>
      </c>
      <c r="H23" s="54">
        <v>0</v>
      </c>
      <c r="I23" s="54">
        <v>-5</v>
      </c>
      <c r="J23" s="54">
        <v>-10</v>
      </c>
      <c r="L23"/>
      <c r="M23"/>
      <c r="N23"/>
    </row>
    <row r="24" spans="1:14" ht="17" thickBot="1" x14ac:dyDescent="0.25">
      <c r="A24" s="35"/>
      <c r="B24" s="3"/>
      <c r="C24" s="4"/>
      <c r="D24" s="4"/>
      <c r="E24" s="3"/>
      <c r="F24" s="3"/>
      <c r="G24" s="3"/>
      <c r="H24" s="3"/>
      <c r="I24" s="3"/>
      <c r="J24" s="9"/>
      <c r="L24"/>
      <c r="M24"/>
      <c r="N24"/>
    </row>
    <row r="25" spans="1:14" ht="120" customHeight="1" thickBot="1" x14ac:dyDescent="0.25">
      <c r="A25" s="35"/>
      <c r="B25" s="51">
        <v>4</v>
      </c>
      <c r="C25" s="58" t="s">
        <v>30</v>
      </c>
      <c r="D25" s="89" t="s">
        <v>5</v>
      </c>
      <c r="E25" s="45">
        <v>250</v>
      </c>
      <c r="F25" s="54">
        <v>10</v>
      </c>
      <c r="G25" s="54">
        <v>5</v>
      </c>
      <c r="H25" s="54">
        <v>0</v>
      </c>
      <c r="I25" s="54">
        <v>-5</v>
      </c>
      <c r="J25" s="54">
        <v>-10</v>
      </c>
      <c r="L25"/>
      <c r="M25"/>
      <c r="N25"/>
    </row>
    <row r="26" spans="1:14" ht="17" thickBot="1" x14ac:dyDescent="0.25">
      <c r="A26" s="35"/>
      <c r="B26" s="3"/>
      <c r="C26" s="4"/>
      <c r="D26" s="4"/>
      <c r="E26" s="3"/>
      <c r="F26" s="3"/>
      <c r="G26" s="3"/>
      <c r="H26" s="3"/>
      <c r="I26" s="3"/>
      <c r="J26" s="9"/>
      <c r="L26"/>
      <c r="M26"/>
      <c r="N26"/>
    </row>
    <row r="27" spans="1:14" ht="120" customHeight="1" thickBot="1" x14ac:dyDescent="0.25">
      <c r="A27" s="35"/>
      <c r="B27" s="51">
        <v>5</v>
      </c>
      <c r="C27" s="58" t="s">
        <v>39</v>
      </c>
      <c r="D27" s="89" t="s">
        <v>5</v>
      </c>
      <c r="E27" s="45">
        <v>250</v>
      </c>
      <c r="F27" s="54">
        <v>30</v>
      </c>
      <c r="G27" s="54">
        <v>20</v>
      </c>
      <c r="H27" s="54">
        <v>0</v>
      </c>
      <c r="I27" s="54">
        <v>-10</v>
      </c>
      <c r="J27" s="54">
        <v>-30</v>
      </c>
      <c r="L27"/>
      <c r="M27"/>
      <c r="N27"/>
    </row>
    <row r="28" spans="1:14" ht="17" thickBot="1" x14ac:dyDescent="0.25">
      <c r="A28" s="35"/>
      <c r="B28" s="3"/>
      <c r="C28" s="31"/>
      <c r="D28" s="31"/>
      <c r="E28" s="29"/>
      <c r="F28" s="3"/>
      <c r="G28" s="3"/>
      <c r="H28" s="3"/>
      <c r="I28" s="3"/>
      <c r="J28" s="9"/>
      <c r="L28"/>
      <c r="M28"/>
      <c r="N28"/>
    </row>
    <row r="29" spans="1:14" ht="120" customHeight="1" thickBot="1" x14ac:dyDescent="0.25">
      <c r="A29" s="35"/>
      <c r="B29" s="51">
        <v>6</v>
      </c>
      <c r="C29" s="58" t="s">
        <v>40</v>
      </c>
      <c r="D29" s="89" t="s">
        <v>5</v>
      </c>
      <c r="E29" s="45">
        <v>250</v>
      </c>
      <c r="F29" s="54">
        <v>30</v>
      </c>
      <c r="G29" s="54">
        <v>20</v>
      </c>
      <c r="H29" s="54">
        <v>0</v>
      </c>
      <c r="I29" s="54">
        <v>-10</v>
      </c>
      <c r="J29" s="54">
        <v>-30</v>
      </c>
      <c r="L29"/>
      <c r="M29"/>
      <c r="N29"/>
    </row>
    <row r="30" spans="1:14" x14ac:dyDescent="0.2">
      <c r="A30" s="35"/>
      <c r="B30" s="3"/>
      <c r="C30" s="31"/>
      <c r="D30" s="31"/>
      <c r="E30" s="29"/>
      <c r="F30" s="3"/>
      <c r="G30" s="3"/>
      <c r="H30" s="3"/>
      <c r="I30" s="3"/>
      <c r="J30" s="9"/>
      <c r="L30"/>
      <c r="M30"/>
      <c r="N30"/>
    </row>
    <row r="31" spans="1:14" ht="30" customHeight="1" thickBot="1" x14ac:dyDescent="0.25">
      <c r="A31" s="48" t="s">
        <v>16</v>
      </c>
      <c r="B31" s="3"/>
      <c r="C31" s="4"/>
      <c r="D31" s="4"/>
      <c r="E31" s="3"/>
      <c r="F31" s="3"/>
      <c r="G31" s="3"/>
      <c r="H31" s="3"/>
      <c r="I31" s="3"/>
      <c r="J31" s="9"/>
      <c r="L31"/>
      <c r="M31"/>
      <c r="N31"/>
    </row>
    <row r="32" spans="1:14" ht="120" customHeight="1" thickBot="1" x14ac:dyDescent="0.25">
      <c r="A32" s="33" t="s">
        <v>5</v>
      </c>
      <c r="B32" s="51">
        <v>1</v>
      </c>
      <c r="C32" s="58" t="s">
        <v>41</v>
      </c>
      <c r="D32" s="89" t="s">
        <v>5</v>
      </c>
      <c r="E32" s="45">
        <v>250</v>
      </c>
      <c r="F32" s="54">
        <v>30</v>
      </c>
      <c r="G32" s="54">
        <v>20</v>
      </c>
      <c r="H32" s="54">
        <v>0</v>
      </c>
      <c r="I32" s="54">
        <v>-10</v>
      </c>
      <c r="J32" s="54">
        <v>-30</v>
      </c>
      <c r="L32"/>
      <c r="M32"/>
      <c r="N32"/>
    </row>
    <row r="33" spans="1:14" ht="17" thickBot="1" x14ac:dyDescent="0.25">
      <c r="A33" s="35"/>
      <c r="B33" s="3"/>
      <c r="C33" s="4"/>
      <c r="D33" s="4"/>
      <c r="E33" s="3"/>
      <c r="F33" s="3"/>
      <c r="G33" s="3"/>
      <c r="H33" s="3"/>
      <c r="I33" s="3"/>
      <c r="J33" s="9"/>
      <c r="L33"/>
      <c r="M33"/>
      <c r="N33"/>
    </row>
    <row r="34" spans="1:14" ht="120" customHeight="1" thickBot="1" x14ac:dyDescent="0.25">
      <c r="A34" s="35"/>
      <c r="B34" s="51">
        <v>2</v>
      </c>
      <c r="C34" s="58" t="s">
        <v>42</v>
      </c>
      <c r="D34" s="89" t="s">
        <v>5</v>
      </c>
      <c r="E34" s="45">
        <v>250</v>
      </c>
      <c r="F34" s="54">
        <v>30</v>
      </c>
      <c r="G34" s="54">
        <v>20</v>
      </c>
      <c r="H34" s="54">
        <v>0</v>
      </c>
      <c r="I34" s="54">
        <v>-10</v>
      </c>
      <c r="J34" s="54">
        <v>-30</v>
      </c>
      <c r="L34"/>
      <c r="M34"/>
      <c r="N34"/>
    </row>
    <row r="35" spans="1:14" x14ac:dyDescent="0.2">
      <c r="A35" s="35"/>
      <c r="B35" s="3"/>
      <c r="C35" s="4"/>
      <c r="D35" s="4"/>
      <c r="E35" s="3"/>
      <c r="F35" s="3"/>
      <c r="G35" s="3"/>
      <c r="H35" s="3"/>
      <c r="I35" s="3"/>
      <c r="J35" s="9"/>
      <c r="L35"/>
      <c r="M35"/>
      <c r="N35"/>
    </row>
    <row r="36" spans="1:14" ht="29" customHeight="1" thickBot="1" x14ac:dyDescent="0.25">
      <c r="A36" s="48" t="s">
        <v>17</v>
      </c>
      <c r="B36" s="3"/>
      <c r="C36" s="4"/>
      <c r="D36" s="4"/>
      <c r="E36" s="3"/>
      <c r="F36" s="3"/>
      <c r="G36" s="3"/>
      <c r="H36" s="3"/>
      <c r="I36" s="3"/>
      <c r="J36" s="9"/>
      <c r="L36"/>
      <c r="M36"/>
      <c r="N36"/>
    </row>
    <row r="37" spans="1:14" ht="120" customHeight="1" thickBot="1" x14ac:dyDescent="0.25">
      <c r="A37" s="33" t="s">
        <v>5</v>
      </c>
      <c r="B37" s="51">
        <v>1</v>
      </c>
      <c r="C37" s="58" t="s">
        <v>43</v>
      </c>
      <c r="D37" s="89" t="s">
        <v>5</v>
      </c>
      <c r="E37" s="45">
        <v>250</v>
      </c>
      <c r="F37" s="54">
        <v>30</v>
      </c>
      <c r="G37" s="54">
        <v>20</v>
      </c>
      <c r="H37" s="54">
        <v>0</v>
      </c>
      <c r="I37" s="54">
        <v>-10</v>
      </c>
      <c r="J37" s="54">
        <v>-30</v>
      </c>
      <c r="L37"/>
      <c r="M37"/>
      <c r="N37"/>
    </row>
    <row r="38" spans="1:14" x14ac:dyDescent="0.2">
      <c r="A38" s="35"/>
      <c r="B38" s="3"/>
      <c r="C38" s="4"/>
      <c r="D38" s="4"/>
      <c r="E38" s="3"/>
      <c r="F38" s="3"/>
      <c r="G38" s="3"/>
      <c r="H38" s="3"/>
      <c r="I38" s="3"/>
      <c r="J38" s="9"/>
      <c r="L38"/>
      <c r="M38"/>
      <c r="N38"/>
    </row>
    <row r="39" spans="1:14" x14ac:dyDescent="0.2">
      <c r="N39"/>
    </row>
    <row r="40" spans="1:14" ht="37" customHeight="1" x14ac:dyDescent="0.2">
      <c r="F40" s="46" t="s">
        <v>9</v>
      </c>
      <c r="G40" s="46" t="s">
        <v>10</v>
      </c>
      <c r="H40" s="46" t="s">
        <v>11</v>
      </c>
      <c r="I40" s="46" t="s">
        <v>12</v>
      </c>
      <c r="J40" s="46" t="s">
        <v>13</v>
      </c>
      <c r="N40" s="16"/>
    </row>
    <row r="41" spans="1:14" ht="67" customHeight="1" x14ac:dyDescent="0.2">
      <c r="C41" s="34"/>
      <c r="E41" s="75" t="s">
        <v>66</v>
      </c>
      <c r="F41" s="47">
        <f>F37+F34+F32+F27+F25+F23+F21+F13+F9+F7+F19+F15+F29</f>
        <v>350</v>
      </c>
      <c r="G41" s="47">
        <f>G37+G34+G32+G27+G25+G23+G21+G13+G9+G7+G19+G15+G29</f>
        <v>230</v>
      </c>
      <c r="H41" s="47">
        <f>H37+H34+H32+H27+H25+H23+H21+H13+H9+H7+H19+H15+H29</f>
        <v>0</v>
      </c>
      <c r="I41" s="47">
        <f>I37+I34+I32+I27+I25+I23+I21+I13+I9+I7+I19+I15+I29</f>
        <v>-120</v>
      </c>
      <c r="J41" s="47">
        <f>J37+J34+J32+J27+J25+J23+J21+J13+J9+J7+J19+J15+J29</f>
        <v>-350</v>
      </c>
      <c r="L41" s="21"/>
      <c r="M41"/>
      <c r="N41"/>
    </row>
    <row r="42" spans="1:14" ht="34" x14ac:dyDescent="0.4">
      <c r="F42" s="10"/>
      <c r="H42" s="11" t="s">
        <v>5</v>
      </c>
      <c r="I42" s="12"/>
      <c r="M42"/>
      <c r="N42"/>
    </row>
    <row r="43" spans="1:14" x14ac:dyDescent="0.2">
      <c r="M43"/>
      <c r="N43"/>
    </row>
    <row r="44" spans="1:14" x14ac:dyDescent="0.2">
      <c r="M44"/>
      <c r="N44"/>
    </row>
    <row r="45" spans="1:14" ht="17" x14ac:dyDescent="0.2">
      <c r="D45" s="24" t="s">
        <v>5</v>
      </c>
      <c r="E45" s="25" t="s">
        <v>5</v>
      </c>
      <c r="F45" s="26" t="s">
        <v>5</v>
      </c>
      <c r="G45" s="27"/>
      <c r="M45"/>
      <c r="N45"/>
    </row>
    <row r="46" spans="1:14" ht="17" x14ac:dyDescent="0.2">
      <c r="D46" s="24" t="s">
        <v>5</v>
      </c>
      <c r="E46" s="25" t="s">
        <v>5</v>
      </c>
      <c r="F46" s="26"/>
      <c r="G46" s="27"/>
      <c r="M46"/>
      <c r="N46"/>
    </row>
    <row r="47" spans="1:14" x14ac:dyDescent="0.2">
      <c r="M47"/>
    </row>
    <row r="48" spans="1:14" x14ac:dyDescent="0.2">
      <c r="M48"/>
    </row>
    <row r="49" spans="13:13" x14ac:dyDescent="0.2">
      <c r="M49"/>
    </row>
    <row r="50" spans="13:13" x14ac:dyDescent="0.2">
      <c r="M50"/>
    </row>
    <row r="51" spans="13:13" x14ac:dyDescent="0.2">
      <c r="M51"/>
    </row>
    <row r="52" spans="13:13" x14ac:dyDescent="0.2">
      <c r="M52"/>
    </row>
  </sheetData>
  <sheetProtection algorithmName="SHA-512" hashValue="Flp7C9WyRUobF6/HkzI6VeQ8BvZktxKJOj4bB3mb5nswnaQEW2FbrdR2SAANy2lRFAwdqyYByvCcn06JeEjKfw==" saltValue="xqiEzNBdFe4Xk/cGV80P0g==" spinCount="100000" sheet="1" objects="1" scenarios="1"/>
  <mergeCells count="6">
    <mergeCell ref="A1:N1"/>
    <mergeCell ref="A5:C5"/>
    <mergeCell ref="F2:I2"/>
    <mergeCell ref="C3:D3"/>
    <mergeCell ref="C4:D4"/>
    <mergeCell ref="C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EE0-EAD6-A041-9177-216576C4FAE4}">
  <dimension ref="A1:M45"/>
  <sheetViews>
    <sheetView showGridLines="0" topLeftCell="C7" zoomScale="89" zoomScaleNormal="179" workbookViewId="0">
      <selection activeCell="G7" sqref="G7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18.33203125" style="6" customWidth="1"/>
    <col min="6" max="6" width="18.33203125" customWidth="1"/>
    <col min="7" max="7" width="50.83203125" style="1" customWidth="1"/>
    <col min="8" max="11" width="16.83203125" style="6" customWidth="1"/>
    <col min="12" max="12" width="18.5" style="6" customWidth="1"/>
    <col min="13" max="13" width="2.83203125" style="6" customWidth="1"/>
  </cols>
  <sheetData>
    <row r="1" spans="1:13" ht="120" customHeight="1" x14ac:dyDescent="0.2">
      <c r="A1" s="124" t="str">
        <f>'Beantwoording Inschrijver'!A1</f>
        <v>Bijlage 2b Avalex Asset Management AVA24ASMA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ht="68" customHeight="1" x14ac:dyDescent="0.2">
      <c r="A2" s="127" t="s">
        <v>38</v>
      </c>
      <c r="B2" s="127"/>
      <c r="C2" s="127"/>
      <c r="D2" s="127"/>
      <c r="E2" s="127"/>
      <c r="F2" s="128" t="s">
        <v>19</v>
      </c>
      <c r="G2" s="129"/>
      <c r="H2" s="129"/>
      <c r="I2" s="130"/>
      <c r="J2" s="3"/>
      <c r="K2" s="3"/>
      <c r="L2" s="3"/>
    </row>
    <row r="3" spans="1:13" ht="24" customHeight="1" x14ac:dyDescent="0.2">
      <c r="A3" s="127"/>
      <c r="B3" s="127"/>
      <c r="C3" s="127"/>
      <c r="D3" s="127"/>
      <c r="E3" s="127"/>
      <c r="F3" s="5"/>
      <c r="H3" s="3"/>
      <c r="I3" s="3"/>
      <c r="J3" s="3"/>
      <c r="K3" s="3"/>
      <c r="L3" s="3"/>
    </row>
    <row r="4" spans="1:13" ht="24" customHeight="1" x14ac:dyDescent="0.2">
      <c r="A4" s="3"/>
      <c r="B4" s="3"/>
      <c r="C4" s="69"/>
      <c r="D4" s="69"/>
      <c r="E4" s="3"/>
      <c r="F4" s="5"/>
      <c r="H4" s="3"/>
      <c r="I4" s="3"/>
      <c r="J4" s="3"/>
      <c r="K4" s="3"/>
      <c r="L4" s="3"/>
    </row>
    <row r="5" spans="1:13" ht="70" customHeight="1" x14ac:dyDescent="0.2">
      <c r="A5" s="125" t="s">
        <v>5</v>
      </c>
      <c r="B5" s="125"/>
      <c r="C5" s="125"/>
      <c r="D5" s="52" t="s">
        <v>6</v>
      </c>
      <c r="E5" s="52" t="s">
        <v>46</v>
      </c>
      <c r="F5" s="52" t="s">
        <v>52</v>
      </c>
      <c r="G5" s="52" t="s">
        <v>53</v>
      </c>
      <c r="H5" s="52" t="s">
        <v>47</v>
      </c>
      <c r="I5" s="52" t="s">
        <v>48</v>
      </c>
      <c r="J5" s="52" t="s">
        <v>49</v>
      </c>
      <c r="K5" s="52" t="s">
        <v>50</v>
      </c>
      <c r="L5" s="52" t="s">
        <v>51</v>
      </c>
      <c r="M5" s="7"/>
    </row>
    <row r="6" spans="1:13" ht="49" customHeight="1" thickBot="1" x14ac:dyDescent="0.25">
      <c r="A6" s="126" t="str">
        <f>'Beantwoording Inschrijver'!A6</f>
        <v>1. Algemeen</v>
      </c>
      <c r="B6" s="126"/>
      <c r="C6" s="4"/>
      <c r="D6" s="4"/>
      <c r="E6" s="3"/>
      <c r="F6" s="13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M6" s="5"/>
    </row>
    <row r="7" spans="1:13" ht="150" customHeight="1" thickBot="1" x14ac:dyDescent="0.25">
      <c r="A7" s="3"/>
      <c r="B7" s="6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37">
        <f>'Beantwoording Inschrijver'!E7</f>
        <v>250</v>
      </c>
      <c r="F7" s="19" t="s">
        <v>8</v>
      </c>
      <c r="G7" s="20" t="s">
        <v>20</v>
      </c>
      <c r="H7" s="50">
        <v>30</v>
      </c>
      <c r="I7" s="28">
        <v>20</v>
      </c>
      <c r="J7" s="28">
        <v>0</v>
      </c>
      <c r="K7" s="28">
        <v>-10</v>
      </c>
      <c r="L7" s="28">
        <v>-30</v>
      </c>
    </row>
    <row r="8" spans="1:13" ht="17" thickBot="1" x14ac:dyDescent="0.25">
      <c r="A8" s="3"/>
      <c r="B8" s="3"/>
      <c r="C8" s="4"/>
      <c r="D8" s="4"/>
      <c r="E8" s="3"/>
      <c r="F8" s="5"/>
      <c r="H8" s="3"/>
      <c r="I8" s="3"/>
      <c r="J8" s="3"/>
      <c r="K8" s="3"/>
      <c r="L8" s="9"/>
    </row>
    <row r="9" spans="1:13" ht="150" customHeight="1" thickBot="1" x14ac:dyDescent="0.25">
      <c r="A9" s="3"/>
      <c r="B9" s="6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37">
        <f>'Beantwoording Inschrijver'!E9</f>
        <v>250</v>
      </c>
      <c r="F9" s="19" t="s">
        <v>8</v>
      </c>
      <c r="G9" s="20" t="s">
        <v>20</v>
      </c>
      <c r="H9" s="50">
        <v>30</v>
      </c>
      <c r="I9" s="28">
        <v>20</v>
      </c>
      <c r="J9" s="28">
        <v>0</v>
      </c>
      <c r="K9" s="28">
        <v>-10</v>
      </c>
      <c r="L9" s="28">
        <v>-30</v>
      </c>
    </row>
    <row r="10" spans="1:13" ht="17" customHeight="1" x14ac:dyDescent="0.2">
      <c r="A10" s="3"/>
      <c r="B10" s="3"/>
      <c r="C10" s="4"/>
      <c r="D10" s="4"/>
      <c r="E10" s="3"/>
      <c r="F10" s="5"/>
      <c r="H10" s="3"/>
      <c r="I10" s="3"/>
      <c r="J10" s="3"/>
      <c r="K10" s="3"/>
      <c r="L10" s="9"/>
    </row>
    <row r="11" spans="1:13" x14ac:dyDescent="0.2">
      <c r="A11" s="3"/>
      <c r="B11" s="3"/>
      <c r="C11" s="4"/>
      <c r="D11" s="4"/>
      <c r="E11" s="3"/>
      <c r="F11" s="5"/>
      <c r="H11" s="3"/>
      <c r="I11" s="3"/>
      <c r="J11" s="3"/>
      <c r="K11" s="3"/>
      <c r="L11" s="9"/>
    </row>
    <row r="12" spans="1:13" ht="25" thickBot="1" x14ac:dyDescent="0.25">
      <c r="A12" s="63" t="str">
        <f>'Beantwoording Inschrijver'!A12</f>
        <v>2. Materiaal</v>
      </c>
      <c r="B12" s="3"/>
      <c r="C12" s="4"/>
      <c r="D12" s="4"/>
      <c r="E12" s="3"/>
      <c r="F12" s="5"/>
      <c r="H12" s="3"/>
      <c r="I12" s="3"/>
      <c r="J12" s="3"/>
      <c r="K12" s="3"/>
      <c r="L12" s="9"/>
    </row>
    <row r="13" spans="1:13" ht="150" customHeight="1" thickBot="1" x14ac:dyDescent="0.25">
      <c r="A13" s="3"/>
      <c r="B13" s="6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37">
        <f>'Beantwoording Inschrijver'!E13</f>
        <v>250</v>
      </c>
      <c r="F13" s="19" t="s">
        <v>8</v>
      </c>
      <c r="G13" s="20" t="s">
        <v>20</v>
      </c>
      <c r="H13" s="50">
        <v>30</v>
      </c>
      <c r="I13" s="28">
        <v>20</v>
      </c>
      <c r="J13" s="28">
        <v>0</v>
      </c>
      <c r="K13" s="28">
        <v>-10</v>
      </c>
      <c r="L13" s="28">
        <v>-30</v>
      </c>
    </row>
    <row r="14" spans="1:13" ht="17" thickBot="1" x14ac:dyDescent="0.25">
      <c r="A14" s="3"/>
      <c r="B14" s="3"/>
      <c r="C14" s="31"/>
      <c r="D14" s="4"/>
      <c r="E14" s="29"/>
      <c r="F14" s="3"/>
      <c r="G14" s="3"/>
      <c r="H14" s="3"/>
      <c r="I14" s="3"/>
      <c r="J14" s="3"/>
      <c r="K14" s="3"/>
      <c r="L14" s="9"/>
    </row>
    <row r="15" spans="1:13" ht="150" customHeight="1" thickBot="1" x14ac:dyDescent="0.25">
      <c r="A15" s="3"/>
      <c r="B15" s="6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37">
        <f>'Beantwoording Inschrijver'!E15</f>
        <v>250</v>
      </c>
      <c r="F15" s="19" t="s">
        <v>8</v>
      </c>
      <c r="G15" s="20" t="s">
        <v>20</v>
      </c>
      <c r="H15" s="50">
        <v>30</v>
      </c>
      <c r="I15" s="28">
        <v>20</v>
      </c>
      <c r="J15" s="28">
        <v>0</v>
      </c>
      <c r="K15" s="28">
        <v>-10</v>
      </c>
      <c r="L15" s="28">
        <v>-30</v>
      </c>
    </row>
    <row r="16" spans="1:13" x14ac:dyDescent="0.2">
      <c r="A16" s="3"/>
      <c r="B16" s="3"/>
      <c r="C16" s="4"/>
      <c r="D16" s="4"/>
      <c r="E16" s="3"/>
      <c r="F16" s="5"/>
      <c r="H16" s="3"/>
      <c r="I16" s="3"/>
      <c r="J16" s="3"/>
      <c r="K16" s="3"/>
      <c r="L16" s="3"/>
    </row>
    <row r="17" spans="1:12" x14ac:dyDescent="0.2">
      <c r="A17" s="3"/>
      <c r="B17" s="3"/>
      <c r="C17" s="4"/>
      <c r="D17" s="4"/>
      <c r="E17" s="3"/>
      <c r="F17" s="5"/>
      <c r="H17" s="3"/>
      <c r="I17" s="3"/>
      <c r="J17" s="3"/>
      <c r="K17" s="3"/>
      <c r="L17" s="3"/>
    </row>
    <row r="18" spans="1:12" ht="21" customHeight="1" thickBot="1" x14ac:dyDescent="0.3">
      <c r="A18" s="76" t="str">
        <f>'Beantwoording Inschrijver'!A18</f>
        <v>3. Containerbeheer</v>
      </c>
      <c r="B18" s="77"/>
      <c r="C18" s="4"/>
      <c r="D18" s="4"/>
      <c r="E18" s="3"/>
      <c r="F18" s="5"/>
      <c r="G18" s="15" t="s">
        <v>8</v>
      </c>
      <c r="H18" t="s">
        <v>5</v>
      </c>
      <c r="I18" t="s">
        <v>5</v>
      </c>
      <c r="J18" t="s">
        <v>5</v>
      </c>
      <c r="K18" t="s">
        <v>5</v>
      </c>
    </row>
    <row r="19" spans="1:12" ht="120" customHeight="1" thickBot="1" x14ac:dyDescent="0.25">
      <c r="A19" s="2" t="s">
        <v>5</v>
      </c>
      <c r="B19" s="62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37">
        <f>'Beantwoording Inschrijver'!E19</f>
        <v>250</v>
      </c>
      <c r="F19" s="19" t="s">
        <v>8</v>
      </c>
      <c r="G19" s="20" t="s">
        <v>20</v>
      </c>
      <c r="H19" s="50">
        <v>30</v>
      </c>
      <c r="I19" s="28">
        <v>20</v>
      </c>
      <c r="J19" s="28">
        <v>0</v>
      </c>
      <c r="K19" s="28">
        <v>-10</v>
      </c>
      <c r="L19" s="28">
        <v>-30</v>
      </c>
    </row>
    <row r="20" spans="1:12" ht="17" customHeight="1" thickBot="1" x14ac:dyDescent="0.25">
      <c r="A20" s="3"/>
      <c r="B20" s="3"/>
      <c r="C20" s="4"/>
      <c r="D20" s="56"/>
      <c r="E20" s="55" t="s">
        <v>5</v>
      </c>
      <c r="F20" s="72" t="s">
        <v>5</v>
      </c>
      <c r="H20" t="s">
        <v>5</v>
      </c>
      <c r="I20" t="s">
        <v>5</v>
      </c>
      <c r="J20" t="s">
        <v>5</v>
      </c>
      <c r="K20" t="s">
        <v>5</v>
      </c>
      <c r="L20" t="s">
        <v>5</v>
      </c>
    </row>
    <row r="21" spans="1:12" ht="174" customHeight="1" thickBot="1" x14ac:dyDescent="0.25">
      <c r="A21" s="3"/>
      <c r="B21" s="62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37">
        <f>'Beantwoording Inschrijver'!E21</f>
        <v>250</v>
      </c>
      <c r="F21" s="19" t="s">
        <v>8</v>
      </c>
      <c r="G21" s="20" t="s">
        <v>20</v>
      </c>
      <c r="H21" s="50">
        <v>30</v>
      </c>
      <c r="I21" s="28">
        <v>20</v>
      </c>
      <c r="J21" s="28">
        <v>0</v>
      </c>
      <c r="K21" s="28">
        <v>-10</v>
      </c>
      <c r="L21" s="28">
        <v>-30</v>
      </c>
    </row>
    <row r="22" spans="1:12" ht="17" thickBot="1" x14ac:dyDescent="0.25">
      <c r="A22" s="3"/>
      <c r="B22" s="3"/>
      <c r="C22" s="4"/>
      <c r="D22" s="4"/>
      <c r="E22" s="3"/>
      <c r="F22" s="5"/>
      <c r="H22" s="3"/>
      <c r="I22" s="3"/>
      <c r="J22" s="3"/>
      <c r="K22" s="3"/>
      <c r="L22" s="9"/>
    </row>
    <row r="23" spans="1:12" ht="120" customHeight="1" thickBot="1" x14ac:dyDescent="0.25">
      <c r="A23" s="3"/>
      <c r="B23" s="62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37">
        <f>'Beantwoording Inschrijver'!E23</f>
        <v>250</v>
      </c>
      <c r="F23" s="19" t="s">
        <v>8</v>
      </c>
      <c r="G23" s="20" t="s">
        <v>20</v>
      </c>
      <c r="H23" s="50">
        <v>10</v>
      </c>
      <c r="I23" s="28">
        <v>5</v>
      </c>
      <c r="J23" s="28">
        <v>0</v>
      </c>
      <c r="K23" s="28">
        <v>-5</v>
      </c>
      <c r="L23" s="28">
        <v>-10</v>
      </c>
    </row>
    <row r="24" spans="1:12" ht="17" thickBot="1" x14ac:dyDescent="0.25">
      <c r="A24" s="3"/>
      <c r="B24" s="3"/>
      <c r="C24" s="4"/>
      <c r="D24" s="4"/>
      <c r="E24" s="3"/>
      <c r="F24" s="5"/>
      <c r="H24" s="3"/>
      <c r="I24" s="3"/>
      <c r="J24" s="3"/>
      <c r="K24" s="3"/>
      <c r="L24" s="9"/>
    </row>
    <row r="25" spans="1:12" ht="120" customHeight="1" thickBot="1" x14ac:dyDescent="0.25">
      <c r="A25" s="3"/>
      <c r="B25" s="62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37">
        <f>'Beantwoording Inschrijver'!E25</f>
        <v>250</v>
      </c>
      <c r="F25" s="19" t="s">
        <v>8</v>
      </c>
      <c r="G25" s="20" t="s">
        <v>20</v>
      </c>
      <c r="H25" s="50">
        <v>10</v>
      </c>
      <c r="I25" s="28">
        <v>5</v>
      </c>
      <c r="J25" s="28">
        <v>0</v>
      </c>
      <c r="K25" s="28">
        <v>-5</v>
      </c>
      <c r="L25" s="28">
        <v>-10</v>
      </c>
    </row>
    <row r="26" spans="1:12" ht="17" thickBot="1" x14ac:dyDescent="0.25">
      <c r="A26" s="3"/>
      <c r="B26" s="3"/>
      <c r="C26" s="4"/>
      <c r="D26" s="4"/>
      <c r="E26" s="3"/>
      <c r="F26" s="5"/>
      <c r="H26" s="3"/>
      <c r="I26" s="3"/>
      <c r="J26" s="3"/>
      <c r="K26" s="3"/>
      <c r="L26" s="9"/>
    </row>
    <row r="27" spans="1:12" ht="120" customHeight="1" thickBot="1" x14ac:dyDescent="0.25">
      <c r="A27" s="3"/>
      <c r="B27" s="62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37">
        <f>'Beantwoording Inschrijver'!E27</f>
        <v>250</v>
      </c>
      <c r="F27" s="19" t="s">
        <v>8</v>
      </c>
      <c r="G27" s="20" t="s">
        <v>20</v>
      </c>
      <c r="H27" s="78">
        <v>30</v>
      </c>
      <c r="I27" s="79">
        <v>20</v>
      </c>
      <c r="J27" s="79">
        <v>0</v>
      </c>
      <c r="K27" s="79">
        <v>-10</v>
      </c>
      <c r="L27" s="79">
        <v>-30</v>
      </c>
    </row>
    <row r="28" spans="1:12" ht="17" thickBot="1" x14ac:dyDescent="0.25">
      <c r="A28" s="3"/>
      <c r="B28" s="3"/>
      <c r="C28" s="31"/>
      <c r="D28" s="4"/>
      <c r="E28" s="29"/>
      <c r="F28" s="4"/>
      <c r="G28" s="4"/>
      <c r="H28" s="3"/>
      <c r="I28" s="3"/>
      <c r="J28" s="3"/>
      <c r="K28" s="3"/>
      <c r="L28" s="9"/>
    </row>
    <row r="29" spans="1:12" ht="120" customHeight="1" thickBot="1" x14ac:dyDescent="0.25">
      <c r="A29" s="3"/>
      <c r="B29" s="6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37">
        <f>'Beantwoording Inschrijver'!E29</f>
        <v>250</v>
      </c>
      <c r="F29" s="19" t="s">
        <v>8</v>
      </c>
      <c r="G29" s="20" t="s">
        <v>20</v>
      </c>
      <c r="H29" s="78">
        <v>30</v>
      </c>
      <c r="I29" s="79">
        <v>20</v>
      </c>
      <c r="J29" s="79">
        <v>0</v>
      </c>
      <c r="K29" s="79">
        <v>-10</v>
      </c>
      <c r="L29" s="79">
        <v>-30</v>
      </c>
    </row>
    <row r="30" spans="1:12" ht="17" customHeight="1" x14ac:dyDescent="0.2">
      <c r="A30" s="3"/>
      <c r="B30" s="29"/>
      <c r="C30" s="31"/>
      <c r="D30" s="4"/>
      <c r="E30" s="29"/>
      <c r="F30" s="29"/>
      <c r="G30" s="29"/>
      <c r="H30" s="29"/>
      <c r="I30" s="29"/>
      <c r="J30" s="29"/>
      <c r="K30" s="29"/>
      <c r="L30" s="29"/>
    </row>
    <row r="31" spans="1:12" ht="17" customHeight="1" x14ac:dyDescent="0.2">
      <c r="A31" s="3"/>
      <c r="B31" s="29"/>
      <c r="C31" s="31"/>
      <c r="D31" s="4"/>
      <c r="E31" s="29"/>
      <c r="F31" s="29"/>
      <c r="G31" s="29"/>
      <c r="H31" s="3"/>
      <c r="I31" s="3"/>
      <c r="J31" s="3"/>
      <c r="K31" s="3"/>
      <c r="L31" s="9"/>
    </row>
    <row r="32" spans="1:12" ht="24" thickBot="1" x14ac:dyDescent="0.25">
      <c r="A32" s="48" t="str">
        <f>'Beantwoording Inschrijver'!A31</f>
        <v>4. Gebouwen- en terreinbeheer</v>
      </c>
      <c r="B32" s="3"/>
      <c r="C32" s="4"/>
      <c r="D32" s="4"/>
      <c r="E32" s="3"/>
      <c r="F32" s="5"/>
      <c r="H32" s="3"/>
      <c r="I32" s="3"/>
      <c r="J32" s="3"/>
      <c r="K32" s="3"/>
      <c r="L32" s="9"/>
    </row>
    <row r="33" spans="1:12" ht="120" customHeight="1" thickBot="1" x14ac:dyDescent="0.25">
      <c r="A33" s="2" t="s">
        <v>5</v>
      </c>
      <c r="B33" s="51">
        <v>1</v>
      </c>
      <c r="C33" s="58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37">
        <f>'Beantwoording Inschrijver'!E32</f>
        <v>250</v>
      </c>
      <c r="F33" s="19" t="s">
        <v>8</v>
      </c>
      <c r="G33" s="20" t="s">
        <v>20</v>
      </c>
      <c r="H33" s="78">
        <v>30</v>
      </c>
      <c r="I33" s="79">
        <v>20</v>
      </c>
      <c r="J33" s="79">
        <v>0</v>
      </c>
      <c r="K33" s="79">
        <v>-10</v>
      </c>
      <c r="L33" s="79">
        <v>-30</v>
      </c>
    </row>
    <row r="34" spans="1:12" ht="19" thickBot="1" x14ac:dyDescent="0.25">
      <c r="A34" s="3"/>
      <c r="B34" s="3"/>
      <c r="C34" s="49"/>
      <c r="D34" s="4"/>
      <c r="E34" s="3"/>
      <c r="F34" s="5"/>
      <c r="H34" s="3"/>
      <c r="I34" s="3"/>
      <c r="J34" s="3"/>
      <c r="K34" s="3"/>
      <c r="L34" s="9"/>
    </row>
    <row r="35" spans="1:12" ht="120" customHeight="1" thickBot="1" x14ac:dyDescent="0.25">
      <c r="A35" s="3"/>
      <c r="B35" s="51">
        <v>2</v>
      </c>
      <c r="C35" s="58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37">
        <f>'Beantwoording Inschrijver'!E34</f>
        <v>250</v>
      </c>
      <c r="F35" s="19" t="s">
        <v>8</v>
      </c>
      <c r="G35" s="20" t="s">
        <v>20</v>
      </c>
      <c r="H35" s="78">
        <v>30</v>
      </c>
      <c r="I35" s="79">
        <v>20</v>
      </c>
      <c r="J35" s="79">
        <v>0</v>
      </c>
      <c r="K35" s="79">
        <v>-10</v>
      </c>
      <c r="L35" s="79">
        <v>-30</v>
      </c>
    </row>
    <row r="36" spans="1:12" ht="17" customHeight="1" x14ac:dyDescent="0.2">
      <c r="A36" s="3"/>
      <c r="B36" s="3"/>
      <c r="C36" s="31"/>
      <c r="D36" s="4"/>
      <c r="E36" s="29"/>
      <c r="F36" s="3"/>
      <c r="G36" s="3"/>
      <c r="H36" s="29"/>
      <c r="I36" s="29"/>
      <c r="J36" s="29"/>
      <c r="K36" s="29"/>
      <c r="L36" s="29"/>
    </row>
    <row r="37" spans="1:12" x14ac:dyDescent="0.2">
      <c r="A37" s="3"/>
      <c r="B37" s="3"/>
      <c r="C37" s="4"/>
      <c r="D37" s="4"/>
      <c r="E37" s="3"/>
      <c r="F37" s="3"/>
      <c r="G37" s="3"/>
      <c r="H37" s="3"/>
      <c r="I37" s="3"/>
      <c r="J37" s="3"/>
      <c r="K37" s="3"/>
      <c r="L37" s="9"/>
    </row>
    <row r="38" spans="1:12" ht="24" thickBot="1" x14ac:dyDescent="0.25">
      <c r="A38" s="48" t="str">
        <f>'Beantwoording Inschrijver'!A36</f>
        <v>5. Gebruiksvriendelijkheid (= niet functionele wens)</v>
      </c>
      <c r="B38" s="3"/>
      <c r="C38" s="4"/>
      <c r="D38" s="4"/>
      <c r="E38" s="3"/>
      <c r="F38" s="5"/>
      <c r="H38" s="3"/>
      <c r="I38" s="3"/>
      <c r="J38" s="3"/>
      <c r="K38" s="3"/>
      <c r="L38" s="9"/>
    </row>
    <row r="39" spans="1:12" ht="120" customHeight="1" thickBot="1" x14ac:dyDescent="0.25">
      <c r="A39" s="2" t="s">
        <v>5</v>
      </c>
      <c r="B39" s="51">
        <v>1</v>
      </c>
      <c r="C39" s="58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37">
        <f>'Beantwoording Inschrijver'!E37</f>
        <v>250</v>
      </c>
      <c r="F39" s="19" t="s">
        <v>8</v>
      </c>
      <c r="G39" s="20" t="s">
        <v>20</v>
      </c>
      <c r="H39" s="78">
        <v>30</v>
      </c>
      <c r="I39" s="79">
        <v>20</v>
      </c>
      <c r="J39" s="79">
        <v>0</v>
      </c>
      <c r="K39" s="79">
        <v>-10</v>
      </c>
      <c r="L39" s="79">
        <v>-30</v>
      </c>
    </row>
    <row r="40" spans="1:12" x14ac:dyDescent="0.2">
      <c r="A40" s="3"/>
      <c r="B40" s="3"/>
      <c r="C40" s="4"/>
      <c r="D40" s="4"/>
      <c r="E40" s="3"/>
      <c r="F40" s="5"/>
      <c r="H40" s="3"/>
      <c r="I40" s="3"/>
      <c r="J40" s="3"/>
      <c r="K40" s="3"/>
      <c r="L40" s="9"/>
    </row>
    <row r="44" spans="1:12" ht="17" x14ac:dyDescent="0.2">
      <c r="D44" s="24" t="s">
        <v>5</v>
      </c>
      <c r="E44" s="25" t="s">
        <v>5</v>
      </c>
      <c r="F44" s="26" t="s">
        <v>5</v>
      </c>
      <c r="G44" s="27"/>
    </row>
    <row r="45" spans="1:12" ht="17" x14ac:dyDescent="0.2">
      <c r="D45" s="24" t="s">
        <v>5</v>
      </c>
      <c r="E45" s="25" t="s">
        <v>5</v>
      </c>
      <c r="F45" s="26"/>
      <c r="G45" s="27"/>
    </row>
  </sheetData>
  <sheetProtection algorithmName="SHA-512" hashValue="Wl0yYn7TfQniJvsdXsdHJH8VVAptSmEIuPf0cHZVt+ZsW4zhj8yhzcWnTKlQYuKiRXyqJvT9btWVxneygw9KlQ==" saltValue="w2lFx1c7N/C3w3nJLO3X4w==" spinCount="100000" sheet="1" objects="1" scenarios="1"/>
  <mergeCells count="5">
    <mergeCell ref="A1:M1"/>
    <mergeCell ref="A5:C5"/>
    <mergeCell ref="A6:B6"/>
    <mergeCell ref="A2:E3"/>
    <mergeCell ref="F2:I2"/>
  </mergeCells>
  <dataValidations count="2">
    <dataValidation type="list" allowBlank="1" showInputMessage="1" showErrorMessage="1" sqref="F7 F9 F21 F23 F25 F13:F15 F33 F35:F36 F39 F27:F31" xr:uid="{3EE64DBF-C0E9-344C-9344-A34A6BDB5271}">
      <formula1>Score</formula1>
    </dataValidation>
    <dataValidation type="list" allowBlank="1" showInputMessage="1" showErrorMessage="1" sqref="F19" xr:uid="{5F30CD3B-E2A5-AA4F-AB16-1A2744A6A66E}">
      <formula1>Hersteltijd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4E46-A38E-2242-A66C-19115E790094}">
  <dimension ref="A1:M46"/>
  <sheetViews>
    <sheetView showGridLines="0" topLeftCell="A3" zoomScale="70" zoomScaleNormal="70" workbookViewId="0">
      <selection activeCell="D9" sqref="D9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18.33203125" style="6" customWidth="1"/>
    <col min="6" max="6" width="18.33203125" customWidth="1"/>
    <col min="7" max="7" width="50.83203125" style="1" customWidth="1"/>
    <col min="8" max="8" width="17" style="6" customWidth="1"/>
    <col min="9" max="11" width="16.83203125" style="6" customWidth="1"/>
    <col min="12" max="12" width="18.83203125" style="6" customWidth="1"/>
    <col min="13" max="13" width="2.83203125" style="6" customWidth="1"/>
  </cols>
  <sheetData>
    <row r="1" spans="1:13" ht="120" customHeight="1" x14ac:dyDescent="0.2">
      <c r="A1" s="124" t="str">
        <f>'Beantwoording Inschrijver'!A1</f>
        <v>Bijlage 2b Avalex Asset Management AVA24ASMA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ht="68" customHeight="1" x14ac:dyDescent="0.2">
      <c r="A2" s="131" t="s">
        <v>44</v>
      </c>
      <c r="B2" s="131"/>
      <c r="C2" s="131"/>
      <c r="D2" s="131"/>
      <c r="E2" s="131"/>
      <c r="F2" s="128" t="s">
        <v>45</v>
      </c>
      <c r="G2" s="129"/>
      <c r="H2" s="129"/>
      <c r="I2" s="130"/>
      <c r="J2" s="3"/>
      <c r="K2" s="3"/>
      <c r="L2" s="3"/>
    </row>
    <row r="3" spans="1:13" ht="16" customHeight="1" x14ac:dyDescent="0.2">
      <c r="A3" s="3"/>
      <c r="B3" s="3"/>
      <c r="C3" s="80"/>
      <c r="D3" s="80"/>
      <c r="E3" s="3"/>
      <c r="F3" s="5"/>
      <c r="H3" s="3"/>
      <c r="I3" s="3"/>
      <c r="J3" s="3"/>
      <c r="K3" s="3"/>
      <c r="L3" s="3"/>
    </row>
    <row r="4" spans="1:13" ht="23" customHeight="1" x14ac:dyDescent="0.2">
      <c r="A4" s="3"/>
      <c r="B4" s="3"/>
      <c r="C4" s="80"/>
      <c r="D4" s="80"/>
      <c r="E4" s="3"/>
      <c r="F4" s="5"/>
      <c r="H4" s="3"/>
      <c r="I4" s="3"/>
      <c r="J4" s="3"/>
      <c r="K4" s="3"/>
      <c r="L4" s="3"/>
    </row>
    <row r="5" spans="1:13" ht="70" customHeight="1" x14ac:dyDescent="0.2">
      <c r="A5" s="114"/>
      <c r="B5" s="114"/>
      <c r="C5" s="114"/>
      <c r="D5" s="52" t="s">
        <v>6</v>
      </c>
      <c r="E5" s="52" t="s">
        <v>46</v>
      </c>
      <c r="F5" s="52" t="s">
        <v>52</v>
      </c>
      <c r="G5" s="52" t="s">
        <v>53</v>
      </c>
      <c r="H5" s="52" t="s">
        <v>47</v>
      </c>
      <c r="I5" s="52" t="s">
        <v>48</v>
      </c>
      <c r="J5" s="52" t="s">
        <v>49</v>
      </c>
      <c r="K5" s="52" t="s">
        <v>50</v>
      </c>
      <c r="L5" s="52" t="s">
        <v>51</v>
      </c>
      <c r="M5" s="7"/>
    </row>
    <row r="6" spans="1:13" ht="49" customHeight="1" thickBot="1" x14ac:dyDescent="0.25">
      <c r="A6" s="126" t="str">
        <f>'Beantwoording Inschrijver'!A6</f>
        <v>1. Algemeen</v>
      </c>
      <c r="B6" s="126"/>
      <c r="C6" s="4"/>
      <c r="D6" s="4"/>
      <c r="E6" s="3"/>
      <c r="F6" s="13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M6" s="5"/>
    </row>
    <row r="7" spans="1:13" ht="120" customHeight="1" thickBot="1" x14ac:dyDescent="0.25">
      <c r="A7" s="3"/>
      <c r="B7" s="8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37">
        <f>'Beantwoording Inschrijver'!E7</f>
        <v>250</v>
      </c>
      <c r="F7" s="19" t="s">
        <v>8</v>
      </c>
      <c r="G7" s="20" t="s">
        <v>20</v>
      </c>
      <c r="H7" s="78">
        <v>30</v>
      </c>
      <c r="I7" s="79">
        <v>20</v>
      </c>
      <c r="J7" s="79">
        <v>0</v>
      </c>
      <c r="K7" s="79">
        <v>-10</v>
      </c>
      <c r="L7" s="79">
        <v>-30</v>
      </c>
    </row>
    <row r="8" spans="1:13" ht="19" thickBot="1" x14ac:dyDescent="0.25">
      <c r="A8" s="3"/>
      <c r="B8" s="82"/>
      <c r="C8" s="4"/>
      <c r="D8" s="4"/>
      <c r="E8" s="3"/>
      <c r="F8" s="5"/>
      <c r="H8" s="3"/>
      <c r="I8" s="3"/>
      <c r="J8" s="3"/>
      <c r="K8" s="3"/>
      <c r="L8" s="9"/>
    </row>
    <row r="9" spans="1:13" ht="120" customHeight="1" thickBot="1" x14ac:dyDescent="0.25">
      <c r="A9" s="3"/>
      <c r="B9" s="8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37">
        <f>'Beantwoording Inschrijver'!E9</f>
        <v>250</v>
      </c>
      <c r="F9" s="19" t="s">
        <v>8</v>
      </c>
      <c r="G9" s="20" t="s">
        <v>20</v>
      </c>
      <c r="H9" s="78">
        <v>30</v>
      </c>
      <c r="I9" s="79">
        <v>20</v>
      </c>
      <c r="J9" s="79">
        <v>0</v>
      </c>
      <c r="K9" s="79">
        <v>-10</v>
      </c>
      <c r="L9" s="79">
        <v>-30</v>
      </c>
    </row>
    <row r="10" spans="1:13" ht="17" customHeight="1" x14ac:dyDescent="0.2">
      <c r="A10" s="3"/>
      <c r="B10" s="3"/>
      <c r="C10" s="4"/>
      <c r="D10" s="4"/>
      <c r="E10" s="3"/>
      <c r="F10" s="5"/>
      <c r="H10" s="3"/>
      <c r="I10" s="3"/>
      <c r="J10" s="3"/>
      <c r="K10" s="3"/>
      <c r="L10" s="9"/>
    </row>
    <row r="11" spans="1:13" ht="17" customHeight="1" x14ac:dyDescent="0.2">
      <c r="A11" s="3"/>
      <c r="B11" s="3"/>
      <c r="C11" s="4"/>
      <c r="D11" s="4"/>
      <c r="E11" s="3"/>
      <c r="F11" s="5"/>
      <c r="H11" s="3"/>
      <c r="I11" s="3"/>
      <c r="J11" s="3"/>
      <c r="K11" s="3"/>
      <c r="L11" s="9"/>
    </row>
    <row r="12" spans="1:13" ht="25" thickBot="1" x14ac:dyDescent="0.25">
      <c r="A12" s="63" t="str">
        <f>'Beantwoording Inschrijver'!A12</f>
        <v>2. Materiaal</v>
      </c>
      <c r="B12" s="3"/>
      <c r="C12" s="4"/>
      <c r="D12" s="4"/>
      <c r="E12" s="3"/>
      <c r="F12" s="5"/>
      <c r="H12" s="3"/>
      <c r="I12" s="3"/>
      <c r="J12" s="3"/>
      <c r="K12" s="3"/>
      <c r="L12" s="9"/>
    </row>
    <row r="13" spans="1:13" ht="120" customHeight="1" thickBot="1" x14ac:dyDescent="0.25">
      <c r="A13" s="3"/>
      <c r="B13" s="8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37">
        <f>'Beantwoording Inschrijver'!E13</f>
        <v>250</v>
      </c>
      <c r="F13" s="70" t="s">
        <v>8</v>
      </c>
      <c r="G13" s="20" t="s">
        <v>20</v>
      </c>
      <c r="H13" s="78">
        <v>30</v>
      </c>
      <c r="I13" s="79">
        <v>20</v>
      </c>
      <c r="J13" s="79">
        <v>0</v>
      </c>
      <c r="K13" s="79">
        <v>-10</v>
      </c>
      <c r="L13" s="79">
        <v>-30</v>
      </c>
    </row>
    <row r="14" spans="1:13" ht="19" thickBot="1" x14ac:dyDescent="0.25">
      <c r="A14" s="3"/>
      <c r="B14" s="82"/>
      <c r="C14" s="83"/>
      <c r="D14" s="32"/>
      <c r="E14" s="29"/>
      <c r="F14" s="3"/>
      <c r="G14" s="3"/>
      <c r="H14" s="3"/>
      <c r="I14" s="3"/>
      <c r="J14" s="3"/>
      <c r="K14" s="3"/>
      <c r="L14" s="9"/>
    </row>
    <row r="15" spans="1:13" ht="120" customHeight="1" thickBot="1" x14ac:dyDescent="0.25">
      <c r="A15" s="3"/>
      <c r="B15" s="8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37">
        <f>'Beantwoording Inschrijver'!E15</f>
        <v>250</v>
      </c>
      <c r="F15" s="19" t="s">
        <v>8</v>
      </c>
      <c r="G15" s="20" t="s">
        <v>20</v>
      </c>
      <c r="H15" s="78">
        <v>30</v>
      </c>
      <c r="I15" s="79">
        <v>20</v>
      </c>
      <c r="J15" s="79">
        <v>0</v>
      </c>
      <c r="K15" s="79">
        <v>-10</v>
      </c>
      <c r="L15" s="79">
        <v>-30</v>
      </c>
    </row>
    <row r="16" spans="1:13" x14ac:dyDescent="0.2">
      <c r="A16" s="3"/>
      <c r="B16" s="3"/>
      <c r="C16" s="4"/>
      <c r="D16" s="4"/>
      <c r="E16" s="3"/>
      <c r="F16" s="5"/>
      <c r="H16" s="3"/>
      <c r="I16" s="3"/>
      <c r="J16" s="3"/>
      <c r="K16" s="3"/>
      <c r="L16" s="3"/>
    </row>
    <row r="17" spans="1:12" ht="17" customHeight="1" x14ac:dyDescent="0.2">
      <c r="A17" s="74"/>
      <c r="B17" s="3"/>
      <c r="C17" s="4"/>
      <c r="D17" s="4"/>
      <c r="E17" s="3"/>
      <c r="F17" s="5"/>
      <c r="H17" s="3"/>
      <c r="I17" s="3"/>
      <c r="J17" s="3"/>
      <c r="K17" s="3"/>
      <c r="L17" s="3"/>
    </row>
    <row r="18" spans="1:12" ht="17" customHeight="1" thickBot="1" x14ac:dyDescent="0.25">
      <c r="A18" s="126" t="str">
        <f>'Beantwoording Inschrijver'!A18</f>
        <v>3. Containerbeheer</v>
      </c>
      <c r="B18" s="126"/>
      <c r="C18" s="126"/>
      <c r="D18" s="4"/>
      <c r="E18" s="3"/>
      <c r="F18" s="5"/>
      <c r="G18" s="15" t="s">
        <v>8</v>
      </c>
      <c r="H18" t="s">
        <v>5</v>
      </c>
      <c r="I18" t="s">
        <v>5</v>
      </c>
      <c r="J18" t="s">
        <v>5</v>
      </c>
      <c r="K18" t="s">
        <v>5</v>
      </c>
    </row>
    <row r="19" spans="1:12" ht="120" customHeight="1" thickBot="1" x14ac:dyDescent="0.25">
      <c r="A19" s="3" t="s">
        <v>5</v>
      </c>
      <c r="B19" s="81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37">
        <f>'Beantwoording Inschrijver'!E19</f>
        <v>250</v>
      </c>
      <c r="F19" s="19" t="s">
        <v>8</v>
      </c>
      <c r="G19" s="20" t="s">
        <v>20</v>
      </c>
      <c r="H19" s="78">
        <v>30</v>
      </c>
      <c r="I19" s="79">
        <v>20</v>
      </c>
      <c r="J19" s="79">
        <v>0</v>
      </c>
      <c r="K19" s="79">
        <v>-10</v>
      </c>
      <c r="L19" s="79">
        <v>-30</v>
      </c>
    </row>
    <row r="20" spans="1:12" ht="12.75" customHeight="1" thickBot="1" x14ac:dyDescent="0.25">
      <c r="A20" s="3"/>
      <c r="B20" s="82"/>
      <c r="C20" s="49"/>
      <c r="D20" s="56"/>
      <c r="E20" s="55" t="s">
        <v>5</v>
      </c>
      <c r="F20" s="72" t="s">
        <v>5</v>
      </c>
      <c r="G20" s="71"/>
      <c r="H20" t="s">
        <v>5</v>
      </c>
      <c r="I20" t="s">
        <v>5</v>
      </c>
      <c r="J20" t="s">
        <v>5</v>
      </c>
      <c r="K20" t="s">
        <v>5</v>
      </c>
      <c r="L20" t="s">
        <v>5</v>
      </c>
    </row>
    <row r="21" spans="1:12" ht="171" customHeight="1" thickBot="1" x14ac:dyDescent="0.25">
      <c r="A21" s="3"/>
      <c r="B21" s="81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37">
        <f>'Beantwoording Inschrijver'!E21</f>
        <v>250</v>
      </c>
      <c r="F21" s="19" t="s">
        <v>8</v>
      </c>
      <c r="G21" s="20" t="s">
        <v>20</v>
      </c>
      <c r="H21" s="78">
        <v>30</v>
      </c>
      <c r="I21" s="79">
        <v>20</v>
      </c>
      <c r="J21" s="79">
        <v>0</v>
      </c>
      <c r="K21" s="79">
        <v>-10</v>
      </c>
      <c r="L21" s="79">
        <v>-30</v>
      </c>
    </row>
    <row r="22" spans="1:12" ht="19" thickBot="1" x14ac:dyDescent="0.25">
      <c r="A22" s="3"/>
      <c r="B22" s="82"/>
      <c r="C22" s="49"/>
      <c r="D22" s="4"/>
      <c r="E22" s="3"/>
      <c r="F22" s="5"/>
      <c r="H22" s="3"/>
      <c r="I22" s="3"/>
      <c r="J22" s="3"/>
      <c r="K22" s="3"/>
      <c r="L22" s="9"/>
    </row>
    <row r="23" spans="1:12" ht="120" customHeight="1" thickBot="1" x14ac:dyDescent="0.25">
      <c r="A23" s="3"/>
      <c r="B23" s="81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37">
        <f>'Beantwoording Inschrijver'!E23</f>
        <v>250</v>
      </c>
      <c r="F23" s="19" t="s">
        <v>8</v>
      </c>
      <c r="G23" s="20" t="s">
        <v>20</v>
      </c>
      <c r="H23" s="28">
        <v>10</v>
      </c>
      <c r="I23" s="28">
        <v>5</v>
      </c>
      <c r="J23" s="28">
        <v>0</v>
      </c>
      <c r="K23" s="28">
        <v>-5</v>
      </c>
      <c r="L23" s="28">
        <v>-10</v>
      </c>
    </row>
    <row r="24" spans="1:12" ht="19" thickBot="1" x14ac:dyDescent="0.25">
      <c r="A24" s="3"/>
      <c r="B24" s="82"/>
      <c r="C24" s="49"/>
      <c r="D24" s="4"/>
      <c r="E24" s="3"/>
      <c r="F24" s="5"/>
      <c r="H24" s="3"/>
      <c r="I24" s="3"/>
      <c r="J24" s="3"/>
      <c r="K24" s="3"/>
      <c r="L24" s="9"/>
    </row>
    <row r="25" spans="1:12" ht="120" customHeight="1" thickBot="1" x14ac:dyDescent="0.25">
      <c r="A25" s="3"/>
      <c r="B25" s="81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37">
        <f>'Beantwoording Inschrijver'!E25</f>
        <v>250</v>
      </c>
      <c r="F25" s="19" t="s">
        <v>8</v>
      </c>
      <c r="G25" s="20" t="s">
        <v>20</v>
      </c>
      <c r="H25" s="28">
        <v>10</v>
      </c>
      <c r="I25" s="28">
        <v>5</v>
      </c>
      <c r="J25" s="28">
        <v>0</v>
      </c>
      <c r="K25" s="28">
        <v>-5</v>
      </c>
      <c r="L25" s="28">
        <v>-10</v>
      </c>
    </row>
    <row r="26" spans="1:12" ht="19" thickBot="1" x14ac:dyDescent="0.25">
      <c r="A26" s="3"/>
      <c r="B26" s="82"/>
      <c r="C26" s="49"/>
      <c r="D26" s="4"/>
      <c r="E26" s="3"/>
      <c r="F26" s="5"/>
      <c r="H26" s="3"/>
      <c r="I26" s="3"/>
      <c r="J26" s="3"/>
      <c r="K26" s="3"/>
      <c r="L26" s="9"/>
    </row>
    <row r="27" spans="1:12" ht="120" customHeight="1" thickBot="1" x14ac:dyDescent="0.25">
      <c r="A27" s="3"/>
      <c r="B27" s="81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37">
        <f>'Beantwoording Inschrijver'!E27</f>
        <v>250</v>
      </c>
      <c r="F27" s="19" t="s">
        <v>8</v>
      </c>
      <c r="G27" s="20" t="s">
        <v>20</v>
      </c>
      <c r="H27" s="78">
        <v>30</v>
      </c>
      <c r="I27" s="79">
        <v>20</v>
      </c>
      <c r="J27" s="79">
        <v>0</v>
      </c>
      <c r="K27" s="79">
        <v>-10</v>
      </c>
      <c r="L27" s="79">
        <v>-30</v>
      </c>
    </row>
    <row r="28" spans="1:12" ht="19" thickBot="1" x14ac:dyDescent="0.25">
      <c r="A28" s="3"/>
      <c r="B28" s="82"/>
      <c r="C28" s="83"/>
      <c r="D28" s="32"/>
      <c r="E28" s="29"/>
      <c r="F28" s="32"/>
      <c r="G28" s="32"/>
      <c r="H28" s="3"/>
      <c r="I28" s="3"/>
      <c r="J28" s="3"/>
      <c r="K28" s="3"/>
      <c r="L28" s="9"/>
    </row>
    <row r="29" spans="1:12" ht="120" customHeight="1" thickBot="1" x14ac:dyDescent="0.25">
      <c r="A29" s="3"/>
      <c r="B29" s="8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37">
        <f>'Beantwoording Inschrijver'!E29</f>
        <v>250</v>
      </c>
      <c r="F29" s="19" t="s">
        <v>8</v>
      </c>
      <c r="G29" s="20" t="s">
        <v>20</v>
      </c>
      <c r="H29" s="78">
        <v>30</v>
      </c>
      <c r="I29" s="79">
        <v>20</v>
      </c>
      <c r="J29" s="79">
        <v>0</v>
      </c>
      <c r="K29" s="79">
        <v>-10</v>
      </c>
      <c r="L29" s="79">
        <v>-30</v>
      </c>
    </row>
    <row r="30" spans="1:12" ht="17" customHeight="1" x14ac:dyDescent="0.2">
      <c r="A30" s="3"/>
      <c r="B30" s="29"/>
      <c r="C30" s="31"/>
      <c r="D30" s="32"/>
      <c r="E30" s="29"/>
      <c r="F30" s="29"/>
      <c r="G30" s="29"/>
      <c r="H30" s="29"/>
      <c r="I30" s="29"/>
      <c r="J30" s="29"/>
      <c r="K30" s="29"/>
      <c r="L30" s="29"/>
    </row>
    <row r="31" spans="1:12" ht="17" customHeight="1" x14ac:dyDescent="0.2">
      <c r="A31" s="3"/>
      <c r="B31" s="29"/>
      <c r="C31" s="31"/>
      <c r="D31" s="32"/>
      <c r="E31" s="29"/>
      <c r="F31" s="29"/>
      <c r="G31" s="29"/>
      <c r="H31" s="3"/>
      <c r="I31" s="3"/>
      <c r="J31" s="3"/>
      <c r="K31" s="3"/>
      <c r="L31" s="9"/>
    </row>
    <row r="32" spans="1:12" ht="17" customHeight="1" thickBot="1" x14ac:dyDescent="0.25">
      <c r="A32" s="48" t="str">
        <f>'Beantwoording Inschrijver'!A31</f>
        <v>4. Gebouwen- en terreinbeheer</v>
      </c>
      <c r="B32" s="3"/>
      <c r="C32" s="4"/>
      <c r="D32" s="4"/>
      <c r="E32" s="3"/>
      <c r="F32" s="5"/>
      <c r="H32" s="3"/>
      <c r="I32" s="3"/>
      <c r="J32" s="3"/>
      <c r="K32" s="3"/>
      <c r="L32" s="9"/>
    </row>
    <row r="33" spans="1:12" ht="120" customHeight="1" thickBot="1" x14ac:dyDescent="0.25">
      <c r="A33" s="3" t="s">
        <v>5</v>
      </c>
      <c r="B33" s="81">
        <v>1</v>
      </c>
      <c r="C33" s="59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37">
        <f>'Beantwoording Inschrijver'!E32</f>
        <v>250</v>
      </c>
      <c r="F33" s="19" t="s">
        <v>8</v>
      </c>
      <c r="G33" s="20" t="s">
        <v>20</v>
      </c>
      <c r="H33" s="79">
        <v>30</v>
      </c>
      <c r="I33" s="79">
        <v>20</v>
      </c>
      <c r="J33" s="79">
        <v>0</v>
      </c>
      <c r="K33" s="79">
        <v>-10</v>
      </c>
      <c r="L33" s="79">
        <v>-30</v>
      </c>
    </row>
    <row r="34" spans="1:12" ht="19" thickBot="1" x14ac:dyDescent="0.25">
      <c r="A34" s="3"/>
      <c r="B34" s="82"/>
      <c r="C34" s="49"/>
      <c r="D34" s="4"/>
      <c r="E34" s="3"/>
      <c r="F34" s="5"/>
      <c r="H34" s="3"/>
      <c r="I34" s="3"/>
      <c r="J34" s="3"/>
      <c r="K34" s="3"/>
      <c r="L34" s="9"/>
    </row>
    <row r="35" spans="1:12" ht="120" customHeight="1" thickBot="1" x14ac:dyDescent="0.25">
      <c r="A35" s="3"/>
      <c r="B35" s="81">
        <v>2</v>
      </c>
      <c r="C35" s="59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37">
        <f>'Beantwoording Inschrijver'!E34</f>
        <v>250</v>
      </c>
      <c r="F35" s="19" t="s">
        <v>8</v>
      </c>
      <c r="G35" s="20" t="s">
        <v>20</v>
      </c>
      <c r="H35" s="79">
        <v>30</v>
      </c>
      <c r="I35" s="79">
        <v>20</v>
      </c>
      <c r="J35" s="79">
        <v>0</v>
      </c>
      <c r="K35" s="79">
        <v>-10</v>
      </c>
      <c r="L35" s="79">
        <v>-30</v>
      </c>
    </row>
    <row r="36" spans="1:12" ht="17" customHeight="1" x14ac:dyDescent="0.2">
      <c r="A36" s="3"/>
      <c r="B36" s="29"/>
      <c r="C36" s="31"/>
      <c r="D36" s="32"/>
      <c r="E36" s="29"/>
      <c r="F36" s="3"/>
      <c r="G36" s="3"/>
      <c r="H36" s="29"/>
      <c r="I36" s="29"/>
      <c r="J36" s="29"/>
      <c r="K36" s="29"/>
      <c r="L36" s="29"/>
    </row>
    <row r="37" spans="1:12" x14ac:dyDescent="0.2">
      <c r="A37" s="3"/>
      <c r="B37" s="3"/>
      <c r="C37" s="4"/>
      <c r="D37" s="4"/>
      <c r="E37" s="3"/>
      <c r="F37" s="3"/>
      <c r="G37" s="3"/>
      <c r="H37" s="3"/>
      <c r="I37" s="3"/>
      <c r="J37" s="3"/>
      <c r="K37" s="3"/>
      <c r="L37" s="9"/>
    </row>
    <row r="38" spans="1:12" ht="24" thickBot="1" x14ac:dyDescent="0.25">
      <c r="A38" s="48" t="str">
        <f>'Beantwoording Inschrijver'!A36</f>
        <v>5. Gebruiksvriendelijkheid (= niet functionele wens)</v>
      </c>
      <c r="B38" s="3"/>
      <c r="C38" s="4"/>
      <c r="D38" s="4"/>
      <c r="E38" s="3"/>
      <c r="F38" s="5"/>
      <c r="H38" s="3"/>
      <c r="I38" s="3"/>
      <c r="J38" s="3"/>
      <c r="K38" s="3"/>
      <c r="L38" s="9"/>
    </row>
    <row r="39" spans="1:12" ht="120" customHeight="1" thickBot="1" x14ac:dyDescent="0.25">
      <c r="A39" s="3" t="s">
        <v>5</v>
      </c>
      <c r="B39" s="81">
        <v>1</v>
      </c>
      <c r="C39" s="59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37">
        <f>'Beantwoording Inschrijver'!E37</f>
        <v>250</v>
      </c>
      <c r="F39" s="19" t="s">
        <v>8</v>
      </c>
      <c r="G39" s="20" t="s">
        <v>20</v>
      </c>
      <c r="H39" s="79">
        <v>30</v>
      </c>
      <c r="I39" s="79">
        <v>20</v>
      </c>
      <c r="J39" s="79">
        <v>0</v>
      </c>
      <c r="K39" s="79">
        <v>-10</v>
      </c>
      <c r="L39" s="79">
        <v>-30</v>
      </c>
    </row>
    <row r="40" spans="1:12" ht="52" customHeight="1" x14ac:dyDescent="0.2">
      <c r="A40" s="3"/>
      <c r="B40" s="3"/>
      <c r="C40" s="4"/>
      <c r="D40" s="4"/>
      <c r="E40" s="3"/>
      <c r="F40" s="5"/>
      <c r="L40" s="9"/>
    </row>
    <row r="42" spans="1:12" ht="34" x14ac:dyDescent="0.4">
      <c r="F42" s="10"/>
      <c r="H42" s="11" t="s">
        <v>5</v>
      </c>
      <c r="I42" s="12"/>
    </row>
    <row r="45" spans="1:12" ht="17" x14ac:dyDescent="0.2">
      <c r="D45" s="24" t="s">
        <v>5</v>
      </c>
      <c r="E45" s="25" t="s">
        <v>5</v>
      </c>
      <c r="F45" s="26" t="s">
        <v>5</v>
      </c>
      <c r="G45" s="27"/>
    </row>
    <row r="46" spans="1:12" ht="17" x14ac:dyDescent="0.2">
      <c r="D46" s="24" t="s">
        <v>5</v>
      </c>
      <c r="E46" s="25" t="s">
        <v>5</v>
      </c>
      <c r="F46" s="26"/>
      <c r="G46" s="27"/>
    </row>
  </sheetData>
  <sheetProtection algorithmName="SHA-512" hashValue="cZraJH5TV99+M6Vw27t+3gEmOAl0HoBKDY+LyqnbBjVAea1EMw1aNhGg+lDVFZ6lSlv3c+GD42yGKsyavaoXsQ==" saltValue="RoQuAHaPPm581dWaIos3ag==" spinCount="100000" sheet="1" objects="1" scenarios="1"/>
  <mergeCells count="6">
    <mergeCell ref="A1:M1"/>
    <mergeCell ref="A5:C5"/>
    <mergeCell ref="A2:E2"/>
    <mergeCell ref="A18:C18"/>
    <mergeCell ref="A6:B6"/>
    <mergeCell ref="F2:I2"/>
  </mergeCells>
  <dataValidations count="2">
    <dataValidation type="list" allowBlank="1" showInputMessage="1" showErrorMessage="1" sqref="F19" xr:uid="{690B0B79-D3C0-0646-A2E3-45320FEDD0C2}">
      <formula1>Hersteltijd</formula1>
    </dataValidation>
    <dataValidation type="list" allowBlank="1" showInputMessage="1" showErrorMessage="1" sqref="F7 F9 F21 F23 F25 F13:F15 F33 F35:F36 F39 F27:F31" xr:uid="{54EC81FA-D4F9-5A47-BACA-65D35D4D5C12}">
      <formula1>Score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BF0E-C9A3-DC40-8571-DAFEACED97B2}">
  <dimension ref="A1:M44"/>
  <sheetViews>
    <sheetView showGridLines="0" zoomScale="70" zoomScaleNormal="70" workbookViewId="0">
      <selection activeCell="C23" sqref="C23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18.33203125" style="6" customWidth="1"/>
    <col min="6" max="6" width="18.33203125" customWidth="1"/>
    <col min="7" max="7" width="50.83203125" style="1" customWidth="1"/>
    <col min="8" max="8" width="18.1640625" style="6" customWidth="1"/>
    <col min="9" max="11" width="15" style="6" customWidth="1"/>
    <col min="12" max="12" width="18.83203125" style="6" customWidth="1"/>
    <col min="13" max="13" width="2.83203125" style="6" customWidth="1"/>
  </cols>
  <sheetData>
    <row r="1" spans="1:13" ht="120" customHeight="1" x14ac:dyDescent="0.2">
      <c r="A1" s="113" t="str">
        <f>'Beantwoording Inschrijver'!A1</f>
        <v>Bijlage 2b Avalex Asset Management AVA24ASMA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68" customHeight="1" x14ac:dyDescent="0.2">
      <c r="A2" s="131" t="s">
        <v>44</v>
      </c>
      <c r="B2" s="131"/>
      <c r="C2" s="131"/>
      <c r="D2" s="131"/>
      <c r="E2" s="131"/>
      <c r="F2" s="128" t="s">
        <v>54</v>
      </c>
      <c r="G2" s="129"/>
      <c r="H2" s="129"/>
      <c r="I2" s="130"/>
      <c r="J2" s="3"/>
      <c r="K2" s="3"/>
      <c r="L2" s="3"/>
    </row>
    <row r="3" spans="1:13" x14ac:dyDescent="0.2">
      <c r="A3" s="3"/>
      <c r="B3" s="3"/>
      <c r="C3" s="84"/>
      <c r="D3" s="84"/>
      <c r="E3" s="3"/>
      <c r="F3" s="5"/>
      <c r="H3" s="3"/>
      <c r="I3" s="3"/>
      <c r="J3" s="3"/>
      <c r="K3" s="3"/>
      <c r="L3" s="3"/>
    </row>
    <row r="4" spans="1:13" x14ac:dyDescent="0.2">
      <c r="A4" s="3"/>
      <c r="B4" s="3"/>
      <c r="C4" s="84"/>
      <c r="D4" s="84"/>
      <c r="E4" s="3"/>
      <c r="F4" s="5"/>
      <c r="H4" s="3"/>
      <c r="I4" s="3"/>
      <c r="J4" s="3"/>
      <c r="K4" s="3"/>
      <c r="L4" s="3"/>
    </row>
    <row r="5" spans="1:13" ht="70" customHeight="1" x14ac:dyDescent="0.2">
      <c r="A5" s="2" t="s">
        <v>5</v>
      </c>
      <c r="B5" s="3"/>
      <c r="C5" s="29"/>
      <c r="D5" s="52" t="s">
        <v>6</v>
      </c>
      <c r="E5" s="52" t="s">
        <v>46</v>
      </c>
      <c r="F5" s="52" t="s">
        <v>52</v>
      </c>
      <c r="G5" s="52" t="s">
        <v>53</v>
      </c>
      <c r="H5" s="52" t="s">
        <v>47</v>
      </c>
      <c r="I5" s="52" t="s">
        <v>48</v>
      </c>
      <c r="J5" s="52" t="s">
        <v>49</v>
      </c>
      <c r="K5" s="52" t="s">
        <v>50</v>
      </c>
      <c r="L5" s="52" t="s">
        <v>51</v>
      </c>
      <c r="M5" s="7"/>
    </row>
    <row r="6" spans="1:13" ht="49" customHeight="1" thickBot="1" x14ac:dyDescent="0.25">
      <c r="A6" s="126" t="str">
        <f>'Beantwoording Inschrijver'!A6</f>
        <v>1. Algemeen</v>
      </c>
      <c r="B6" s="126"/>
      <c r="C6" s="4"/>
      <c r="D6" s="4"/>
      <c r="E6" s="3"/>
      <c r="F6" s="13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M6" s="5"/>
    </row>
    <row r="7" spans="1:13" ht="120" customHeight="1" thickBot="1" x14ac:dyDescent="0.25">
      <c r="A7" s="3"/>
      <c r="B7" s="8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37">
        <f>'Beantwoording Inschrijver'!E7</f>
        <v>250</v>
      </c>
      <c r="F7" s="19" t="s">
        <v>8</v>
      </c>
      <c r="G7" s="20" t="s">
        <v>20</v>
      </c>
      <c r="H7" s="78">
        <v>30</v>
      </c>
      <c r="I7" s="79">
        <v>20</v>
      </c>
      <c r="J7" s="79">
        <v>0</v>
      </c>
      <c r="K7" s="79">
        <v>-10</v>
      </c>
      <c r="L7" s="79">
        <v>-30</v>
      </c>
    </row>
    <row r="8" spans="1:13" ht="17" thickBot="1" x14ac:dyDescent="0.25">
      <c r="A8" s="3"/>
      <c r="B8" s="3"/>
      <c r="C8" s="4"/>
      <c r="D8" s="4"/>
      <c r="E8" s="3"/>
      <c r="F8" s="5"/>
      <c r="H8" s="3"/>
      <c r="I8" s="3"/>
      <c r="J8" s="3"/>
      <c r="K8" s="3"/>
      <c r="L8" s="9"/>
    </row>
    <row r="9" spans="1:13" ht="120" customHeight="1" thickBot="1" x14ac:dyDescent="0.25">
      <c r="A9" s="3"/>
      <c r="B9" s="8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37">
        <f>'Beantwoording Inschrijver'!E9</f>
        <v>250</v>
      </c>
      <c r="F9" s="19" t="s">
        <v>8</v>
      </c>
      <c r="G9" s="20" t="s">
        <v>20</v>
      </c>
      <c r="H9" s="78">
        <v>30</v>
      </c>
      <c r="I9" s="79">
        <v>20</v>
      </c>
      <c r="J9" s="79">
        <v>0</v>
      </c>
      <c r="K9" s="79">
        <v>-10</v>
      </c>
      <c r="L9" s="79">
        <v>-30</v>
      </c>
    </row>
    <row r="10" spans="1:13" ht="17" customHeight="1" x14ac:dyDescent="0.2">
      <c r="A10" s="3"/>
      <c r="B10" s="3"/>
      <c r="C10" s="4"/>
      <c r="D10" s="4"/>
      <c r="E10" s="3"/>
      <c r="F10" s="5"/>
      <c r="H10" s="3"/>
      <c r="I10" s="3"/>
      <c r="J10" s="3"/>
      <c r="K10" s="3"/>
      <c r="L10" s="9"/>
    </row>
    <row r="11" spans="1:13" ht="17" customHeight="1" x14ac:dyDescent="0.2">
      <c r="A11" s="3"/>
      <c r="B11" s="3"/>
      <c r="C11" s="4"/>
      <c r="D11" s="4"/>
      <c r="E11" s="3"/>
      <c r="F11" s="5"/>
      <c r="H11" s="3"/>
      <c r="I11" s="3"/>
      <c r="J11" s="3"/>
      <c r="K11" s="3"/>
      <c r="L11" s="9"/>
    </row>
    <row r="12" spans="1:13" ht="17" customHeight="1" thickBot="1" x14ac:dyDescent="0.25">
      <c r="A12" s="63" t="str">
        <f>'Beantwoording Inschrijver'!A12</f>
        <v>2. Materiaal</v>
      </c>
      <c r="B12" s="3"/>
      <c r="C12" s="4"/>
      <c r="D12" s="4"/>
      <c r="E12" s="3"/>
      <c r="F12" s="5"/>
      <c r="H12" s="3"/>
      <c r="I12" s="3"/>
      <c r="J12" s="3"/>
      <c r="K12" s="3"/>
      <c r="L12" s="9"/>
    </row>
    <row r="13" spans="1:13" ht="120" customHeight="1" thickBot="1" x14ac:dyDescent="0.25">
      <c r="A13" s="3"/>
      <c r="B13" s="8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37">
        <f>'Beantwoording Inschrijver'!E13</f>
        <v>250</v>
      </c>
      <c r="F13" s="19" t="s">
        <v>8</v>
      </c>
      <c r="G13" s="20" t="s">
        <v>20</v>
      </c>
      <c r="H13" s="78">
        <v>30</v>
      </c>
      <c r="I13" s="79">
        <v>20</v>
      </c>
      <c r="J13" s="79">
        <v>0</v>
      </c>
      <c r="K13" s="79">
        <v>-10</v>
      </c>
      <c r="L13" s="79">
        <v>-30</v>
      </c>
    </row>
    <row r="14" spans="1:13" ht="17" thickBot="1" x14ac:dyDescent="0.25">
      <c r="A14" s="3"/>
      <c r="B14" s="3"/>
      <c r="C14" s="31"/>
      <c r="D14" s="32"/>
      <c r="E14" s="29"/>
      <c r="F14" s="3"/>
      <c r="G14" s="3"/>
      <c r="H14" s="3"/>
      <c r="I14" s="3"/>
      <c r="J14" s="3"/>
      <c r="K14" s="3"/>
      <c r="L14" s="9"/>
    </row>
    <row r="15" spans="1:13" ht="120" customHeight="1" thickBot="1" x14ac:dyDescent="0.25">
      <c r="A15" s="3"/>
      <c r="B15" s="8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37">
        <f>'Beantwoording Inschrijver'!E15</f>
        <v>250</v>
      </c>
      <c r="F15" s="19" t="s">
        <v>8</v>
      </c>
      <c r="G15" s="20" t="s">
        <v>20</v>
      </c>
      <c r="H15" s="78">
        <v>30</v>
      </c>
      <c r="I15" s="79">
        <v>20</v>
      </c>
      <c r="J15" s="79">
        <v>0</v>
      </c>
      <c r="K15" s="79">
        <v>-10</v>
      </c>
      <c r="L15" s="79">
        <v>-30</v>
      </c>
    </row>
    <row r="16" spans="1:13" ht="17" customHeight="1" x14ac:dyDescent="0.2">
      <c r="A16" s="3"/>
      <c r="B16" s="3"/>
      <c r="C16" s="4"/>
      <c r="D16" s="4"/>
      <c r="E16" s="3"/>
      <c r="F16" s="5"/>
      <c r="H16" s="3"/>
      <c r="I16" s="3"/>
      <c r="J16" s="3"/>
      <c r="K16" s="3"/>
      <c r="L16" s="3"/>
    </row>
    <row r="17" spans="1:12" ht="17" customHeight="1" x14ac:dyDescent="0.2">
      <c r="A17" s="3"/>
      <c r="B17" s="3"/>
      <c r="C17" s="4"/>
      <c r="D17" s="4"/>
      <c r="E17" s="3"/>
      <c r="F17" s="5"/>
      <c r="H17" s="3"/>
      <c r="I17" s="3"/>
      <c r="J17" s="3"/>
      <c r="K17" s="3"/>
      <c r="L17" s="3"/>
    </row>
    <row r="18" spans="1:12" ht="17" customHeight="1" thickBot="1" x14ac:dyDescent="0.25">
      <c r="A18" s="126" t="str">
        <f>'Beantwoording Inschrijver'!A18</f>
        <v>3. Containerbeheer</v>
      </c>
      <c r="B18" s="126"/>
      <c r="C18" s="126"/>
      <c r="D18" s="4"/>
      <c r="E18" s="3"/>
      <c r="F18" s="5"/>
      <c r="G18" s="15" t="s">
        <v>8</v>
      </c>
      <c r="H18" t="s">
        <v>5</v>
      </c>
      <c r="I18" t="s">
        <v>5</v>
      </c>
      <c r="J18" t="s">
        <v>5</v>
      </c>
      <c r="K18" t="s">
        <v>5</v>
      </c>
    </row>
    <row r="19" spans="1:12" ht="120" customHeight="1" thickBot="1" x14ac:dyDescent="0.25">
      <c r="A19" s="3" t="s">
        <v>5</v>
      </c>
      <c r="B19" s="81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37">
        <f>'Beantwoording Inschrijver'!E19</f>
        <v>250</v>
      </c>
      <c r="F19" s="19" t="s">
        <v>8</v>
      </c>
      <c r="G19" s="20" t="s">
        <v>20</v>
      </c>
      <c r="H19" s="78">
        <v>30</v>
      </c>
      <c r="I19" s="79">
        <v>20</v>
      </c>
      <c r="J19" s="79">
        <v>0</v>
      </c>
      <c r="K19" s="79">
        <v>-10</v>
      </c>
      <c r="L19" s="79">
        <v>-30</v>
      </c>
    </row>
    <row r="20" spans="1:12" ht="12.75" customHeight="1" thickBot="1" x14ac:dyDescent="0.25">
      <c r="A20" s="3"/>
      <c r="B20" s="3"/>
      <c r="C20" s="4"/>
      <c r="D20" s="56"/>
      <c r="E20" s="55" t="s">
        <v>5</v>
      </c>
      <c r="F20" s="72" t="s">
        <v>5</v>
      </c>
      <c r="H20" t="s">
        <v>5</v>
      </c>
      <c r="I20" t="s">
        <v>5</v>
      </c>
      <c r="J20" t="s">
        <v>5</v>
      </c>
      <c r="K20" t="s">
        <v>5</v>
      </c>
      <c r="L20" t="s">
        <v>5</v>
      </c>
    </row>
    <row r="21" spans="1:12" ht="183" customHeight="1" thickBot="1" x14ac:dyDescent="0.25">
      <c r="A21" s="3"/>
      <c r="B21" s="81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37">
        <f>'Beantwoording Inschrijver'!E21</f>
        <v>250</v>
      </c>
      <c r="F21" s="19" t="s">
        <v>8</v>
      </c>
      <c r="G21" s="20" t="s">
        <v>20</v>
      </c>
      <c r="H21" s="78">
        <v>30</v>
      </c>
      <c r="I21" s="79">
        <v>20</v>
      </c>
      <c r="J21" s="79">
        <v>0</v>
      </c>
      <c r="K21" s="79">
        <v>-10</v>
      </c>
      <c r="L21" s="79">
        <v>-30</v>
      </c>
    </row>
    <row r="22" spans="1:12" ht="17" thickBot="1" x14ac:dyDescent="0.25">
      <c r="A22" s="3"/>
      <c r="B22" s="3"/>
      <c r="C22" s="4"/>
      <c r="D22" s="4"/>
      <c r="E22" s="3"/>
      <c r="F22" s="5"/>
      <c r="H22" s="3"/>
      <c r="I22" s="3"/>
      <c r="J22" s="3"/>
      <c r="K22" s="3"/>
      <c r="L22" s="9"/>
    </row>
    <row r="23" spans="1:12" ht="120" customHeight="1" thickBot="1" x14ac:dyDescent="0.25">
      <c r="A23" s="3"/>
      <c r="B23" s="81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37">
        <f>'Beantwoording Inschrijver'!E23</f>
        <v>250</v>
      </c>
      <c r="F23" s="19" t="s">
        <v>8</v>
      </c>
      <c r="G23" s="20" t="s">
        <v>20</v>
      </c>
      <c r="H23" s="28">
        <v>10</v>
      </c>
      <c r="I23" s="28">
        <v>5</v>
      </c>
      <c r="J23" s="28">
        <v>0</v>
      </c>
      <c r="K23" s="28">
        <v>-5</v>
      </c>
      <c r="L23" s="28">
        <v>-10</v>
      </c>
    </row>
    <row r="24" spans="1:12" ht="17" thickBot="1" x14ac:dyDescent="0.25">
      <c r="A24" s="3"/>
      <c r="B24" s="3"/>
      <c r="C24" s="4"/>
      <c r="D24" s="4"/>
      <c r="E24" s="3"/>
      <c r="F24" s="5"/>
      <c r="H24" s="3"/>
      <c r="I24" s="3"/>
      <c r="J24" s="3"/>
      <c r="K24" s="3"/>
      <c r="L24" s="9"/>
    </row>
    <row r="25" spans="1:12" ht="120" customHeight="1" thickBot="1" x14ac:dyDescent="0.25">
      <c r="A25" s="3"/>
      <c r="B25" s="81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37">
        <f>'Beantwoording Inschrijver'!E25</f>
        <v>250</v>
      </c>
      <c r="F25" s="19" t="s">
        <v>8</v>
      </c>
      <c r="G25" s="20" t="s">
        <v>20</v>
      </c>
      <c r="H25" s="28">
        <v>10</v>
      </c>
      <c r="I25" s="28">
        <v>5</v>
      </c>
      <c r="J25" s="28">
        <v>0</v>
      </c>
      <c r="K25" s="28">
        <v>-5</v>
      </c>
      <c r="L25" s="28">
        <v>-10</v>
      </c>
    </row>
    <row r="26" spans="1:12" ht="17" thickBot="1" x14ac:dyDescent="0.25">
      <c r="A26" s="3"/>
      <c r="B26" s="3"/>
      <c r="C26" s="4"/>
      <c r="D26" s="4"/>
      <c r="E26" s="3"/>
      <c r="F26" s="5"/>
      <c r="H26" s="3"/>
      <c r="I26" s="3"/>
      <c r="J26" s="3"/>
      <c r="K26" s="3"/>
      <c r="L26" s="9"/>
    </row>
    <row r="27" spans="1:12" ht="120" customHeight="1" thickBot="1" x14ac:dyDescent="0.25">
      <c r="A27" s="3"/>
      <c r="B27" s="81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37">
        <f>'Beantwoording Inschrijver'!E27</f>
        <v>250</v>
      </c>
      <c r="F27" s="19" t="s">
        <v>8</v>
      </c>
      <c r="G27" s="20" t="s">
        <v>20</v>
      </c>
      <c r="H27" s="78">
        <v>30</v>
      </c>
      <c r="I27" s="79">
        <v>20</v>
      </c>
      <c r="J27" s="79">
        <v>0</v>
      </c>
      <c r="K27" s="79">
        <v>-10</v>
      </c>
      <c r="L27" s="79">
        <v>-30</v>
      </c>
    </row>
    <row r="28" spans="1:12" ht="17" thickBot="1" x14ac:dyDescent="0.25">
      <c r="A28" s="3"/>
      <c r="B28" s="3"/>
      <c r="C28" s="31"/>
      <c r="D28" s="32"/>
      <c r="E28" s="29"/>
      <c r="F28" s="32"/>
      <c r="G28" s="32"/>
      <c r="H28" s="3"/>
      <c r="I28" s="3"/>
      <c r="J28" s="3"/>
      <c r="K28" s="3"/>
      <c r="L28" s="9"/>
    </row>
    <row r="29" spans="1:12" ht="120" customHeight="1" thickBot="1" x14ac:dyDescent="0.25">
      <c r="A29" s="3"/>
      <c r="B29" s="8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37">
        <f>'Beantwoording Inschrijver'!E29</f>
        <v>250</v>
      </c>
      <c r="F29" s="19" t="s">
        <v>8</v>
      </c>
      <c r="G29" s="20" t="s">
        <v>20</v>
      </c>
      <c r="H29" s="78">
        <v>30</v>
      </c>
      <c r="I29" s="79">
        <v>20</v>
      </c>
      <c r="J29" s="79">
        <v>0</v>
      </c>
      <c r="K29" s="79">
        <v>-10</v>
      </c>
      <c r="L29" s="79">
        <v>-30</v>
      </c>
    </row>
    <row r="30" spans="1:12" ht="17" customHeight="1" x14ac:dyDescent="0.2">
      <c r="A30" s="3"/>
      <c r="B30" s="29"/>
      <c r="C30" s="31"/>
      <c r="D30" s="32"/>
      <c r="E30" s="29"/>
      <c r="F30" s="64"/>
      <c r="G30" s="65"/>
      <c r="H30" s="29"/>
      <c r="I30" s="29"/>
      <c r="J30" s="29"/>
      <c r="K30" s="29"/>
      <c r="L30" s="29"/>
    </row>
    <row r="31" spans="1:12" ht="17" customHeight="1" x14ac:dyDescent="0.2">
      <c r="A31" s="3"/>
      <c r="B31" s="29"/>
      <c r="C31" s="31"/>
      <c r="D31" s="32"/>
      <c r="E31" s="29"/>
      <c r="F31" s="68"/>
      <c r="G31" s="68"/>
      <c r="H31" s="3"/>
      <c r="I31" s="3"/>
      <c r="J31" s="3"/>
      <c r="K31" s="3"/>
      <c r="L31" s="9"/>
    </row>
    <row r="32" spans="1:12" ht="17" customHeight="1" thickBot="1" x14ac:dyDescent="0.25">
      <c r="A32" s="48" t="str">
        <f>'Beantwoording Inschrijver'!A31</f>
        <v>4. Gebouwen- en terreinbeheer</v>
      </c>
      <c r="B32" s="3"/>
      <c r="C32" s="4"/>
      <c r="D32" s="4"/>
      <c r="E32" s="3"/>
      <c r="F32" s="5"/>
      <c r="H32" s="3"/>
      <c r="I32" s="3"/>
      <c r="J32" s="3"/>
      <c r="K32" s="3"/>
      <c r="L32" s="9"/>
    </row>
    <row r="33" spans="1:12" ht="120" customHeight="1" thickBot="1" x14ac:dyDescent="0.25">
      <c r="A33" s="3" t="s">
        <v>5</v>
      </c>
      <c r="B33" s="61">
        <v>1</v>
      </c>
      <c r="C33" s="59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37">
        <f>'Beantwoording Inschrijver'!E32</f>
        <v>250</v>
      </c>
      <c r="F33" s="19" t="s">
        <v>8</v>
      </c>
      <c r="G33" s="20" t="s">
        <v>20</v>
      </c>
      <c r="H33" s="78">
        <v>30</v>
      </c>
      <c r="I33" s="79">
        <v>20</v>
      </c>
      <c r="J33" s="79">
        <v>0</v>
      </c>
      <c r="K33" s="79">
        <v>-10</v>
      </c>
      <c r="L33" s="79">
        <v>-30</v>
      </c>
    </row>
    <row r="34" spans="1:12" ht="19" thickBot="1" x14ac:dyDescent="0.25">
      <c r="A34" s="3"/>
      <c r="B34" s="3"/>
      <c r="C34" s="49"/>
      <c r="D34" s="4"/>
      <c r="E34" s="3"/>
      <c r="F34" s="5"/>
      <c r="H34" s="3"/>
      <c r="I34" s="3"/>
      <c r="J34" s="3"/>
      <c r="K34" s="3"/>
      <c r="L34" s="9"/>
    </row>
    <row r="35" spans="1:12" ht="120" customHeight="1" thickBot="1" x14ac:dyDescent="0.25">
      <c r="A35" s="3"/>
      <c r="B35" s="61">
        <v>2</v>
      </c>
      <c r="C35" s="59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37">
        <f>'Beantwoording Inschrijver'!E34</f>
        <v>250</v>
      </c>
      <c r="F35" s="19" t="s">
        <v>8</v>
      </c>
      <c r="G35" s="20" t="s">
        <v>20</v>
      </c>
      <c r="H35" s="78">
        <v>30</v>
      </c>
      <c r="I35" s="79">
        <v>20</v>
      </c>
      <c r="J35" s="79">
        <v>0</v>
      </c>
      <c r="K35" s="79">
        <v>-10</v>
      </c>
      <c r="L35" s="79">
        <v>-30</v>
      </c>
    </row>
    <row r="36" spans="1:12" ht="17" customHeight="1" x14ac:dyDescent="0.2">
      <c r="A36" s="3"/>
      <c r="B36" s="29"/>
      <c r="C36" s="83"/>
      <c r="D36" s="32"/>
      <c r="E36" s="29"/>
      <c r="F36" s="64"/>
      <c r="G36" s="65"/>
      <c r="H36" s="29"/>
      <c r="I36" s="29"/>
      <c r="J36" s="29"/>
      <c r="K36" s="29"/>
      <c r="L36" s="29"/>
    </row>
    <row r="37" spans="1:12" ht="18" x14ac:dyDescent="0.2">
      <c r="A37" s="3"/>
      <c r="B37" s="3"/>
      <c r="C37" s="49"/>
      <c r="D37" s="4"/>
      <c r="E37" s="3"/>
      <c r="F37" s="66"/>
      <c r="G37" s="67"/>
      <c r="H37" s="3"/>
      <c r="I37" s="3"/>
      <c r="J37" s="3"/>
      <c r="K37" s="3"/>
      <c r="L37" s="9"/>
    </row>
    <row r="38" spans="1:12" ht="24" thickBot="1" x14ac:dyDescent="0.25">
      <c r="A38" s="48" t="str">
        <f>'Beantwoording Inschrijver'!A36</f>
        <v>5. Gebruiksvriendelijkheid (= niet functionele wens)</v>
      </c>
      <c r="B38" s="3"/>
      <c r="C38" s="49"/>
      <c r="D38" s="4"/>
      <c r="E38" s="3"/>
      <c r="F38" s="66"/>
      <c r="G38" s="67"/>
      <c r="H38" s="3"/>
      <c r="I38" s="3"/>
      <c r="J38" s="3"/>
      <c r="K38" s="3"/>
      <c r="L38" s="9"/>
    </row>
    <row r="39" spans="1:12" ht="120" customHeight="1" thickBot="1" x14ac:dyDescent="0.25">
      <c r="A39" s="3" t="s">
        <v>5</v>
      </c>
      <c r="B39" s="61">
        <v>1</v>
      </c>
      <c r="C39" s="59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37">
        <f>'Beantwoording Inschrijver'!E37</f>
        <v>250</v>
      </c>
      <c r="F39" s="19" t="s">
        <v>8</v>
      </c>
      <c r="G39" s="20" t="s">
        <v>20</v>
      </c>
      <c r="H39" s="78">
        <v>30</v>
      </c>
      <c r="I39" s="79">
        <v>20</v>
      </c>
      <c r="J39" s="79">
        <v>0</v>
      </c>
      <c r="K39" s="79">
        <v>-10</v>
      </c>
      <c r="L39" s="79">
        <v>-30</v>
      </c>
    </row>
    <row r="40" spans="1:12" ht="52" customHeight="1" x14ac:dyDescent="0.2">
      <c r="A40" s="3"/>
      <c r="B40" s="3"/>
      <c r="C40" s="4"/>
      <c r="D40" s="4"/>
      <c r="E40" s="3"/>
      <c r="F40" s="5"/>
      <c r="L40" s="9"/>
    </row>
    <row r="43" spans="1:12" ht="17" x14ac:dyDescent="0.2">
      <c r="D43" s="24" t="s">
        <v>5</v>
      </c>
      <c r="E43" s="25" t="s">
        <v>5</v>
      </c>
      <c r="F43" s="26" t="s">
        <v>5</v>
      </c>
      <c r="G43" s="27"/>
    </row>
    <row r="44" spans="1:12" ht="17" x14ac:dyDescent="0.2">
      <c r="D44" s="24" t="s">
        <v>5</v>
      </c>
      <c r="E44" s="25" t="s">
        <v>5</v>
      </c>
      <c r="F44" s="26"/>
      <c r="G44" s="27"/>
    </row>
  </sheetData>
  <sheetProtection algorithmName="SHA-512" hashValue="6U4TLJdO3+9S/RzRBJpGwvQkNOhx7EV6eQilEwB/msGi2I6O/nKBLeoovH0LfRxAvYaieRtjcE13Jeh4H82mHg==" saltValue="5Brx6NzOPIqjQwI69pbczw==" spinCount="100000" sheet="1" objects="1" scenarios="1"/>
  <mergeCells count="5">
    <mergeCell ref="A6:B6"/>
    <mergeCell ref="A18:C18"/>
    <mergeCell ref="A1:M1"/>
    <mergeCell ref="A2:E2"/>
    <mergeCell ref="F2:I2"/>
  </mergeCells>
  <dataValidations count="2">
    <dataValidation type="list" allowBlank="1" showInputMessage="1" showErrorMessage="1" sqref="F7 F9 F21 F23 F25 F13:F15 F33 F35:F36 F39 F27:F31" xr:uid="{444C7E5B-6828-1945-A277-7AF2ED76AB7B}">
      <formula1>Score</formula1>
    </dataValidation>
    <dataValidation type="list" allowBlank="1" showInputMessage="1" showErrorMessage="1" sqref="F19" xr:uid="{D52BA01B-C220-9243-BFE1-1F0015ADDC32}">
      <formula1>Hersteltijd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4B78-2B0F-B04D-BA07-24ACD3A64AB0}">
  <dimension ref="A1:M44"/>
  <sheetViews>
    <sheetView showGridLines="0" topLeftCell="A13" zoomScaleNormal="100" workbookViewId="0">
      <selection activeCell="B4" sqref="B4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18.33203125" style="6" customWidth="1"/>
    <col min="6" max="6" width="18.33203125" customWidth="1"/>
    <col min="7" max="7" width="50.83203125" style="1" customWidth="1"/>
    <col min="8" max="8" width="18.1640625" style="6" customWidth="1"/>
    <col min="9" max="11" width="15" style="6" customWidth="1"/>
    <col min="12" max="12" width="18.6640625" style="6" customWidth="1"/>
    <col min="13" max="13" width="2.83203125" style="6" customWidth="1"/>
  </cols>
  <sheetData>
    <row r="1" spans="1:13" ht="120" customHeight="1" x14ac:dyDescent="0.2">
      <c r="A1" s="113" t="str">
        <f>'Beantwoording Inschrijver'!A1</f>
        <v>Bijlage 2b Avalex Asset Management AVA24ASMA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69" customHeight="1" x14ac:dyDescent="0.2">
      <c r="A2" s="131" t="s">
        <v>44</v>
      </c>
      <c r="B2" s="131"/>
      <c r="C2" s="131"/>
      <c r="D2" s="131"/>
      <c r="E2" s="131"/>
      <c r="F2" s="128" t="s">
        <v>57</v>
      </c>
      <c r="G2" s="129"/>
      <c r="H2" s="129"/>
      <c r="I2" s="130"/>
      <c r="J2" s="3"/>
      <c r="K2" s="3"/>
      <c r="L2" s="3"/>
    </row>
    <row r="3" spans="1:13" x14ac:dyDescent="0.2">
      <c r="A3" s="3"/>
      <c r="B3" s="3"/>
      <c r="C3" s="132"/>
      <c r="D3" s="132"/>
      <c r="E3" s="3"/>
      <c r="F3" s="5"/>
      <c r="H3" s="3"/>
      <c r="I3" s="3"/>
      <c r="J3" s="3"/>
      <c r="K3" s="3"/>
      <c r="L3" s="3"/>
    </row>
    <row r="4" spans="1:13" x14ac:dyDescent="0.2">
      <c r="A4" s="3"/>
      <c r="B4" s="3"/>
      <c r="C4" s="132"/>
      <c r="D4" s="132"/>
      <c r="E4" s="3"/>
      <c r="F4" s="5"/>
      <c r="H4" s="3"/>
      <c r="I4" s="3"/>
      <c r="J4" s="3"/>
      <c r="K4" s="3"/>
      <c r="L4" s="3"/>
    </row>
    <row r="5" spans="1:13" ht="57" x14ac:dyDescent="0.2">
      <c r="A5" s="2" t="s">
        <v>5</v>
      </c>
      <c r="B5" s="3"/>
      <c r="C5" s="29"/>
      <c r="D5" s="52" t="s">
        <v>6</v>
      </c>
      <c r="E5" s="52" t="s">
        <v>46</v>
      </c>
      <c r="F5" s="52" t="s">
        <v>52</v>
      </c>
      <c r="G5" s="52" t="s">
        <v>53</v>
      </c>
      <c r="H5" s="52" t="s">
        <v>47</v>
      </c>
      <c r="I5" s="52" t="s">
        <v>48</v>
      </c>
      <c r="J5" s="52" t="s">
        <v>49</v>
      </c>
      <c r="K5" s="52" t="s">
        <v>50</v>
      </c>
      <c r="L5" s="52" t="s">
        <v>51</v>
      </c>
      <c r="M5" s="7"/>
    </row>
    <row r="6" spans="1:13" ht="49" customHeight="1" thickBot="1" x14ac:dyDescent="0.25">
      <c r="A6" s="126" t="str">
        <f>'Beantwoording Inschrijver'!A6</f>
        <v>1. Algemeen</v>
      </c>
      <c r="B6" s="126"/>
      <c r="C6" s="4"/>
      <c r="D6" s="4"/>
      <c r="E6" s="3"/>
      <c r="F6" s="13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M6" s="5"/>
    </row>
    <row r="7" spans="1:13" ht="120" customHeight="1" thickBot="1" x14ac:dyDescent="0.25">
      <c r="A7" s="3"/>
      <c r="B7" s="8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37">
        <f>'Beantwoording Inschrijver'!E7</f>
        <v>250</v>
      </c>
      <c r="F7" s="19" t="s">
        <v>8</v>
      </c>
      <c r="G7" s="20" t="s">
        <v>20</v>
      </c>
      <c r="H7" s="78">
        <v>30</v>
      </c>
      <c r="I7" s="79">
        <v>20</v>
      </c>
      <c r="J7" s="79">
        <v>0</v>
      </c>
      <c r="K7" s="79">
        <v>-10</v>
      </c>
      <c r="L7" s="79">
        <v>-30</v>
      </c>
    </row>
    <row r="8" spans="1:13" ht="19" thickBot="1" x14ac:dyDescent="0.25">
      <c r="A8" s="3"/>
      <c r="B8" s="82"/>
      <c r="C8" s="49"/>
      <c r="D8" s="4"/>
      <c r="E8" s="3"/>
      <c r="F8" s="5"/>
      <c r="H8" s="3"/>
      <c r="I8" s="3"/>
      <c r="J8" s="3"/>
      <c r="K8" s="3"/>
      <c r="L8" s="9"/>
    </row>
    <row r="9" spans="1:13" ht="120" customHeight="1" thickBot="1" x14ac:dyDescent="0.25">
      <c r="A9" s="3"/>
      <c r="B9" s="8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37">
        <f>'Beantwoording Inschrijver'!E9</f>
        <v>250</v>
      </c>
      <c r="F9" s="19" t="s">
        <v>8</v>
      </c>
      <c r="G9" s="20" t="s">
        <v>20</v>
      </c>
      <c r="H9" s="78">
        <v>30</v>
      </c>
      <c r="I9" s="79">
        <v>20</v>
      </c>
      <c r="J9" s="79">
        <v>0</v>
      </c>
      <c r="K9" s="79">
        <v>-10</v>
      </c>
      <c r="L9" s="79">
        <v>-30</v>
      </c>
    </row>
    <row r="10" spans="1:13" ht="17" customHeight="1" x14ac:dyDescent="0.2">
      <c r="A10" s="3"/>
      <c r="B10" s="82"/>
      <c r="C10" s="49"/>
      <c r="D10" s="4"/>
      <c r="E10" s="3"/>
      <c r="F10" s="5"/>
      <c r="H10" s="3"/>
      <c r="I10" s="3"/>
      <c r="J10" s="3"/>
      <c r="K10" s="3"/>
      <c r="L10" s="9"/>
    </row>
    <row r="11" spans="1:13" ht="17" customHeight="1" x14ac:dyDescent="0.2">
      <c r="A11" s="3"/>
      <c r="B11" s="82"/>
      <c r="C11" s="49"/>
      <c r="D11" s="4"/>
      <c r="E11" s="3"/>
      <c r="F11" s="5"/>
      <c r="H11" s="3"/>
      <c r="I11" s="3"/>
      <c r="J11" s="3"/>
      <c r="K11" s="3"/>
      <c r="L11" s="9"/>
    </row>
    <row r="12" spans="1:13" ht="17" customHeight="1" thickBot="1" x14ac:dyDescent="0.25">
      <c r="A12" s="63" t="str">
        <f>'Beantwoording Inschrijver'!A12</f>
        <v>2. Materiaal</v>
      </c>
      <c r="B12" s="82"/>
      <c r="C12" s="49"/>
      <c r="D12" s="4"/>
      <c r="E12" s="3"/>
      <c r="F12" s="5"/>
      <c r="H12" s="3"/>
      <c r="I12" s="3"/>
      <c r="J12" s="3"/>
      <c r="K12" s="3"/>
      <c r="L12" s="9"/>
    </row>
    <row r="13" spans="1:13" ht="120" customHeight="1" thickBot="1" x14ac:dyDescent="0.25">
      <c r="A13" s="3"/>
      <c r="B13" s="8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37">
        <f>'Beantwoording Inschrijver'!E13</f>
        <v>250</v>
      </c>
      <c r="F13" s="19" t="s">
        <v>8</v>
      </c>
      <c r="G13" s="20" t="s">
        <v>20</v>
      </c>
      <c r="H13" s="78">
        <v>30</v>
      </c>
      <c r="I13" s="79">
        <v>20</v>
      </c>
      <c r="J13" s="79">
        <v>0</v>
      </c>
      <c r="K13" s="79">
        <v>-10</v>
      </c>
      <c r="L13" s="79">
        <v>-30</v>
      </c>
    </row>
    <row r="14" spans="1:13" ht="19" thickBot="1" x14ac:dyDescent="0.25">
      <c r="A14" s="3"/>
      <c r="B14" s="82"/>
      <c r="C14" s="83"/>
      <c r="D14" s="32"/>
      <c r="E14" s="29"/>
      <c r="F14" s="3"/>
      <c r="G14" s="3"/>
      <c r="H14" s="3"/>
      <c r="I14" s="3"/>
      <c r="J14" s="3"/>
      <c r="K14" s="3"/>
      <c r="L14" s="9"/>
    </row>
    <row r="15" spans="1:13" ht="120" customHeight="1" thickBot="1" x14ac:dyDescent="0.25">
      <c r="A15" s="3"/>
      <c r="B15" s="8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37">
        <f>'Beantwoording Inschrijver'!E15</f>
        <v>250</v>
      </c>
      <c r="F15" s="19" t="s">
        <v>8</v>
      </c>
      <c r="G15" s="20" t="s">
        <v>20</v>
      </c>
      <c r="H15" s="78">
        <v>30</v>
      </c>
      <c r="I15" s="79">
        <v>20</v>
      </c>
      <c r="J15" s="79">
        <v>0</v>
      </c>
      <c r="K15" s="79">
        <v>-10</v>
      </c>
      <c r="L15" s="79">
        <v>-30</v>
      </c>
    </row>
    <row r="16" spans="1:13" ht="17" customHeight="1" x14ac:dyDescent="0.2">
      <c r="A16" s="3"/>
      <c r="B16" s="82"/>
      <c r="C16" s="49"/>
      <c r="D16" s="4"/>
      <c r="E16" s="3"/>
      <c r="F16" s="5"/>
      <c r="H16" s="3"/>
      <c r="I16" s="3"/>
      <c r="J16" s="3"/>
      <c r="K16" s="3"/>
      <c r="L16" s="3"/>
    </row>
    <row r="17" spans="1:12" ht="17" customHeight="1" x14ac:dyDescent="0.2">
      <c r="A17" s="3"/>
      <c r="B17" s="82"/>
      <c r="C17" s="49"/>
      <c r="D17" s="4"/>
      <c r="E17" s="3"/>
      <c r="F17" s="5"/>
      <c r="H17" s="3"/>
      <c r="I17" s="3"/>
      <c r="J17" s="3"/>
      <c r="K17" s="3"/>
      <c r="L17" s="3"/>
    </row>
    <row r="18" spans="1:12" ht="17" customHeight="1" thickBot="1" x14ac:dyDescent="0.25">
      <c r="A18" s="126" t="str">
        <f>'Beantwoording Inschrijver'!A18</f>
        <v>3. Containerbeheer</v>
      </c>
      <c r="B18" s="126"/>
      <c r="C18" s="126"/>
      <c r="D18" s="4"/>
      <c r="E18" s="3"/>
      <c r="F18" s="5"/>
      <c r="G18" s="15" t="s">
        <v>8</v>
      </c>
      <c r="H18" t="s">
        <v>5</v>
      </c>
      <c r="I18" t="s">
        <v>5</v>
      </c>
      <c r="J18" t="s">
        <v>5</v>
      </c>
      <c r="K18" t="s">
        <v>5</v>
      </c>
    </row>
    <row r="19" spans="1:12" ht="120" customHeight="1" thickBot="1" x14ac:dyDescent="0.25">
      <c r="A19" s="3" t="s">
        <v>5</v>
      </c>
      <c r="B19" s="81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37">
        <f>'Beantwoording Inschrijver'!E19</f>
        <v>250</v>
      </c>
      <c r="F19" s="19" t="s">
        <v>8</v>
      </c>
      <c r="G19" s="20" t="s">
        <v>20</v>
      </c>
      <c r="H19" s="78">
        <v>30</v>
      </c>
      <c r="I19" s="79">
        <v>20</v>
      </c>
      <c r="J19" s="79">
        <v>0</v>
      </c>
      <c r="K19" s="79">
        <v>-10</v>
      </c>
      <c r="L19" s="79">
        <v>-30</v>
      </c>
    </row>
    <row r="20" spans="1:12" ht="12.75" customHeight="1" thickBot="1" x14ac:dyDescent="0.25">
      <c r="A20" s="3"/>
      <c r="B20" s="82"/>
      <c r="C20" s="49"/>
      <c r="D20" s="56"/>
      <c r="E20" s="55" t="s">
        <v>5</v>
      </c>
      <c r="F20" s="72" t="s">
        <v>5</v>
      </c>
      <c r="H20" t="s">
        <v>5</v>
      </c>
      <c r="I20" t="s">
        <v>5</v>
      </c>
      <c r="J20" t="s">
        <v>5</v>
      </c>
      <c r="K20" t="s">
        <v>5</v>
      </c>
      <c r="L20" t="s">
        <v>5</v>
      </c>
    </row>
    <row r="21" spans="1:12" ht="157" customHeight="1" thickBot="1" x14ac:dyDescent="0.25">
      <c r="A21" s="3"/>
      <c r="B21" s="81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37">
        <f>'Beantwoording Inschrijver'!E21</f>
        <v>250</v>
      </c>
      <c r="F21" s="19" t="s">
        <v>8</v>
      </c>
      <c r="G21" s="20" t="s">
        <v>20</v>
      </c>
      <c r="H21" s="78">
        <v>30</v>
      </c>
      <c r="I21" s="79">
        <v>20</v>
      </c>
      <c r="J21" s="79">
        <v>0</v>
      </c>
      <c r="K21" s="79">
        <v>-10</v>
      </c>
      <c r="L21" s="79">
        <v>-30</v>
      </c>
    </row>
    <row r="22" spans="1:12" ht="19" thickBot="1" x14ac:dyDescent="0.25">
      <c r="A22" s="3"/>
      <c r="B22" s="82"/>
      <c r="C22" s="49"/>
      <c r="D22" s="4"/>
      <c r="E22" s="3"/>
      <c r="F22" s="5"/>
      <c r="H22" s="3"/>
      <c r="I22" s="3"/>
      <c r="J22" s="3"/>
      <c r="K22" s="3"/>
      <c r="L22" s="9"/>
    </row>
    <row r="23" spans="1:12" ht="120" customHeight="1" thickBot="1" x14ac:dyDescent="0.25">
      <c r="A23" s="3"/>
      <c r="B23" s="81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37">
        <f>'Beantwoording Inschrijver'!E23</f>
        <v>250</v>
      </c>
      <c r="F23" s="19" t="s">
        <v>8</v>
      </c>
      <c r="G23" s="20" t="s">
        <v>20</v>
      </c>
      <c r="H23" s="28">
        <v>10</v>
      </c>
      <c r="I23" s="28">
        <v>5</v>
      </c>
      <c r="J23" s="28">
        <v>0</v>
      </c>
      <c r="K23" s="28">
        <v>-5</v>
      </c>
      <c r="L23" s="28">
        <v>-10</v>
      </c>
    </row>
    <row r="24" spans="1:12" ht="19" thickBot="1" x14ac:dyDescent="0.25">
      <c r="A24" s="3"/>
      <c r="B24" s="82"/>
      <c r="C24" s="49"/>
      <c r="D24" s="4"/>
      <c r="E24" s="3"/>
      <c r="F24" s="5"/>
      <c r="H24" s="3"/>
      <c r="I24" s="3"/>
      <c r="J24" s="3"/>
      <c r="K24" s="3"/>
      <c r="L24" s="9"/>
    </row>
    <row r="25" spans="1:12" ht="120" customHeight="1" thickBot="1" x14ac:dyDescent="0.25">
      <c r="A25" s="3"/>
      <c r="B25" s="81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37">
        <f>'Beantwoording Inschrijver'!E25</f>
        <v>250</v>
      </c>
      <c r="F25" s="19" t="s">
        <v>8</v>
      </c>
      <c r="G25" s="20" t="s">
        <v>20</v>
      </c>
      <c r="H25" s="28">
        <v>10</v>
      </c>
      <c r="I25" s="28">
        <v>5</v>
      </c>
      <c r="J25" s="28">
        <v>0</v>
      </c>
      <c r="K25" s="28">
        <v>-5</v>
      </c>
      <c r="L25" s="28">
        <v>-10</v>
      </c>
    </row>
    <row r="26" spans="1:12" ht="19" thickBot="1" x14ac:dyDescent="0.25">
      <c r="A26" s="3"/>
      <c r="B26" s="82"/>
      <c r="C26" s="49"/>
      <c r="D26" s="4"/>
      <c r="E26" s="3"/>
      <c r="F26" s="5"/>
      <c r="H26" s="3"/>
      <c r="I26" s="3"/>
      <c r="J26" s="3"/>
      <c r="K26" s="3"/>
      <c r="L26" s="9"/>
    </row>
    <row r="27" spans="1:12" ht="120" customHeight="1" thickBot="1" x14ac:dyDescent="0.25">
      <c r="A27" s="3"/>
      <c r="B27" s="81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37">
        <f>'Beantwoording Inschrijver'!E27</f>
        <v>250</v>
      </c>
      <c r="F27" s="19" t="s">
        <v>8</v>
      </c>
      <c r="G27" s="20" t="s">
        <v>20</v>
      </c>
      <c r="H27" s="78">
        <v>30</v>
      </c>
      <c r="I27" s="79">
        <v>20</v>
      </c>
      <c r="J27" s="79">
        <v>0</v>
      </c>
      <c r="K27" s="79">
        <v>-10</v>
      </c>
      <c r="L27" s="79">
        <v>-30</v>
      </c>
    </row>
    <row r="28" spans="1:12" ht="19" thickBot="1" x14ac:dyDescent="0.25">
      <c r="A28" s="3"/>
      <c r="B28" s="82"/>
      <c r="C28" s="83"/>
      <c r="D28" s="32"/>
      <c r="E28" s="29"/>
      <c r="F28" s="32"/>
      <c r="G28" s="32"/>
      <c r="H28" s="3"/>
      <c r="I28" s="3"/>
      <c r="J28" s="3"/>
      <c r="K28" s="3"/>
      <c r="L28" s="9"/>
    </row>
    <row r="29" spans="1:12" ht="120" customHeight="1" thickBot="1" x14ac:dyDescent="0.25">
      <c r="A29" s="3"/>
      <c r="B29" s="8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37">
        <f>'Beantwoording Inschrijver'!E29</f>
        <v>250</v>
      </c>
      <c r="F29" s="19" t="s">
        <v>8</v>
      </c>
      <c r="G29" s="20" t="s">
        <v>20</v>
      </c>
      <c r="H29" s="78">
        <v>30</v>
      </c>
      <c r="I29" s="79">
        <v>20</v>
      </c>
      <c r="J29" s="79">
        <v>0</v>
      </c>
      <c r="K29" s="79">
        <v>-10</v>
      </c>
      <c r="L29" s="79">
        <v>-30</v>
      </c>
    </row>
    <row r="30" spans="1:12" ht="17" customHeight="1" x14ac:dyDescent="0.2">
      <c r="A30" s="3"/>
      <c r="B30" s="85"/>
      <c r="C30" s="83"/>
      <c r="D30" s="32"/>
      <c r="E30" s="29"/>
      <c r="F30" s="29"/>
      <c r="G30" s="29"/>
      <c r="H30" s="29"/>
      <c r="I30" s="29"/>
      <c r="J30" s="29"/>
      <c r="K30" s="29"/>
      <c r="L30" s="29"/>
    </row>
    <row r="31" spans="1:12" ht="17" customHeight="1" x14ac:dyDescent="0.2">
      <c r="A31" s="3"/>
      <c r="B31" s="85"/>
      <c r="C31" s="83"/>
      <c r="D31" s="32"/>
      <c r="E31" s="29"/>
      <c r="F31" s="29"/>
      <c r="G31" s="29"/>
      <c r="H31" s="3"/>
      <c r="I31" s="3"/>
      <c r="J31" s="3"/>
      <c r="K31" s="3"/>
      <c r="L31" s="9"/>
    </row>
    <row r="32" spans="1:12" ht="17" customHeight="1" thickBot="1" x14ac:dyDescent="0.25">
      <c r="A32" s="48" t="str">
        <f>'Beantwoording Inschrijver'!A31</f>
        <v>4. Gebouwen- en terreinbeheer</v>
      </c>
      <c r="B32" s="82"/>
      <c r="C32" s="49"/>
      <c r="D32" s="4"/>
      <c r="E32" s="3"/>
      <c r="F32" s="5"/>
      <c r="H32" s="3"/>
      <c r="I32" s="3"/>
      <c r="J32" s="3"/>
      <c r="K32" s="3"/>
      <c r="L32" s="9"/>
    </row>
    <row r="33" spans="1:12" ht="120" customHeight="1" thickBot="1" x14ac:dyDescent="0.25">
      <c r="A33" s="3" t="s">
        <v>5</v>
      </c>
      <c r="B33" s="81">
        <v>1</v>
      </c>
      <c r="C33" s="59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37">
        <f>'Beantwoording Inschrijver'!E32</f>
        <v>250</v>
      </c>
      <c r="F33" s="19" t="s">
        <v>8</v>
      </c>
      <c r="G33" s="20" t="s">
        <v>20</v>
      </c>
      <c r="H33" s="78">
        <v>30</v>
      </c>
      <c r="I33" s="79">
        <v>20</v>
      </c>
      <c r="J33" s="79">
        <v>0</v>
      </c>
      <c r="K33" s="79">
        <v>-10</v>
      </c>
      <c r="L33" s="79">
        <v>-30</v>
      </c>
    </row>
    <row r="34" spans="1:12" ht="19" thickBot="1" x14ac:dyDescent="0.25">
      <c r="A34" s="3"/>
      <c r="B34" s="82"/>
      <c r="C34" s="49"/>
      <c r="D34" s="4"/>
      <c r="E34" s="3"/>
      <c r="F34" s="5"/>
      <c r="H34" s="3"/>
      <c r="I34" s="3"/>
      <c r="J34" s="3"/>
      <c r="K34" s="3"/>
      <c r="L34" s="9"/>
    </row>
    <row r="35" spans="1:12" ht="120" customHeight="1" thickBot="1" x14ac:dyDescent="0.25">
      <c r="A35" s="3"/>
      <c r="B35" s="81">
        <v>2</v>
      </c>
      <c r="C35" s="59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37">
        <f>'Beantwoording Inschrijver'!E34</f>
        <v>250</v>
      </c>
      <c r="F35" s="19" t="s">
        <v>8</v>
      </c>
      <c r="G35" s="20" t="s">
        <v>20</v>
      </c>
      <c r="H35" s="78">
        <v>30</v>
      </c>
      <c r="I35" s="79">
        <v>20</v>
      </c>
      <c r="J35" s="79">
        <v>0</v>
      </c>
      <c r="K35" s="79">
        <v>-10</v>
      </c>
      <c r="L35" s="79">
        <v>-30</v>
      </c>
    </row>
    <row r="36" spans="1:12" ht="17" customHeight="1" x14ac:dyDescent="0.2">
      <c r="A36" s="3"/>
      <c r="B36" s="85"/>
      <c r="C36" s="83"/>
      <c r="D36" s="32"/>
      <c r="E36" s="29"/>
      <c r="F36" s="3"/>
      <c r="G36" s="3"/>
      <c r="H36" s="29"/>
      <c r="I36" s="29"/>
      <c r="J36" s="29"/>
      <c r="K36" s="29"/>
      <c r="L36" s="29"/>
    </row>
    <row r="37" spans="1:12" ht="17" customHeight="1" x14ac:dyDescent="0.2">
      <c r="A37" s="3"/>
      <c r="B37" s="82"/>
      <c r="C37" s="49"/>
      <c r="D37" s="4"/>
      <c r="E37" s="3"/>
      <c r="F37" s="3"/>
      <c r="G37" s="3"/>
      <c r="H37" s="3"/>
      <c r="I37" s="3"/>
      <c r="J37" s="3"/>
      <c r="K37" s="3"/>
      <c r="L37" s="9"/>
    </row>
    <row r="38" spans="1:12" ht="17" customHeight="1" thickBot="1" x14ac:dyDescent="0.25">
      <c r="A38" s="48" t="str">
        <f>'Beantwoording Inschrijver'!A36</f>
        <v>5. Gebruiksvriendelijkheid (= niet functionele wens)</v>
      </c>
      <c r="B38" s="82"/>
      <c r="C38" s="49"/>
      <c r="D38" s="4"/>
      <c r="E38" s="3"/>
      <c r="F38" s="5"/>
      <c r="H38" s="3"/>
      <c r="I38" s="3"/>
      <c r="J38" s="3"/>
      <c r="K38" s="3"/>
      <c r="L38" s="9"/>
    </row>
    <row r="39" spans="1:12" ht="120" customHeight="1" thickBot="1" x14ac:dyDescent="0.25">
      <c r="A39" s="3" t="s">
        <v>5</v>
      </c>
      <c r="B39" s="81">
        <v>1</v>
      </c>
      <c r="C39" s="59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37">
        <f>'Beantwoording Inschrijver'!E37</f>
        <v>250</v>
      </c>
      <c r="F39" s="19" t="s">
        <v>8</v>
      </c>
      <c r="G39" s="20" t="s">
        <v>20</v>
      </c>
      <c r="H39" s="78">
        <v>30</v>
      </c>
      <c r="I39" s="79">
        <v>20</v>
      </c>
      <c r="J39" s="79">
        <v>0</v>
      </c>
      <c r="K39" s="79">
        <v>-10</v>
      </c>
      <c r="L39" s="79">
        <v>-30</v>
      </c>
    </row>
    <row r="40" spans="1:12" ht="52" customHeight="1" x14ac:dyDescent="0.2">
      <c r="A40" s="3"/>
      <c r="B40" s="3"/>
      <c r="C40" s="4"/>
      <c r="D40" s="4"/>
      <c r="E40" s="3"/>
      <c r="F40" s="5"/>
      <c r="L40" s="9"/>
    </row>
    <row r="43" spans="1:12" ht="17" x14ac:dyDescent="0.2">
      <c r="D43" s="24" t="s">
        <v>5</v>
      </c>
      <c r="E43" s="25" t="s">
        <v>5</v>
      </c>
      <c r="F43" s="26" t="s">
        <v>5</v>
      </c>
      <c r="G43" s="27"/>
    </row>
    <row r="44" spans="1:12" ht="17" x14ac:dyDescent="0.2">
      <c r="D44" s="24" t="s">
        <v>5</v>
      </c>
      <c r="E44" s="25" t="s">
        <v>5</v>
      </c>
      <c r="F44" s="26"/>
      <c r="G44" s="27"/>
    </row>
  </sheetData>
  <sheetProtection algorithmName="SHA-512" hashValue="QfSLU+5QZT/eOI847Trh+p9hUxuQemjrS+VpGn+pcUFOqZwLQyAKMk6dd/FYHuNVWONa+eTT+1vB2JAheJvbWQ==" saltValue="qDT4mHuAWM5lU37rV8+fyg==" spinCount="100000" sheet="1" objects="1" scenarios="1"/>
  <mergeCells count="7">
    <mergeCell ref="A18:C18"/>
    <mergeCell ref="A6:B6"/>
    <mergeCell ref="A1:M1"/>
    <mergeCell ref="C3:D3"/>
    <mergeCell ref="C4:D4"/>
    <mergeCell ref="A2:E2"/>
    <mergeCell ref="F2:I2"/>
  </mergeCells>
  <dataValidations disablePrompts="1" count="2">
    <dataValidation type="list" allowBlank="1" showInputMessage="1" showErrorMessage="1" sqref="F19" xr:uid="{9D7BB60A-CB1C-0445-B49C-4BD7604627CA}">
      <formula1>Hersteltijd</formula1>
    </dataValidation>
    <dataValidation type="list" allowBlank="1" showInputMessage="1" showErrorMessage="1" sqref="F7 F9 F21 F23 F25 F13:F15 F33 F35:F36 F39 F27:F31" xr:uid="{DA6AEBA3-6B3A-C445-BB15-807C4245327B}">
      <formula1>Score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BBA8-B075-664F-AFAD-A010C684AF5C}">
  <dimension ref="A1:M44"/>
  <sheetViews>
    <sheetView showGridLines="0" topLeftCell="A34" zoomScale="80" zoomScaleNormal="80" workbookViewId="0">
      <selection activeCell="C5" sqref="C5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18.33203125" style="6" customWidth="1"/>
    <col min="6" max="6" width="18.33203125" customWidth="1"/>
    <col min="7" max="7" width="50.83203125" style="1" customWidth="1"/>
    <col min="8" max="8" width="18.1640625" style="6" customWidth="1"/>
    <col min="9" max="11" width="15" style="6" customWidth="1"/>
    <col min="12" max="12" width="19.5" style="6" customWidth="1"/>
    <col min="13" max="13" width="2.83203125" style="6" customWidth="1"/>
  </cols>
  <sheetData>
    <row r="1" spans="1:13" ht="120" customHeight="1" x14ac:dyDescent="0.2">
      <c r="A1" s="113" t="str">
        <f>'Beantwoording Inschrijver'!A1</f>
        <v>Bijlage 2b Avalex Asset Management AVA24ASMA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69" customHeight="1" x14ac:dyDescent="0.2">
      <c r="A2" s="131" t="s">
        <v>44</v>
      </c>
      <c r="B2" s="131"/>
      <c r="C2" s="131"/>
      <c r="D2" s="131"/>
      <c r="E2" s="131"/>
      <c r="F2" s="128" t="s">
        <v>56</v>
      </c>
      <c r="G2" s="129"/>
      <c r="H2" s="129"/>
      <c r="I2" s="130"/>
      <c r="J2" s="3"/>
      <c r="K2" s="3"/>
      <c r="L2" s="3"/>
    </row>
    <row r="3" spans="1:13" x14ac:dyDescent="0.2">
      <c r="A3" s="3"/>
      <c r="B3" s="3"/>
      <c r="C3" s="132"/>
      <c r="D3" s="132"/>
      <c r="E3" s="3"/>
      <c r="F3" s="5"/>
      <c r="H3" s="3"/>
      <c r="I3" s="3"/>
      <c r="J3" s="3"/>
      <c r="K3" s="3"/>
      <c r="L3" s="3"/>
    </row>
    <row r="4" spans="1:13" x14ac:dyDescent="0.2">
      <c r="A4" s="3"/>
      <c r="B4" s="3"/>
      <c r="C4" s="132"/>
      <c r="D4" s="132"/>
      <c r="E4" s="3"/>
      <c r="F4" s="5"/>
      <c r="H4" s="3"/>
      <c r="I4" s="3"/>
      <c r="J4" s="3"/>
      <c r="K4" s="3"/>
      <c r="L4" s="3"/>
    </row>
    <row r="5" spans="1:13" ht="57" x14ac:dyDescent="0.2">
      <c r="A5" s="2" t="s">
        <v>5</v>
      </c>
      <c r="B5" s="3"/>
      <c r="C5" s="29"/>
      <c r="D5" s="52" t="s">
        <v>6</v>
      </c>
      <c r="E5" s="52" t="s">
        <v>46</v>
      </c>
      <c r="F5" s="52" t="s">
        <v>52</v>
      </c>
      <c r="G5" s="52" t="s">
        <v>53</v>
      </c>
      <c r="H5" s="52" t="s">
        <v>47</v>
      </c>
      <c r="I5" s="52" t="s">
        <v>48</v>
      </c>
      <c r="J5" s="52" t="s">
        <v>49</v>
      </c>
      <c r="K5" s="52" t="s">
        <v>50</v>
      </c>
      <c r="L5" s="52" t="s">
        <v>51</v>
      </c>
      <c r="M5" s="7"/>
    </row>
    <row r="6" spans="1:13" ht="49" customHeight="1" thickBot="1" x14ac:dyDescent="0.25">
      <c r="A6" s="126" t="str">
        <f>'Beantwoording Inschrijver'!A6</f>
        <v>1. Algemeen</v>
      </c>
      <c r="B6" s="126"/>
      <c r="C6" s="4"/>
      <c r="D6" s="4"/>
      <c r="E6" s="3"/>
      <c r="F6" s="13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M6" s="5"/>
    </row>
    <row r="7" spans="1:13" ht="120" customHeight="1" thickBot="1" x14ac:dyDescent="0.25">
      <c r="A7" s="3"/>
      <c r="B7" s="8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37">
        <f>'Beantwoording Inschrijver'!E7</f>
        <v>250</v>
      </c>
      <c r="F7" s="19" t="s">
        <v>8</v>
      </c>
      <c r="G7" s="20" t="s">
        <v>20</v>
      </c>
      <c r="H7" s="78">
        <v>30</v>
      </c>
      <c r="I7" s="79">
        <v>20</v>
      </c>
      <c r="J7" s="79">
        <v>0</v>
      </c>
      <c r="K7" s="79">
        <v>-10</v>
      </c>
      <c r="L7" s="79">
        <v>-30</v>
      </c>
    </row>
    <row r="8" spans="1:13" ht="19" thickBot="1" x14ac:dyDescent="0.25">
      <c r="A8" s="3"/>
      <c r="B8" s="82"/>
      <c r="C8" s="49"/>
      <c r="D8" s="4"/>
      <c r="E8" s="3"/>
      <c r="F8" s="5"/>
      <c r="H8" s="3"/>
      <c r="I8" s="3"/>
      <c r="J8" s="3"/>
      <c r="K8" s="3"/>
      <c r="L8" s="9"/>
    </row>
    <row r="9" spans="1:13" ht="120" customHeight="1" thickBot="1" x14ac:dyDescent="0.25">
      <c r="A9" s="3"/>
      <c r="B9" s="8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37">
        <f>'Beantwoording Inschrijver'!E9</f>
        <v>250</v>
      </c>
      <c r="F9" s="19" t="s">
        <v>8</v>
      </c>
      <c r="G9" s="20" t="s">
        <v>20</v>
      </c>
      <c r="H9" s="78">
        <v>30</v>
      </c>
      <c r="I9" s="79">
        <v>20</v>
      </c>
      <c r="J9" s="79">
        <v>0</v>
      </c>
      <c r="K9" s="79">
        <v>-10</v>
      </c>
      <c r="L9" s="79">
        <v>-30</v>
      </c>
    </row>
    <row r="10" spans="1:13" ht="17" customHeight="1" x14ac:dyDescent="0.2">
      <c r="A10" s="3"/>
      <c r="B10" s="3"/>
      <c r="C10" s="4"/>
      <c r="D10" s="4"/>
      <c r="E10" s="3"/>
      <c r="F10" s="5"/>
      <c r="H10" s="3"/>
      <c r="I10" s="3"/>
      <c r="J10" s="3"/>
      <c r="K10" s="3"/>
      <c r="L10" s="9"/>
    </row>
    <row r="11" spans="1:13" ht="17" customHeight="1" x14ac:dyDescent="0.2">
      <c r="A11" s="3"/>
      <c r="B11" s="3"/>
      <c r="C11" s="4"/>
      <c r="D11" s="4"/>
      <c r="E11" s="3"/>
      <c r="F11" s="5"/>
      <c r="H11" s="3"/>
      <c r="I11" s="3"/>
      <c r="J11" s="3"/>
      <c r="K11" s="3"/>
      <c r="L11" s="9"/>
    </row>
    <row r="12" spans="1:13" ht="17" customHeight="1" thickBot="1" x14ac:dyDescent="0.25">
      <c r="A12" s="63" t="str">
        <f>'Beantwoording Inschrijver'!A12</f>
        <v>2. Materiaal</v>
      </c>
      <c r="B12" s="3"/>
      <c r="C12" s="4"/>
      <c r="D12" s="4"/>
      <c r="E12" s="3"/>
      <c r="F12" s="5"/>
      <c r="H12" s="3"/>
      <c r="I12" s="3"/>
      <c r="J12" s="3"/>
      <c r="K12" s="3"/>
      <c r="L12" s="9"/>
    </row>
    <row r="13" spans="1:13" ht="120" customHeight="1" thickBot="1" x14ac:dyDescent="0.25">
      <c r="A13" s="3"/>
      <c r="B13" s="8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37">
        <f>'Beantwoording Inschrijver'!E13</f>
        <v>250</v>
      </c>
      <c r="F13" s="19" t="s">
        <v>8</v>
      </c>
      <c r="G13" s="20" t="s">
        <v>20</v>
      </c>
      <c r="H13" s="78">
        <v>30</v>
      </c>
      <c r="I13" s="79">
        <v>20</v>
      </c>
      <c r="J13" s="79">
        <v>0</v>
      </c>
      <c r="K13" s="79">
        <v>-10</v>
      </c>
      <c r="L13" s="79">
        <v>-30</v>
      </c>
    </row>
    <row r="14" spans="1:13" ht="19" thickBot="1" x14ac:dyDescent="0.25">
      <c r="A14" s="3"/>
      <c r="B14" s="82"/>
      <c r="C14" s="83"/>
      <c r="D14" s="32"/>
      <c r="E14" s="29"/>
      <c r="F14" s="3"/>
      <c r="G14" s="3"/>
      <c r="H14" s="3"/>
      <c r="I14" s="3"/>
      <c r="J14" s="3"/>
      <c r="K14" s="3"/>
      <c r="L14" s="9"/>
    </row>
    <row r="15" spans="1:13" ht="120" customHeight="1" thickBot="1" x14ac:dyDescent="0.25">
      <c r="A15" s="3"/>
      <c r="B15" s="8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37">
        <f>'Beantwoording Inschrijver'!E15</f>
        <v>250</v>
      </c>
      <c r="F15" s="19" t="s">
        <v>8</v>
      </c>
      <c r="G15" s="20" t="s">
        <v>20</v>
      </c>
      <c r="H15" s="78">
        <v>30</v>
      </c>
      <c r="I15" s="79">
        <v>20</v>
      </c>
      <c r="J15" s="79">
        <v>0</v>
      </c>
      <c r="K15" s="79">
        <v>-10</v>
      </c>
      <c r="L15" s="79">
        <v>-30</v>
      </c>
    </row>
    <row r="16" spans="1:13" ht="17" customHeight="1" x14ac:dyDescent="0.2">
      <c r="A16" s="3"/>
      <c r="B16" s="3"/>
      <c r="C16" s="4"/>
      <c r="D16" s="4"/>
      <c r="E16" s="3"/>
      <c r="F16" s="5"/>
      <c r="H16" s="3"/>
      <c r="I16" s="3"/>
      <c r="J16" s="3"/>
      <c r="K16" s="3"/>
      <c r="L16" s="3"/>
    </row>
    <row r="17" spans="1:12" ht="17" customHeight="1" x14ac:dyDescent="0.2">
      <c r="A17" s="3"/>
      <c r="B17" s="3"/>
      <c r="C17" s="4"/>
      <c r="D17" s="4"/>
      <c r="E17" s="3"/>
      <c r="F17" s="5"/>
      <c r="H17" s="3"/>
      <c r="I17" s="3"/>
      <c r="J17" s="3"/>
      <c r="K17" s="3"/>
      <c r="L17" s="3"/>
    </row>
    <row r="18" spans="1:12" ht="17" customHeight="1" thickBot="1" x14ac:dyDescent="0.25">
      <c r="A18" s="126" t="str">
        <f>'Beantwoording Inschrijver'!A18</f>
        <v>3. Containerbeheer</v>
      </c>
      <c r="B18" s="126"/>
      <c r="C18" s="4"/>
      <c r="D18" s="4"/>
      <c r="E18" s="3"/>
      <c r="F18" s="5"/>
      <c r="G18" s="15" t="s">
        <v>8</v>
      </c>
      <c r="H18" t="s">
        <v>5</v>
      </c>
      <c r="I18" t="s">
        <v>5</v>
      </c>
      <c r="J18" t="s">
        <v>5</v>
      </c>
      <c r="K18" t="s">
        <v>5</v>
      </c>
    </row>
    <row r="19" spans="1:12" ht="120" customHeight="1" thickBot="1" x14ac:dyDescent="0.25">
      <c r="A19" s="3" t="s">
        <v>5</v>
      </c>
      <c r="B19" s="81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37">
        <f>'Beantwoording Inschrijver'!E19</f>
        <v>250</v>
      </c>
      <c r="F19" s="19" t="s">
        <v>8</v>
      </c>
      <c r="G19" s="20" t="s">
        <v>20</v>
      </c>
      <c r="H19" s="78">
        <v>30</v>
      </c>
      <c r="I19" s="79">
        <v>20</v>
      </c>
      <c r="J19" s="79">
        <v>0</v>
      </c>
      <c r="K19" s="79">
        <v>-10</v>
      </c>
      <c r="L19" s="79">
        <v>-30</v>
      </c>
    </row>
    <row r="20" spans="1:12" ht="12.75" customHeight="1" thickBot="1" x14ac:dyDescent="0.25">
      <c r="A20" s="3"/>
      <c r="B20" s="82"/>
      <c r="C20" s="49"/>
      <c r="D20" s="56"/>
      <c r="E20" s="55" t="s">
        <v>5</v>
      </c>
      <c r="F20" s="72" t="s">
        <v>5</v>
      </c>
      <c r="H20" t="s">
        <v>5</v>
      </c>
      <c r="I20" t="s">
        <v>5</v>
      </c>
      <c r="J20" t="s">
        <v>5</v>
      </c>
      <c r="K20" t="s">
        <v>5</v>
      </c>
      <c r="L20" t="s">
        <v>5</v>
      </c>
    </row>
    <row r="21" spans="1:12" ht="155" customHeight="1" thickBot="1" x14ac:dyDescent="0.25">
      <c r="A21" s="3"/>
      <c r="B21" s="81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37">
        <f>'Beantwoording Inschrijver'!E21</f>
        <v>250</v>
      </c>
      <c r="F21" s="19" t="s">
        <v>8</v>
      </c>
      <c r="G21" s="20" t="s">
        <v>20</v>
      </c>
      <c r="H21" s="78">
        <v>30</v>
      </c>
      <c r="I21" s="79">
        <v>20</v>
      </c>
      <c r="J21" s="79">
        <v>0</v>
      </c>
      <c r="K21" s="79">
        <v>-10</v>
      </c>
      <c r="L21" s="79">
        <v>-30</v>
      </c>
    </row>
    <row r="22" spans="1:12" ht="19" thickBot="1" x14ac:dyDescent="0.25">
      <c r="A22" s="3"/>
      <c r="B22" s="82"/>
      <c r="C22" s="49"/>
      <c r="D22" s="4"/>
      <c r="E22" s="3"/>
      <c r="F22" s="5"/>
      <c r="H22" s="3"/>
      <c r="I22" s="3"/>
      <c r="J22" s="3"/>
      <c r="K22" s="3"/>
      <c r="L22" s="9"/>
    </row>
    <row r="23" spans="1:12" ht="120" customHeight="1" thickBot="1" x14ac:dyDescent="0.25">
      <c r="A23" s="3"/>
      <c r="B23" s="81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37">
        <f>'Beantwoording Inschrijver'!E23</f>
        <v>250</v>
      </c>
      <c r="F23" s="19" t="s">
        <v>8</v>
      </c>
      <c r="G23" s="20" t="s">
        <v>20</v>
      </c>
      <c r="H23" s="28">
        <v>10</v>
      </c>
      <c r="I23" s="28">
        <v>5</v>
      </c>
      <c r="J23" s="28">
        <v>0</v>
      </c>
      <c r="K23" s="28">
        <v>-5</v>
      </c>
      <c r="L23" s="28">
        <v>-10</v>
      </c>
    </row>
    <row r="24" spans="1:12" ht="19" thickBot="1" x14ac:dyDescent="0.25">
      <c r="A24" s="3"/>
      <c r="B24" s="82"/>
      <c r="C24" s="49"/>
      <c r="D24" s="4"/>
      <c r="E24" s="3"/>
      <c r="F24" s="5"/>
      <c r="H24" s="3"/>
      <c r="I24" s="3"/>
      <c r="J24" s="3"/>
      <c r="K24" s="3"/>
      <c r="L24" s="9"/>
    </row>
    <row r="25" spans="1:12" ht="120" customHeight="1" thickBot="1" x14ac:dyDescent="0.25">
      <c r="A25" s="3"/>
      <c r="B25" s="81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37">
        <f>'Beantwoording Inschrijver'!E25</f>
        <v>250</v>
      </c>
      <c r="F25" s="19" t="s">
        <v>8</v>
      </c>
      <c r="G25" s="20" t="s">
        <v>20</v>
      </c>
      <c r="H25" s="28">
        <v>10</v>
      </c>
      <c r="I25" s="28">
        <v>5</v>
      </c>
      <c r="J25" s="28">
        <v>0</v>
      </c>
      <c r="K25" s="28">
        <v>-5</v>
      </c>
      <c r="L25" s="28">
        <v>-10</v>
      </c>
    </row>
    <row r="26" spans="1:12" ht="19" thickBot="1" x14ac:dyDescent="0.25">
      <c r="A26" s="3"/>
      <c r="B26" s="82"/>
      <c r="C26" s="49"/>
      <c r="D26" s="4"/>
      <c r="E26" s="3"/>
      <c r="F26" s="5"/>
      <c r="H26" s="3"/>
      <c r="I26" s="3"/>
      <c r="J26" s="3"/>
      <c r="K26" s="3"/>
      <c r="L26" s="9"/>
    </row>
    <row r="27" spans="1:12" ht="120" customHeight="1" thickBot="1" x14ac:dyDescent="0.25">
      <c r="A27" s="3"/>
      <c r="B27" s="81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37">
        <f>'Beantwoording Inschrijver'!E27</f>
        <v>250</v>
      </c>
      <c r="F27" s="19" t="s">
        <v>8</v>
      </c>
      <c r="G27" s="20" t="s">
        <v>20</v>
      </c>
      <c r="H27" s="78">
        <v>30</v>
      </c>
      <c r="I27" s="79">
        <v>20</v>
      </c>
      <c r="J27" s="79">
        <v>0</v>
      </c>
      <c r="K27" s="79">
        <v>-10</v>
      </c>
      <c r="L27" s="79">
        <v>-30</v>
      </c>
    </row>
    <row r="28" spans="1:12" ht="19" thickBot="1" x14ac:dyDescent="0.25">
      <c r="A28" s="3"/>
      <c r="B28" s="82"/>
      <c r="C28" s="83"/>
      <c r="D28" s="32"/>
      <c r="E28" s="29"/>
      <c r="F28" s="32"/>
      <c r="G28" s="32"/>
      <c r="H28" s="3"/>
      <c r="I28" s="3"/>
      <c r="J28" s="3"/>
      <c r="K28" s="3"/>
      <c r="L28" s="9"/>
    </row>
    <row r="29" spans="1:12" ht="120" customHeight="1" thickBot="1" x14ac:dyDescent="0.25">
      <c r="A29" s="3"/>
      <c r="B29" s="8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37">
        <f>'Beantwoording Inschrijver'!E29</f>
        <v>250</v>
      </c>
      <c r="F29" s="19" t="s">
        <v>8</v>
      </c>
      <c r="G29" s="20" t="s">
        <v>20</v>
      </c>
      <c r="H29" s="78">
        <v>30</v>
      </c>
      <c r="I29" s="79">
        <v>20</v>
      </c>
      <c r="J29" s="79">
        <v>0</v>
      </c>
      <c r="K29" s="79">
        <v>-10</v>
      </c>
      <c r="L29" s="79">
        <v>-30</v>
      </c>
    </row>
    <row r="30" spans="1:12" ht="17" customHeight="1" x14ac:dyDescent="0.2">
      <c r="A30" s="3"/>
      <c r="B30" s="29"/>
      <c r="C30" s="31"/>
      <c r="D30" s="32"/>
      <c r="E30" s="29"/>
      <c r="F30" s="29"/>
      <c r="G30" s="29"/>
      <c r="H30" s="29"/>
      <c r="I30" s="29"/>
      <c r="J30" s="29"/>
      <c r="K30" s="29"/>
      <c r="L30" s="29"/>
    </row>
    <row r="31" spans="1:12" ht="17" customHeight="1" x14ac:dyDescent="0.2">
      <c r="A31" s="3"/>
      <c r="B31" s="29"/>
      <c r="C31" s="31"/>
      <c r="D31" s="32"/>
      <c r="E31" s="29"/>
      <c r="F31" s="29"/>
      <c r="G31" s="29"/>
      <c r="H31" s="3"/>
      <c r="I31" s="3"/>
      <c r="J31" s="3"/>
      <c r="K31" s="3"/>
      <c r="L31" s="9"/>
    </row>
    <row r="32" spans="1:12" ht="17" customHeight="1" thickBot="1" x14ac:dyDescent="0.25">
      <c r="A32" s="48" t="str">
        <f>'Beantwoording Inschrijver'!A31</f>
        <v>4. Gebouwen- en terreinbeheer</v>
      </c>
      <c r="B32" s="3"/>
      <c r="C32" s="4"/>
      <c r="D32" s="4"/>
      <c r="E32" s="3"/>
      <c r="F32" s="5"/>
      <c r="H32" s="3"/>
      <c r="I32" s="3"/>
      <c r="J32" s="3"/>
      <c r="K32" s="3"/>
      <c r="L32" s="9"/>
    </row>
    <row r="33" spans="1:12" ht="120" customHeight="1" thickBot="1" x14ac:dyDescent="0.25">
      <c r="A33" s="3" t="s">
        <v>5</v>
      </c>
      <c r="B33" s="81">
        <v>1</v>
      </c>
      <c r="C33" s="59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37">
        <f>'Beantwoording Inschrijver'!E32</f>
        <v>250</v>
      </c>
      <c r="F33" s="19" t="s">
        <v>8</v>
      </c>
      <c r="G33" s="20" t="s">
        <v>20</v>
      </c>
      <c r="H33" s="78">
        <v>30</v>
      </c>
      <c r="I33" s="79">
        <v>20</v>
      </c>
      <c r="J33" s="79">
        <v>0</v>
      </c>
      <c r="K33" s="79">
        <v>-10</v>
      </c>
      <c r="L33" s="79">
        <v>-30</v>
      </c>
    </row>
    <row r="34" spans="1:12" ht="19" thickBot="1" x14ac:dyDescent="0.25">
      <c r="A34" s="3"/>
      <c r="B34" s="82"/>
      <c r="C34" s="49"/>
      <c r="D34" s="4"/>
      <c r="E34" s="3"/>
      <c r="F34" s="5"/>
      <c r="H34" s="3"/>
      <c r="I34" s="3"/>
      <c r="J34" s="3"/>
      <c r="K34" s="3"/>
      <c r="L34" s="9"/>
    </row>
    <row r="35" spans="1:12" ht="120" customHeight="1" thickBot="1" x14ac:dyDescent="0.25">
      <c r="A35" s="3"/>
      <c r="B35" s="81">
        <v>2</v>
      </c>
      <c r="C35" s="59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37">
        <f>'Beantwoording Inschrijver'!E34</f>
        <v>250</v>
      </c>
      <c r="F35" s="19" t="s">
        <v>8</v>
      </c>
      <c r="G35" s="20" t="s">
        <v>20</v>
      </c>
      <c r="H35" s="78">
        <v>30</v>
      </c>
      <c r="I35" s="79">
        <v>20</v>
      </c>
      <c r="J35" s="79">
        <v>0</v>
      </c>
      <c r="K35" s="79">
        <v>-10</v>
      </c>
      <c r="L35" s="79">
        <v>-30</v>
      </c>
    </row>
    <row r="36" spans="1:12" ht="17" customHeight="1" x14ac:dyDescent="0.2">
      <c r="A36" s="3"/>
      <c r="B36" s="29"/>
      <c r="C36" s="31"/>
      <c r="D36" s="32"/>
      <c r="E36" s="29"/>
      <c r="F36" s="3"/>
      <c r="G36" s="3"/>
      <c r="H36" s="29"/>
      <c r="I36" s="29"/>
      <c r="J36" s="29"/>
      <c r="K36" s="29"/>
      <c r="L36" s="29"/>
    </row>
    <row r="37" spans="1:12" ht="17" customHeight="1" x14ac:dyDescent="0.2">
      <c r="A37" s="3"/>
      <c r="B37" s="3"/>
      <c r="C37" s="4"/>
      <c r="D37" s="4"/>
      <c r="E37" s="3"/>
      <c r="F37" s="3"/>
      <c r="G37" s="3"/>
      <c r="H37" s="3"/>
      <c r="I37" s="3"/>
      <c r="J37" s="3"/>
      <c r="K37" s="3"/>
      <c r="L37" s="9"/>
    </row>
    <row r="38" spans="1:12" ht="17" customHeight="1" thickBot="1" x14ac:dyDescent="0.3">
      <c r="A38" s="48" t="str">
        <f>'Beantwoording Inschrijver'!A36</f>
        <v>5. Gebruiksvriendelijkheid (= niet functionele wens)</v>
      </c>
      <c r="B38" s="87"/>
      <c r="C38" s="88"/>
      <c r="D38" s="4"/>
      <c r="E38" s="3"/>
      <c r="F38" s="5"/>
      <c r="H38" s="3"/>
      <c r="I38" s="3"/>
      <c r="J38" s="3"/>
      <c r="K38" s="3"/>
      <c r="L38" s="9"/>
    </row>
    <row r="39" spans="1:12" ht="120" customHeight="1" thickBot="1" x14ac:dyDescent="0.25">
      <c r="A39" s="3" t="s">
        <v>5</v>
      </c>
      <c r="B39" s="81">
        <v>1</v>
      </c>
      <c r="C39" s="59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37">
        <f>'Beantwoording Inschrijver'!E37</f>
        <v>250</v>
      </c>
      <c r="F39" s="19" t="s">
        <v>8</v>
      </c>
      <c r="G39" s="20" t="s">
        <v>20</v>
      </c>
      <c r="H39" s="78">
        <v>30</v>
      </c>
      <c r="I39" s="79">
        <v>20</v>
      </c>
      <c r="J39" s="79">
        <v>0</v>
      </c>
      <c r="K39" s="79">
        <v>-10</v>
      </c>
      <c r="L39" s="79">
        <v>-30</v>
      </c>
    </row>
    <row r="40" spans="1:12" ht="52" customHeight="1" x14ac:dyDescent="0.2">
      <c r="A40" s="3"/>
      <c r="B40" s="3"/>
      <c r="C40" s="4"/>
      <c r="D40" s="4"/>
      <c r="E40" s="3"/>
      <c r="F40" s="5"/>
      <c r="L40" s="9"/>
    </row>
    <row r="42" spans="1:12" x14ac:dyDescent="0.2">
      <c r="F42" s="73"/>
    </row>
    <row r="43" spans="1:12" ht="17" x14ac:dyDescent="0.2">
      <c r="D43" s="24" t="s">
        <v>5</v>
      </c>
      <c r="E43" s="25" t="s">
        <v>5</v>
      </c>
      <c r="F43" s="26" t="s">
        <v>5</v>
      </c>
      <c r="G43" s="27"/>
    </row>
    <row r="44" spans="1:12" ht="17" x14ac:dyDescent="0.2">
      <c r="D44" s="24" t="s">
        <v>5</v>
      </c>
      <c r="E44" s="25" t="s">
        <v>5</v>
      </c>
      <c r="F44" s="26"/>
      <c r="G44" s="27"/>
    </row>
  </sheetData>
  <sheetProtection algorithmName="SHA-512" hashValue="p3YYhxai0zGM5gZOlqK5vbWPZ6wfDECcOsF6vZGWDVAvlSyymM4w/RAl4NoCYNOwTLSf/whFCbMha3/9dqGFrg==" saltValue="VCamHmzVFjiodpfGDAVU3A==" spinCount="100000" sheet="1" objects="1" scenarios="1"/>
  <mergeCells count="7">
    <mergeCell ref="A6:B6"/>
    <mergeCell ref="A18:B18"/>
    <mergeCell ref="A1:M1"/>
    <mergeCell ref="C3:D3"/>
    <mergeCell ref="C4:D4"/>
    <mergeCell ref="A2:E2"/>
    <mergeCell ref="F2:I2"/>
  </mergeCells>
  <dataValidations count="2">
    <dataValidation type="list" allowBlank="1" showInputMessage="1" showErrorMessage="1" sqref="F7 F9 F21 F23 F25 F13:F15 F33 F35:F36 F39 F27:F31" xr:uid="{4BDCB378-4B80-074E-B34F-0B8019AEA4E9}">
      <formula1>Score</formula1>
    </dataValidation>
    <dataValidation type="list" allowBlank="1" showInputMessage="1" showErrorMessage="1" sqref="F19" xr:uid="{BBFE5CF4-4BFD-B643-99DA-FDCA7708BA45}">
      <formula1>Hersteltijd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5254-8009-3C46-9B67-BDE6C597EB6B}">
  <dimension ref="A1:N39"/>
  <sheetViews>
    <sheetView showGridLines="0" topLeftCell="A17" zoomScale="80" zoomScaleNormal="80" workbookViewId="0">
      <selection activeCell="H23" sqref="H23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18.33203125" style="6" customWidth="1"/>
    <col min="6" max="6" width="18.33203125" customWidth="1"/>
    <col min="7" max="7" width="50.83203125" style="1" customWidth="1"/>
    <col min="8" max="8" width="18.1640625" style="6" customWidth="1"/>
    <col min="9" max="11" width="15" style="6" customWidth="1"/>
    <col min="12" max="12" width="19" style="6" customWidth="1"/>
    <col min="13" max="13" width="2.83203125" style="6" customWidth="1"/>
    <col min="14" max="14" width="21.5" style="5" bestFit="1" customWidth="1"/>
  </cols>
  <sheetData>
    <row r="1" spans="1:14" ht="120" customHeight="1" x14ac:dyDescent="0.2">
      <c r="A1" s="113" t="str">
        <f>'Beantwoording Inschrijver'!A1</f>
        <v>Bijlage 2b Avalex Asset Management AVA24ASMA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/>
    </row>
    <row r="2" spans="1:14" ht="69" customHeight="1" x14ac:dyDescent="0.2">
      <c r="A2" s="131" t="s">
        <v>44</v>
      </c>
      <c r="B2" s="131"/>
      <c r="C2" s="131"/>
      <c r="D2" s="131"/>
      <c r="E2" s="131"/>
      <c r="F2" s="128" t="s">
        <v>59</v>
      </c>
      <c r="G2" s="129"/>
      <c r="H2" s="129"/>
      <c r="I2" s="130"/>
      <c r="J2" s="3"/>
      <c r="K2" s="3"/>
      <c r="L2" s="3"/>
    </row>
    <row r="3" spans="1:14" x14ac:dyDescent="0.2">
      <c r="A3" s="3"/>
      <c r="B3" s="3"/>
      <c r="C3" s="132"/>
      <c r="D3" s="132"/>
      <c r="E3" s="3"/>
      <c r="F3" s="5"/>
      <c r="H3" s="3"/>
      <c r="I3" s="3"/>
      <c r="J3" s="3"/>
      <c r="K3" s="3"/>
      <c r="L3" s="3"/>
    </row>
    <row r="4" spans="1:14" x14ac:dyDescent="0.2">
      <c r="A4" s="3"/>
      <c r="B4" s="3"/>
      <c r="C4" s="132"/>
      <c r="D4" s="132"/>
      <c r="E4" s="3"/>
      <c r="F4" s="5"/>
      <c r="H4" s="3"/>
      <c r="I4" s="3"/>
      <c r="J4" s="3"/>
      <c r="K4" s="3"/>
      <c r="L4" s="3"/>
    </row>
    <row r="5" spans="1:14" ht="57" x14ac:dyDescent="0.2">
      <c r="A5" s="2" t="s">
        <v>5</v>
      </c>
      <c r="B5" s="3"/>
      <c r="C5" s="29"/>
      <c r="D5" s="52" t="s">
        <v>6</v>
      </c>
      <c r="E5" s="52" t="s">
        <v>46</v>
      </c>
      <c r="F5" s="52" t="s">
        <v>52</v>
      </c>
      <c r="G5" s="52" t="s">
        <v>53</v>
      </c>
      <c r="H5" s="52" t="s">
        <v>47</v>
      </c>
      <c r="I5" s="52" t="s">
        <v>48</v>
      </c>
      <c r="J5" s="52" t="s">
        <v>49</v>
      </c>
      <c r="K5" s="52" t="s">
        <v>50</v>
      </c>
      <c r="L5" s="52" t="s">
        <v>51</v>
      </c>
      <c r="M5" s="7"/>
    </row>
    <row r="6" spans="1:14" ht="49" thickBot="1" x14ac:dyDescent="0.25">
      <c r="A6" s="63" t="str">
        <f>'Beantwoording Inschrijver'!A6</f>
        <v>1. Algemeen</v>
      </c>
      <c r="B6" s="3"/>
      <c r="C6" s="4"/>
      <c r="D6" s="4"/>
      <c r="E6" s="3"/>
      <c r="F6" s="13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M6" s="5"/>
    </row>
    <row r="7" spans="1:14" ht="120" customHeight="1" thickBot="1" x14ac:dyDescent="0.25">
      <c r="A7" s="3"/>
      <c r="B7" s="8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37">
        <f>'Beantwoording Inschrijver'!E7</f>
        <v>250</v>
      </c>
      <c r="F7" s="19" t="s">
        <v>8</v>
      </c>
      <c r="G7" s="20" t="s">
        <v>20</v>
      </c>
      <c r="H7" s="78">
        <v>30</v>
      </c>
      <c r="I7" s="79">
        <v>20</v>
      </c>
      <c r="J7" s="79">
        <v>0</v>
      </c>
      <c r="K7" s="79">
        <v>-10</v>
      </c>
      <c r="L7" s="79">
        <v>-30</v>
      </c>
    </row>
    <row r="8" spans="1:14" ht="19" thickBot="1" x14ac:dyDescent="0.25">
      <c r="A8" s="3"/>
      <c r="B8" s="82"/>
      <c r="C8" s="49"/>
      <c r="D8" s="4"/>
      <c r="E8" s="3"/>
      <c r="F8" s="5"/>
      <c r="H8" s="3"/>
      <c r="I8" s="3"/>
      <c r="J8" s="3"/>
      <c r="K8" s="3"/>
      <c r="L8" s="9"/>
    </row>
    <row r="9" spans="1:14" ht="120" customHeight="1" thickBot="1" x14ac:dyDescent="0.25">
      <c r="A9" s="3"/>
      <c r="B9" s="8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37">
        <f>'Beantwoording Inschrijver'!E9</f>
        <v>250</v>
      </c>
      <c r="F9" s="19" t="s">
        <v>8</v>
      </c>
      <c r="G9" s="20" t="s">
        <v>20</v>
      </c>
      <c r="H9" s="78">
        <v>30</v>
      </c>
      <c r="I9" s="79">
        <v>20</v>
      </c>
      <c r="J9" s="79">
        <v>0</v>
      </c>
      <c r="K9" s="79">
        <v>-10</v>
      </c>
      <c r="L9" s="79">
        <v>-30</v>
      </c>
    </row>
    <row r="10" spans="1:14" ht="18" x14ac:dyDescent="0.2">
      <c r="A10" s="3"/>
      <c r="B10" s="82"/>
      <c r="C10" s="49"/>
      <c r="D10" s="4"/>
      <c r="E10" s="3"/>
      <c r="F10" s="5"/>
      <c r="H10" s="3"/>
      <c r="I10" s="3"/>
      <c r="J10" s="3"/>
      <c r="K10" s="3"/>
      <c r="L10" s="9"/>
    </row>
    <row r="11" spans="1:14" ht="18" x14ac:dyDescent="0.2">
      <c r="A11" s="3"/>
      <c r="B11" s="82"/>
      <c r="C11" s="49"/>
      <c r="D11" s="4"/>
      <c r="E11" s="3"/>
      <c r="F11" s="5"/>
      <c r="H11" s="3"/>
      <c r="I11" s="3"/>
      <c r="J11" s="3"/>
      <c r="K11" s="3"/>
      <c r="L11" s="9"/>
    </row>
    <row r="12" spans="1:14" ht="25" thickBot="1" x14ac:dyDescent="0.25">
      <c r="A12" s="63" t="str">
        <f>'Beantwoording Inschrijver'!A12</f>
        <v>2. Materiaal</v>
      </c>
      <c r="B12" s="82"/>
      <c r="C12" s="49"/>
      <c r="D12" s="4"/>
      <c r="E12" s="3"/>
      <c r="F12" s="5"/>
      <c r="H12" s="3"/>
      <c r="I12" s="3"/>
      <c r="J12" s="3"/>
      <c r="K12" s="3"/>
      <c r="L12" s="9"/>
    </row>
    <row r="13" spans="1:14" ht="120" customHeight="1" thickBot="1" x14ac:dyDescent="0.25">
      <c r="A13" s="3"/>
      <c r="B13" s="8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37">
        <f>'Beantwoording Inschrijver'!E13</f>
        <v>250</v>
      </c>
      <c r="F13" s="19" t="s">
        <v>8</v>
      </c>
      <c r="G13" s="20" t="s">
        <v>20</v>
      </c>
      <c r="H13" s="78">
        <v>30</v>
      </c>
      <c r="I13" s="79">
        <v>20</v>
      </c>
      <c r="J13" s="79">
        <v>0</v>
      </c>
      <c r="K13" s="79">
        <v>-10</v>
      </c>
      <c r="L13" s="79">
        <v>-30</v>
      </c>
    </row>
    <row r="14" spans="1:14" ht="19" thickBot="1" x14ac:dyDescent="0.25">
      <c r="A14" s="3"/>
      <c r="B14" s="82"/>
      <c r="C14" s="83"/>
      <c r="D14" s="32"/>
      <c r="E14" s="29"/>
      <c r="F14" s="3"/>
      <c r="G14" s="3"/>
      <c r="H14" s="3"/>
      <c r="I14" s="3"/>
      <c r="J14" s="3"/>
      <c r="K14" s="3"/>
      <c r="L14" s="9"/>
    </row>
    <row r="15" spans="1:14" ht="120" customHeight="1" thickBot="1" x14ac:dyDescent="0.25">
      <c r="A15" s="3"/>
      <c r="B15" s="8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37">
        <f>'Beantwoording Inschrijver'!E15</f>
        <v>250</v>
      </c>
      <c r="F15" s="19" t="s">
        <v>8</v>
      </c>
      <c r="G15" s="20" t="s">
        <v>20</v>
      </c>
      <c r="H15" s="78">
        <v>30</v>
      </c>
      <c r="I15" s="79">
        <v>20</v>
      </c>
      <c r="J15" s="79">
        <v>0</v>
      </c>
      <c r="K15" s="79">
        <v>-10</v>
      </c>
      <c r="L15" s="79">
        <v>-30</v>
      </c>
    </row>
    <row r="16" spans="1:14" ht="18" x14ac:dyDescent="0.2">
      <c r="A16" s="3"/>
      <c r="B16" s="82"/>
      <c r="C16" s="49"/>
      <c r="D16" s="4"/>
      <c r="E16" s="3"/>
      <c r="F16" s="5"/>
      <c r="H16" s="3"/>
      <c r="I16" s="3"/>
      <c r="J16" s="3"/>
      <c r="K16" s="3"/>
      <c r="L16" s="3"/>
    </row>
    <row r="17" spans="1:12" ht="18" x14ac:dyDescent="0.2">
      <c r="A17" s="3"/>
      <c r="B17" s="82"/>
      <c r="C17" s="49"/>
      <c r="D17" s="4"/>
      <c r="E17" s="3"/>
      <c r="F17" s="5"/>
      <c r="H17" s="3"/>
      <c r="I17" s="3"/>
      <c r="J17" s="3"/>
      <c r="K17" s="3"/>
      <c r="L17" s="3"/>
    </row>
    <row r="18" spans="1:12" ht="17" customHeight="1" thickBot="1" x14ac:dyDescent="0.25">
      <c r="A18" s="126" t="str">
        <f>'Beantwoording Inschrijver'!A18</f>
        <v>3. Containerbeheer</v>
      </c>
      <c r="B18" s="126"/>
      <c r="C18" s="126"/>
      <c r="D18" s="4"/>
      <c r="E18" s="3"/>
      <c r="F18" s="5"/>
      <c r="G18" s="15" t="s">
        <v>8</v>
      </c>
      <c r="H18" t="s">
        <v>5</v>
      </c>
      <c r="I18" t="s">
        <v>5</v>
      </c>
      <c r="J18" t="s">
        <v>5</v>
      </c>
      <c r="K18" t="s">
        <v>5</v>
      </c>
    </row>
    <row r="19" spans="1:12" ht="120" customHeight="1" thickBot="1" x14ac:dyDescent="0.25">
      <c r="A19" s="2" t="s">
        <v>5</v>
      </c>
      <c r="B19" s="81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37">
        <f>'Beantwoording Inschrijver'!E19</f>
        <v>250</v>
      </c>
      <c r="F19" s="19" t="s">
        <v>8</v>
      </c>
      <c r="G19" s="20" t="s">
        <v>20</v>
      </c>
      <c r="H19" s="78">
        <v>30</v>
      </c>
      <c r="I19" s="79">
        <v>20</v>
      </c>
      <c r="J19" s="79">
        <v>0</v>
      </c>
      <c r="K19" s="79">
        <v>-10</v>
      </c>
      <c r="L19" s="79">
        <v>-30</v>
      </c>
    </row>
    <row r="20" spans="1:12" ht="19" thickBot="1" x14ac:dyDescent="0.25">
      <c r="A20" s="3"/>
      <c r="B20" s="82"/>
      <c r="C20" s="49"/>
      <c r="D20" s="56"/>
      <c r="E20" s="55" t="s">
        <v>5</v>
      </c>
      <c r="F20" s="72" t="s">
        <v>5</v>
      </c>
      <c r="G20" s="71"/>
      <c r="H20" t="s">
        <v>5</v>
      </c>
      <c r="I20" t="s">
        <v>5</v>
      </c>
      <c r="J20" t="s">
        <v>5</v>
      </c>
      <c r="K20" t="s">
        <v>5</v>
      </c>
      <c r="L20" t="s">
        <v>5</v>
      </c>
    </row>
    <row r="21" spans="1:12" ht="156" customHeight="1" thickBot="1" x14ac:dyDescent="0.25">
      <c r="A21" s="3"/>
      <c r="B21" s="81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37">
        <f>'Beantwoording Inschrijver'!E21</f>
        <v>250</v>
      </c>
      <c r="F21" s="19" t="s">
        <v>8</v>
      </c>
      <c r="G21" s="20" t="s">
        <v>20</v>
      </c>
      <c r="H21" s="78">
        <v>30</v>
      </c>
      <c r="I21" s="79">
        <v>20</v>
      </c>
      <c r="J21" s="79">
        <v>0</v>
      </c>
      <c r="K21" s="79">
        <v>-10</v>
      </c>
      <c r="L21" s="79">
        <v>-30</v>
      </c>
    </row>
    <row r="22" spans="1:12" ht="19" thickBot="1" x14ac:dyDescent="0.25">
      <c r="A22" s="3"/>
      <c r="B22" s="82"/>
      <c r="C22" s="49"/>
      <c r="D22" s="4"/>
      <c r="E22" s="3"/>
      <c r="F22" s="5"/>
      <c r="H22" s="3"/>
      <c r="I22" s="3"/>
      <c r="J22" s="3"/>
      <c r="K22" s="3"/>
      <c r="L22" s="9"/>
    </row>
    <row r="23" spans="1:12" ht="120" customHeight="1" thickBot="1" x14ac:dyDescent="0.25">
      <c r="A23" s="3"/>
      <c r="B23" s="81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37">
        <f>'Beantwoording Inschrijver'!E23</f>
        <v>250</v>
      </c>
      <c r="F23" s="19" t="s">
        <v>8</v>
      </c>
      <c r="G23" s="20" t="s">
        <v>20</v>
      </c>
      <c r="H23" s="28">
        <v>10</v>
      </c>
      <c r="I23" s="28">
        <v>5</v>
      </c>
      <c r="J23" s="28">
        <v>0</v>
      </c>
      <c r="K23" s="28">
        <v>-5</v>
      </c>
      <c r="L23" s="28">
        <v>-10</v>
      </c>
    </row>
    <row r="24" spans="1:12" ht="19" thickBot="1" x14ac:dyDescent="0.25">
      <c r="A24" s="3"/>
      <c r="B24" s="82"/>
      <c r="C24" s="49"/>
      <c r="D24" s="4"/>
      <c r="E24" s="3"/>
      <c r="F24" s="5"/>
      <c r="H24" s="3"/>
      <c r="I24" s="3"/>
      <c r="J24" s="3"/>
      <c r="K24" s="3"/>
      <c r="L24" s="9"/>
    </row>
    <row r="25" spans="1:12" ht="120" customHeight="1" thickBot="1" x14ac:dyDescent="0.25">
      <c r="A25" s="3"/>
      <c r="B25" s="81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37">
        <f>'Beantwoording Inschrijver'!E25</f>
        <v>250</v>
      </c>
      <c r="F25" s="19" t="s">
        <v>8</v>
      </c>
      <c r="G25" s="20" t="s">
        <v>20</v>
      </c>
      <c r="H25" s="28">
        <v>10</v>
      </c>
      <c r="I25" s="28">
        <v>5</v>
      </c>
      <c r="J25" s="28">
        <v>0</v>
      </c>
      <c r="K25" s="28">
        <v>-5</v>
      </c>
      <c r="L25" s="28">
        <v>-10</v>
      </c>
    </row>
    <row r="26" spans="1:12" ht="19" thickBot="1" x14ac:dyDescent="0.25">
      <c r="A26" s="3"/>
      <c r="B26" s="82"/>
      <c r="C26" s="49"/>
      <c r="D26" s="4"/>
      <c r="E26" s="3"/>
      <c r="F26" s="5"/>
      <c r="H26" s="3"/>
      <c r="I26" s="3"/>
      <c r="J26" s="3"/>
      <c r="K26" s="3"/>
      <c r="L26" s="9"/>
    </row>
    <row r="27" spans="1:12" ht="120" customHeight="1" thickBot="1" x14ac:dyDescent="0.25">
      <c r="A27" s="3"/>
      <c r="B27" s="81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37">
        <f>'Beantwoording Inschrijver'!E27</f>
        <v>250</v>
      </c>
      <c r="F27" s="19" t="s">
        <v>8</v>
      </c>
      <c r="G27" s="20" t="s">
        <v>20</v>
      </c>
      <c r="H27" s="78">
        <v>30</v>
      </c>
      <c r="I27" s="79">
        <v>20</v>
      </c>
      <c r="J27" s="79">
        <v>0</v>
      </c>
      <c r="K27" s="79">
        <v>-10</v>
      </c>
      <c r="L27" s="79">
        <v>-30</v>
      </c>
    </row>
    <row r="28" spans="1:12" ht="19" thickBot="1" x14ac:dyDescent="0.25">
      <c r="A28" s="3"/>
      <c r="B28" s="82"/>
      <c r="C28" s="83"/>
      <c r="D28" s="32"/>
      <c r="E28" s="29"/>
      <c r="F28" s="32"/>
      <c r="G28" s="32"/>
      <c r="H28" s="3"/>
      <c r="I28" s="3"/>
      <c r="J28" s="3"/>
      <c r="K28" s="3"/>
      <c r="L28" s="9"/>
    </row>
    <row r="29" spans="1:12" ht="120" customHeight="1" thickBot="1" x14ac:dyDescent="0.25">
      <c r="A29" s="3"/>
      <c r="B29" s="8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37">
        <f>'Beantwoording Inschrijver'!E29</f>
        <v>250</v>
      </c>
      <c r="F29" s="19" t="s">
        <v>8</v>
      </c>
      <c r="G29" s="20" t="s">
        <v>20</v>
      </c>
      <c r="H29" s="78">
        <v>30</v>
      </c>
      <c r="I29" s="79">
        <v>20</v>
      </c>
      <c r="J29" s="79">
        <v>0</v>
      </c>
      <c r="K29" s="79">
        <v>-10</v>
      </c>
      <c r="L29" s="79">
        <v>-30</v>
      </c>
    </row>
    <row r="30" spans="1:12" ht="18" x14ac:dyDescent="0.2">
      <c r="A30" s="3"/>
      <c r="B30" s="85"/>
      <c r="C30" s="83"/>
      <c r="D30" s="32"/>
      <c r="E30" s="29"/>
      <c r="F30" s="32"/>
      <c r="G30" s="32"/>
      <c r="H30" s="3"/>
      <c r="I30" s="3"/>
      <c r="J30" s="3"/>
      <c r="K30" s="3"/>
      <c r="L30" s="9"/>
    </row>
    <row r="31" spans="1:12" ht="18" x14ac:dyDescent="0.2">
      <c r="A31" s="3"/>
      <c r="B31" s="85"/>
      <c r="C31" s="83"/>
      <c r="D31" s="32"/>
      <c r="E31" s="29"/>
      <c r="F31" s="32"/>
      <c r="G31" s="32"/>
      <c r="H31" s="3"/>
      <c r="I31" s="3"/>
      <c r="J31" s="3"/>
      <c r="K31" s="3"/>
      <c r="L31" s="9"/>
    </row>
    <row r="32" spans="1:12" ht="24" thickBot="1" x14ac:dyDescent="0.25">
      <c r="A32" s="48" t="str">
        <f>'Beantwoording Inschrijver'!A31</f>
        <v>4. Gebouwen- en terreinbeheer</v>
      </c>
      <c r="B32" s="82"/>
      <c r="C32" s="49"/>
      <c r="D32" s="4"/>
      <c r="E32" s="3"/>
      <c r="F32" s="5"/>
      <c r="H32" s="3"/>
      <c r="I32" s="3"/>
      <c r="J32" s="3"/>
      <c r="K32" s="3"/>
      <c r="L32" s="9"/>
    </row>
    <row r="33" spans="1:12" ht="120" customHeight="1" thickBot="1" x14ac:dyDescent="0.25">
      <c r="A33" s="3" t="s">
        <v>5</v>
      </c>
      <c r="B33" s="81">
        <v>1</v>
      </c>
      <c r="C33" s="59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37">
        <f>'Beantwoording Inschrijver'!E32</f>
        <v>250</v>
      </c>
      <c r="F33" s="19" t="s">
        <v>8</v>
      </c>
      <c r="G33" s="20" t="s">
        <v>20</v>
      </c>
      <c r="H33" s="78">
        <v>30</v>
      </c>
      <c r="I33" s="79">
        <v>20</v>
      </c>
      <c r="J33" s="79">
        <v>0</v>
      </c>
      <c r="K33" s="79">
        <v>-10</v>
      </c>
      <c r="L33" s="79">
        <v>-30</v>
      </c>
    </row>
    <row r="34" spans="1:12" ht="19" thickBot="1" x14ac:dyDescent="0.25">
      <c r="A34" s="3"/>
      <c r="B34" s="82"/>
      <c r="C34" s="49"/>
      <c r="D34" s="4"/>
      <c r="E34" s="3"/>
      <c r="F34" s="5"/>
      <c r="H34" s="3"/>
      <c r="I34" s="3"/>
      <c r="J34" s="3"/>
      <c r="K34" s="3"/>
      <c r="L34" s="9"/>
    </row>
    <row r="35" spans="1:12" ht="120" customHeight="1" thickBot="1" x14ac:dyDescent="0.25">
      <c r="A35" s="3"/>
      <c r="B35" s="81">
        <v>2</v>
      </c>
      <c r="C35" s="59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37">
        <f>'Beantwoording Inschrijver'!E34</f>
        <v>250</v>
      </c>
      <c r="F35" s="19" t="s">
        <v>8</v>
      </c>
      <c r="G35" s="20" t="s">
        <v>20</v>
      </c>
      <c r="H35" s="78">
        <v>30</v>
      </c>
      <c r="I35" s="79">
        <v>20</v>
      </c>
      <c r="J35" s="79">
        <v>0</v>
      </c>
      <c r="K35" s="79">
        <v>-10</v>
      </c>
      <c r="L35" s="79">
        <v>-30</v>
      </c>
    </row>
    <row r="36" spans="1:12" ht="18" x14ac:dyDescent="0.2">
      <c r="A36" s="3"/>
      <c r="B36" s="82"/>
      <c r="C36" s="49"/>
      <c r="D36" s="4"/>
      <c r="E36" s="3"/>
      <c r="F36" s="5"/>
      <c r="H36" s="3"/>
      <c r="I36" s="3"/>
      <c r="J36" s="3"/>
      <c r="K36" s="3"/>
      <c r="L36" s="9"/>
    </row>
    <row r="37" spans="1:12" ht="18" x14ac:dyDescent="0.2">
      <c r="A37" s="3"/>
      <c r="B37" s="82"/>
      <c r="C37" s="49"/>
      <c r="D37" s="4"/>
      <c r="E37" s="3"/>
      <c r="F37" s="5"/>
      <c r="H37" s="3"/>
      <c r="I37" s="3"/>
      <c r="J37" s="3"/>
      <c r="K37" s="3"/>
      <c r="L37" s="9"/>
    </row>
    <row r="38" spans="1:12" ht="24" thickBot="1" x14ac:dyDescent="0.25">
      <c r="A38" s="48" t="str">
        <f>'Beantwoording Inschrijver'!A36</f>
        <v>5. Gebruiksvriendelijkheid (= niet functionele wens)</v>
      </c>
      <c r="B38" s="82"/>
      <c r="C38" s="49"/>
      <c r="D38" s="4"/>
      <c r="E38" s="3"/>
      <c r="F38" s="5"/>
      <c r="H38" s="3"/>
      <c r="I38" s="3"/>
      <c r="J38" s="3"/>
      <c r="K38" s="3"/>
      <c r="L38" s="9"/>
    </row>
    <row r="39" spans="1:12" ht="120" customHeight="1" thickBot="1" x14ac:dyDescent="0.25">
      <c r="A39" s="3" t="s">
        <v>5</v>
      </c>
      <c r="B39" s="81">
        <v>1</v>
      </c>
      <c r="C39" s="59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37">
        <f>'Beantwoording Inschrijver'!E37</f>
        <v>250</v>
      </c>
      <c r="F39" s="19" t="s">
        <v>8</v>
      </c>
      <c r="G39" s="20" t="s">
        <v>20</v>
      </c>
      <c r="H39" s="78">
        <v>30</v>
      </c>
      <c r="I39" s="79">
        <v>20</v>
      </c>
      <c r="J39" s="79">
        <v>0</v>
      </c>
      <c r="K39" s="79">
        <v>-10</v>
      </c>
      <c r="L39" s="79">
        <v>-30</v>
      </c>
    </row>
  </sheetData>
  <sheetProtection algorithmName="SHA-512" hashValue="H2V1UGI0MVhYqQpQAGFwArwHekC1NEqc3Jr2oh1Rfn44/zVl66ESb4CWwIPTV7e9sghb+Br6oKRwUxzogu1SHg==" saltValue="XnpFvvK+4WTDpD/8tnHMBw==" spinCount="100000" sheet="1" objects="1" scenarios="1"/>
  <mergeCells count="6">
    <mergeCell ref="A18:C18"/>
    <mergeCell ref="C4:D4"/>
    <mergeCell ref="C3:D3"/>
    <mergeCell ref="A1:M1"/>
    <mergeCell ref="A2:E2"/>
    <mergeCell ref="F2:I2"/>
  </mergeCells>
  <dataValidations count="2">
    <dataValidation type="list" allowBlank="1" showInputMessage="1" showErrorMessage="1" sqref="F19" xr:uid="{52DE0CF9-BD08-A54F-9C2C-3BD49D511363}">
      <formula1>Hersteltijd</formula1>
    </dataValidation>
    <dataValidation type="list" allowBlank="1" showInputMessage="1" showErrorMessage="1" sqref="F7 F9 F21 F23 F25 F13:F15 F33 F35 F39 F27:F31" xr:uid="{4D44474E-997D-8A49-91FA-C426AB03F5E3}">
      <formula1>Score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8006-73B8-634E-96BB-90584C0646C8}">
  <dimension ref="A1:Q62"/>
  <sheetViews>
    <sheetView showGridLines="0" topLeftCell="A15" zoomScale="60" zoomScaleNormal="60" workbookViewId="0">
      <selection activeCell="E42" sqref="E42:L42"/>
    </sheetView>
  </sheetViews>
  <sheetFormatPr baseColWidth="10" defaultColWidth="11" defaultRowHeight="16" x14ac:dyDescent="0.2"/>
  <cols>
    <col min="1" max="1" width="22.83203125" style="6" customWidth="1"/>
    <col min="2" max="2" width="9.83203125" style="6" bestFit="1" customWidth="1"/>
    <col min="3" max="3" width="78.5" style="8" customWidth="1"/>
    <col min="4" max="4" width="66.83203125" style="8" customWidth="1"/>
    <col min="5" max="5" width="25.1640625" style="6" customWidth="1"/>
    <col min="6" max="6" width="25" customWidth="1"/>
    <col min="7" max="7" width="25.33203125" style="1" customWidth="1"/>
    <col min="8" max="10" width="25.1640625" style="6" customWidth="1"/>
    <col min="11" max="11" width="23.83203125" style="6" customWidth="1"/>
    <col min="12" max="12" width="50.83203125" style="6" customWidth="1"/>
    <col min="13" max="13" width="3.83203125" style="6" customWidth="1"/>
    <col min="14" max="14" width="23.33203125" style="6" customWidth="1"/>
    <col min="15" max="15" width="21.5" style="5" bestFit="1" customWidth="1"/>
  </cols>
  <sheetData>
    <row r="1" spans="1:15" ht="178" customHeight="1" x14ac:dyDescent="0.2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ht="30" customHeight="1" x14ac:dyDescent="0.2">
      <c r="A2" s="3"/>
      <c r="B2" s="3"/>
      <c r="C2" s="137" t="s">
        <v>58</v>
      </c>
      <c r="D2" s="137"/>
      <c r="E2" s="137"/>
      <c r="F2" s="1"/>
      <c r="G2" s="3"/>
      <c r="H2" s="3"/>
      <c r="I2" s="3"/>
      <c r="J2" s="3"/>
      <c r="K2" s="3"/>
      <c r="L2" s="3"/>
      <c r="N2" s="5"/>
      <c r="O2"/>
    </row>
    <row r="3" spans="1:15" ht="26" customHeight="1" x14ac:dyDescent="0.2">
      <c r="A3" s="3"/>
      <c r="B3" s="3"/>
      <c r="C3" s="137"/>
      <c r="D3" s="137"/>
      <c r="E3" s="137"/>
      <c r="F3" s="1"/>
      <c r="G3" s="3"/>
      <c r="H3" s="3"/>
      <c r="I3" s="3"/>
      <c r="J3" s="3"/>
      <c r="K3" s="3"/>
      <c r="L3" s="3"/>
      <c r="N3" s="5"/>
      <c r="O3"/>
    </row>
    <row r="4" spans="1:15" ht="16" customHeight="1" x14ac:dyDescent="0.2">
      <c r="A4" s="3"/>
      <c r="B4" s="3"/>
      <c r="C4" s="137"/>
      <c r="D4" s="137"/>
      <c r="E4" s="137"/>
      <c r="F4" s="1"/>
      <c r="G4" s="3"/>
      <c r="H4" s="3"/>
      <c r="I4" s="3"/>
      <c r="J4" s="3"/>
      <c r="K4" s="3"/>
      <c r="L4" s="3"/>
      <c r="N4" s="5"/>
      <c r="O4"/>
    </row>
    <row r="5" spans="1:15" ht="63" x14ac:dyDescent="0.2">
      <c r="A5" s="114" t="s">
        <v>5</v>
      </c>
      <c r="B5" s="114"/>
      <c r="C5" s="114"/>
      <c r="D5" s="109" t="s">
        <v>6</v>
      </c>
      <c r="E5" s="110" t="s">
        <v>60</v>
      </c>
      <c r="F5" s="109" t="s">
        <v>61</v>
      </c>
      <c r="G5" s="109" t="s">
        <v>62</v>
      </c>
      <c r="H5" s="109" t="s">
        <v>63</v>
      </c>
      <c r="I5" s="109" t="s">
        <v>64</v>
      </c>
      <c r="J5" s="109" t="s">
        <v>65</v>
      </c>
      <c r="K5" s="109" t="s">
        <v>21</v>
      </c>
      <c r="L5" s="109" t="s">
        <v>22</v>
      </c>
      <c r="M5" s="111"/>
      <c r="N5" s="109" t="s">
        <v>23</v>
      </c>
      <c r="O5"/>
    </row>
    <row r="6" spans="1:15" ht="49" customHeight="1" thickBot="1" x14ac:dyDescent="0.25">
      <c r="A6" s="126" t="str">
        <f>'Beantwoording Inschrijver'!A6</f>
        <v>1. Algemeen</v>
      </c>
      <c r="B6" s="126"/>
      <c r="C6" s="4"/>
      <c r="D6" s="4"/>
      <c r="E6" s="13" t="s">
        <v>8</v>
      </c>
      <c r="F6" s="14" t="s">
        <v>10</v>
      </c>
      <c r="G6" s="14" t="s">
        <v>11</v>
      </c>
      <c r="H6" s="14" t="s">
        <v>12</v>
      </c>
      <c r="I6" s="14" t="s">
        <v>13</v>
      </c>
      <c r="L6" s="14" t="s">
        <v>9</v>
      </c>
      <c r="M6" s="5"/>
      <c r="N6"/>
      <c r="O6"/>
    </row>
    <row r="7" spans="1:15" ht="140" customHeight="1" thickBot="1" x14ac:dyDescent="0.25">
      <c r="A7" s="3"/>
      <c r="B7" s="81">
        <f>'Beantwoording Inschrijver'!B7</f>
        <v>1</v>
      </c>
      <c r="C7" s="59" t="str">
        <f>'Beantwoording Inschrijver'!C7</f>
        <v>De Oplossing biedt de mogelijkheid tot doen aanvragen van offertes vanuit de Oplossing.</v>
      </c>
      <c r="D7" s="90">
        <f>'Beantwoording Inschrijver'!D7</f>
        <v>0</v>
      </c>
      <c r="E7" s="40" t="str">
        <f>'Beoordelaar 1'!F7</f>
        <v>Score:</v>
      </c>
      <c r="F7" s="41" t="str">
        <f>'Beoordelaar 2'!F7</f>
        <v>Score:</v>
      </c>
      <c r="G7" s="41" t="str">
        <f>'Beoordelaar 3'!F7</f>
        <v>Score:</v>
      </c>
      <c r="H7" s="41" t="str">
        <f>'Beoordelaar 4'!F7</f>
        <v>Score:</v>
      </c>
      <c r="I7" s="41" t="str">
        <f>'Beoordelaar 5'!F7</f>
        <v>Score:</v>
      </c>
      <c r="J7" s="41" t="str">
        <f>'Beoordelaar 6'!F7</f>
        <v>Score:</v>
      </c>
      <c r="K7" s="19" t="s">
        <v>8</v>
      </c>
      <c r="L7" s="20" t="s">
        <v>20</v>
      </c>
      <c r="N7" s="112" t="str">
        <f>IF(K7="Uitmuntend","30",IF(K7="Goed","20",IF(K7="Voldoende","0",IF(K7="Matig","-10",IF(K7="Onvoldoende","-30"," ")))))</f>
        <v xml:space="preserve"> </v>
      </c>
      <c r="O7"/>
    </row>
    <row r="8" spans="1:15" ht="19" thickBot="1" x14ac:dyDescent="0.25">
      <c r="A8" s="3"/>
      <c r="B8" s="82"/>
      <c r="C8" s="49"/>
      <c r="D8" s="4"/>
      <c r="E8" s="5"/>
      <c r="F8" s="3"/>
      <c r="G8" s="3"/>
      <c r="H8" s="3"/>
      <c r="I8" s="3"/>
      <c r="J8" s="9"/>
      <c r="K8" s="9"/>
      <c r="L8" s="1"/>
      <c r="N8" s="16"/>
      <c r="O8"/>
    </row>
    <row r="9" spans="1:15" ht="140" customHeight="1" thickBot="1" x14ac:dyDescent="0.25">
      <c r="A9" s="3"/>
      <c r="B9" s="81">
        <f>'Beantwoording Inschrijver'!B9</f>
        <v>2</v>
      </c>
      <c r="C9" s="59" t="str">
        <f>'Beantwoording Inschrijver'!C9</f>
        <v>Vanuit de offerteaanvraag moet het mogelijk zijn om verzoek tot inkooporder te doen aan AFAS.</v>
      </c>
      <c r="D9" s="90" t="str">
        <f>'Beantwoording Inschrijver'!D9</f>
        <v xml:space="preserve"> </v>
      </c>
      <c r="E9" s="40" t="str">
        <f>'Beoordelaar 1'!F9</f>
        <v>Score:</v>
      </c>
      <c r="F9" s="41" t="str">
        <f>'Beoordelaar 2'!F9</f>
        <v>Score:</v>
      </c>
      <c r="G9" s="41" t="str">
        <f>'Beoordelaar 3'!F9</f>
        <v>Score:</v>
      </c>
      <c r="H9" s="41" t="str">
        <f>'Beoordelaar 4'!F9</f>
        <v>Score:</v>
      </c>
      <c r="I9" s="41" t="str">
        <f>'Beoordelaar 5'!F9</f>
        <v>Score:</v>
      </c>
      <c r="J9" s="41" t="str">
        <f>'Beoordelaar 6'!F9</f>
        <v>Score:</v>
      </c>
      <c r="K9" s="19" t="s">
        <v>8</v>
      </c>
      <c r="L9" s="20" t="s">
        <v>20</v>
      </c>
      <c r="N9" s="112" t="str">
        <f>IF(K9="Uitmuntend","30",IF(K9="Goed","20",IF(K9="Voldoende","0",IF(K9="Matig","-10",IF(K9="Onvoldoende","-30"," ")))))</f>
        <v xml:space="preserve"> </v>
      </c>
      <c r="O9"/>
    </row>
    <row r="10" spans="1:15" ht="17" customHeight="1" x14ac:dyDescent="0.2">
      <c r="A10" s="3"/>
      <c r="B10" s="82"/>
      <c r="C10" s="49"/>
      <c r="D10" s="4"/>
      <c r="E10" s="5"/>
      <c r="F10" s="3"/>
      <c r="G10" s="3"/>
      <c r="H10" s="3"/>
      <c r="I10" s="3"/>
      <c r="J10" s="9"/>
      <c r="K10" s="9"/>
      <c r="L10" s="1"/>
      <c r="N10" s="16"/>
      <c r="O10"/>
    </row>
    <row r="11" spans="1:15" ht="18" x14ac:dyDescent="0.2">
      <c r="A11" s="3"/>
      <c r="B11" s="82"/>
      <c r="C11" s="49"/>
      <c r="D11" s="4"/>
      <c r="E11" s="5"/>
      <c r="F11" s="3"/>
      <c r="G11" s="3"/>
      <c r="H11" s="3"/>
      <c r="I11" s="3"/>
      <c r="J11" s="9"/>
      <c r="K11" s="9"/>
      <c r="L11" s="1"/>
      <c r="N11" s="16"/>
      <c r="O11"/>
    </row>
    <row r="12" spans="1:15" ht="25" thickBot="1" x14ac:dyDescent="0.25">
      <c r="A12" s="63" t="str">
        <f>'Beantwoording Inschrijver'!A12</f>
        <v>2. Materiaal</v>
      </c>
      <c r="B12" s="82"/>
      <c r="C12" s="49"/>
      <c r="D12" s="4"/>
      <c r="E12" s="5"/>
      <c r="F12" s="3"/>
      <c r="G12" s="3"/>
      <c r="H12" s="3"/>
      <c r="I12" s="3"/>
      <c r="J12" s="9"/>
      <c r="K12" s="9"/>
      <c r="L12" s="1"/>
      <c r="N12" s="16"/>
      <c r="O12"/>
    </row>
    <row r="13" spans="1:15" ht="140" customHeight="1" thickBot="1" x14ac:dyDescent="0.25">
      <c r="A13" s="3"/>
      <c r="B13" s="81">
        <f>'Beantwoording Inschrijver'!B13</f>
        <v>1</v>
      </c>
      <c r="C13" s="59" t="str">
        <f>'Beantwoording Inschrijver'!C13</f>
        <v>De meldingen ten aanzien van voertuigen die via de App binnenkomen, worden in de Oplossing opgenomen.</v>
      </c>
      <c r="D13" s="90" t="str">
        <f>'Beantwoording Inschrijver'!D13</f>
        <v xml:space="preserve"> </v>
      </c>
      <c r="E13" s="41" t="str">
        <f>'Beoordelaar 1'!F13</f>
        <v>Score:</v>
      </c>
      <c r="F13" s="41" t="str">
        <f>'Beoordelaar 2'!F13</f>
        <v>Score:</v>
      </c>
      <c r="G13" s="41" t="str">
        <f>'Beoordelaar 3'!F13</f>
        <v>Score:</v>
      </c>
      <c r="H13" s="41" t="str">
        <f>'Beoordelaar 4'!F13</f>
        <v>Score:</v>
      </c>
      <c r="I13" s="41" t="str">
        <f>'Beoordelaar 5'!F13</f>
        <v>Score:</v>
      </c>
      <c r="J13" s="41" t="str">
        <f>'Beoordelaar 6'!F13</f>
        <v>Score:</v>
      </c>
      <c r="K13" s="19" t="s">
        <v>8</v>
      </c>
      <c r="L13" s="20" t="s">
        <v>20</v>
      </c>
      <c r="N13" s="112" t="str">
        <f>IF(K13="Uitmuntend","30",IF(K13="Goed","20",IF(K13="Voldoende","0",IF(K13="Matig","-10",IF(K13="Onvoldoende","-30"," ")))))</f>
        <v xml:space="preserve"> </v>
      </c>
      <c r="O13"/>
    </row>
    <row r="14" spans="1:15" ht="19" thickBot="1" x14ac:dyDescent="0.25">
      <c r="A14" s="3"/>
      <c r="B14" s="82"/>
      <c r="C14" s="49"/>
      <c r="D14" s="44"/>
      <c r="E14" s="43"/>
      <c r="F14" s="42"/>
      <c r="G14" s="43"/>
      <c r="H14" s="43"/>
      <c r="I14" s="43"/>
      <c r="J14" s="43"/>
      <c r="K14" s="43"/>
      <c r="L14" s="1"/>
      <c r="N14" s="16"/>
      <c r="O14"/>
    </row>
    <row r="15" spans="1:15" ht="140" customHeight="1" thickBot="1" x14ac:dyDescent="0.25">
      <c r="A15" s="3" t="s">
        <v>5</v>
      </c>
      <c r="B15" s="81">
        <f>'Beantwoording Inschrijver'!B15</f>
        <v>2</v>
      </c>
      <c r="C15" s="59" t="str">
        <f>'Beantwoording Inschrijver'!C15</f>
        <v>De Oplossing biedt de mogelijkheid om op dagelijkse basis een overzicht van ontvangen meldingen te kunnen maken i.v.m. prioritering werkzaamheden.</v>
      </c>
      <c r="D15" s="90" t="str">
        <f>'Beantwoording Inschrijver'!D15</f>
        <v xml:space="preserve"> </v>
      </c>
      <c r="E15" s="41" t="str">
        <f>'Beoordelaar 1'!F15</f>
        <v>Score:</v>
      </c>
      <c r="F15" s="41" t="str">
        <f>'Beoordelaar 2'!F15</f>
        <v>Score:</v>
      </c>
      <c r="G15" s="41" t="str">
        <f>'Beoordelaar 3'!F15</f>
        <v>Score:</v>
      </c>
      <c r="H15" s="41" t="str">
        <f>'Beoordelaar 4'!F15</f>
        <v>Score:</v>
      </c>
      <c r="I15" s="41" t="str">
        <f>'Beoordelaar 5'!F15</f>
        <v>Score:</v>
      </c>
      <c r="J15" s="41" t="str">
        <f>'Beoordelaar 6'!F15</f>
        <v>Score:</v>
      </c>
      <c r="K15" s="19" t="s">
        <v>8</v>
      </c>
      <c r="L15" s="20" t="s">
        <v>20</v>
      </c>
      <c r="N15" s="112" t="str">
        <f>IF(K15="Uitmuntend","30",IF(K15="Goed","20",IF(K15="Voldoende","0",IF(K15="Matig","-10",IF(K15="Onvoldoende","-30"," ")))))</f>
        <v xml:space="preserve"> </v>
      </c>
      <c r="O15"/>
    </row>
    <row r="16" spans="1:15" ht="17" customHeight="1" x14ac:dyDescent="0.2">
      <c r="A16" s="3"/>
      <c r="B16" s="82"/>
      <c r="C16" s="49"/>
      <c r="D16" s="4"/>
      <c r="E16" s="5"/>
      <c r="F16" s="6"/>
      <c r="G16" s="6"/>
      <c r="J16" s="9"/>
      <c r="K16" s="9"/>
      <c r="L16" s="1"/>
      <c r="N16" s="16"/>
      <c r="O16"/>
    </row>
    <row r="17" spans="1:15" ht="17" customHeight="1" x14ac:dyDescent="0.2">
      <c r="A17" s="3"/>
      <c r="B17" s="82"/>
      <c r="C17" s="49"/>
      <c r="D17" s="4"/>
      <c r="E17" s="4"/>
      <c r="F17" s="4"/>
      <c r="G17" s="4"/>
      <c r="H17" s="4"/>
      <c r="I17" s="4"/>
      <c r="J17" s="4"/>
      <c r="K17" s="9"/>
      <c r="L17" s="1"/>
      <c r="N17" s="16"/>
      <c r="O17"/>
    </row>
    <row r="18" spans="1:15" ht="41" customHeight="1" thickBot="1" x14ac:dyDescent="0.25">
      <c r="A18" s="126" t="str">
        <f>'Beantwoording Inschrijver'!A18</f>
        <v>3. Containerbeheer</v>
      </c>
      <c r="B18" s="126"/>
      <c r="C18" s="126"/>
      <c r="D18" s="4"/>
      <c r="E18" s="4" t="s">
        <v>5</v>
      </c>
      <c r="F18" s="4" t="s">
        <v>5</v>
      </c>
      <c r="G18" s="4" t="s">
        <v>5</v>
      </c>
      <c r="H18" s="4" t="s">
        <v>5</v>
      </c>
      <c r="I18" s="4" t="s">
        <v>5</v>
      </c>
      <c r="J18" s="4" t="s">
        <v>5</v>
      </c>
      <c r="K18" s="29"/>
      <c r="L18" s="1"/>
      <c r="N18" s="16"/>
      <c r="O18"/>
    </row>
    <row r="19" spans="1:15" ht="140" customHeight="1" thickBot="1" x14ac:dyDescent="0.25">
      <c r="A19" s="3"/>
      <c r="B19" s="81">
        <f>'Beantwoording Inschrijver'!B19</f>
        <v>1</v>
      </c>
      <c r="C19" s="59" t="str">
        <f>'Beantwoording Inschrijver'!C19</f>
        <v>De de locatie kan gekoppeld worden aan een wijk en/of buurt.</v>
      </c>
      <c r="D19" s="90" t="str">
        <f>'Beantwoording Inschrijver'!D19</f>
        <v xml:space="preserve"> </v>
      </c>
      <c r="E19" s="41" t="str">
        <f>'Beoordelaar 1'!F19</f>
        <v>Score:</v>
      </c>
      <c r="F19" s="41" t="str">
        <f>'Beoordelaar 2'!F19</f>
        <v>Score:</v>
      </c>
      <c r="G19" s="41" t="str">
        <f>'Beoordelaar 3'!F19</f>
        <v>Score:</v>
      </c>
      <c r="H19" s="41" t="str">
        <f>'Beoordelaar 4'!F19</f>
        <v>Score:</v>
      </c>
      <c r="I19" s="41" t="str">
        <f>'Beoordelaar 5'!F19</f>
        <v>Score:</v>
      </c>
      <c r="J19" s="41" t="str">
        <f>'Beoordelaar 6'!F19</f>
        <v>Score:</v>
      </c>
      <c r="K19" s="19" t="s">
        <v>8</v>
      </c>
      <c r="L19" s="20" t="s">
        <v>20</v>
      </c>
      <c r="N19" s="112" t="str">
        <f>IF(K19="Uitmuntend","30",IF(K19="Goed","20",IF(K19="Voldoende","0",IF(K19="Matig","-10",IF(K19="Onvoldoende","-30"," ")))))</f>
        <v xml:space="preserve"> </v>
      </c>
      <c r="O19"/>
    </row>
    <row r="20" spans="1:15" ht="19" thickBot="1" x14ac:dyDescent="0.25">
      <c r="A20" s="3"/>
      <c r="B20" s="82"/>
      <c r="C20" s="49"/>
      <c r="D20" s="4"/>
      <c r="E20" s="5"/>
      <c r="F20" s="3"/>
      <c r="G20" s="3"/>
      <c r="H20" s="3"/>
      <c r="I20" s="3"/>
      <c r="J20" s="9"/>
      <c r="K20" s="9"/>
      <c r="L20" s="1"/>
      <c r="N20" s="16"/>
      <c r="O20"/>
    </row>
    <row r="21" spans="1:15" ht="172" customHeight="1" thickBot="1" x14ac:dyDescent="0.25">
      <c r="A21" s="3"/>
      <c r="B21" s="81">
        <f>'Beantwoording Inschrijver'!B21</f>
        <v>2</v>
      </c>
      <c r="C21" s="59" t="str">
        <f>'Beantwoording Inschrijver'!C21</f>
        <v>De Oplossing biedt de mogelijkheid om d.m.v. sensoren die in de container aanwezig zijn de actuele standplaats van de container aan te geven.
Toelichting: 
De Oplossing biedt de mogelijkheid om d.m.v. sensoren die in de container aanwezig zijn de actuele standplaats van de container aan te geven.</v>
      </c>
      <c r="D21" s="90" t="str">
        <f>'Beantwoording Inschrijver'!D21</f>
        <v xml:space="preserve"> </v>
      </c>
      <c r="E21" s="41" t="str">
        <f>'Beoordelaar 1'!F21</f>
        <v>Score:</v>
      </c>
      <c r="F21" s="41" t="str">
        <f>'Beoordelaar 2'!F21</f>
        <v>Score:</v>
      </c>
      <c r="G21" s="41" t="str">
        <f>'Beoordelaar 3'!F21</f>
        <v>Score:</v>
      </c>
      <c r="H21" s="41" t="str">
        <f>'Beoordelaar 4'!F21</f>
        <v>Score:</v>
      </c>
      <c r="I21" s="41" t="str">
        <f>'Beoordelaar 5'!F21</f>
        <v>Score:</v>
      </c>
      <c r="J21" s="41" t="str">
        <f>'Beoordelaar 6'!F21</f>
        <v>Score:</v>
      </c>
      <c r="K21" s="19" t="s">
        <v>8</v>
      </c>
      <c r="L21" s="20" t="s">
        <v>20</v>
      </c>
      <c r="N21" s="112" t="str">
        <f>IF(K21="Uitmuntend","30",IF(K21="Goed","20",IF(K21="Voldoende","0",IF(K21="Matig","-10",IF(K21="Onvoldoende","-30"," ")))))</f>
        <v xml:space="preserve"> </v>
      </c>
      <c r="O21"/>
    </row>
    <row r="22" spans="1:15" ht="19" thickBot="1" x14ac:dyDescent="0.25">
      <c r="A22" s="3"/>
      <c r="B22" s="82"/>
      <c r="C22" s="49"/>
      <c r="D22" s="4"/>
      <c r="E22" s="5"/>
      <c r="F22" s="3"/>
      <c r="G22" s="3"/>
      <c r="H22" s="3"/>
      <c r="I22" s="3"/>
      <c r="J22" s="9"/>
      <c r="K22" s="9"/>
      <c r="L22" s="1"/>
      <c r="N22" s="16"/>
      <c r="O22"/>
    </row>
    <row r="23" spans="1:15" ht="140" customHeight="1" thickBot="1" x14ac:dyDescent="0.25">
      <c r="A23" s="3"/>
      <c r="B23" s="81">
        <f>'Beantwoording Inschrijver'!B23</f>
        <v>3</v>
      </c>
      <c r="C23" s="59" t="str">
        <f>'Beantwoording Inschrijver'!C23</f>
        <v>Actueel overzicht van klepbewegingen per container is oproepbaar en inzichtelijk binnen de Oplossing.</v>
      </c>
      <c r="D23" s="90" t="str">
        <f>'Beantwoording Inschrijver'!D23</f>
        <v xml:space="preserve"> </v>
      </c>
      <c r="E23" s="41" t="str">
        <f>'Beoordelaar 1'!F23</f>
        <v>Score:</v>
      </c>
      <c r="F23" s="41" t="str">
        <f>'Beoordelaar 2'!F23</f>
        <v>Score:</v>
      </c>
      <c r="G23" s="41" t="str">
        <f>'Beoordelaar 3'!F23</f>
        <v>Score:</v>
      </c>
      <c r="H23" s="41" t="str">
        <f>'Beoordelaar 4'!F23</f>
        <v>Score:</v>
      </c>
      <c r="I23" s="41" t="str">
        <f>'Beoordelaar 5'!F23</f>
        <v>Score:</v>
      </c>
      <c r="J23" s="41" t="str">
        <f>'Beoordelaar 6'!F23</f>
        <v>Score:</v>
      </c>
      <c r="K23" s="19" t="s">
        <v>8</v>
      </c>
      <c r="L23" s="20" t="s">
        <v>20</v>
      </c>
      <c r="N23" s="112" t="str">
        <f>IF(K23="Uitmuntend","10",IF(K23="Goed","5",IF(K23="Voldoende","0",IF(K23="Matig","-5",IF(K23="Onvoldoende","-10"," ")))))</f>
        <v xml:space="preserve"> </v>
      </c>
      <c r="O23"/>
    </row>
    <row r="24" spans="1:15" ht="19" thickBot="1" x14ac:dyDescent="0.25">
      <c r="A24" s="3"/>
      <c r="B24" s="82"/>
      <c r="C24" s="49"/>
      <c r="D24" s="4"/>
      <c r="E24" s="5"/>
      <c r="F24" s="3"/>
      <c r="G24" s="3"/>
      <c r="H24" s="3"/>
      <c r="I24" s="3"/>
      <c r="J24" s="9"/>
      <c r="K24" s="9"/>
      <c r="L24" s="1"/>
      <c r="N24" s="16"/>
      <c r="O24"/>
    </row>
    <row r="25" spans="1:15" ht="140" customHeight="1" thickBot="1" x14ac:dyDescent="0.25">
      <c r="A25" s="3"/>
      <c r="B25" s="81">
        <f>'Beantwoording Inschrijver'!B25</f>
        <v>4</v>
      </c>
      <c r="C25" s="59" t="str">
        <f>'Beantwoording Inschrijver'!C25</f>
        <v>Registratie van het moment van lediging van zowel de containers die op vaste frequentie worden geleegd als de containers die op een dynamische route worden gezet op basis van vullingsgraad.</v>
      </c>
      <c r="D25" s="90" t="str">
        <f>'Beantwoording Inschrijver'!D25</f>
        <v xml:space="preserve"> </v>
      </c>
      <c r="E25" s="41" t="str">
        <f>'Beoordelaar 1'!F25</f>
        <v>Score:</v>
      </c>
      <c r="F25" s="41" t="str">
        <f>'Beoordelaar 2'!F25</f>
        <v>Score:</v>
      </c>
      <c r="G25" s="41" t="str">
        <f>'Beoordelaar 3'!F25</f>
        <v>Score:</v>
      </c>
      <c r="H25" s="41" t="str">
        <f>'Beoordelaar 4'!F25</f>
        <v>Score:</v>
      </c>
      <c r="I25" s="41" t="str">
        <f>'Beoordelaar 5'!F25</f>
        <v>Score:</v>
      </c>
      <c r="J25" s="41" t="str">
        <f>'Beoordelaar 6'!F25</f>
        <v>Score:</v>
      </c>
      <c r="K25" s="19" t="s">
        <v>8</v>
      </c>
      <c r="L25" s="20" t="s">
        <v>20</v>
      </c>
      <c r="N25" s="112" t="str">
        <f>IF(K25="Uitmuntend","10",IF(K25="Goed","5",IF(K25="Voldoende","0",IF(K25="Matig","-5",IF(K25="Onvoldoende","-10"," ")))))</f>
        <v xml:space="preserve"> </v>
      </c>
      <c r="O25"/>
    </row>
    <row r="26" spans="1:15" ht="19" thickBot="1" x14ac:dyDescent="0.25">
      <c r="A26" s="3"/>
      <c r="B26" s="82"/>
      <c r="C26" s="83"/>
      <c r="D26" s="4"/>
      <c r="E26" s="3"/>
      <c r="F26" s="3"/>
      <c r="G26" s="3"/>
      <c r="H26" s="3"/>
      <c r="I26" s="3"/>
      <c r="J26" s="9"/>
      <c r="K26"/>
      <c r="L26"/>
      <c r="M26"/>
      <c r="N26"/>
      <c r="O26"/>
    </row>
    <row r="27" spans="1:15" ht="140" customHeight="1" thickBot="1" x14ac:dyDescent="0.25">
      <c r="A27" s="3"/>
      <c r="B27" s="81">
        <f>'Beantwoording Inschrijver'!B27</f>
        <v>5</v>
      </c>
      <c r="C27" s="59" t="str">
        <f>'Beantwoording Inschrijver'!C27</f>
        <v>De Oplossing voorziet in de mogelijkheid van voorraadbeheer van de verschillende container onderdelen.</v>
      </c>
      <c r="D27" s="90" t="str">
        <f>'Beantwoording Inschrijver'!D27</f>
        <v xml:space="preserve"> </v>
      </c>
      <c r="E27" s="41" t="str">
        <f>'Beoordelaar 1'!F27</f>
        <v>Score:</v>
      </c>
      <c r="F27" s="41" t="str">
        <f>'Beoordelaar 2'!F27</f>
        <v>Score:</v>
      </c>
      <c r="G27" s="41" t="str">
        <f>'Beoordelaar 3'!F27</f>
        <v>Score:</v>
      </c>
      <c r="H27" s="41" t="str">
        <f>'Beoordelaar 4'!F27</f>
        <v>Score:</v>
      </c>
      <c r="I27" s="41" t="str">
        <f>'Beoordelaar 5'!F27</f>
        <v>Score:</v>
      </c>
      <c r="J27" s="41" t="str">
        <f>'Beoordelaar 6'!F27</f>
        <v>Score:</v>
      </c>
      <c r="K27" s="19" t="s">
        <v>8</v>
      </c>
      <c r="L27" s="20" t="s">
        <v>20</v>
      </c>
      <c r="N27" s="112" t="str">
        <f>IF(K27="Uitmuntend","30",IF(K27="Goed","20",IF(K27="Voldoende","0",IF(K27="Matig","-10",IF(K27="Onvoldoende","-30"," ")))))</f>
        <v xml:space="preserve"> </v>
      </c>
      <c r="O27"/>
    </row>
    <row r="28" spans="1:15" ht="19" thickBot="1" x14ac:dyDescent="0.25">
      <c r="A28" s="3"/>
      <c r="B28" s="83"/>
      <c r="C28" s="83"/>
      <c r="D28" s="4"/>
      <c r="E28" s="3"/>
      <c r="F28" s="3"/>
      <c r="G28" s="3"/>
      <c r="H28" s="3"/>
      <c r="I28" s="3"/>
      <c r="J28" s="9"/>
      <c r="K28"/>
      <c r="L28"/>
      <c r="M28"/>
      <c r="N28"/>
      <c r="O28"/>
    </row>
    <row r="29" spans="1:15" ht="140" customHeight="1" thickBot="1" x14ac:dyDescent="0.25">
      <c r="A29" s="3"/>
      <c r="B29" s="81">
        <f>'Beantwoording Inschrijver'!B29</f>
        <v>6</v>
      </c>
      <c r="C29" s="59" t="str">
        <f>'Beantwoording Inschrijver'!C29</f>
        <v>In geval van voorraadbeheer kan er een minimum per onderdeel worden aangegeven, waarop de Oplossing de gebruiker triggert dat het minumum bereikt is.</v>
      </c>
      <c r="D29" s="90" t="str">
        <f>'Beantwoording Inschrijver'!D29</f>
        <v xml:space="preserve"> </v>
      </c>
      <c r="E29" s="41" t="str">
        <f>'Beoordelaar 1'!F29</f>
        <v>Score:</v>
      </c>
      <c r="F29" s="41" t="str">
        <f>'Beoordelaar 2'!F29</f>
        <v>Score:</v>
      </c>
      <c r="G29" s="41" t="str">
        <f>'Beoordelaar 3'!F29</f>
        <v>Score:</v>
      </c>
      <c r="H29" s="41" t="str">
        <f>'Beoordelaar 4'!F29</f>
        <v>Score:</v>
      </c>
      <c r="I29" s="41" t="str">
        <f>'Beoordelaar 5'!F29</f>
        <v>Score:</v>
      </c>
      <c r="J29" s="41" t="str">
        <f>'Beoordelaar 6'!F29</f>
        <v>Score:</v>
      </c>
      <c r="K29" s="19" t="s">
        <v>8</v>
      </c>
      <c r="L29" s="20" t="s">
        <v>20</v>
      </c>
      <c r="N29" s="112" t="str">
        <f>IF(K29="Uitmuntend","30",IF(K29="Goed","20",IF(K29="Voldoende","0",IF(K29="Matig","-10",IF(K29="Onvoldoende","-30"," ")))))</f>
        <v xml:space="preserve"> </v>
      </c>
      <c r="O29"/>
    </row>
    <row r="30" spans="1:15" ht="18" x14ac:dyDescent="0.2">
      <c r="A30" s="3"/>
      <c r="B30" s="83"/>
      <c r="C30" s="83"/>
      <c r="D30" s="4"/>
      <c r="E30" s="3"/>
      <c r="F30" s="3"/>
      <c r="G30" s="3"/>
      <c r="H30" s="3"/>
      <c r="I30" s="3"/>
      <c r="J30" s="9"/>
      <c r="K30"/>
      <c r="L30"/>
      <c r="M30"/>
      <c r="N30"/>
      <c r="O30"/>
    </row>
    <row r="31" spans="1:15" ht="18" x14ac:dyDescent="0.2">
      <c r="A31" s="3"/>
      <c r="B31" s="83"/>
      <c r="C31" s="83"/>
      <c r="D31" s="4"/>
      <c r="E31" s="3"/>
      <c r="F31" s="3"/>
      <c r="G31" s="3"/>
      <c r="H31" s="3"/>
      <c r="I31" s="3"/>
      <c r="J31" s="9"/>
      <c r="K31"/>
      <c r="L31"/>
      <c r="M31"/>
      <c r="N31"/>
      <c r="O31"/>
    </row>
    <row r="32" spans="1:15" ht="24" thickBot="1" x14ac:dyDescent="0.25">
      <c r="A32" s="48" t="str">
        <f>'Beantwoording Inschrijver'!A31</f>
        <v>4. Gebouwen- en terreinbeheer</v>
      </c>
      <c r="B32" s="83"/>
      <c r="C32" s="83"/>
      <c r="D32" s="4"/>
      <c r="E32" s="3"/>
      <c r="F32" s="3"/>
      <c r="G32" s="3"/>
      <c r="H32" s="3"/>
      <c r="I32" s="3"/>
      <c r="J32" s="9"/>
      <c r="K32"/>
      <c r="L32"/>
      <c r="M32"/>
      <c r="N32"/>
      <c r="O32"/>
    </row>
    <row r="33" spans="1:17" ht="140" customHeight="1" thickBot="1" x14ac:dyDescent="0.25">
      <c r="A33" s="3" t="s">
        <v>5</v>
      </c>
      <c r="B33" s="81">
        <f>'Beantwoording Inschrijver'!B32</f>
        <v>1</v>
      </c>
      <c r="C33" s="59" t="str">
        <f>'Beantwoording Inschrijver'!C32</f>
        <v>Het is mogelijk om binnen de Oplossing de jaarlijkse conditiemeting conform NEN 2767 in te lezen.</v>
      </c>
      <c r="D33" s="90" t="str">
        <f>'Beantwoording Inschrijver'!D32</f>
        <v xml:space="preserve"> </v>
      </c>
      <c r="E33" s="40" t="str">
        <f>'Beoordelaar 1'!F33</f>
        <v>Score:</v>
      </c>
      <c r="F33" s="41" t="str">
        <f>'Beoordelaar 2'!F33</f>
        <v>Score:</v>
      </c>
      <c r="G33" s="41" t="str">
        <f>'Beoordelaar 3'!F33</f>
        <v>Score:</v>
      </c>
      <c r="H33" s="41" t="str">
        <f>'Beoordelaar 4'!F33</f>
        <v>Score:</v>
      </c>
      <c r="I33" s="41" t="str">
        <f>'Beoordelaar 5'!F33</f>
        <v>Score:</v>
      </c>
      <c r="J33" s="86" t="str">
        <f>'Beoordelaar 6'!F33</f>
        <v>Score:</v>
      </c>
      <c r="K33" s="19" t="s">
        <v>8</v>
      </c>
      <c r="L33" s="20" t="s">
        <v>20</v>
      </c>
      <c r="N33" s="39" t="str">
        <f>IF(K33="Uitmuntend","30",IF(K33="Goed","20",IF(K33="Voldoende","0",IF(K33="Matig","-10",IF(K33="Onvoldoende","-30"," ")))))</f>
        <v xml:space="preserve"> </v>
      </c>
      <c r="O33"/>
    </row>
    <row r="34" spans="1:17" ht="19" thickBot="1" x14ac:dyDescent="0.25">
      <c r="A34" s="3"/>
      <c r="B34" s="82"/>
      <c r="C34" s="49"/>
      <c r="D34" s="4"/>
      <c r="E34" s="5"/>
      <c r="F34" s="3"/>
      <c r="G34" s="3"/>
      <c r="H34" s="3"/>
      <c r="I34" s="3"/>
      <c r="J34" s="9"/>
      <c r="K34" s="9"/>
      <c r="L34" s="1"/>
      <c r="N34" s="16"/>
      <c r="O34"/>
    </row>
    <row r="35" spans="1:17" ht="140" customHeight="1" thickBot="1" x14ac:dyDescent="0.25">
      <c r="A35" s="3"/>
      <c r="B35" s="81">
        <f>'Beantwoording Inschrijver'!B34</f>
        <v>2</v>
      </c>
      <c r="C35" s="59" t="str">
        <f>'Beantwoording Inschrijver'!C34</f>
        <v>De Oplossing beschikt over een App voor de interne collega's voor het doen van meldingen die betrekking hebben op gebouw- en terreinbeheer.</v>
      </c>
      <c r="D35" s="90" t="str">
        <f>'Beantwoording Inschrijver'!D34</f>
        <v xml:space="preserve"> </v>
      </c>
      <c r="E35" s="40" t="str">
        <f>'Beoordelaar 1'!F35</f>
        <v>Score:</v>
      </c>
      <c r="F35" s="41" t="str">
        <f>'Beoordelaar 2'!F35</f>
        <v>Score:</v>
      </c>
      <c r="G35" s="41" t="str">
        <f>'Beoordelaar 3'!F35</f>
        <v>Score:</v>
      </c>
      <c r="H35" s="41" t="str">
        <f>'Beoordelaar 4'!F35</f>
        <v>Score:</v>
      </c>
      <c r="I35" s="41" t="str">
        <f>'Beoordelaar 5'!F35</f>
        <v>Score:</v>
      </c>
      <c r="J35" s="86" t="str">
        <f>'Beoordelaar 6'!F35</f>
        <v>Score:</v>
      </c>
      <c r="K35" s="19" t="s">
        <v>8</v>
      </c>
      <c r="L35" s="20" t="s">
        <v>20</v>
      </c>
      <c r="N35" s="39" t="str">
        <f>IF(K35="Uitmuntend","30",IF(K35="Goed","20",IF(K35="Voldoende","0",IF(K35="Matig","-10",IF(K35="Onvoldoende","-30"," ")))))</f>
        <v xml:space="preserve"> </v>
      </c>
      <c r="O35"/>
    </row>
    <row r="36" spans="1:17" ht="18" x14ac:dyDescent="0.2">
      <c r="A36" s="3"/>
      <c r="B36" s="82"/>
      <c r="C36" s="49"/>
      <c r="D36" s="4"/>
      <c r="E36" s="5"/>
      <c r="F36" s="3"/>
      <c r="G36" s="3"/>
      <c r="H36" s="3"/>
      <c r="I36" s="3"/>
      <c r="J36" s="9"/>
      <c r="K36" s="9"/>
      <c r="L36" s="1"/>
      <c r="N36" s="16"/>
      <c r="O36"/>
    </row>
    <row r="37" spans="1:17" ht="18" x14ac:dyDescent="0.2">
      <c r="A37" s="3"/>
      <c r="B37" s="82"/>
      <c r="C37" s="49"/>
      <c r="D37" s="4"/>
      <c r="E37" s="5"/>
      <c r="F37" s="3"/>
      <c r="G37" s="3"/>
      <c r="H37" s="3"/>
      <c r="I37" s="3"/>
      <c r="J37" s="9"/>
      <c r="K37" s="9"/>
      <c r="L37" s="1"/>
      <c r="N37" s="16"/>
      <c r="O37"/>
    </row>
    <row r="38" spans="1:17" ht="24" thickBot="1" x14ac:dyDescent="0.25">
      <c r="A38" s="48" t="str">
        <f>'Beantwoording Inschrijver'!A36</f>
        <v>5. Gebruiksvriendelijkheid (= niet functionele wens)</v>
      </c>
      <c r="B38" s="82"/>
      <c r="C38" s="49"/>
      <c r="D38" s="4"/>
      <c r="E38" s="5"/>
      <c r="F38" s="3"/>
      <c r="G38" s="3"/>
      <c r="H38" s="3"/>
      <c r="I38" s="3"/>
      <c r="J38" s="9"/>
      <c r="K38" s="9"/>
      <c r="L38" s="1"/>
      <c r="N38" s="16"/>
      <c r="O38"/>
    </row>
    <row r="39" spans="1:17" ht="140" customHeight="1" thickBot="1" x14ac:dyDescent="0.25">
      <c r="A39" s="3" t="s">
        <v>5</v>
      </c>
      <c r="B39" s="81">
        <v>1</v>
      </c>
      <c r="C39" s="59" t="str">
        <f>'Beantwoording Inschrijver'!C37</f>
        <v>De kleurstelling van de uitzonderingen moet zelf instelbaar zijn door de Opdrachtgever.</v>
      </c>
      <c r="D39" s="90" t="str">
        <f>'Beantwoording Inschrijver'!D37</f>
        <v xml:space="preserve"> </v>
      </c>
      <c r="E39" s="40" t="str">
        <f>'Beoordelaar 1'!F39</f>
        <v>Score:</v>
      </c>
      <c r="F39" s="41" t="str">
        <f>'Beoordelaar 2'!F39</f>
        <v>Score:</v>
      </c>
      <c r="G39" s="41" t="str">
        <f>'Beoordelaar 3'!F39</f>
        <v>Score:</v>
      </c>
      <c r="H39" s="41" t="str">
        <f>'Beoordelaar 4'!F39</f>
        <v>Score:</v>
      </c>
      <c r="I39" s="41" t="str">
        <f>'Beoordelaar 5'!F39</f>
        <v>Score:</v>
      </c>
      <c r="J39" s="86" t="str">
        <f>'Beoordelaar 6'!F39</f>
        <v>Score:</v>
      </c>
      <c r="K39" s="19" t="s">
        <v>8</v>
      </c>
      <c r="L39" s="20" t="s">
        <v>20</v>
      </c>
      <c r="N39" s="39" t="str">
        <f>IF(K39="Uitmuntend","30",IF(K39="Goed","20",IF(K39="Voldoende","0",IF(K39="Matig","-10",IF(K39="Onvoldoende","-30"," ")))))</f>
        <v xml:space="preserve"> </v>
      </c>
      <c r="O39"/>
    </row>
    <row r="40" spans="1:17" x14ac:dyDescent="0.2">
      <c r="A40" s="3"/>
      <c r="B40" s="3"/>
      <c r="C40" s="4"/>
      <c r="D40" s="4"/>
      <c r="E40" s="5"/>
      <c r="F40" s="3"/>
      <c r="G40" s="3"/>
      <c r="H40" s="3"/>
      <c r="I40" s="3"/>
      <c r="J40" s="9"/>
      <c r="K40" s="9"/>
      <c r="L40" s="1"/>
      <c r="N40" s="16"/>
      <c r="O40"/>
    </row>
    <row r="41" spans="1:17" ht="17" thickBot="1" x14ac:dyDescent="0.25">
      <c r="E41"/>
      <c r="F41" s="1"/>
      <c r="G41" s="6"/>
      <c r="N41" s="5"/>
      <c r="O41"/>
    </row>
    <row r="42" spans="1:17" s="18" customFormat="1" ht="34" customHeight="1" thickBot="1" x14ac:dyDescent="0.25">
      <c r="A42" s="6"/>
      <c r="B42" s="6"/>
      <c r="C42" s="17"/>
      <c r="D42" s="91"/>
      <c r="E42" s="134" t="s">
        <v>32</v>
      </c>
      <c r="F42" s="135"/>
      <c r="G42" s="135"/>
      <c r="H42" s="135"/>
      <c r="I42" s="135"/>
      <c r="J42" s="135"/>
      <c r="K42" s="135"/>
      <c r="L42" s="136"/>
      <c r="M42" s="92"/>
      <c r="N42" s="93" t="e">
        <f>SUM(N39+N35+N33+N9+N7+N13+N19+N21+N23+N25+N27+N29+N15)*40</f>
        <v>#VALUE!</v>
      </c>
      <c r="O42" s="94"/>
    </row>
    <row r="43" spans="1:17" ht="37" customHeight="1" x14ac:dyDescent="0.25">
      <c r="D43" s="95"/>
      <c r="E43" s="92"/>
      <c r="F43" s="96"/>
      <c r="G43" s="97" t="s">
        <v>9</v>
      </c>
      <c r="H43" s="98" t="s">
        <v>10</v>
      </c>
      <c r="I43" s="98" t="s">
        <v>11</v>
      </c>
      <c r="J43" s="98" t="s">
        <v>12</v>
      </c>
      <c r="K43" s="98" t="s">
        <v>13</v>
      </c>
      <c r="L43" s="92"/>
      <c r="M43" s="92"/>
      <c r="N43" s="92"/>
      <c r="O43" s="99"/>
    </row>
    <row r="44" spans="1:17" ht="67" customHeight="1" x14ac:dyDescent="0.25">
      <c r="C44" s="38" t="s">
        <v>5</v>
      </c>
      <c r="D44" s="95"/>
      <c r="E44" s="92"/>
      <c r="F44" s="100" t="s">
        <v>18</v>
      </c>
      <c r="G44" s="47">
        <f>'Beantwoording Inschrijver'!F41</f>
        <v>350</v>
      </c>
      <c r="H44" s="47">
        <f>'Beantwoording Inschrijver'!G41</f>
        <v>230</v>
      </c>
      <c r="I44" s="47">
        <f>'Beantwoording Inschrijver'!H41</f>
        <v>0</v>
      </c>
      <c r="J44" s="47">
        <f>'Beantwoording Inschrijver'!I41</f>
        <v>-120</v>
      </c>
      <c r="K44" s="47">
        <f>'Beantwoording Inschrijver'!J41</f>
        <v>-350</v>
      </c>
      <c r="L44" s="138" t="s">
        <v>24</v>
      </c>
      <c r="M44" s="138"/>
      <c r="N44" s="138"/>
      <c r="O44" s="138"/>
    </row>
    <row r="45" spans="1:17" ht="19" x14ac:dyDescent="0.25">
      <c r="D45" s="95"/>
      <c r="E45" s="92"/>
      <c r="F45" s="96"/>
      <c r="G45" s="82"/>
      <c r="H45" s="92"/>
      <c r="I45" s="92"/>
      <c r="J45" s="92"/>
      <c r="K45" s="92"/>
      <c r="L45" s="138"/>
      <c r="M45" s="138"/>
      <c r="N45" s="138"/>
      <c r="O45" s="138"/>
    </row>
    <row r="46" spans="1:17" ht="19" x14ac:dyDescent="0.25">
      <c r="D46" s="95"/>
      <c r="E46" s="102" t="s">
        <v>25</v>
      </c>
      <c r="F46" s="97"/>
      <c r="G46" s="101">
        <v>40</v>
      </c>
      <c r="H46" s="92"/>
      <c r="I46" s="92"/>
      <c r="J46" s="92"/>
      <c r="K46" s="92"/>
      <c r="L46" s="138"/>
      <c r="M46" s="138"/>
      <c r="N46" s="138"/>
      <c r="O46" s="138"/>
      <c r="P46" s="22"/>
      <c r="Q46" s="23"/>
    </row>
    <row r="47" spans="1:17" ht="19" x14ac:dyDescent="0.25">
      <c r="D47" s="95"/>
      <c r="E47" s="82"/>
      <c r="F47" s="97"/>
      <c r="G47" s="82"/>
      <c r="H47" s="82"/>
      <c r="I47" s="82"/>
      <c r="J47" s="82"/>
      <c r="K47" s="82"/>
      <c r="L47" s="82"/>
      <c r="M47" s="92"/>
      <c r="N47" s="96"/>
      <c r="O47" s="97"/>
    </row>
    <row r="48" spans="1:17" ht="19" x14ac:dyDescent="0.25">
      <c r="D48" s="95"/>
      <c r="E48" s="102" t="s">
        <v>26</v>
      </c>
      <c r="F48" s="97"/>
      <c r="G48" s="103">
        <f>G44*G46</f>
        <v>14000</v>
      </c>
      <c r="H48" s="92"/>
      <c r="I48" s="92"/>
      <c r="J48" s="92"/>
      <c r="K48" s="92"/>
      <c r="L48" s="92"/>
      <c r="M48" s="92"/>
      <c r="N48" s="96"/>
      <c r="O48" s="97"/>
    </row>
    <row r="49" spans="4:15" ht="19" x14ac:dyDescent="0.25">
      <c r="D49" s="95"/>
      <c r="E49" s="92"/>
      <c r="F49" s="96"/>
      <c r="G49" s="82"/>
      <c r="H49" s="92"/>
      <c r="I49" s="92"/>
      <c r="J49" s="92"/>
      <c r="K49" s="92"/>
      <c r="L49" s="92"/>
      <c r="M49" s="92"/>
      <c r="N49" s="96"/>
      <c r="O49" s="97"/>
    </row>
    <row r="50" spans="4:15" ht="19" x14ac:dyDescent="0.25">
      <c r="D50" s="95"/>
      <c r="E50" s="82" t="s">
        <v>31</v>
      </c>
      <c r="F50" s="96"/>
      <c r="G50" s="104">
        <v>135000</v>
      </c>
      <c r="H50" s="92"/>
      <c r="I50" s="92"/>
      <c r="J50" s="92"/>
      <c r="K50" s="92"/>
      <c r="L50" s="92"/>
      <c r="M50" s="92"/>
      <c r="N50" s="96"/>
      <c r="O50" s="97"/>
    </row>
    <row r="51" spans="4:15" ht="19" x14ac:dyDescent="0.25">
      <c r="D51" s="95"/>
      <c r="E51" s="92"/>
      <c r="F51" s="96"/>
      <c r="G51" s="82"/>
      <c r="H51" s="92"/>
      <c r="I51" s="92"/>
      <c r="J51" s="92"/>
      <c r="K51" s="92"/>
      <c r="L51" s="92"/>
      <c r="M51" s="92"/>
      <c r="N51" s="96"/>
      <c r="O51" s="97"/>
    </row>
    <row r="52" spans="4:15" ht="19" x14ac:dyDescent="0.25">
      <c r="D52" s="95"/>
      <c r="E52" s="102" t="s">
        <v>27</v>
      </c>
      <c r="F52" s="96"/>
      <c r="G52" s="105">
        <f>G48</f>
        <v>14000</v>
      </c>
      <c r="H52" s="92"/>
      <c r="I52" s="92"/>
      <c r="J52" s="92"/>
      <c r="K52" s="92"/>
      <c r="L52" s="92"/>
      <c r="M52" s="92"/>
      <c r="N52" s="96"/>
      <c r="O52" s="97"/>
    </row>
    <row r="53" spans="4:15" ht="19" x14ac:dyDescent="0.25">
      <c r="D53" s="95"/>
      <c r="E53" s="92"/>
      <c r="F53" s="96"/>
      <c r="G53" s="82"/>
      <c r="H53" s="92">
        <f>G52/G50</f>
        <v>0.1037037037037037</v>
      </c>
      <c r="I53" s="106">
        <f>G52+G50</f>
        <v>149000</v>
      </c>
      <c r="J53" s="92"/>
      <c r="K53" s="92"/>
      <c r="L53" s="92"/>
      <c r="M53" s="92"/>
      <c r="N53" s="96"/>
      <c r="O53" s="97"/>
    </row>
    <row r="54" spans="4:15" ht="19" x14ac:dyDescent="0.25">
      <c r="D54" s="95"/>
      <c r="E54" s="92"/>
      <c r="F54" s="96"/>
      <c r="G54" s="82"/>
      <c r="H54" s="92"/>
      <c r="I54" s="107">
        <f>G52/I53</f>
        <v>9.3959731543624164E-2</v>
      </c>
      <c r="J54" s="92"/>
      <c r="K54" s="92"/>
      <c r="L54" s="92"/>
      <c r="M54" s="92"/>
      <c r="N54" s="96"/>
      <c r="O54" s="97"/>
    </row>
    <row r="55" spans="4:15" ht="19" x14ac:dyDescent="0.25">
      <c r="D55" s="95"/>
      <c r="E55" s="92"/>
      <c r="F55" s="96"/>
      <c r="G55" s="82"/>
      <c r="H55" s="92"/>
      <c r="I55" s="92"/>
      <c r="J55" s="92"/>
      <c r="K55" s="92"/>
      <c r="L55" s="92"/>
      <c r="M55" s="92"/>
      <c r="N55" s="96"/>
      <c r="O55" s="97"/>
    </row>
    <row r="56" spans="4:15" ht="19" x14ac:dyDescent="0.25">
      <c r="D56" s="95"/>
      <c r="E56" s="92"/>
      <c r="F56" s="96"/>
      <c r="G56" s="97"/>
      <c r="H56" s="92" t="s">
        <v>5</v>
      </c>
      <c r="I56" s="92"/>
      <c r="J56" s="92"/>
      <c r="K56" s="92"/>
      <c r="L56" s="92"/>
      <c r="M56" s="92"/>
      <c r="N56" s="92"/>
      <c r="O56" s="97"/>
    </row>
    <row r="57" spans="4:15" ht="19" x14ac:dyDescent="0.25">
      <c r="D57" s="95"/>
      <c r="E57" s="92"/>
      <c r="F57" s="96"/>
      <c r="G57" s="97"/>
      <c r="H57" s="108" t="s">
        <v>5</v>
      </c>
      <c r="I57" s="92"/>
      <c r="J57" s="92"/>
      <c r="K57" s="92"/>
      <c r="L57" s="92"/>
      <c r="M57" s="92"/>
      <c r="N57" s="92"/>
      <c r="O57" s="97"/>
    </row>
    <row r="58" spans="4:15" ht="34" x14ac:dyDescent="0.4">
      <c r="F58" s="10"/>
      <c r="H58" s="11" t="s">
        <v>5</v>
      </c>
      <c r="I58" s="12"/>
    </row>
    <row r="61" spans="4:15" ht="17" x14ac:dyDescent="0.2">
      <c r="D61" s="24" t="s">
        <v>5</v>
      </c>
      <c r="E61" s="25" t="s">
        <v>5</v>
      </c>
      <c r="F61" s="26" t="s">
        <v>5</v>
      </c>
      <c r="G61" s="27"/>
    </row>
    <row r="62" spans="4:15" ht="17" x14ac:dyDescent="0.2">
      <c r="D62" s="24" t="s">
        <v>5</v>
      </c>
      <c r="E62" s="25" t="s">
        <v>5</v>
      </c>
      <c r="F62" s="26"/>
      <c r="G62" s="27"/>
    </row>
  </sheetData>
  <sheetProtection algorithmName="SHA-512" hashValue="eVelNleVPIpuK5qTO90ztJWrfp3sK8LgCtRznwEGKQ7co33ceVitE3TgBMnL7Ct4IZfJaHWpVQn8VDmvNxSxxQ==" saltValue="EQAXmXoHtc98VbIFcdetmw==" spinCount="100000" sheet="1" objects="1" scenarios="1"/>
  <mergeCells count="7">
    <mergeCell ref="A1:O1"/>
    <mergeCell ref="E42:L42"/>
    <mergeCell ref="A5:C5"/>
    <mergeCell ref="C2:E4"/>
    <mergeCell ref="L44:O46"/>
    <mergeCell ref="A18:C18"/>
    <mergeCell ref="A6:B6"/>
  </mergeCells>
  <dataValidations count="1">
    <dataValidation type="list" allowBlank="1" showInputMessage="1" showErrorMessage="1" sqref="K7 K9 K13 K19 K21 K23 K35 K39 K25:K33 K15" xr:uid="{D130D557-C364-F844-85F9-55522B1F7845}">
      <formula1>Score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5ab2cf32e48d1b6a7448349eada59c36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cdc4819a3088082993f6a327ac3ab85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67844-EC83-44C0-880A-14C3BE007343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04d4ff2e-cf62-40b0-a5cf-f8c6524922a9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cdfd6af9-2027-427e-aee7-f2f3dc2ea940"/>
  </ds:schemaRefs>
</ds:datastoreItem>
</file>

<file path=customXml/itemProps2.xml><?xml version="1.0" encoding="utf-8"?>
<ds:datastoreItem xmlns:ds="http://schemas.openxmlformats.org/officeDocument/2006/customXml" ds:itemID="{E1696AB3-9E56-4B2B-8BA6-9A9BEEDF55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A48201-5E9B-42FD-A34A-42F7DB659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Beantwoording Inschrijver</vt:lpstr>
      <vt:lpstr>Beoordelaar 1</vt:lpstr>
      <vt:lpstr>Beoordelaar 2</vt:lpstr>
      <vt:lpstr>Beoordelaar 3</vt:lpstr>
      <vt:lpstr>Beoordelaar 4</vt:lpstr>
      <vt:lpstr>Beoordelaar 5</vt:lpstr>
      <vt:lpstr>Beoordelaar 6</vt:lpstr>
      <vt:lpstr>Consensus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/>
  <cp:lastModifiedBy>Marjel van Buren</cp:lastModifiedBy>
  <cp:revision/>
  <dcterms:created xsi:type="dcterms:W3CDTF">2024-04-15T11:25:32Z</dcterms:created>
  <dcterms:modified xsi:type="dcterms:W3CDTF">2024-05-30T14:23:41Z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0x010100D3B690CF24BA03409545456E9496C782</vt:lpwstr>
  </property>
  <property fmtid="{D5CDD505-2E9C-101B-9397-08002B2CF9AE}" pid="3" name="MediaServiceImageTags">
    <vt:lpwstr/>
  </property>
</Properties>
</file>