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Users\AVBKERSS\Sociale Verzekeringsbank\EA Catering (EA2023049) - General\03. Beschrijvend document\Gepubliceerde stukken 14-11-2024\"/>
    </mc:Choice>
  </mc:AlternateContent>
  <xr:revisionPtr revIDLastSave="0" documentId="8_{5EDBA400-23A3-4CC6-A57E-A56355BD98E0}" xr6:coauthVersionLast="47" xr6:coauthVersionMax="47" xr10:uidLastSave="{00000000-0000-0000-0000-000000000000}"/>
  <bookViews>
    <workbookView xWindow="-110" yWindow="-110" windowWidth="19420" windowHeight="10420" tabRatio="979" firstSheet="2" activeTab="3" xr2:uid="{D28A7B75-5A39-4477-BBA5-EDD221D7A03C}"/>
  </bookViews>
  <sheets>
    <sheet name="A. Toelichting Prijzenblad" sheetId="39" r:id="rId1"/>
    <sheet name="1. Amstelveen Restaurant" sheetId="5" r:id="rId2"/>
    <sheet name="2. Amstelveen Espressobar" sheetId="38" r:id="rId3"/>
    <sheet name="3. Breda" sheetId="6" r:id="rId4"/>
    <sheet name="4. Deventer" sheetId="7" r:id="rId5"/>
    <sheet name="5. Groningen" sheetId="8" r:id="rId6"/>
    <sheet name="6. Leiden" sheetId="9" r:id="rId7"/>
    <sheet name="7. Nijmegen" sheetId="10" r:id="rId8"/>
    <sheet name="8. Roermond" sheetId="11" r:id="rId9"/>
    <sheet name="9. Rotterdam" sheetId="12" r:id="rId10"/>
    <sheet name="10. Utrecht Restaurant" sheetId="13" r:id="rId11"/>
    <sheet name="11. Utrecht Espressobar" sheetId="36" r:id="rId12"/>
    <sheet name="12. Zaanstad" sheetId="14" r:id="rId13"/>
    <sheet name="13. Aanneemsom + inschrijfprijs" sheetId="33" r:id="rId14"/>
  </sheets>
  <externalReferences>
    <externalReference r:id="rId15"/>
  </externalReferences>
  <definedNames>
    <definedName name="Brongegevens">'[1]Overzicht perceel Zuid'!$A$7:$AJ$51</definedName>
    <definedName name="brongegevensNW">#REF!</definedName>
    <definedName name="Index_Sheet_Kutool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33" l="1"/>
  <c r="G12" i="14"/>
  <c r="G13" i="36"/>
  <c r="G13" i="13"/>
  <c r="G12" i="12"/>
  <c r="G12" i="11"/>
  <c r="G12" i="10"/>
  <c r="G12" i="9"/>
  <c r="G12" i="8"/>
  <c r="G12" i="7"/>
  <c r="G12" i="6"/>
  <c r="G13" i="38"/>
  <c r="G13" i="5"/>
  <c r="G17" i="36"/>
  <c r="G17" i="38"/>
  <c r="G17" i="13"/>
  <c r="G17" i="5"/>
  <c r="G20" i="14"/>
  <c r="G16" i="14"/>
  <c r="G20" i="12"/>
  <c r="G16" i="12"/>
  <c r="G20" i="11"/>
  <c r="G16" i="11"/>
  <c r="G20" i="10"/>
  <c r="G16" i="10"/>
  <c r="G20" i="9"/>
  <c r="G16" i="9"/>
  <c r="G20" i="8"/>
  <c r="G16" i="8"/>
  <c r="G20" i="7"/>
  <c r="G16" i="7"/>
  <c r="G20" i="6"/>
  <c r="G16" i="6"/>
  <c r="G13" i="33"/>
  <c r="G19" i="5" l="1"/>
  <c r="G22" i="14"/>
  <c r="E12" i="33" s="1"/>
  <c r="G22" i="11"/>
  <c r="E9" i="33" s="1"/>
  <c r="G22" i="10"/>
  <c r="E8" i="33" s="1"/>
  <c r="G22" i="8"/>
  <c r="E6" i="33" s="1"/>
  <c r="G22" i="7"/>
  <c r="E5" i="33" s="1"/>
  <c r="G22" i="12"/>
  <c r="E10" i="33" s="1"/>
  <c r="G22" i="9"/>
  <c r="E7" i="33" s="1"/>
  <c r="G22" i="6"/>
  <c r="E4" i="33" s="1"/>
  <c r="G19" i="36"/>
  <c r="G19" i="38"/>
  <c r="G19" i="13"/>
  <c r="E3" i="33" l="1"/>
  <c r="E11" i="33"/>
  <c r="E13" i="33" l="1"/>
  <c r="E14" i="33" s="1"/>
  <c r="G19" i="33" l="1" a="1"/>
  <c r="G19"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<sst xmlns="http://schemas.openxmlformats.org/spreadsheetml/2006/main" count="323" uniqueCount="91">
  <si>
    <t xml:space="preserve">TOELICHTING PRIJZENBLAD </t>
  </si>
  <si>
    <t>AANBESTEDING CATERING SOCIALE VERZEKERINGSBANK</t>
  </si>
  <si>
    <t>Algemeen</t>
  </si>
  <si>
    <t>Tabblad 2 - 12 Vaste aanneemsom per locatie</t>
  </si>
  <si>
    <r>
      <t xml:space="preserve"> - In deze tabbladen, wordt de vaste aanneemsom per locatie per jaar ingevuld. Alleen voor de locaties Amstelveen en Utrecht betreft het een apart tabblad voor het restaurant en de espressobar.
- Het gemiddeld aantal pandgebruikers per dag is een berekend gemiddelde over een week. De werkelijke aantallen varieren per dag.  Inzicht in de differentiatie per dag vindt de inschrijver in bijlage M.
- </t>
    </r>
    <r>
      <rPr>
        <u/>
        <sz val="11"/>
        <color rgb="FF000000"/>
        <rFont val="Calibri"/>
        <scheme val="minor"/>
      </rPr>
      <t xml:space="preserve">Totaal personeelsinzet restaurant, espressobar of meet &amp; eat </t>
    </r>
    <r>
      <rPr>
        <sz val="11"/>
        <color rgb="FF000000"/>
        <rFont val="Calibri"/>
        <scheme val="minor"/>
      </rPr>
      <t xml:space="preserve">betreft alle op de locatie van toepassing zijnde directe personeelskosten (bruto uurloon vermeerderd met sociale lasten, incl vervanging tijdens verlof/verzuim voor de dienstverlening van restaurant, espressobar of meet &amp; eat)
- </t>
    </r>
    <r>
      <rPr>
        <u/>
        <sz val="11"/>
        <color rgb="FF000000"/>
        <rFont val="Calibri"/>
        <scheme val="minor"/>
      </rPr>
      <t>Totaal overige personeelskosten</t>
    </r>
    <r>
      <rPr>
        <sz val="11"/>
        <color rgb="FF000000"/>
        <rFont val="Calibri"/>
        <scheme val="minor"/>
      </rPr>
      <t xml:space="preserve"> betreft alle op de locatie van toepassing zijnde overige personeelskosten zoals onder andere bedrijfskleding, arbokosten, opleiding, managementfee, etc. 
- </t>
    </r>
    <r>
      <rPr>
        <u/>
        <sz val="11"/>
        <color rgb="FF000000"/>
        <rFont val="Calibri"/>
        <scheme val="minor"/>
      </rPr>
      <t>Totaal exploitatiekosten</t>
    </r>
    <r>
      <rPr>
        <sz val="11"/>
        <color rgb="FF000000"/>
        <rFont val="Calibri"/>
        <scheme val="minor"/>
      </rPr>
      <t xml:space="preserve"> betreft alle op de locatie van toepassing zijnde algemene kosten, zoals onder andere kassakosten, schoonmaakkosten, dieptereiniging, kwaliteitskosten, signing, administratiekosten, logistiek, materiaal, etc.
- </t>
    </r>
    <r>
      <rPr>
        <u/>
        <sz val="11"/>
        <color rgb="FF000000"/>
        <rFont val="Calibri"/>
        <scheme val="minor"/>
      </rPr>
      <t>Totaal inkoop ingredientkosten</t>
    </r>
    <r>
      <rPr>
        <sz val="11"/>
        <color rgb="FF000000"/>
        <rFont val="Calibri"/>
        <scheme val="minor"/>
      </rPr>
      <t xml:space="preserve"> betreft alle op de locatie van toepassing zijnde inkoop ingredienten voor het restaurant, espressobar of meet &amp; eat (exclusief inkoop banqueting).
- </t>
    </r>
    <r>
      <rPr>
        <u/>
        <sz val="11"/>
        <color rgb="FF000000"/>
        <rFont val="Calibri"/>
        <scheme val="minor"/>
      </rPr>
      <t>Restitutie</t>
    </r>
    <r>
      <rPr>
        <sz val="11"/>
        <color rgb="FF000000"/>
        <rFont val="Calibri"/>
        <scheme val="minor"/>
      </rPr>
      <t xml:space="preserve"> betreft het bedrag dat in mindering wordt gebracht op de totale vaste kosten. Inschrijver bepaalt de hoogte van de Restitutie op basis van geraamde omzet, inkoopbonussen en overige opbrengsten. 
- </t>
    </r>
    <r>
      <rPr>
        <u/>
        <sz val="11"/>
        <color rgb="FF000000"/>
        <rFont val="Calibri"/>
        <scheme val="minor"/>
      </rPr>
      <t>Totaal vendingkosten</t>
    </r>
    <r>
      <rPr>
        <sz val="11"/>
        <color rgb="FF000000"/>
        <rFont val="Calibri"/>
        <scheme val="minor"/>
      </rPr>
      <t xml:space="preserve"> betreft alle op de locatie van toepassing zijnde vendingkosten. Onder andere plaatsingskosten, onderhoud, bijvullen, inkoop/verkoop, etc. Deze kosten zijn van toepassing op alle locaties, uitgezonderd Amstelveen en Utrecht. 
- </t>
    </r>
    <r>
      <rPr>
        <u/>
        <sz val="11"/>
        <color rgb="FF000000"/>
        <rFont val="Calibri"/>
        <scheme val="minor"/>
      </rPr>
      <t>Vaste aanneemsom locatie</t>
    </r>
    <r>
      <rPr>
        <sz val="11"/>
        <color rgb="FF000000"/>
        <rFont val="Calibri"/>
        <scheme val="minor"/>
      </rPr>
      <t xml:space="preserve"> per jaar betreft de verrekening van alle kosten en Restitutie en maakt samen de vaste aanneemsom per jaar voor de betreffende locatie. Deze vaste aanneemsom staat vast en wordt alleen aangepast volgens de overeengekomen indexeringen of in het geval van de aangegeven over-/onderschrijding  in aantal aangegeven pandgebruikers.</t>
    </r>
  </si>
  <si>
    <t>Tabblad 13 Aanneemsom + inschrijfprijs</t>
  </si>
  <si>
    <r>
      <t xml:space="preserve"> - In dit tabblad worden de aanneemsommen per locatie per jaar bij elkaar opgeteld. Het totaal van Kolom E mag het plafondbedrag van €660.000,00 excl. BTW niet overschrijden. 
- In Kolom F vult Inschrijver de vaste aanneemsom in per locatie indien het aantal Pandgebruikers afneemt met 20% tot 50%.
- In Kolom G vult Inschrijver de vaste aanneemsom in per locatie indien het aantal Pandgebruikers toeneemt met 20% tot 50%. 
- </t>
    </r>
    <r>
      <rPr>
        <u/>
        <sz val="11"/>
        <color rgb="FF000000"/>
        <rFont val="Calibri"/>
        <scheme val="minor"/>
      </rPr>
      <t>De Inschrijfprijs</t>
    </r>
    <r>
      <rPr>
        <sz val="11"/>
        <color rgb="FF000000"/>
        <rFont val="Calibri"/>
        <scheme val="minor"/>
      </rPr>
      <t xml:space="preserve"> betreft het gemiddelde van deze 3 aanneemsommen tezamen. 
- In cel D24 - D28 vult Inschrijver zijn gegevens in. 
- Inschrijver dient cel D29 te voorzien van een rechtsgeldige ondertekening.</t>
    </r>
  </si>
  <si>
    <t>Locatie:</t>
  </si>
  <si>
    <t>Amstelveen</t>
  </si>
  <si>
    <t>Adres</t>
  </si>
  <si>
    <t>Van Heuven Goedhartlaan 1</t>
  </si>
  <si>
    <t>Plaats</t>
  </si>
  <si>
    <t>Type concept</t>
  </si>
  <si>
    <t>Restaurant</t>
  </si>
  <si>
    <t>Gemiddeld aantal Pandgebruikers per dag gekeken bij de start van de Overeenkomst</t>
  </si>
  <si>
    <t>Vaste kosten restaurant per jaar</t>
  </si>
  <si>
    <t>kosten/ jaar excl. btw</t>
  </si>
  <si>
    <t>Totaal personeelsinzet Restaurant</t>
  </si>
  <si>
    <r>
      <rPr>
        <i/>
        <sz val="11"/>
        <color rgb="FF000000"/>
        <rFont val="Calibri"/>
        <family val="2"/>
        <scheme val="minor"/>
      </rPr>
      <t>Totaal overige p</t>
    </r>
    <r>
      <rPr>
        <i/>
        <sz val="11"/>
        <rFont val="Calibri"/>
        <family val="2"/>
        <scheme val="minor"/>
      </rPr>
      <t>ersoneelskosten zonder looncomponent</t>
    </r>
  </si>
  <si>
    <t xml:space="preserve">Totaal exploitatiekosten </t>
  </si>
  <si>
    <t>Totaal inkoop ingrediëntskosten</t>
  </si>
  <si>
    <t>Totaal vaste kosten restaurant per jaar</t>
  </si>
  <si>
    <t>Korting op aanneemsom bestaande uit Restitutie per jaar</t>
  </si>
  <si>
    <t>opbrengst/ jaar excl. btw</t>
  </si>
  <si>
    <t xml:space="preserve">Restitutie </t>
  </si>
  <si>
    <t>Totaal Restitutie per jaar</t>
  </si>
  <si>
    <t>VASTE AANNEEMSOM LOCATIE PER JAAR (Totaal vaste kosten restaurant per jaar - Totaal Restitutie per jaar)</t>
  </si>
  <si>
    <t>Espressobar</t>
  </si>
  <si>
    <t>Vaste kosten espressobar per jaar</t>
  </si>
  <si>
    <t>Totaal personeelsinzet Espressobar</t>
  </si>
  <si>
    <t>Totaal overige personeelskosten zonder looncomponent</t>
  </si>
  <si>
    <t>Totaal vaste kosten espressobar per jaar</t>
  </si>
  <si>
    <t>VASTE AANNEEMSOM LOCATIE PER JAAR (Totaal vaste kosten espressobar per jaar - Totaal Restitutie per jaar)</t>
  </si>
  <si>
    <t>Breda</t>
  </si>
  <si>
    <t>Rat Verleghstraat 2</t>
  </si>
  <si>
    <t>Vaste kosten meet &amp; eat per jaar</t>
  </si>
  <si>
    <t>Totaal personeelsinzet meet &amp; eat</t>
  </si>
  <si>
    <t xml:space="preserve">Totaal overige personeelskosten zonder looncomponent </t>
  </si>
  <si>
    <t>Totaal vaste kosten meet &amp; eat per jaar</t>
  </si>
  <si>
    <t>Deventer</t>
  </si>
  <si>
    <t>Snipperlingsdijk 2</t>
  </si>
  <si>
    <t>Groningen</t>
  </si>
  <si>
    <t>Cascadeplein 5</t>
  </si>
  <si>
    <t>Leiden</t>
  </si>
  <si>
    <t>Stationsplein 1</t>
  </si>
  <si>
    <t>Nijmegen</t>
  </si>
  <si>
    <t>Takenhofplein 4</t>
  </si>
  <si>
    <t>Roermond</t>
  </si>
  <si>
    <t>Laurentiusplein 8</t>
  </si>
  <si>
    <t>Rotterdam</t>
  </si>
  <si>
    <t>Posthumalaan 100</t>
  </si>
  <si>
    <t>Utrecht</t>
  </si>
  <si>
    <t>Graadt van Roggenweg 400</t>
  </si>
  <si>
    <t>Zaanstad</t>
  </si>
  <si>
    <t>Stationsstraat 112</t>
  </si>
  <si>
    <t>Huidig gemiddeld aantal Pandgebruikers bij de start van de Overeenkomst*</t>
  </si>
  <si>
    <t>Vaste aanneemsom per locatie per jaar o.b.v. huidig aantal Pandgebruikers *</t>
  </si>
  <si>
    <t>Vaste aanneemsom per locatie per jaar bij ≥20 tot 50% minder  Pandgebruikers ten opzichte van de start van de Overeenkomst zoals vermeld in bijlage M</t>
  </si>
  <si>
    <t>Vaste aanneemsom per locatie per jaar bij ≥20 tot 50% meer Pandgebruikers ten opzichte van de start van de Overeenkomst zoals vermeld in bijlage M</t>
  </si>
  <si>
    <t>Locatie</t>
  </si>
  <si>
    <t>excl. btw</t>
  </si>
  <si>
    <t>Amstelveen (restaurant en espressobar)</t>
  </si>
  <si>
    <t>Breda (meet &amp; eat en vending)</t>
  </si>
  <si>
    <t>Deventer (meet &amp; eat en vending)</t>
  </si>
  <si>
    <t>Groningen (meet &amp; eat en vending)</t>
  </si>
  <si>
    <t>Leiden (meet &amp; eat en vending)</t>
  </si>
  <si>
    <t>Nijmegen (meet &amp; eat en vending)</t>
  </si>
  <si>
    <t>Roermond (meet &amp; eat en vending)</t>
  </si>
  <si>
    <t>Rotterdam (meet &amp; eat en vending)</t>
  </si>
  <si>
    <t>Utrecht (restaurant en espressobar)</t>
  </si>
  <si>
    <t>Zaanstad (meet &amp; eat en vending)</t>
  </si>
  <si>
    <t>Totaal aanneemsommen SVB</t>
  </si>
  <si>
    <t xml:space="preserve">* Gemiddeld aantal pandgebruikers per dag, berekend op basis van de aantallen pandgebruikers in eerste half jaar van 2024. Inzicht in de differentiatie per dag vindt de inschrijver in bijlage M.   </t>
  </si>
  <si>
    <t>Let op! Kolom E13 de totale aanneemsom van het huidige aantal Pandgebruikers heeft een plafondbedrag van €660.000 exclusief BTW.</t>
  </si>
  <si>
    <t>Gemiddelde Inschrijfprijs ((vaste aanneemsom + vaste aanneemsom ≥20 tot 50% minder Pandgebruikers + vaste aanneemsom  ≥20 tot 50% meer Pandgebruikers) / drie)</t>
  </si>
  <si>
    <r>
      <t xml:space="preserve">Ondergetekende verklaart dat alle in dit document verstrekte informatie met de werkelijkheid overeenstemmen, juist en volledig zijn. Deelnemer vult alleen de velden die </t>
    </r>
    <r>
      <rPr>
        <b/>
        <sz val="11"/>
        <rFont val="Calibri"/>
        <family val="2"/>
        <scheme val="minor"/>
      </rPr>
      <t>geel</t>
    </r>
    <r>
      <rPr>
        <sz val="11"/>
        <rFont val="Calibri"/>
        <family val="2"/>
        <scheme val="minor"/>
      </rPr>
      <t xml:space="preserve"> zijn. Het wijzigen van overige velden kan leiden tot uitsluiting van deelname aan de aanbesteding. Verder verklaart de ondergetekende dat akkoord wordt gegaan met de prijzen voor de Banqueting arrangementen (vergaderservice, vergaderlunches, borrels) zoals vermeld in tabel 4 in het Beschrijvend document.</t>
    </r>
  </si>
  <si>
    <t xml:space="preserve">Ondergetekende is ermee bekend en stemt daarmee in dat de SVB dit document en de overlegde bewijzen en bijlagen eventueel verifieert of zal laten verifiëren. Ondergetekende zal, indien de SVB tot verificatie van gegevens wenst over te gaan, daaraan zijn medewerking verlenen. </t>
  </si>
  <si>
    <t>Aldus, naar waarheid opgemaakt op</t>
  </si>
  <si>
    <t>Bedrijfsnaam</t>
  </si>
  <si>
    <t>Datum</t>
  </si>
  <si>
    <t>Naam ondergetekende:</t>
  </si>
  <si>
    <t>Functienaam ondergetekende:</t>
  </si>
  <si>
    <t>Rechtsgeldige ondertekening:</t>
  </si>
  <si>
    <r>
      <t xml:space="preserve"> - Het prijzenblad bestaat uit verschillende tabbladen. Op ieder tabblad dienen alle geel gemarkeerde velden ingevuld te worden. Locaties Amstelveen en Utrecht betreffen twee aparte tabbladen voor het Restaurant en de Espressobar. De totale jaarlijkse aanneemsommen en inschrijfprijs staan in het laaste tabblad vermeld.
- De tarieven in het prijzenblad dienen te worden opgegeven in euro’s, totaal prijzen worden afgerond op maximaal twee (2) cijfers achter de komma (tot eurocenten).
- Het is niet toegestaan om (inschrijf)prijzen of aanneemsom van €0,00 of lager in te vullen. 
- De tarieven dienen </t>
    </r>
    <r>
      <rPr>
        <u/>
        <sz val="11"/>
        <color rgb="FF000000"/>
        <rFont val="Calibri"/>
        <scheme val="minor"/>
      </rPr>
      <t>exclusief btw</t>
    </r>
    <r>
      <rPr>
        <sz val="11"/>
        <color rgb="FF000000"/>
        <rFont val="Calibri"/>
        <scheme val="minor"/>
      </rPr>
      <t xml:space="preserve"> te worden opgegeven. 
- Indien er volgens Deelnemer andere kosten van toepassing zijn dan de in Bijlage C (prijzenblad) aangegeven mogelijkheden (bijvoorbeeld administratiekosten, reiskosten, jaarlijkse dieptereiniging, management fee, installatiekosten, bezorgkosten, transitiekosten, retransitiekosten etc.), dan dienen die andere kosten in de aangeboden tarieven verdisconteerd te zijn. Deze komen niet apart voor vergoeding in aanmerking.
- Inschrijver mag geen wijzigingen aanbrengen, met uitzondering van de gele velden die expliciet als invulvelden door de SVB zijn aangeduid. Het verkeerd invullen van het prijzenblad waardoor het niet aan de eisen voldoet, kan leiden tot uitsluiting. Bij vragen over het prijzenblad verwijzen wij u naar de mogelijkheid tot het stellen van vragen middels de Nota van Inlichtingen.
- Indien Deelnemer in zijn Prijzenblad niet aan de gestelde eisen in dit blad heeft voldaan, kan de Inschrijving terzijde worden gelegd.</t>
    </r>
  </si>
  <si>
    <t>Kosten verkoop Onbemande voorziening</t>
  </si>
  <si>
    <t>Kosten Onbemande voorziening</t>
  </si>
  <si>
    <t>Totaal kosten Onbemande voorziening</t>
  </si>
  <si>
    <t>VASTE AANNEEMSOM LOCATIE PER JAAR (Totaal vaste kosten meet &amp; eat per jaar + Totaal kosten Onbemande voorziening - Totaal Restitutie per jaar)</t>
  </si>
  <si>
    <t>Meet &amp; eat, verkoop Onbemande voorziening</t>
  </si>
  <si>
    <t>VASTE AANNEEMSOM LOCATIE PER JAAR (Totaal vaste kosten meet &amp; eat per jaar + Totaal kosten Onbemande voorziening- Totaal Restitutie per jaar)</t>
  </si>
  <si>
    <t>VASTE AANNEEMSOM LOCATIE PER JAAR (Totaal vaste kosten meet &amp; eat per jaar +  Totaal kosten Onbemande voorziening - Totaal Restitutie per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</si>
</sst>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_-[$€-2]\ * #,##0.00_-;_-[$€-2]\ * #,##0.00\-;_-[$€-2]\ * &quot;-&quot;??_-;_-@_-"/>
    <numFmt numFmtId="165" formatCode="#,##0.00_ ;\-#,##0.00\ "/>
    <numFmt numFmtId="166" formatCode="_ [$€-413]\ * #,##0.00_ ;_ [$€-413]\ * \-#,##0.00_ ;_ [$€-413]\ * &quot;-&quot;??_ ;_ @_ "/>
  </numFmts>
  <fonts count="17">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1"/>
      <name val="Calibri"/>
      <family val="2"/>
      <scheme val="minor"/>
    </font>
    <font>
      <sz val="11"/>
      <name val="Calibri"/>
      <family val="2"/>
      <scheme val="minor"/>
    </font>
    <font>
      <i/>
      <sz val="11"/>
      <name val="Calibri"/>
      <family val="2"/>
      <scheme val="minor"/>
    </font>
    <font>
      <i/>
      <sz val="11"/>
      <color rgb="FF000000"/>
      <name val="Calibri"/>
      <family val="2"/>
      <scheme val="minor"/>
    </font>
    <font>
      <sz val="11"/>
      <color theme="1"/>
      <name val="Calibri "/>
    </font>
    <font>
      <b/>
      <sz val="11"/>
      <name val="Calibri "/>
    </font>
    <font>
      <i/>
      <sz val="11"/>
      <name val="Calibri "/>
    </font>
    <font>
      <sz val="11"/>
      <name val="Calibri "/>
    </font>
    <font>
      <sz val="11"/>
      <color rgb="FF000000"/>
      <name val="Calibri"/>
      <family val="2"/>
      <scheme val="minor"/>
    </font>
    <font>
      <sz val="11"/>
      <color rgb="FF000000"/>
      <name val="Calibri"/>
      <scheme val="minor"/>
    </font>
    <font>
      <u/>
      <sz val="11"/>
      <color rgb="FF000000"/>
      <name val="Calibri"/>
      <scheme val="minor"/>
    </font>
    <font>
      <sz val="11"/>
      <color theme="0"/>
      <name val="Calibri"/>
      <family val="2"/>
      <scheme val="minor"/>
    </font>
    <font>
      <i/>
      <sz val="11"/>
      <color rgb="FFFF0000"/>
      <name val="Calibri"/>
      <family val="2"/>
      <scheme val="minor"/>
    </font>
  </fonts>
  <fills count="9">
    <fill>
      <patternFill patternType="none"/>
    </fill>
    <fill>
      <patternFill patternType="gray125"/>
    </fill>
    <fill>
      <patternFill patternType="solid">
        <fgColor theme="6" tint="0.39997558519241921"/>
        <bgColor indexed="64"/>
      </patternFill>
    </fill>
    <fill>
      <patternFill patternType="solid">
        <fgColor indexed="22"/>
        <bgColor indexed="64"/>
      </patternFill>
    </fill>
    <fill>
      <patternFill patternType="solid">
        <fgColor indexed="13"/>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4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85">
    <xf numFmtId="0" fontId="0" fillId="0" borderId="0" xfId="0"/>
    <xf numFmtId="0" fontId="5" fillId="0" borderId="0" xfId="0" applyFont="1"/>
    <xf numFmtId="0" fontId="5" fillId="0" borderId="20" xfId="0" applyFont="1" applyBorder="1"/>
    <xf numFmtId="0" fontId="5" fillId="0" borderId="25" xfId="0" applyFont="1" applyBorder="1"/>
    <xf numFmtId="0" fontId="5" fillId="0" borderId="35" xfId="0" applyFont="1" applyBorder="1"/>
    <xf numFmtId="0" fontId="4" fillId="0" borderId="0" xfId="0" applyFont="1" applyAlignment="1">
      <alignment wrapText="1"/>
    </xf>
    <xf numFmtId="0" fontId="5" fillId="0" borderId="17" xfId="0" applyFont="1" applyBorder="1"/>
    <xf numFmtId="44" fontId="5" fillId="0" borderId="32" xfId="3" applyFont="1" applyBorder="1"/>
    <xf numFmtId="0" fontId="5" fillId="0" borderId="1" xfId="0" applyFont="1" applyBorder="1"/>
    <xf numFmtId="44" fontId="5" fillId="0" borderId="33" xfId="3" applyFont="1" applyBorder="1"/>
    <xf numFmtId="0" fontId="4" fillId="5" borderId="11" xfId="0" applyFont="1" applyFill="1" applyBorder="1" applyAlignment="1">
      <alignment horizontal="left" vertical="center"/>
    </xf>
    <xf numFmtId="44" fontId="2" fillId="5" borderId="19" xfId="3" applyFont="1" applyFill="1" applyBorder="1" applyAlignment="1">
      <alignment horizontal="left" vertical="center"/>
    </xf>
    <xf numFmtId="0" fontId="0" fillId="0" borderId="0" xfId="0" applyAlignment="1">
      <alignment vertical="center"/>
    </xf>
    <xf numFmtId="0" fontId="4" fillId="3" borderId="7" xfId="0" applyFont="1" applyFill="1" applyBorder="1"/>
    <xf numFmtId="0" fontId="4" fillId="3" borderId="9" xfId="0" applyFont="1" applyFill="1" applyBorder="1"/>
    <xf numFmtId="164" fontId="4" fillId="3" borderId="28" xfId="0" applyNumberFormat="1" applyFont="1" applyFill="1" applyBorder="1" applyAlignment="1">
      <alignment wrapText="1"/>
    </xf>
    <xf numFmtId="0" fontId="4" fillId="3" borderId="12" xfId="0" applyFont="1" applyFill="1" applyBorder="1"/>
    <xf numFmtId="0" fontId="4" fillId="3" borderId="11" xfId="0" applyFont="1" applyFill="1" applyBorder="1"/>
    <xf numFmtId="165" fontId="4" fillId="3" borderId="11" xfId="2" applyNumberFormat="1" applyFont="1" applyFill="1" applyBorder="1"/>
    <xf numFmtId="164" fontId="4" fillId="3" borderId="11" xfId="0" applyNumberFormat="1" applyFont="1" applyFill="1" applyBorder="1"/>
    <xf numFmtId="164" fontId="4" fillId="2" borderId="19" xfId="0" applyNumberFormat="1" applyFont="1" applyFill="1" applyBorder="1"/>
    <xf numFmtId="164" fontId="5" fillId="4" borderId="27" xfId="0" applyNumberFormat="1" applyFont="1" applyFill="1" applyBorder="1" applyProtection="1">
      <protection locked="0"/>
    </xf>
    <xf numFmtId="0" fontId="5" fillId="3" borderId="9" xfId="0" applyFont="1" applyFill="1" applyBorder="1"/>
    <xf numFmtId="165" fontId="5" fillId="3" borderId="9" xfId="2" applyNumberFormat="1" applyFont="1" applyFill="1" applyBorder="1"/>
    <xf numFmtId="164" fontId="5" fillId="3" borderId="9" xfId="0" applyNumberFormat="1" applyFont="1" applyFill="1" applyBorder="1"/>
    <xf numFmtId="164" fontId="4" fillId="2" borderId="19" xfId="0" applyNumberFormat="1" applyFont="1" applyFill="1" applyBorder="1" applyAlignment="1">
      <alignment vertical="center" wrapText="1"/>
    </xf>
    <xf numFmtId="0" fontId="8" fillId="0" borderId="0" xfId="0" applyFont="1"/>
    <xf numFmtId="0" fontId="8" fillId="0" borderId="0" xfId="0" applyFont="1" applyAlignment="1">
      <alignment vertical="center"/>
    </xf>
    <xf numFmtId="0" fontId="9" fillId="3" borderId="7" xfId="0" applyFont="1" applyFill="1" applyBorder="1"/>
    <xf numFmtId="0" fontId="9" fillId="3" borderId="9" xfId="0" applyFont="1" applyFill="1" applyBorder="1"/>
    <xf numFmtId="164" fontId="9" fillId="3" borderId="28" xfId="0" applyNumberFormat="1" applyFont="1" applyFill="1" applyBorder="1" applyAlignment="1">
      <alignment wrapText="1"/>
    </xf>
    <xf numFmtId="0" fontId="9" fillId="3" borderId="12" xfId="0" applyFont="1" applyFill="1" applyBorder="1"/>
    <xf numFmtId="0" fontId="9" fillId="3" borderId="11" xfId="0" applyFont="1" applyFill="1" applyBorder="1"/>
    <xf numFmtId="165" fontId="9" fillId="3" borderId="11" xfId="2" applyNumberFormat="1" applyFont="1" applyFill="1" applyBorder="1"/>
    <xf numFmtId="164" fontId="9" fillId="3" borderId="11" xfId="0" applyNumberFormat="1" applyFont="1" applyFill="1" applyBorder="1"/>
    <xf numFmtId="164" fontId="9" fillId="2" borderId="19" xfId="0" applyNumberFormat="1" applyFont="1" applyFill="1" applyBorder="1"/>
    <xf numFmtId="164" fontId="11" fillId="4" borderId="27" xfId="0" applyNumberFormat="1" applyFont="1" applyFill="1" applyBorder="1" applyProtection="1">
      <protection locked="0"/>
    </xf>
    <xf numFmtId="0" fontId="11" fillId="3" borderId="9" xfId="0" applyFont="1" applyFill="1" applyBorder="1"/>
    <xf numFmtId="165" fontId="11" fillId="3" borderId="9" xfId="2" applyNumberFormat="1" applyFont="1" applyFill="1" applyBorder="1"/>
    <xf numFmtId="164" fontId="11" fillId="3" borderId="9" xfId="0" applyNumberFormat="1" applyFont="1" applyFill="1" applyBorder="1"/>
    <xf numFmtId="164" fontId="9" fillId="2" borderId="19" xfId="0" applyNumberFormat="1" applyFont="1" applyFill="1" applyBorder="1" applyAlignment="1">
      <alignment vertical="center" wrapText="1"/>
    </xf>
    <xf numFmtId="164" fontId="4" fillId="3" borderId="5" xfId="0" applyNumberFormat="1" applyFont="1" applyFill="1" applyBorder="1" applyAlignment="1">
      <alignment wrapText="1"/>
    </xf>
    <xf numFmtId="44" fontId="5" fillId="4" borderId="10" xfId="3" applyFont="1" applyFill="1" applyBorder="1" applyProtection="1">
      <protection locked="0"/>
    </xf>
    <xf numFmtId="44" fontId="4" fillId="3" borderId="19" xfId="3" applyFont="1" applyFill="1" applyBorder="1"/>
    <xf numFmtId="0" fontId="0" fillId="0" borderId="16" xfId="0" applyBorder="1"/>
    <xf numFmtId="0" fontId="0" fillId="0" borderId="34" xfId="0" applyBorder="1"/>
    <xf numFmtId="0" fontId="4" fillId="0" borderId="7" xfId="0" applyFont="1" applyBorder="1" applyAlignment="1">
      <alignment horizontal="left" wrapText="1"/>
    </xf>
    <xf numFmtId="0" fontId="4" fillId="0" borderId="19" xfId="0" applyFont="1" applyBorder="1" applyAlignment="1">
      <alignment horizontal="left" wrapText="1"/>
    </xf>
    <xf numFmtId="0" fontId="4" fillId="0" borderId="25" xfId="0" applyFont="1" applyBorder="1"/>
    <xf numFmtId="0" fontId="4" fillId="0" borderId="21" xfId="0" applyFont="1" applyBorder="1"/>
    <xf numFmtId="0" fontId="4" fillId="0" borderId="12" xfId="0" applyFont="1" applyBorder="1" applyAlignment="1">
      <alignment vertical="top"/>
    </xf>
    <xf numFmtId="0" fontId="4" fillId="0" borderId="38" xfId="0" applyFont="1" applyBorder="1" applyAlignment="1">
      <alignment vertical="top"/>
    </xf>
    <xf numFmtId="0" fontId="4" fillId="0" borderId="0" xfId="0" applyFont="1" applyAlignment="1">
      <alignment vertical="top"/>
    </xf>
    <xf numFmtId="0" fontId="4" fillId="0" borderId="16" xfId="0" applyFont="1" applyBorder="1" applyAlignment="1">
      <alignment vertical="top"/>
    </xf>
    <xf numFmtId="0" fontId="2" fillId="0" borderId="44" xfId="0" applyFont="1" applyBorder="1"/>
    <xf numFmtId="0" fontId="4" fillId="0" borderId="15" xfId="0" applyFont="1" applyBorder="1"/>
    <xf numFmtId="0" fontId="4" fillId="0" borderId="4" xfId="0" applyFont="1" applyBorder="1"/>
    <xf numFmtId="0" fontId="9" fillId="0" borderId="4" xfId="0" applyFont="1" applyBorder="1"/>
    <xf numFmtId="0" fontId="9" fillId="0" borderId="15" xfId="0" applyFont="1" applyBorder="1"/>
    <xf numFmtId="0" fontId="9" fillId="0" borderId="44" xfId="0" applyFont="1" applyBorder="1"/>
    <xf numFmtId="0" fontId="4" fillId="0" borderId="41" xfId="0" applyFont="1" applyBorder="1" applyAlignment="1">
      <alignment wrapText="1"/>
    </xf>
    <xf numFmtId="0" fontId="4" fillId="0" borderId="44" xfId="0" applyFont="1" applyBorder="1"/>
    <xf numFmtId="0" fontId="3" fillId="0" borderId="0" xfId="0" applyFont="1"/>
    <xf numFmtId="0" fontId="4" fillId="0" borderId="11" xfId="0" applyFont="1" applyBorder="1" applyAlignment="1">
      <alignment wrapText="1"/>
    </xf>
    <xf numFmtId="44" fontId="4" fillId="5" borderId="6" xfId="3" applyFont="1" applyFill="1" applyBorder="1"/>
    <xf numFmtId="44" fontId="5" fillId="0" borderId="46" xfId="3" applyFont="1" applyBorder="1"/>
    <xf numFmtId="44" fontId="5" fillId="6" borderId="29" xfId="3" applyFont="1" applyFill="1" applyBorder="1" applyProtection="1">
      <protection locked="0"/>
    </xf>
    <xf numFmtId="166" fontId="5" fillId="6" borderId="24" xfId="3" applyNumberFormat="1" applyFont="1" applyFill="1" applyBorder="1" applyProtection="1">
      <protection locked="0"/>
    </xf>
    <xf numFmtId="44" fontId="5" fillId="6" borderId="24" xfId="3" applyFont="1" applyFill="1" applyBorder="1" applyProtection="1">
      <protection locked="0"/>
    </xf>
    <xf numFmtId="44" fontId="5" fillId="6" borderId="27" xfId="3" applyFont="1" applyFill="1" applyBorder="1" applyProtection="1">
      <protection locked="0"/>
    </xf>
    <xf numFmtId="165" fontId="4" fillId="3" borderId="11" xfId="2" applyNumberFormat="1" applyFont="1" applyFill="1" applyBorder="1" applyProtection="1"/>
    <xf numFmtId="165" fontId="5" fillId="3" borderId="9" xfId="2" applyNumberFormat="1" applyFont="1" applyFill="1" applyBorder="1" applyProtection="1"/>
    <xf numFmtId="44" fontId="4" fillId="3" borderId="19" xfId="3" applyFont="1" applyFill="1" applyBorder="1" applyProtection="1"/>
    <xf numFmtId="44" fontId="15" fillId="0" borderId="0" xfId="3" applyFont="1" applyAlignment="1">
      <alignment wrapText="1"/>
    </xf>
    <xf numFmtId="0" fontId="16" fillId="0" borderId="36" xfId="0" applyFont="1" applyBorder="1" applyAlignment="1">
      <alignment horizontal="center"/>
    </xf>
    <xf numFmtId="0" fontId="2" fillId="0" borderId="16" xfId="0" applyFont="1" applyBorder="1"/>
    <xf numFmtId="0" fontId="2" fillId="0" borderId="34" xfId="0" applyFont="1" applyBorder="1"/>
    <xf numFmtId="0" fontId="2" fillId="0" borderId="16" xfId="0" applyFont="1" applyBorder="1" applyAlignment="1">
      <alignment vertical="top"/>
    </xf>
    <xf numFmtId="0" fontId="13" fillId="0" borderId="34" xfId="0" applyFont="1" applyBorder="1" applyAlignment="1">
      <alignment vertical="top" wrapText="1"/>
    </xf>
    <xf numFmtId="0" fontId="2" fillId="0" borderId="16" xfId="0" applyFont="1" applyBorder="1" applyAlignment="1">
      <alignment horizontal="left" vertical="top" wrapText="1"/>
    </xf>
    <xf numFmtId="0" fontId="2" fillId="0" borderId="12" xfId="0" applyFont="1" applyBorder="1" applyAlignment="1">
      <alignment vertical="top"/>
    </xf>
    <xf numFmtId="0" fontId="13" fillId="0" borderId="10" xfId="0" applyFont="1" applyBorder="1" applyAlignment="1">
      <alignment vertical="top" wrapText="1"/>
    </xf>
    <xf numFmtId="44" fontId="11" fillId="6" borderId="29" xfId="3" applyFont="1" applyFill="1" applyBorder="1" applyProtection="1">
      <protection locked="0"/>
    </xf>
    <xf numFmtId="166" fontId="11" fillId="6" borderId="24" xfId="3" applyNumberFormat="1" applyFont="1" applyFill="1" applyBorder="1" applyProtection="1">
      <protection locked="0"/>
    </xf>
    <xf numFmtId="44" fontId="11" fillId="6" borderId="24" xfId="3" applyFont="1" applyFill="1" applyBorder="1" applyProtection="1">
      <protection locked="0"/>
    </xf>
    <xf numFmtId="44" fontId="11" fillId="6" borderId="27" xfId="3" applyFont="1" applyFill="1" applyBorder="1" applyProtection="1">
      <protection locked="0"/>
    </xf>
    <xf numFmtId="44" fontId="5" fillId="6" borderId="32" xfId="3" applyFont="1" applyFill="1" applyBorder="1" applyProtection="1">
      <protection locked="0"/>
    </xf>
    <xf numFmtId="44" fontId="5" fillId="6" borderId="33" xfId="3" applyFont="1" applyFill="1" applyBorder="1" applyProtection="1">
      <protection locked="0"/>
    </xf>
    <xf numFmtId="0" fontId="0" fillId="0" borderId="16" xfId="0" applyBorder="1" applyAlignment="1">
      <alignment horizontal="center"/>
    </xf>
    <xf numFmtId="0" fontId="0" fillId="0" borderId="34" xfId="0" applyBorder="1" applyAlignment="1">
      <alignment horizontal="center"/>
    </xf>
    <xf numFmtId="0" fontId="0" fillId="0" borderId="20" xfId="0" applyBorder="1" applyAlignment="1">
      <alignment horizontal="center"/>
    </xf>
    <xf numFmtId="0" fontId="0" fillId="0" borderId="35" xfId="0" applyBorder="1" applyAlignment="1">
      <alignment horizontal="center"/>
    </xf>
    <xf numFmtId="0" fontId="6" fillId="0" borderId="26" xfId="0" applyFont="1" applyBorder="1" applyAlignment="1" applyProtection="1">
      <alignment horizontal="left"/>
      <protection locked="0"/>
    </xf>
    <xf numFmtId="0" fontId="6" fillId="0" borderId="22" xfId="0" applyFont="1" applyBorder="1" applyAlignment="1" applyProtection="1">
      <alignment horizontal="left"/>
      <protection locked="0"/>
    </xf>
    <xf numFmtId="0" fontId="6" fillId="0" borderId="30" xfId="0" applyFont="1" applyBorder="1" applyAlignment="1" applyProtection="1">
      <alignment horizontal="left"/>
      <protection locked="0"/>
    </xf>
    <xf numFmtId="0" fontId="4" fillId="3" borderId="7" xfId="0" applyFont="1" applyFill="1" applyBorder="1" applyAlignment="1">
      <alignment horizontal="left" wrapText="1"/>
    </xf>
    <xf numFmtId="0" fontId="4" fillId="3" borderId="9" xfId="0" applyFont="1" applyFill="1" applyBorder="1" applyAlignment="1">
      <alignment horizontal="left" wrapText="1"/>
    </xf>
    <xf numFmtId="0" fontId="4" fillId="3" borderId="5" xfId="0" applyFont="1" applyFill="1" applyBorder="1" applyAlignment="1">
      <alignment horizontal="left" wrapText="1"/>
    </xf>
    <xf numFmtId="0" fontId="6" fillId="0" borderId="15" xfId="0" applyFont="1" applyBorder="1" applyAlignment="1">
      <alignment horizontal="left"/>
    </xf>
    <xf numFmtId="0" fontId="6" fillId="0" borderId="14" xfId="0" applyFont="1" applyBorder="1" applyAlignment="1">
      <alignment horizontal="left"/>
    </xf>
    <xf numFmtId="0" fontId="6" fillId="0" borderId="13" xfId="0" applyFont="1" applyBorder="1" applyAlignment="1">
      <alignment horizontal="left"/>
    </xf>
    <xf numFmtId="0" fontId="6" fillId="0" borderId="1" xfId="0" applyFont="1" applyBorder="1" applyAlignment="1">
      <alignment horizontal="left"/>
    </xf>
    <xf numFmtId="0" fontId="6" fillId="0" borderId="2" xfId="0" applyFont="1" applyBorder="1" applyAlignment="1">
      <alignment horizontal="left"/>
    </xf>
    <xf numFmtId="0" fontId="5" fillId="0" borderId="3" xfId="0" applyFont="1" applyBorder="1" applyAlignment="1">
      <alignment horizontal="center"/>
    </xf>
    <xf numFmtId="0" fontId="5" fillId="0" borderId="24" xfId="0" applyFont="1" applyBorder="1" applyAlignment="1">
      <alignment horizontal="center"/>
    </xf>
    <xf numFmtId="0" fontId="2" fillId="0" borderId="45" xfId="0" applyFont="1" applyBorder="1" applyAlignment="1">
      <alignment horizontal="center"/>
    </xf>
    <xf numFmtId="0" fontId="2" fillId="0" borderId="28" xfId="0" applyFont="1" applyBorder="1" applyAlignment="1">
      <alignment horizontal="center"/>
    </xf>
    <xf numFmtId="0" fontId="5" fillId="0" borderId="14" xfId="0" applyFont="1" applyBorder="1" applyAlignment="1">
      <alignment horizontal="center"/>
    </xf>
    <xf numFmtId="0" fontId="5" fillId="0" borderId="29" xfId="0" applyFont="1" applyBorder="1" applyAlignment="1">
      <alignment horizontal="center"/>
    </xf>
    <xf numFmtId="49" fontId="5" fillId="0" borderId="3" xfId="0" applyNumberFormat="1" applyFont="1" applyBorder="1" applyAlignment="1">
      <alignment horizontal="center"/>
    </xf>
    <xf numFmtId="49" fontId="5" fillId="0" borderId="24" xfId="0" applyNumberFormat="1" applyFont="1" applyBorder="1" applyAlignment="1">
      <alignment horizontal="center"/>
    </xf>
    <xf numFmtId="0" fontId="4" fillId="0" borderId="4" xfId="0" applyFont="1" applyBorder="1" applyAlignment="1">
      <alignment horizontal="left" wrapText="1"/>
    </xf>
    <xf numFmtId="0" fontId="4" fillId="0" borderId="41" xfId="0" applyFont="1" applyBorder="1" applyAlignment="1">
      <alignment horizontal="left" wrapText="1"/>
    </xf>
    <xf numFmtId="0" fontId="5" fillId="0" borderId="42" xfId="0" applyFont="1" applyBorder="1" applyAlignment="1">
      <alignment horizontal="center"/>
    </xf>
    <xf numFmtId="0" fontId="5" fillId="0" borderId="43" xfId="0" applyFont="1" applyBorder="1" applyAlignment="1">
      <alignment horizontal="center"/>
    </xf>
    <xf numFmtId="0" fontId="9" fillId="3" borderId="7" xfId="0" applyFont="1" applyFill="1" applyBorder="1" applyAlignment="1">
      <alignment horizontal="left" wrapText="1"/>
    </xf>
    <xf numFmtId="0" fontId="9" fillId="3" borderId="9" xfId="0" applyFont="1" applyFill="1" applyBorder="1" applyAlignment="1">
      <alignment horizontal="left" wrapText="1"/>
    </xf>
    <xf numFmtId="0" fontId="9" fillId="3" borderId="5" xfId="0" applyFont="1" applyFill="1" applyBorder="1" applyAlignment="1">
      <alignment horizontal="left" wrapText="1"/>
    </xf>
    <xf numFmtId="0" fontId="9" fillId="0" borderId="4" xfId="0" applyFont="1" applyBorder="1" applyAlignment="1">
      <alignment horizontal="left" wrapText="1"/>
    </xf>
    <xf numFmtId="0" fontId="9" fillId="0" borderId="41" xfId="0" applyFont="1" applyBorder="1" applyAlignment="1">
      <alignment horizontal="left" wrapText="1"/>
    </xf>
    <xf numFmtId="0" fontId="11" fillId="0" borderId="3" xfId="0" applyFont="1" applyBorder="1" applyAlignment="1">
      <alignment horizontal="center"/>
    </xf>
    <xf numFmtId="0" fontId="11" fillId="0" borderId="24" xfId="0" applyFont="1" applyBorder="1" applyAlignment="1">
      <alignment horizontal="center"/>
    </xf>
    <xf numFmtId="0" fontId="11" fillId="0" borderId="42" xfId="0" applyFont="1" applyBorder="1" applyAlignment="1">
      <alignment horizontal="center"/>
    </xf>
    <xf numFmtId="0" fontId="11" fillId="0" borderId="43" xfId="0" applyFont="1" applyBorder="1" applyAlignment="1">
      <alignment horizontal="center"/>
    </xf>
    <xf numFmtId="0" fontId="10" fillId="0" borderId="13" xfId="0" applyFont="1" applyBorder="1" applyAlignment="1">
      <alignment horizontal="left"/>
    </xf>
    <xf numFmtId="0" fontId="10" fillId="0" borderId="1" xfId="0" applyFont="1" applyBorder="1" applyAlignment="1">
      <alignment horizontal="left"/>
    </xf>
    <xf numFmtId="0" fontId="10" fillId="0" borderId="2" xfId="0" applyFont="1" applyBorder="1" applyAlignment="1">
      <alignment horizontal="left"/>
    </xf>
    <xf numFmtId="0" fontId="9" fillId="0" borderId="45" xfId="0" applyFont="1" applyBorder="1" applyAlignment="1">
      <alignment horizontal="center"/>
    </xf>
    <xf numFmtId="0" fontId="9" fillId="0" borderId="28" xfId="0" applyFont="1" applyBorder="1" applyAlignment="1">
      <alignment horizontal="center"/>
    </xf>
    <xf numFmtId="0" fontId="11" fillId="0" borderId="14" xfId="0" applyFont="1" applyBorder="1" applyAlignment="1">
      <alignment horizontal="center"/>
    </xf>
    <xf numFmtId="0" fontId="11" fillId="0" borderId="29" xfId="0" applyFont="1" applyBorder="1" applyAlignment="1">
      <alignment horizontal="center"/>
    </xf>
    <xf numFmtId="49" fontId="11" fillId="0" borderId="3" xfId="0" applyNumberFormat="1" applyFont="1" applyBorder="1" applyAlignment="1">
      <alignment horizontal="center"/>
    </xf>
    <xf numFmtId="49" fontId="11" fillId="0" borderId="24" xfId="0" applyNumberFormat="1" applyFont="1" applyBorder="1" applyAlignment="1">
      <alignment horizontal="center"/>
    </xf>
    <xf numFmtId="0" fontId="10" fillId="0" borderId="15" xfId="0" applyFont="1" applyBorder="1" applyAlignment="1">
      <alignment horizontal="left"/>
    </xf>
    <xf numFmtId="0" fontId="10" fillId="0" borderId="14" xfId="0" applyFont="1" applyBorder="1" applyAlignment="1">
      <alignment horizontal="left"/>
    </xf>
    <xf numFmtId="0" fontId="5" fillId="0" borderId="42" xfId="0" applyFont="1" applyBorder="1" applyAlignment="1">
      <alignment horizontal="center" vertical="top"/>
    </xf>
    <xf numFmtId="0" fontId="5" fillId="0" borderId="43" xfId="0" applyFont="1" applyBorder="1" applyAlignment="1">
      <alignment horizontal="center" vertical="top"/>
    </xf>
    <xf numFmtId="0" fontId="4" fillId="0" borderId="45" xfId="0" applyFont="1" applyBorder="1" applyAlignment="1">
      <alignment horizontal="center"/>
    </xf>
    <xf numFmtId="0" fontId="4" fillId="0" borderId="28" xfId="0" applyFont="1" applyBorder="1" applyAlignment="1">
      <alignment horizontal="center"/>
    </xf>
    <xf numFmtId="0" fontId="4" fillId="3" borderId="7" xfId="0" applyFont="1" applyFill="1" applyBorder="1" applyAlignment="1">
      <alignment horizontal="left"/>
    </xf>
    <xf numFmtId="0" fontId="4" fillId="3" borderId="9" xfId="0" applyFont="1" applyFill="1" applyBorder="1" applyAlignment="1">
      <alignment horizontal="left"/>
    </xf>
    <xf numFmtId="0" fontId="4" fillId="3" borderId="5" xfId="0" applyFont="1" applyFill="1" applyBorder="1" applyAlignment="1">
      <alignment horizontal="left"/>
    </xf>
    <xf numFmtId="0" fontId="6" fillId="0" borderId="12" xfId="0" applyFont="1" applyBorder="1" applyAlignment="1" applyProtection="1">
      <alignment horizontal="left" wrapText="1"/>
      <protection locked="0"/>
    </xf>
    <xf numFmtId="0" fontId="6" fillId="0" borderId="11" xfId="0" applyFont="1" applyBorder="1" applyAlignment="1" applyProtection="1">
      <alignment horizontal="left" wrapText="1"/>
      <protection locked="0"/>
    </xf>
    <xf numFmtId="0" fontId="6" fillId="0" borderId="31" xfId="0" applyFont="1" applyBorder="1" applyAlignment="1" applyProtection="1">
      <alignment horizontal="left" wrapText="1"/>
      <protection locked="0"/>
    </xf>
    <xf numFmtId="0" fontId="4" fillId="3" borderId="8" xfId="0" applyFont="1" applyFill="1" applyBorder="1" applyAlignment="1">
      <alignment horizontal="left"/>
    </xf>
    <xf numFmtId="0" fontId="6" fillId="0" borderId="18" xfId="0" applyFont="1" applyBorder="1" applyAlignment="1">
      <alignment horizontal="left"/>
    </xf>
    <xf numFmtId="0" fontId="6" fillId="0" borderId="17" xfId="0" applyFont="1" applyBorder="1" applyAlignment="1">
      <alignment horizontal="left"/>
    </xf>
    <xf numFmtId="0" fontId="6" fillId="0" borderId="23" xfId="0" applyFont="1" applyBorder="1" applyAlignment="1">
      <alignment horizontal="left"/>
    </xf>
    <xf numFmtId="0" fontId="6" fillId="0" borderId="26" xfId="0" applyFont="1" applyBorder="1" applyAlignment="1">
      <alignment horizontal="left"/>
    </xf>
    <xf numFmtId="0" fontId="6" fillId="0" borderId="22" xfId="0" applyFont="1" applyBorder="1" applyAlignment="1">
      <alignment horizontal="left"/>
    </xf>
    <xf numFmtId="0" fontId="6" fillId="0" borderId="30" xfId="0" applyFont="1" applyBorder="1" applyAlignment="1">
      <alignment horizontal="left"/>
    </xf>
    <xf numFmtId="0" fontId="4" fillId="7" borderId="3" xfId="0" applyFont="1" applyFill="1" applyBorder="1" applyAlignment="1">
      <alignment horizontal="center" vertical="top"/>
    </xf>
    <xf numFmtId="0" fontId="4" fillId="0" borderId="37" xfId="0" applyFont="1" applyBorder="1" applyAlignment="1">
      <alignment horizontal="center" vertical="top"/>
    </xf>
    <xf numFmtId="0" fontId="4" fillId="0" borderId="11" xfId="0" applyFont="1" applyBorder="1" applyAlignment="1">
      <alignment horizontal="center" vertical="top"/>
    </xf>
    <xf numFmtId="0" fontId="4" fillId="8" borderId="3" xfId="0" applyFont="1" applyFill="1" applyBorder="1" applyAlignment="1" applyProtection="1">
      <alignment horizontal="center" vertical="top"/>
      <protection locked="0"/>
    </xf>
    <xf numFmtId="0" fontId="4" fillId="6" borderId="37" xfId="0" applyFont="1" applyFill="1" applyBorder="1" applyAlignment="1" applyProtection="1">
      <alignment horizontal="center" vertical="top"/>
      <protection locked="0"/>
    </xf>
    <xf numFmtId="0" fontId="4" fillId="6" borderId="11" xfId="0" applyFont="1" applyFill="1" applyBorder="1" applyAlignment="1" applyProtection="1">
      <alignment horizontal="center" vertical="top"/>
      <protection locked="0"/>
    </xf>
    <xf numFmtId="0" fontId="2" fillId="5" borderId="7"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5" fillId="7" borderId="20" xfId="0" applyFont="1" applyFill="1" applyBorder="1" applyAlignment="1">
      <alignment horizontal="center" vertical="center" wrapText="1"/>
    </xf>
    <xf numFmtId="0" fontId="5" fillId="7" borderId="25"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0" xfId="0" applyFont="1" applyFill="1" applyAlignment="1">
      <alignment horizontal="center" vertical="center" wrapText="1"/>
    </xf>
    <xf numFmtId="0" fontId="12" fillId="7" borderId="34" xfId="0" applyFont="1" applyFill="1" applyBorder="1" applyAlignment="1">
      <alignment horizontal="center" vertical="center" wrapText="1"/>
    </xf>
    <xf numFmtId="0" fontId="12" fillId="7" borderId="16" xfId="0" applyFont="1" applyFill="1" applyBorder="1" applyAlignment="1">
      <alignment horizontal="center" vertical="center"/>
    </xf>
    <xf numFmtId="0" fontId="12" fillId="7" borderId="0" xfId="0" applyFont="1" applyFill="1" applyAlignment="1">
      <alignment horizontal="center" vertical="center"/>
    </xf>
    <xf numFmtId="0" fontId="12" fillId="7" borderId="34" xfId="0" applyFont="1" applyFill="1" applyBorder="1" applyAlignment="1">
      <alignment horizontal="center" vertical="center"/>
    </xf>
    <xf numFmtId="0" fontId="3" fillId="0" borderId="0" xfId="0" applyFont="1" applyAlignment="1">
      <alignment horizontal="left" wrapText="1"/>
    </xf>
    <xf numFmtId="0" fontId="4" fillId="5" borderId="12" xfId="0" applyFont="1" applyFill="1" applyBorder="1" applyAlignment="1">
      <alignment horizontal="left" vertical="center"/>
    </xf>
    <xf numFmtId="0" fontId="4" fillId="5" borderId="11" xfId="0" applyFont="1" applyFill="1" applyBorder="1" applyAlignment="1">
      <alignment horizontal="left" vertical="center"/>
    </xf>
    <xf numFmtId="0" fontId="4" fillId="5" borderId="10" xfId="0" applyFont="1" applyFill="1" applyBorder="1" applyAlignment="1">
      <alignment horizontal="left" vertical="center"/>
    </xf>
    <xf numFmtId="0" fontId="5" fillId="0" borderId="0" xfId="0" applyFont="1" applyAlignment="1">
      <alignment horizontal="left" wrapText="1"/>
    </xf>
    <xf numFmtId="0" fontId="4" fillId="0" borderId="7" xfId="0" applyFont="1" applyBorder="1" applyAlignment="1">
      <alignment horizontal="left"/>
    </xf>
    <xf numFmtId="0" fontId="4" fillId="0" borderId="9" xfId="0" applyFont="1" applyBorder="1" applyAlignment="1">
      <alignment horizontal="left"/>
    </xf>
    <xf numFmtId="0" fontId="4" fillId="0" borderId="5" xfId="0" applyFont="1" applyBorder="1" applyAlignment="1">
      <alignment horizontal="left"/>
    </xf>
    <xf numFmtId="0" fontId="5" fillId="0" borderId="18" xfId="0" applyFont="1" applyBorder="1" applyAlignment="1">
      <alignment horizontal="left"/>
    </xf>
    <xf numFmtId="0" fontId="5" fillId="0" borderId="17" xfId="0" applyFont="1" applyBorder="1" applyAlignment="1">
      <alignment horizontal="left"/>
    </xf>
    <xf numFmtId="0" fontId="5" fillId="0" borderId="39" xfId="0" applyFont="1" applyBorder="1" applyAlignment="1">
      <alignment horizontal="left"/>
    </xf>
    <xf numFmtId="0" fontId="5" fillId="0" borderId="13" xfId="0" applyFont="1" applyBorder="1" applyAlignment="1">
      <alignment horizontal="left"/>
    </xf>
    <xf numFmtId="0" fontId="5" fillId="0" borderId="1" xfId="0" applyFont="1" applyBorder="1" applyAlignment="1">
      <alignment horizontal="left"/>
    </xf>
    <xf numFmtId="0" fontId="5" fillId="0" borderId="40" xfId="0" applyFont="1" applyBorder="1" applyAlignment="1">
      <alignment horizontal="left"/>
    </xf>
    <xf numFmtId="0" fontId="12" fillId="0" borderId="34" xfId="0" applyFont="1" applyBorder="1" applyAlignment="1">
      <alignment vertical="top" wrapText="1"/>
    </xf>
  </cellXfs>
  <cellStyles count="4">
    <cellStyle name="Komma 2" xfId="2" xr:uid="{5932B5C4-F768-4EDF-B8D0-A33E599D31DA}"/>
    <cellStyle name="Procent 2" xfId="1" xr:uid="{801A25B8-A2D0-40F0-9390-BCC463ED5B98}"/>
    <cellStyle name="Standaard" xfId="0" builtinId="0"/>
    <cellStyle name="Valuta" xfId="3"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2282767</xdr:colOff>
      <xdr:row>3</xdr:row>
      <xdr:rowOff>66675</xdr:rowOff>
    </xdr:to>
    <xdr:pic>
      <xdr:nvPicPr>
        <xdr:cNvPr id="2" name="Afbeelding 1">
          <a:extLst>
            <a:ext uri="{FF2B5EF4-FFF2-40B4-BE49-F238E27FC236}">
              <a16:creationId xmlns:a16="http://schemas.microsoft.com/office/drawing/2014/main" id="{70D96D50-AD49-A14A-BEE4-C2E5CE2528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 y="85725"/>
          <a:ext cx="2139892" cy="5524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7dab9f98a86fe7b1/documenten%20bd/Prijsinvulformulieren%20per%20perceel/Prijsinvulformulier%20Perceel%20Zuid.xlsx" TargetMode="External"/><Relationship Id="rId1" Type="http://schemas.openxmlformats.org/officeDocument/2006/relationships/externalLinkPath" Target="file:///C:\Users\Rick\Mijn%20Drive\Documenten%20BD%20Kopie%20Onedrive\Prijsinvulformulieren%20per%20perceel\Prijsinvulformulier%20Perceel%20Zui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houdsopgave"/>
      <sheetName val="683500"/>
      <sheetName val="681400"/>
      <sheetName val="681100"/>
      <sheetName val="319700"/>
      <sheetName val="481102"/>
      <sheetName val="481103"/>
      <sheetName val="692101"/>
      <sheetName val="561603"/>
      <sheetName val="561200"/>
      <sheetName val="561601"/>
      <sheetName val="561101"/>
      <sheetName val="565700"/>
      <sheetName val="561602"/>
      <sheetName val="561100"/>
      <sheetName val="641201"/>
      <sheetName val="641204"/>
      <sheetName val="641203"/>
      <sheetName val="641202"/>
      <sheetName val="642200"/>
      <sheetName val="621600"/>
      <sheetName val="619902"/>
      <sheetName val="319900"/>
      <sheetName val="478200"/>
      <sheetName val="438900"/>
      <sheetName val="304501"/>
      <sheetName val="307202"/>
      <sheetName val="307200"/>
      <sheetName val="301600"/>
      <sheetName val="308800"/>
      <sheetName val="308900"/>
      <sheetName val="503800"/>
      <sheetName val="503801"/>
      <sheetName val="592800"/>
      <sheetName val="591400"/>
      <sheetName val="313400"/>
      <sheetName val="Overzicht perceel Zui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59D91-430C-5F49-A320-E633EE689217}">
  <sheetPr>
    <pageSetUpPr fitToPage="1"/>
  </sheetPr>
  <dimension ref="A1:B10"/>
  <sheetViews>
    <sheetView topLeftCell="A7" zoomScaleNormal="100" workbookViewId="0">
      <selection activeCell="B8" sqref="B8"/>
    </sheetView>
  </sheetViews>
  <sheetFormatPr defaultColWidth="8.81640625" defaultRowHeight="14.5"/>
  <cols>
    <col min="1" max="1" width="36.81640625" bestFit="1" customWidth="1"/>
    <col min="2" max="2" width="118.81640625" customWidth="1"/>
  </cols>
  <sheetData>
    <row r="1" spans="1:2">
      <c r="A1" s="90"/>
      <c r="B1" s="91"/>
    </row>
    <row r="2" spans="1:2">
      <c r="A2" s="88"/>
      <c r="B2" s="89"/>
    </row>
    <row r="3" spans="1:2">
      <c r="A3" s="88"/>
      <c r="B3" s="89"/>
    </row>
    <row r="4" spans="1:2">
      <c r="A4" s="88"/>
      <c r="B4" s="89"/>
    </row>
    <row r="5" spans="1:2">
      <c r="A5" s="75" t="s">
        <v>0</v>
      </c>
      <c r="B5" s="76" t="s">
        <v>1</v>
      </c>
    </row>
    <row r="6" spans="1:2">
      <c r="A6" s="88"/>
      <c r="B6" s="89"/>
    </row>
    <row r="7" spans="1:2">
      <c r="A7" s="88"/>
      <c r="B7" s="89"/>
    </row>
    <row r="8" spans="1:2" ht="217.5">
      <c r="A8" s="77" t="s">
        <v>2</v>
      </c>
      <c r="B8" s="184" t="s">
        <v>83</v>
      </c>
    </row>
    <row r="9" spans="1:2" ht="300" customHeight="1">
      <c r="A9" s="79" t="s">
        <v>3</v>
      </c>
      <c r="B9" s="78" t="s">
        <v>4</v>
      </c>
    </row>
    <row r="10" spans="1:2" ht="108" customHeight="1" thickBot="1">
      <c r="A10" s="80" t="s">
        <v>5</v>
      </c>
      <c r="B10" s="81" t="s">
        <v>6</v>
      </c>
    </row>
  </sheetData>
  <mergeCells count="2">
    <mergeCell ref="A6:B7"/>
    <mergeCell ref="A1:B4"/>
  </mergeCells>
  <pageMargins left="0.7" right="0.7" top="0.75" bottom="0.75" header="0.3" footer="0.3"/>
  <pageSetup paperSize="9" scale="7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CADEE-9245-40FC-BE40-41F4D3E2DCA2}">
  <dimension ref="A1:G22"/>
  <sheetViews>
    <sheetView topLeftCell="A6" workbookViewId="0">
      <selection activeCell="A22" sqref="A22:F22"/>
    </sheetView>
  </sheetViews>
  <sheetFormatPr defaultColWidth="8.81640625" defaultRowHeight="14.5"/>
  <cols>
    <col min="1" max="1" width="42.26953125" style="1" customWidth="1"/>
    <col min="2" max="2" width="22" style="1" customWidth="1"/>
    <col min="3" max="3" width="16.90625" style="1" customWidth="1"/>
    <col min="4" max="6" width="8.81640625" style="1"/>
    <col min="7" max="7" width="17.81640625" style="1" customWidth="1"/>
    <col min="8" max="16384" width="8.81640625" style="1"/>
  </cols>
  <sheetData>
    <row r="1" spans="1:7" ht="15" thickBot="1">
      <c r="A1" s="61" t="s">
        <v>7</v>
      </c>
      <c r="B1" s="137" t="s">
        <v>49</v>
      </c>
      <c r="C1" s="138"/>
    </row>
    <row r="2" spans="1:7">
      <c r="A2" s="55" t="s">
        <v>9</v>
      </c>
      <c r="B2" s="107" t="s">
        <v>50</v>
      </c>
      <c r="C2" s="108"/>
    </row>
    <row r="3" spans="1:7">
      <c r="A3" s="56" t="s">
        <v>11</v>
      </c>
      <c r="B3" s="109" t="s">
        <v>49</v>
      </c>
      <c r="C3" s="104"/>
    </row>
    <row r="4" spans="1:7">
      <c r="A4" s="56" t="s">
        <v>12</v>
      </c>
      <c r="B4" s="103" t="s">
        <v>88</v>
      </c>
      <c r="C4" s="104"/>
    </row>
    <row r="5" spans="1:7" ht="29.5" thickBot="1">
      <c r="A5" s="60" t="s">
        <v>14</v>
      </c>
      <c r="B5" s="135">
        <v>45</v>
      </c>
      <c r="C5" s="136"/>
    </row>
    <row r="6" spans="1:7" ht="15" thickBot="1">
      <c r="A6" s="63"/>
    </row>
    <row r="7" spans="1:7" ht="29.5" thickBot="1">
      <c r="A7" s="13" t="s">
        <v>35</v>
      </c>
      <c r="B7" s="14"/>
      <c r="C7" s="14"/>
      <c r="D7" s="14"/>
      <c r="E7" s="14"/>
      <c r="F7" s="14"/>
      <c r="G7" s="15" t="s">
        <v>16</v>
      </c>
    </row>
    <row r="8" spans="1:7">
      <c r="A8" s="98" t="s">
        <v>36</v>
      </c>
      <c r="B8" s="99"/>
      <c r="C8" s="99"/>
      <c r="D8" s="99"/>
      <c r="E8" s="99"/>
      <c r="F8" s="99"/>
      <c r="G8" s="66"/>
    </row>
    <row r="9" spans="1:7">
      <c r="A9" s="100" t="s">
        <v>37</v>
      </c>
      <c r="B9" s="101"/>
      <c r="C9" s="101"/>
      <c r="D9" s="101"/>
      <c r="E9" s="101"/>
      <c r="F9" s="102"/>
      <c r="G9" s="67"/>
    </row>
    <row r="10" spans="1:7">
      <c r="A10" s="100" t="s">
        <v>19</v>
      </c>
      <c r="B10" s="101"/>
      <c r="C10" s="101"/>
      <c r="D10" s="101"/>
      <c r="E10" s="101"/>
      <c r="F10" s="102"/>
      <c r="G10" s="68"/>
    </row>
    <row r="11" spans="1:7" ht="15" thickBot="1">
      <c r="A11" s="100" t="s">
        <v>20</v>
      </c>
      <c r="B11" s="101"/>
      <c r="C11" s="101"/>
      <c r="D11" s="101"/>
      <c r="E11" s="101"/>
      <c r="F11" s="102"/>
      <c r="G11" s="69"/>
    </row>
    <row r="12" spans="1:7" ht="15" thickBot="1">
      <c r="A12" s="16" t="s">
        <v>38</v>
      </c>
      <c r="B12" s="17"/>
      <c r="C12" s="18"/>
      <c r="D12" s="19"/>
      <c r="E12" s="17"/>
      <c r="F12" s="17"/>
      <c r="G12" s="20">
        <f>G8+G9+G10+G11</f>
        <v>0</v>
      </c>
    </row>
    <row r="13" spans="1:7" ht="15" thickBot="1"/>
    <row r="14" spans="1:7" ht="29.5" thickBot="1">
      <c r="A14" s="13" t="s">
        <v>22</v>
      </c>
      <c r="B14" s="14"/>
      <c r="C14" s="14"/>
      <c r="D14" s="14"/>
      <c r="E14" s="14"/>
      <c r="F14" s="14"/>
      <c r="G14" s="15" t="s">
        <v>23</v>
      </c>
    </row>
    <row r="15" spans="1:7" ht="15" thickBot="1">
      <c r="A15" s="92" t="s">
        <v>24</v>
      </c>
      <c r="B15" s="93"/>
      <c r="C15" s="93"/>
      <c r="D15" s="93"/>
      <c r="E15" s="93"/>
      <c r="F15" s="94"/>
      <c r="G15" s="21"/>
    </row>
    <row r="16" spans="1:7" ht="15" thickBot="1">
      <c r="A16" s="13" t="s">
        <v>25</v>
      </c>
      <c r="B16" s="22"/>
      <c r="C16" s="23"/>
      <c r="D16" s="24"/>
      <c r="E16" s="22"/>
      <c r="F16" s="22"/>
      <c r="G16" s="20">
        <f>SUM(G15:G15)</f>
        <v>0</v>
      </c>
    </row>
    <row r="17" spans="1:7" ht="15" thickBot="1"/>
    <row r="18" spans="1:7" ht="29.5" thickBot="1">
      <c r="A18" s="139" t="s">
        <v>84</v>
      </c>
      <c r="B18" s="140"/>
      <c r="C18" s="140"/>
      <c r="D18" s="140"/>
      <c r="E18" s="140"/>
      <c r="F18" s="145"/>
      <c r="G18" s="41" t="s">
        <v>16</v>
      </c>
    </row>
    <row r="19" spans="1:7" ht="17.25" customHeight="1" thickBot="1">
      <c r="A19" s="142" t="s">
        <v>85</v>
      </c>
      <c r="B19" s="143"/>
      <c r="C19" s="143"/>
      <c r="D19" s="143"/>
      <c r="E19" s="143"/>
      <c r="F19" s="144"/>
      <c r="G19" s="42"/>
    </row>
    <row r="20" spans="1:7" ht="15" thickBot="1">
      <c r="A20" s="139" t="s">
        <v>86</v>
      </c>
      <c r="B20" s="140"/>
      <c r="C20" s="140"/>
      <c r="D20" s="140"/>
      <c r="E20" s="140"/>
      <c r="F20" s="141"/>
      <c r="G20" s="43">
        <f>G19</f>
        <v>0</v>
      </c>
    </row>
    <row r="21" spans="1:7" ht="15" thickBot="1"/>
    <row r="22" spans="1:7" ht="32.25" customHeight="1" thickBot="1">
      <c r="A22" s="95" t="s">
        <v>90</v>
      </c>
      <c r="B22" s="96"/>
      <c r="C22" s="96"/>
      <c r="D22" s="96"/>
      <c r="E22" s="96"/>
      <c r="F22" s="97"/>
      <c r="G22" s="25">
        <f>(G12+G20-G16)</f>
        <v>0</v>
      </c>
    </row>
  </sheetData>
  <sheetProtection algorithmName="SHA-512" hashValue="5DQqi9dDsvEAm8ZN7F1F/bcjPhESbs4ciLDyhTdqYGquWM0cah/Own42w9J6UekG0qb+pHJ0TlWmObSDgZdAAg==" saltValue="qslvtkINdoeWDLB1tmDKHA==" spinCount="100000" sheet="1" objects="1" scenarios="1"/>
  <mergeCells count="14">
    <mergeCell ref="A18:F18"/>
    <mergeCell ref="A19:F19"/>
    <mergeCell ref="A20:F20"/>
    <mergeCell ref="A22:F22"/>
    <mergeCell ref="A9:F9"/>
    <mergeCell ref="A10:F10"/>
    <mergeCell ref="A11:F11"/>
    <mergeCell ref="B4:C4"/>
    <mergeCell ref="A15:F15"/>
    <mergeCell ref="B1:C1"/>
    <mergeCell ref="B2:C2"/>
    <mergeCell ref="B3:C3"/>
    <mergeCell ref="B5:C5"/>
    <mergeCell ref="A8:F8"/>
  </mergeCells>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4CCE6-3617-408A-AA8F-8684FFD19CF7}">
  <dimension ref="A1:G19"/>
  <sheetViews>
    <sheetView topLeftCell="A4" workbookViewId="0">
      <selection activeCell="J19" sqref="J19"/>
    </sheetView>
  </sheetViews>
  <sheetFormatPr defaultColWidth="8.81640625" defaultRowHeight="14.5"/>
  <cols>
    <col min="1" max="1" width="42.26953125" style="1" customWidth="1"/>
    <col min="2" max="2" width="21.453125" style="1" customWidth="1"/>
    <col min="3" max="3" width="18.1796875" style="1" customWidth="1"/>
    <col min="4" max="6" width="8.81640625" style="1"/>
    <col min="7" max="7" width="17.81640625" style="1" customWidth="1"/>
    <col min="8" max="16384" width="8.81640625" style="1"/>
  </cols>
  <sheetData>
    <row r="1" spans="1:7" ht="15" thickBot="1">
      <c r="A1" s="61" t="s">
        <v>7</v>
      </c>
      <c r="B1" s="137" t="s">
        <v>51</v>
      </c>
      <c r="C1" s="138"/>
    </row>
    <row r="2" spans="1:7">
      <c r="A2" s="55" t="s">
        <v>9</v>
      </c>
      <c r="B2" s="107" t="s">
        <v>52</v>
      </c>
      <c r="C2" s="108"/>
    </row>
    <row r="3" spans="1:7">
      <c r="A3" s="56" t="s">
        <v>11</v>
      </c>
      <c r="B3" s="109" t="s">
        <v>51</v>
      </c>
      <c r="C3" s="104"/>
    </row>
    <row r="4" spans="1:7">
      <c r="A4" s="56" t="s">
        <v>12</v>
      </c>
      <c r="B4" s="103" t="s">
        <v>13</v>
      </c>
      <c r="C4" s="104"/>
    </row>
    <row r="5" spans="1:7" ht="18.75" customHeight="1">
      <c r="A5" s="111" t="s">
        <v>14</v>
      </c>
      <c r="B5" s="103">
        <v>483</v>
      </c>
      <c r="C5" s="104"/>
    </row>
    <row r="6" spans="1:7" ht="15" thickBot="1">
      <c r="A6" s="112"/>
      <c r="B6" s="113"/>
      <c r="C6" s="114"/>
    </row>
    <row r="7" spans="1:7" ht="15" thickBot="1"/>
    <row r="8" spans="1:7" ht="29.5" thickBot="1">
      <c r="A8" s="13" t="s">
        <v>15</v>
      </c>
      <c r="B8" s="14"/>
      <c r="C8" s="14"/>
      <c r="D8" s="14"/>
      <c r="E8" s="14"/>
      <c r="F8" s="14"/>
      <c r="G8" s="15" t="s">
        <v>16</v>
      </c>
    </row>
    <row r="9" spans="1:7">
      <c r="A9" s="146" t="s">
        <v>17</v>
      </c>
      <c r="B9" s="147"/>
      <c r="C9" s="147"/>
      <c r="D9" s="147"/>
      <c r="E9" s="147"/>
      <c r="F9" s="148"/>
      <c r="G9" s="66"/>
    </row>
    <row r="10" spans="1:7">
      <c r="A10" s="100" t="s">
        <v>30</v>
      </c>
      <c r="B10" s="101"/>
      <c r="C10" s="101"/>
      <c r="D10" s="101"/>
      <c r="E10" s="101"/>
      <c r="F10" s="102"/>
      <c r="G10" s="67"/>
    </row>
    <row r="11" spans="1:7">
      <c r="A11" s="100" t="s">
        <v>19</v>
      </c>
      <c r="B11" s="101"/>
      <c r="C11" s="101"/>
      <c r="D11" s="101"/>
      <c r="E11" s="101"/>
      <c r="F11" s="102"/>
      <c r="G11" s="68"/>
    </row>
    <row r="12" spans="1:7" ht="15" thickBot="1">
      <c r="A12" s="100" t="s">
        <v>20</v>
      </c>
      <c r="B12" s="101"/>
      <c r="C12" s="101"/>
      <c r="D12" s="101"/>
      <c r="E12" s="101"/>
      <c r="F12" s="102"/>
      <c r="G12" s="69"/>
    </row>
    <row r="13" spans="1:7" ht="15" thickBot="1">
      <c r="A13" s="16" t="s">
        <v>21</v>
      </c>
      <c r="B13" s="17"/>
      <c r="C13" s="18"/>
      <c r="D13" s="19"/>
      <c r="E13" s="17"/>
      <c r="F13" s="17"/>
      <c r="G13" s="20">
        <f>G9+G10+G11+G12</f>
        <v>0</v>
      </c>
    </row>
    <row r="14" spans="1:7" ht="15" thickBot="1"/>
    <row r="15" spans="1:7" ht="29.5" thickBot="1">
      <c r="A15" s="13" t="s">
        <v>22</v>
      </c>
      <c r="B15" s="14"/>
      <c r="C15" s="14"/>
      <c r="D15" s="14"/>
      <c r="E15" s="14"/>
      <c r="F15" s="14"/>
      <c r="G15" s="15" t="s">
        <v>23</v>
      </c>
    </row>
    <row r="16" spans="1:7" ht="15" thickBot="1">
      <c r="A16" s="92" t="s">
        <v>24</v>
      </c>
      <c r="B16" s="93"/>
      <c r="C16" s="93"/>
      <c r="D16" s="93"/>
      <c r="E16" s="93"/>
      <c r="F16" s="94"/>
      <c r="G16" s="21"/>
    </row>
    <row r="17" spans="1:7" ht="15" thickBot="1">
      <c r="A17" s="13" t="s">
        <v>25</v>
      </c>
      <c r="B17" s="22"/>
      <c r="C17" s="23"/>
      <c r="D17" s="24"/>
      <c r="E17" s="22"/>
      <c r="F17" s="22"/>
      <c r="G17" s="20">
        <f>SUM(G16:G16)</f>
        <v>0</v>
      </c>
    </row>
    <row r="18" spans="1:7" ht="15" thickBot="1"/>
    <row r="19" spans="1:7" ht="32.25" customHeight="1" thickBot="1">
      <c r="A19" s="95" t="s">
        <v>26</v>
      </c>
      <c r="B19" s="96"/>
      <c r="C19" s="96"/>
      <c r="D19" s="96"/>
      <c r="E19" s="96"/>
      <c r="F19" s="97"/>
      <c r="G19" s="25">
        <f>SUM(G13-G17)</f>
        <v>0</v>
      </c>
    </row>
  </sheetData>
  <sheetProtection algorithmName="SHA-512" hashValue="dIq5Bp8RaIZsV4RqBcLlZfxYhP+DL0TYZ91uZRrj8xz3B2+XHDciTXHOKhepSRa9vzJUKZJx+jQWH/kdbThmrQ==" saltValue="v6lyAGNOf+XLXJiYd/jAqw==" spinCount="100000" sheet="1" objects="1" scenarios="1"/>
  <mergeCells count="12">
    <mergeCell ref="A16:F16"/>
    <mergeCell ref="A19:F19"/>
    <mergeCell ref="B1:C1"/>
    <mergeCell ref="B2:C2"/>
    <mergeCell ref="B3:C3"/>
    <mergeCell ref="A10:F10"/>
    <mergeCell ref="A11:F11"/>
    <mergeCell ref="A5:A6"/>
    <mergeCell ref="B5:C6"/>
    <mergeCell ref="A9:F9"/>
    <mergeCell ref="B4:C4"/>
    <mergeCell ref="A12:F12"/>
  </mergeCells>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AA38F-7E43-4E98-9E0B-720B9F4B6A3F}">
  <dimension ref="A1:G19"/>
  <sheetViews>
    <sheetView workbookViewId="0">
      <selection activeCell="Q30" sqref="Q30"/>
    </sheetView>
  </sheetViews>
  <sheetFormatPr defaultColWidth="8.81640625" defaultRowHeight="14.5"/>
  <cols>
    <col min="1" max="1" width="42.26953125" style="1" customWidth="1"/>
    <col min="2" max="2" width="21.453125" style="1" customWidth="1"/>
    <col min="3" max="3" width="18.1796875" style="1" customWidth="1"/>
    <col min="4" max="6" width="8.81640625" style="1"/>
    <col min="7" max="7" width="17.81640625" style="1" customWidth="1"/>
    <col min="8" max="16384" width="8.81640625" style="1"/>
  </cols>
  <sheetData>
    <row r="1" spans="1:7" ht="15" thickBot="1">
      <c r="A1" s="61" t="s">
        <v>7</v>
      </c>
      <c r="B1" s="137" t="s">
        <v>51</v>
      </c>
      <c r="C1" s="138"/>
    </row>
    <row r="2" spans="1:7">
      <c r="A2" s="55" t="s">
        <v>9</v>
      </c>
      <c r="B2" s="107" t="s">
        <v>52</v>
      </c>
      <c r="C2" s="108"/>
    </row>
    <row r="3" spans="1:7">
      <c r="A3" s="56" t="s">
        <v>11</v>
      </c>
      <c r="B3" s="109" t="s">
        <v>51</v>
      </c>
      <c r="C3" s="104"/>
    </row>
    <row r="4" spans="1:7">
      <c r="A4" s="56" t="s">
        <v>12</v>
      </c>
      <c r="B4" s="103" t="s">
        <v>27</v>
      </c>
      <c r="C4" s="104"/>
    </row>
    <row r="5" spans="1:7" ht="15" customHeight="1">
      <c r="A5" s="111" t="s">
        <v>14</v>
      </c>
      <c r="B5" s="103">
        <v>483</v>
      </c>
      <c r="C5" s="104"/>
    </row>
    <row r="6" spans="1:7" ht="15" thickBot="1">
      <c r="A6" s="112"/>
      <c r="B6" s="113"/>
      <c r="C6" s="114"/>
    </row>
    <row r="7" spans="1:7" ht="15" thickBot="1"/>
    <row r="8" spans="1:7" ht="29.5" thickBot="1">
      <c r="A8" s="13" t="s">
        <v>28</v>
      </c>
      <c r="B8" s="14"/>
      <c r="C8" s="14"/>
      <c r="D8" s="14"/>
      <c r="E8" s="14"/>
      <c r="F8" s="14"/>
      <c r="G8" s="15" t="s">
        <v>16</v>
      </c>
    </row>
    <row r="9" spans="1:7">
      <c r="A9" s="98" t="s">
        <v>29</v>
      </c>
      <c r="B9" s="99"/>
      <c r="C9" s="99"/>
      <c r="D9" s="99"/>
      <c r="E9" s="99"/>
      <c r="F9" s="99"/>
      <c r="G9" s="66"/>
    </row>
    <row r="10" spans="1:7">
      <c r="A10" s="100" t="s">
        <v>37</v>
      </c>
      <c r="B10" s="101"/>
      <c r="C10" s="101"/>
      <c r="D10" s="101"/>
      <c r="E10" s="101"/>
      <c r="F10" s="102"/>
      <c r="G10" s="67"/>
    </row>
    <row r="11" spans="1:7">
      <c r="A11" s="100" t="s">
        <v>19</v>
      </c>
      <c r="B11" s="101"/>
      <c r="C11" s="101"/>
      <c r="D11" s="101"/>
      <c r="E11" s="101"/>
      <c r="F11" s="102"/>
      <c r="G11" s="68"/>
    </row>
    <row r="12" spans="1:7" ht="15" thickBot="1">
      <c r="A12" s="100" t="s">
        <v>20</v>
      </c>
      <c r="B12" s="101"/>
      <c r="C12" s="101"/>
      <c r="D12" s="101"/>
      <c r="E12" s="101"/>
      <c r="F12" s="102"/>
      <c r="G12" s="69"/>
    </row>
    <row r="13" spans="1:7" ht="15" thickBot="1">
      <c r="A13" s="16" t="s">
        <v>31</v>
      </c>
      <c r="B13" s="17"/>
      <c r="C13" s="18"/>
      <c r="D13" s="19"/>
      <c r="E13" s="17"/>
      <c r="F13" s="17"/>
      <c r="G13" s="20">
        <f>G9+G10+G11+G12</f>
        <v>0</v>
      </c>
    </row>
    <row r="14" spans="1:7" ht="15" thickBot="1"/>
    <row r="15" spans="1:7" ht="29.5" thickBot="1">
      <c r="A15" s="13" t="s">
        <v>22</v>
      </c>
      <c r="B15" s="14"/>
      <c r="C15" s="14"/>
      <c r="D15" s="14"/>
      <c r="E15" s="14"/>
      <c r="F15" s="14"/>
      <c r="G15" s="15" t="s">
        <v>23</v>
      </c>
    </row>
    <row r="16" spans="1:7" ht="15" thickBot="1">
      <c r="A16" s="92" t="s">
        <v>24</v>
      </c>
      <c r="B16" s="93"/>
      <c r="C16" s="93"/>
      <c r="D16" s="93"/>
      <c r="E16" s="93"/>
      <c r="F16" s="94"/>
      <c r="G16" s="21"/>
    </row>
    <row r="17" spans="1:7" ht="15" thickBot="1">
      <c r="A17" s="13" t="s">
        <v>25</v>
      </c>
      <c r="B17" s="22"/>
      <c r="C17" s="23"/>
      <c r="D17" s="24"/>
      <c r="E17" s="22"/>
      <c r="F17" s="22"/>
      <c r="G17" s="20">
        <f>SUM(G16:G16)</f>
        <v>0</v>
      </c>
    </row>
    <row r="18" spans="1:7" ht="15" thickBot="1"/>
    <row r="19" spans="1:7" ht="32.25" customHeight="1" thickBot="1">
      <c r="A19" s="95" t="s">
        <v>32</v>
      </c>
      <c r="B19" s="96"/>
      <c r="C19" s="96"/>
      <c r="D19" s="96"/>
      <c r="E19" s="96"/>
      <c r="F19" s="97"/>
      <c r="G19" s="25">
        <f>SUM(G13-G17)</f>
        <v>0</v>
      </c>
    </row>
  </sheetData>
  <sheetProtection algorithmName="SHA-512" hashValue="rmWRWGuU44TDKlTK6J9xpg88LZe6D44tMHe7oxGVHjklBAlnI9lfIkaiEdnKDpOVx1K42V/qdCsWdMjFvc3H7Q==" saltValue="+OlYwRnqDuU/oW0SLdhAhg==" spinCount="100000" sheet="1" objects="1" scenarios="1"/>
  <mergeCells count="12">
    <mergeCell ref="A16:F16"/>
    <mergeCell ref="A19:F19"/>
    <mergeCell ref="A9:F9"/>
    <mergeCell ref="A10:F10"/>
    <mergeCell ref="A11:F11"/>
    <mergeCell ref="A12:F12"/>
    <mergeCell ref="B4:C4"/>
    <mergeCell ref="B1:C1"/>
    <mergeCell ref="B2:C2"/>
    <mergeCell ref="B3:C3"/>
    <mergeCell ref="A5:A6"/>
    <mergeCell ref="B5:C6"/>
  </mergeCells>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80DA6-8C82-4434-A764-38C20A673982}">
  <dimension ref="A1:G22"/>
  <sheetViews>
    <sheetView zoomScaleNormal="100" workbookViewId="0">
      <selection activeCell="I18" sqref="I18"/>
    </sheetView>
  </sheetViews>
  <sheetFormatPr defaultColWidth="8.81640625" defaultRowHeight="14.5"/>
  <cols>
    <col min="1" max="1" width="43.453125" style="1" customWidth="1"/>
    <col min="2" max="2" width="21" style="1" customWidth="1"/>
    <col min="3" max="3" width="18.26953125" style="1" customWidth="1"/>
    <col min="4" max="6" width="8.81640625" style="1"/>
    <col min="7" max="7" width="17.81640625" style="1" customWidth="1"/>
    <col min="8" max="16384" width="8.81640625" style="1"/>
  </cols>
  <sheetData>
    <row r="1" spans="1:7" ht="15" thickBot="1">
      <c r="A1" s="61" t="s">
        <v>7</v>
      </c>
      <c r="B1" s="137" t="s">
        <v>53</v>
      </c>
      <c r="C1" s="138"/>
    </row>
    <row r="2" spans="1:7">
      <c r="A2" s="55" t="s">
        <v>9</v>
      </c>
      <c r="B2" s="107" t="s">
        <v>54</v>
      </c>
      <c r="C2" s="108"/>
    </row>
    <row r="3" spans="1:7">
      <c r="A3" s="56" t="s">
        <v>11</v>
      </c>
      <c r="B3" s="109" t="s">
        <v>53</v>
      </c>
      <c r="C3" s="104"/>
    </row>
    <row r="4" spans="1:7">
      <c r="A4" s="56" t="s">
        <v>12</v>
      </c>
      <c r="B4" s="103" t="s">
        <v>88</v>
      </c>
      <c r="C4" s="104"/>
    </row>
    <row r="5" spans="1:7" ht="29.5" thickBot="1">
      <c r="A5" s="60" t="s">
        <v>14</v>
      </c>
      <c r="B5" s="135">
        <v>50</v>
      </c>
      <c r="C5" s="136"/>
    </row>
    <row r="6" spans="1:7" ht="15" thickBot="1">
      <c r="A6" s="63"/>
    </row>
    <row r="7" spans="1:7" ht="29.5" thickBot="1">
      <c r="A7" s="13" t="s">
        <v>35</v>
      </c>
      <c r="B7" s="14"/>
      <c r="C7" s="14"/>
      <c r="D7" s="14"/>
      <c r="E7" s="14"/>
      <c r="F7" s="14"/>
      <c r="G7" s="15" t="s">
        <v>16</v>
      </c>
    </row>
    <row r="8" spans="1:7">
      <c r="A8" s="98" t="s">
        <v>36</v>
      </c>
      <c r="B8" s="99"/>
      <c r="C8" s="99"/>
      <c r="D8" s="99"/>
      <c r="E8" s="99"/>
      <c r="F8" s="99"/>
      <c r="G8" s="66"/>
    </row>
    <row r="9" spans="1:7">
      <c r="A9" s="100" t="s">
        <v>37</v>
      </c>
      <c r="B9" s="101"/>
      <c r="C9" s="101"/>
      <c r="D9" s="101"/>
      <c r="E9" s="101"/>
      <c r="F9" s="102"/>
      <c r="G9" s="67"/>
    </row>
    <row r="10" spans="1:7">
      <c r="A10" s="100" t="s">
        <v>19</v>
      </c>
      <c r="B10" s="101"/>
      <c r="C10" s="101"/>
      <c r="D10" s="101"/>
      <c r="E10" s="101"/>
      <c r="F10" s="102"/>
      <c r="G10" s="68"/>
    </row>
    <row r="11" spans="1:7" ht="15" thickBot="1">
      <c r="A11" s="100" t="s">
        <v>20</v>
      </c>
      <c r="B11" s="101"/>
      <c r="C11" s="101"/>
      <c r="D11" s="101"/>
      <c r="E11" s="101"/>
      <c r="F11" s="102"/>
      <c r="G11" s="69"/>
    </row>
    <row r="12" spans="1:7" ht="15" thickBot="1">
      <c r="A12" s="16" t="s">
        <v>38</v>
      </c>
      <c r="B12" s="17"/>
      <c r="C12" s="70"/>
      <c r="D12" s="19"/>
      <c r="E12" s="17"/>
      <c r="F12" s="17"/>
      <c r="G12" s="20">
        <f>G8+G9+G10+G11</f>
        <v>0</v>
      </c>
    </row>
    <row r="13" spans="1:7" ht="15" thickBot="1"/>
    <row r="14" spans="1:7" ht="29.5" thickBot="1">
      <c r="A14" s="13" t="s">
        <v>22</v>
      </c>
      <c r="B14" s="14"/>
      <c r="C14" s="14"/>
      <c r="D14" s="14"/>
      <c r="E14" s="14"/>
      <c r="F14" s="14"/>
      <c r="G14" s="15" t="s">
        <v>23</v>
      </c>
    </row>
    <row r="15" spans="1:7" ht="15" thickBot="1">
      <c r="A15" s="149" t="s">
        <v>24</v>
      </c>
      <c r="B15" s="150"/>
      <c r="C15" s="150"/>
      <c r="D15" s="150"/>
      <c r="E15" s="150"/>
      <c r="F15" s="151"/>
      <c r="G15" s="21"/>
    </row>
    <row r="16" spans="1:7" ht="15" thickBot="1">
      <c r="A16" s="13" t="s">
        <v>25</v>
      </c>
      <c r="B16" s="22"/>
      <c r="C16" s="71"/>
      <c r="D16" s="24"/>
      <c r="E16" s="22"/>
      <c r="F16" s="22"/>
      <c r="G16" s="20">
        <f>SUM(G15:G15)</f>
        <v>0</v>
      </c>
    </row>
    <row r="17" spans="1:7" ht="15" thickBot="1"/>
    <row r="18" spans="1:7" ht="29.5" thickBot="1">
      <c r="A18" s="139" t="s">
        <v>84</v>
      </c>
      <c r="B18" s="140"/>
      <c r="C18" s="140"/>
      <c r="D18" s="140"/>
      <c r="E18" s="140"/>
      <c r="F18" s="145"/>
      <c r="G18" s="41" t="s">
        <v>16</v>
      </c>
    </row>
    <row r="19" spans="1:7" ht="17.25" customHeight="1" thickBot="1">
      <c r="A19" s="142" t="s">
        <v>85</v>
      </c>
      <c r="B19" s="143"/>
      <c r="C19" s="143"/>
      <c r="D19" s="143"/>
      <c r="E19" s="143"/>
      <c r="F19" s="144"/>
      <c r="G19" s="42"/>
    </row>
    <row r="20" spans="1:7" ht="15" thickBot="1">
      <c r="A20" s="139" t="s">
        <v>86</v>
      </c>
      <c r="B20" s="140"/>
      <c r="C20" s="140"/>
      <c r="D20" s="140"/>
      <c r="E20" s="140"/>
      <c r="F20" s="141"/>
      <c r="G20" s="72">
        <f>G19</f>
        <v>0</v>
      </c>
    </row>
    <row r="21" spans="1:7" ht="15" thickBot="1"/>
    <row r="22" spans="1:7" ht="32.25" customHeight="1" thickBot="1">
      <c r="A22" s="95" t="s">
        <v>89</v>
      </c>
      <c r="B22" s="96"/>
      <c r="C22" s="96"/>
      <c r="D22" s="96"/>
      <c r="E22" s="96"/>
      <c r="F22" s="97"/>
      <c r="G22" s="25">
        <f>(G12+G20-G16)</f>
        <v>0</v>
      </c>
    </row>
  </sheetData>
  <sheetProtection algorithmName="SHA-512" hashValue="FjH4wgbbgFGzcwoSdF8LSAtoaSZxydenj+fn7xvchWnjS5A5imJxuUgsK/KsWNjRHtO5Hl3Y5RSp44uTSuZjzA==" saltValue="w4Q1basJKnHOYu0g3NiEdQ==" spinCount="100000" sheet="1" objects="1" scenarios="1"/>
  <mergeCells count="14">
    <mergeCell ref="A18:F18"/>
    <mergeCell ref="A19:F19"/>
    <mergeCell ref="A20:F20"/>
    <mergeCell ref="A22:F22"/>
    <mergeCell ref="A9:F9"/>
    <mergeCell ref="A10:F10"/>
    <mergeCell ref="A11:F11"/>
    <mergeCell ref="B4:C4"/>
    <mergeCell ref="A15:F15"/>
    <mergeCell ref="B1:C1"/>
    <mergeCell ref="B2:C2"/>
    <mergeCell ref="B3:C3"/>
    <mergeCell ref="B5:C5"/>
    <mergeCell ref="A8:F8"/>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0FA5-2997-4FC8-9AB6-BA6A52EAF276}">
  <dimension ref="A1:G30"/>
  <sheetViews>
    <sheetView zoomScaleNormal="100" workbookViewId="0">
      <selection activeCell="D13" sqref="D13"/>
    </sheetView>
  </sheetViews>
  <sheetFormatPr defaultColWidth="8.81640625" defaultRowHeight="14.5"/>
  <cols>
    <col min="1" max="1" width="17.1796875" bestFit="1" customWidth="1"/>
    <col min="2" max="2" width="15.1796875" bestFit="1" customWidth="1"/>
    <col min="3" max="3" width="14.7265625" customWidth="1"/>
    <col min="4" max="4" width="25.7265625" customWidth="1"/>
    <col min="5" max="5" width="27.7265625" customWidth="1"/>
    <col min="6" max="6" width="30.81640625" customWidth="1"/>
    <col min="7" max="7" width="29.7265625" customWidth="1"/>
  </cols>
  <sheetData>
    <row r="1" spans="1:7" s="1" customFormat="1" ht="73" thickBot="1">
      <c r="A1" s="2"/>
      <c r="B1" s="3"/>
      <c r="C1" s="4"/>
      <c r="D1" s="5" t="s">
        <v>55</v>
      </c>
      <c r="E1" s="46" t="s">
        <v>56</v>
      </c>
      <c r="F1" s="46" t="s">
        <v>57</v>
      </c>
      <c r="G1" s="47" t="s">
        <v>58</v>
      </c>
    </row>
    <row r="2" spans="1:7" s="1" customFormat="1" ht="15" thickBot="1">
      <c r="A2" s="175" t="s">
        <v>59</v>
      </c>
      <c r="B2" s="176"/>
      <c r="C2" s="177"/>
      <c r="D2" s="48"/>
      <c r="E2" s="49" t="s">
        <v>60</v>
      </c>
      <c r="F2" s="49" t="s">
        <v>60</v>
      </c>
      <c r="G2" s="49" t="s">
        <v>60</v>
      </c>
    </row>
    <row r="3" spans="1:7" s="1" customFormat="1">
      <c r="A3" s="178" t="s">
        <v>61</v>
      </c>
      <c r="B3" s="179"/>
      <c r="C3" s="180"/>
      <c r="D3" s="6">
        <v>427</v>
      </c>
      <c r="E3" s="7">
        <f>'1. Amstelveen Restaurant'!G19+'2. Amstelveen Espressobar'!G19</f>
        <v>0</v>
      </c>
      <c r="F3" s="86"/>
      <c r="G3" s="86"/>
    </row>
    <row r="4" spans="1:7" s="1" customFormat="1">
      <c r="A4" s="181" t="s">
        <v>62</v>
      </c>
      <c r="B4" s="182"/>
      <c r="C4" s="183"/>
      <c r="D4" s="8">
        <v>119</v>
      </c>
      <c r="E4" s="65">
        <f>'3. Breda'!G22</f>
        <v>0</v>
      </c>
      <c r="F4" s="87"/>
      <c r="G4" s="87"/>
    </row>
    <row r="5" spans="1:7" s="1" customFormat="1">
      <c r="A5" s="181" t="s">
        <v>63</v>
      </c>
      <c r="B5" s="182"/>
      <c r="C5" s="183"/>
      <c r="D5" s="8">
        <v>38</v>
      </c>
      <c r="E5" s="9">
        <f>'4. Deventer'!G22</f>
        <v>0</v>
      </c>
      <c r="F5" s="87"/>
      <c r="G5" s="87"/>
    </row>
    <row r="6" spans="1:7" s="1" customFormat="1">
      <c r="A6" s="181" t="s">
        <v>64</v>
      </c>
      <c r="B6" s="182"/>
      <c r="C6" s="183"/>
      <c r="D6" s="8">
        <v>67</v>
      </c>
      <c r="E6" s="9">
        <f>'5. Groningen'!G22</f>
        <v>0</v>
      </c>
      <c r="F6" s="87"/>
      <c r="G6" s="87"/>
    </row>
    <row r="7" spans="1:7" s="1" customFormat="1">
      <c r="A7" s="181" t="s">
        <v>65</v>
      </c>
      <c r="B7" s="182"/>
      <c r="C7" s="183"/>
      <c r="D7" s="8">
        <v>140</v>
      </c>
      <c r="E7" s="9">
        <f>'6. Leiden'!G22</f>
        <v>0</v>
      </c>
      <c r="F7" s="87"/>
      <c r="G7" s="87"/>
    </row>
    <row r="8" spans="1:7" s="1" customFormat="1">
      <c r="A8" s="181" t="s">
        <v>66</v>
      </c>
      <c r="B8" s="182"/>
      <c r="C8" s="183"/>
      <c r="D8" s="8">
        <v>59</v>
      </c>
      <c r="E8" s="9">
        <f>'7. Nijmegen'!G22</f>
        <v>0</v>
      </c>
      <c r="F8" s="87"/>
      <c r="G8" s="87"/>
    </row>
    <row r="9" spans="1:7" s="1" customFormat="1">
      <c r="A9" s="181" t="s">
        <v>67</v>
      </c>
      <c r="B9" s="182"/>
      <c r="C9" s="183"/>
      <c r="D9" s="8">
        <v>48</v>
      </c>
      <c r="E9" s="9">
        <f>'8. Roermond'!G22</f>
        <v>0</v>
      </c>
      <c r="F9" s="87"/>
      <c r="G9" s="87"/>
    </row>
    <row r="10" spans="1:7" s="1" customFormat="1">
      <c r="A10" s="181" t="s">
        <v>68</v>
      </c>
      <c r="B10" s="182"/>
      <c r="C10" s="183"/>
      <c r="D10" s="8">
        <v>45</v>
      </c>
      <c r="E10" s="9">
        <f>'9. Rotterdam'!G22</f>
        <v>0</v>
      </c>
      <c r="F10" s="87"/>
      <c r="G10" s="87"/>
    </row>
    <row r="11" spans="1:7" s="1" customFormat="1">
      <c r="A11" s="181" t="s">
        <v>69</v>
      </c>
      <c r="B11" s="182"/>
      <c r="C11" s="183"/>
      <c r="D11" s="8">
        <v>483</v>
      </c>
      <c r="E11" s="9">
        <f>'10. Utrecht Restaurant'!G19+'11. Utrecht Espressobar'!G19</f>
        <v>0</v>
      </c>
      <c r="F11" s="87"/>
      <c r="G11" s="87"/>
    </row>
    <row r="12" spans="1:7" s="1" customFormat="1">
      <c r="A12" s="181" t="s">
        <v>70</v>
      </c>
      <c r="B12" s="182"/>
      <c r="C12" s="183"/>
      <c r="D12" s="8">
        <v>50</v>
      </c>
      <c r="E12" s="9">
        <f>'12. Zaanstad'!G22</f>
        <v>0</v>
      </c>
      <c r="F12" s="87"/>
      <c r="G12" s="87"/>
    </row>
    <row r="13" spans="1:7" s="1" customFormat="1" ht="36.75" customHeight="1" thickBot="1">
      <c r="A13" s="171" t="s">
        <v>71</v>
      </c>
      <c r="B13" s="172"/>
      <c r="C13" s="173"/>
      <c r="D13" s="10"/>
      <c r="E13" s="64">
        <f>SUM(E3:E12)</f>
        <v>0</v>
      </c>
      <c r="F13" s="64">
        <f>SUM(F3:F12)</f>
        <v>0</v>
      </c>
      <c r="G13" s="64">
        <f t="shared" ref="G13" si="0">SUM(G3:G12)</f>
        <v>0</v>
      </c>
    </row>
    <row r="14" spans="1:7" ht="15" thickBot="1">
      <c r="E14" s="74" t="str">
        <f>IF(E13&gt;G17,"Let op: plafondbedrag €660.000 overschreden","binnen plafondbedrag van €660.000")</f>
        <v>binnen plafondbedrag van €660.000</v>
      </c>
    </row>
    <row r="15" spans="1:7" ht="15" thickTop="1"/>
    <row r="16" spans="1:7" s="1" customFormat="1" ht="30" customHeight="1">
      <c r="A16" s="174" t="s">
        <v>72</v>
      </c>
      <c r="B16" s="174"/>
      <c r="C16" s="174"/>
      <c r="D16" s="174"/>
      <c r="E16" s="174"/>
      <c r="F16" s="174"/>
      <c r="G16" s="174"/>
    </row>
    <row r="17" spans="1:7" ht="14.25" customHeight="1">
      <c r="A17" s="170" t="s">
        <v>73</v>
      </c>
      <c r="B17" s="170"/>
      <c r="C17" s="170"/>
      <c r="D17" s="170"/>
      <c r="E17" s="170"/>
      <c r="F17" s="170"/>
      <c r="G17" s="73">
        <v>660000</v>
      </c>
    </row>
    <row r="18" spans="1:7" ht="15" thickBot="1"/>
    <row r="19" spans="1:7" ht="57" customHeight="1" thickBot="1">
      <c r="A19" s="158" t="s">
        <v>74</v>
      </c>
      <c r="B19" s="159"/>
      <c r="C19" s="159"/>
      <c r="D19" s="159"/>
      <c r="E19" s="159"/>
      <c r="F19" s="160"/>
      <c r="G19" s="11" cm="1">
        <f t="array" ref="G19">SUM(E13:G13/3)</f>
        <v>0</v>
      </c>
    </row>
    <row r="20" spans="1:7" ht="15" thickBot="1"/>
    <row r="21" spans="1:7" s="1" customFormat="1" ht="60" customHeight="1">
      <c r="A21" s="161" t="s">
        <v>75</v>
      </c>
      <c r="B21" s="162"/>
      <c r="C21" s="162"/>
      <c r="D21" s="162"/>
      <c r="E21" s="162"/>
      <c r="F21" s="162"/>
      <c r="G21" s="163"/>
    </row>
    <row r="22" spans="1:7" ht="56.25" customHeight="1">
      <c r="A22" s="164" t="s">
        <v>76</v>
      </c>
      <c r="B22" s="165"/>
      <c r="C22" s="165"/>
      <c r="D22" s="165"/>
      <c r="E22" s="165"/>
      <c r="F22" s="165"/>
      <c r="G22" s="166"/>
    </row>
    <row r="23" spans="1:7" ht="26.25" customHeight="1">
      <c r="A23" s="167" t="s">
        <v>77</v>
      </c>
      <c r="B23" s="168"/>
      <c r="C23" s="168"/>
      <c r="D23" s="168"/>
      <c r="E23" s="168"/>
      <c r="F23" s="168"/>
      <c r="G23" s="169"/>
    </row>
    <row r="24" spans="1:7" ht="16.5" customHeight="1">
      <c r="A24" s="44"/>
      <c r="B24" s="152" t="s">
        <v>78</v>
      </c>
      <c r="C24" s="152"/>
      <c r="D24" s="155"/>
      <c r="E24" s="155"/>
      <c r="F24" s="155"/>
      <c r="G24" s="45"/>
    </row>
    <row r="25" spans="1:7" ht="16.5" customHeight="1">
      <c r="A25" s="44"/>
      <c r="B25" s="152" t="s">
        <v>11</v>
      </c>
      <c r="C25" s="152"/>
      <c r="D25" s="155"/>
      <c r="E25" s="155"/>
      <c r="F25" s="155"/>
      <c r="G25" s="45"/>
    </row>
    <row r="26" spans="1:7" ht="16.5" customHeight="1">
      <c r="A26" s="44"/>
      <c r="B26" s="152" t="s">
        <v>79</v>
      </c>
      <c r="C26" s="152"/>
      <c r="D26" s="155"/>
      <c r="E26" s="155"/>
      <c r="F26" s="155"/>
      <c r="G26" s="45"/>
    </row>
    <row r="27" spans="1:7" ht="16.5" customHeight="1">
      <c r="A27" s="44"/>
      <c r="B27" s="152" t="s">
        <v>80</v>
      </c>
      <c r="C27" s="152"/>
      <c r="D27" s="155"/>
      <c r="E27" s="155"/>
      <c r="F27" s="155"/>
      <c r="G27" s="45"/>
    </row>
    <row r="28" spans="1:7" ht="16.5" customHeight="1">
      <c r="A28" s="44"/>
      <c r="B28" s="152" t="s">
        <v>81</v>
      </c>
      <c r="C28" s="152"/>
      <c r="D28" s="155"/>
      <c r="E28" s="155"/>
      <c r="F28" s="155"/>
      <c r="G28" s="45"/>
    </row>
    <row r="29" spans="1:7" s="52" customFormat="1" ht="56.25" customHeight="1" thickBot="1">
      <c r="A29" s="50"/>
      <c r="B29" s="153" t="s">
        <v>82</v>
      </c>
      <c r="C29" s="154"/>
      <c r="D29" s="156"/>
      <c r="E29" s="157"/>
      <c r="F29" s="157"/>
      <c r="G29" s="51"/>
    </row>
    <row r="30" spans="1:7" s="52" customFormat="1" ht="15" customHeight="1">
      <c r="A30" s="53"/>
    </row>
  </sheetData>
  <sheetProtection algorithmName="SHA-512" hashValue="P+btGfN6c5Sc+tbgqPhEVhxzBcXhfTvXgu8P28ZlkI34fxLvN9VLQeRmniCNfsb+P5O0kHIKTdcJVYYG+FFSlQ==" saltValue="dgnhJWi4d4RNaOprjA6b0A==" spinCount="100000" sheet="1" objects="1" scenarios="1"/>
  <mergeCells count="30">
    <mergeCell ref="A17:F17"/>
    <mergeCell ref="A13:C13"/>
    <mergeCell ref="A16:G16"/>
    <mergeCell ref="A2:C2"/>
    <mergeCell ref="A3:C3"/>
    <mergeCell ref="A4:C4"/>
    <mergeCell ref="A5:C5"/>
    <mergeCell ref="A6:C6"/>
    <mergeCell ref="A12:C12"/>
    <mergeCell ref="A7:C7"/>
    <mergeCell ref="A8:C8"/>
    <mergeCell ref="A9:C9"/>
    <mergeCell ref="A10:C10"/>
    <mergeCell ref="A11:C11"/>
    <mergeCell ref="A19:F19"/>
    <mergeCell ref="A21:G21"/>
    <mergeCell ref="A22:G22"/>
    <mergeCell ref="A23:G23"/>
    <mergeCell ref="B24:C24"/>
    <mergeCell ref="B25:C25"/>
    <mergeCell ref="B28:C28"/>
    <mergeCell ref="B29:C29"/>
    <mergeCell ref="D24:F24"/>
    <mergeCell ref="D25:F25"/>
    <mergeCell ref="D26:F26"/>
    <mergeCell ref="D27:F27"/>
    <mergeCell ref="D28:F28"/>
    <mergeCell ref="D29:F29"/>
    <mergeCell ref="B26:C26"/>
    <mergeCell ref="B27:C27"/>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CEF3-86FA-4B58-9BC6-9A19E4CB3640}">
  <sheetPr>
    <pageSetUpPr fitToPage="1"/>
  </sheetPr>
  <dimension ref="A1:I19"/>
  <sheetViews>
    <sheetView topLeftCell="A6" zoomScaleNormal="100" workbookViewId="0">
      <selection activeCell="F23" sqref="F23"/>
    </sheetView>
  </sheetViews>
  <sheetFormatPr defaultColWidth="8.81640625" defaultRowHeight="14.5"/>
  <cols>
    <col min="1" max="1" width="42.26953125" customWidth="1"/>
    <col min="2" max="2" width="11.26953125" customWidth="1"/>
    <col min="3" max="3" width="18" customWidth="1"/>
    <col min="6" max="6" width="25.54296875" customWidth="1"/>
    <col min="7" max="7" width="17.81640625" customWidth="1"/>
  </cols>
  <sheetData>
    <row r="1" spans="1:9" ht="15" thickBot="1">
      <c r="A1" s="54" t="s">
        <v>7</v>
      </c>
      <c r="B1" s="105" t="s">
        <v>8</v>
      </c>
      <c r="C1" s="106"/>
      <c r="G1" s="12"/>
    </row>
    <row r="2" spans="1:9">
      <c r="A2" s="55" t="s">
        <v>9</v>
      </c>
      <c r="B2" s="107" t="s">
        <v>10</v>
      </c>
      <c r="C2" s="108"/>
    </row>
    <row r="3" spans="1:9">
      <c r="A3" s="55" t="s">
        <v>11</v>
      </c>
      <c r="B3" s="109" t="s">
        <v>8</v>
      </c>
      <c r="C3" s="110"/>
    </row>
    <row r="4" spans="1:9">
      <c r="A4" s="56" t="s">
        <v>12</v>
      </c>
      <c r="B4" s="103" t="s">
        <v>13</v>
      </c>
      <c r="C4" s="104"/>
    </row>
    <row r="5" spans="1:9" ht="15" customHeight="1">
      <c r="A5" s="111" t="s">
        <v>14</v>
      </c>
      <c r="B5" s="103">
        <v>427</v>
      </c>
      <c r="C5" s="104"/>
    </row>
    <row r="6" spans="1:9" ht="15" thickBot="1">
      <c r="A6" s="112"/>
      <c r="B6" s="113"/>
      <c r="C6" s="114"/>
    </row>
    <row r="7" spans="1:9" ht="15" thickBot="1"/>
    <row r="8" spans="1:9" ht="29.5" thickBot="1">
      <c r="A8" s="13" t="s">
        <v>15</v>
      </c>
      <c r="B8" s="14"/>
      <c r="C8" s="14"/>
      <c r="D8" s="14"/>
      <c r="E8" s="14"/>
      <c r="F8" s="14"/>
      <c r="G8" s="15" t="s">
        <v>16</v>
      </c>
    </row>
    <row r="9" spans="1:9">
      <c r="A9" s="98" t="s">
        <v>17</v>
      </c>
      <c r="B9" s="99"/>
      <c r="C9" s="99"/>
      <c r="D9" s="99"/>
      <c r="E9" s="99"/>
      <c r="F9" s="99"/>
      <c r="G9" s="66"/>
    </row>
    <row r="10" spans="1:9">
      <c r="A10" s="100" t="s">
        <v>18</v>
      </c>
      <c r="B10" s="101"/>
      <c r="C10" s="101"/>
      <c r="D10" s="101"/>
      <c r="E10" s="101"/>
      <c r="F10" s="102"/>
      <c r="G10" s="67"/>
    </row>
    <row r="11" spans="1:9">
      <c r="A11" s="100" t="s">
        <v>19</v>
      </c>
      <c r="B11" s="101"/>
      <c r="C11" s="101"/>
      <c r="D11" s="101"/>
      <c r="E11" s="101"/>
      <c r="F11" s="102"/>
      <c r="G11" s="68"/>
    </row>
    <row r="12" spans="1:9" ht="15" thickBot="1">
      <c r="A12" s="100" t="s">
        <v>20</v>
      </c>
      <c r="B12" s="101"/>
      <c r="C12" s="101"/>
      <c r="D12" s="101"/>
      <c r="E12" s="101"/>
      <c r="F12" s="102"/>
      <c r="G12" s="69"/>
    </row>
    <row r="13" spans="1:9" ht="15" thickBot="1">
      <c r="A13" s="16" t="s">
        <v>21</v>
      </c>
      <c r="B13" s="17"/>
      <c r="C13" s="18"/>
      <c r="D13" s="19"/>
      <c r="E13" s="17"/>
      <c r="F13" s="17"/>
      <c r="G13" s="20">
        <f>G9+G10+G11+G12</f>
        <v>0</v>
      </c>
    </row>
    <row r="14" spans="1:9" ht="15" thickBot="1"/>
    <row r="15" spans="1:9" ht="29.5" thickBot="1">
      <c r="A15" s="13" t="s">
        <v>22</v>
      </c>
      <c r="B15" s="14"/>
      <c r="C15" s="14"/>
      <c r="D15" s="14"/>
      <c r="E15" s="14"/>
      <c r="F15" s="14"/>
      <c r="G15" s="15" t="s">
        <v>23</v>
      </c>
    </row>
    <row r="16" spans="1:9" ht="15" thickBot="1">
      <c r="A16" s="92" t="s">
        <v>24</v>
      </c>
      <c r="B16" s="93"/>
      <c r="C16" s="93"/>
      <c r="D16" s="93"/>
      <c r="E16" s="93"/>
      <c r="F16" s="94"/>
      <c r="G16" s="21"/>
      <c r="H16" s="62"/>
      <c r="I16" s="62"/>
    </row>
    <row r="17" spans="1:7" ht="15" thickBot="1">
      <c r="A17" s="13" t="s">
        <v>25</v>
      </c>
      <c r="B17" s="22"/>
      <c r="C17" s="23"/>
      <c r="D17" s="24"/>
      <c r="E17" s="22"/>
      <c r="F17" s="22"/>
      <c r="G17" s="20">
        <f>SUM(G16:G16)</f>
        <v>0</v>
      </c>
    </row>
    <row r="18" spans="1:7" ht="15" thickBot="1"/>
    <row r="19" spans="1:7" ht="32.25" customHeight="1" thickBot="1">
      <c r="A19" s="95" t="s">
        <v>26</v>
      </c>
      <c r="B19" s="96"/>
      <c r="C19" s="96"/>
      <c r="D19" s="96"/>
      <c r="E19" s="96"/>
      <c r="F19" s="97"/>
      <c r="G19" s="25">
        <f>SUM(G13-G17)</f>
        <v>0</v>
      </c>
    </row>
  </sheetData>
  <sheetProtection algorithmName="SHA-512" hashValue="s2N5RxAiIvLkaYMCqQThfa3omFqmuEP4uHpXB49nDWql2H6BNPjF1N/418MhZfITjNEEMPx8mdnvMQHK0wWlSA==" saltValue="uWF5bYZ58QpsxnaJZvFM1g==" spinCount="100000" sheet="1" objects="1" scenarios="1"/>
  <mergeCells count="12">
    <mergeCell ref="B4:C4"/>
    <mergeCell ref="B1:C1"/>
    <mergeCell ref="B2:C2"/>
    <mergeCell ref="B3:C3"/>
    <mergeCell ref="A5:A6"/>
    <mergeCell ref="B5:C6"/>
    <mergeCell ref="A16:F16"/>
    <mergeCell ref="A19:F19"/>
    <mergeCell ref="A9:F9"/>
    <mergeCell ref="A10:F10"/>
    <mergeCell ref="A11:F11"/>
    <mergeCell ref="A12:F12"/>
  </mergeCell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D33-3BC6-47AF-A6A7-1875EA728E22}">
  <dimension ref="A1:G19"/>
  <sheetViews>
    <sheetView topLeftCell="A7" zoomScaleNormal="100" workbookViewId="0">
      <selection activeCell="I12" sqref="I12"/>
    </sheetView>
  </sheetViews>
  <sheetFormatPr defaultColWidth="8.81640625" defaultRowHeight="14"/>
  <cols>
    <col min="1" max="1" width="41.1796875" style="26" customWidth="1"/>
    <col min="2" max="2" width="16.26953125" style="26" customWidth="1"/>
    <col min="3" max="3" width="13.7265625" style="26" customWidth="1"/>
    <col min="4" max="6" width="8.81640625" style="26"/>
    <col min="7" max="7" width="17.81640625" style="26" customWidth="1"/>
    <col min="8" max="16384" width="8.81640625" style="26"/>
  </cols>
  <sheetData>
    <row r="1" spans="1:7" ht="14.5" thickBot="1">
      <c r="A1" s="59" t="s">
        <v>7</v>
      </c>
      <c r="B1" s="127" t="s">
        <v>8</v>
      </c>
      <c r="C1" s="128"/>
      <c r="G1" s="27"/>
    </row>
    <row r="2" spans="1:7">
      <c r="A2" s="58" t="s">
        <v>9</v>
      </c>
      <c r="B2" s="129" t="s">
        <v>10</v>
      </c>
      <c r="C2" s="130"/>
    </row>
    <row r="3" spans="1:7">
      <c r="A3" s="58" t="s">
        <v>11</v>
      </c>
      <c r="B3" s="131" t="s">
        <v>8</v>
      </c>
      <c r="C3" s="132"/>
    </row>
    <row r="4" spans="1:7">
      <c r="A4" s="57" t="s">
        <v>12</v>
      </c>
      <c r="B4" s="120" t="s">
        <v>27</v>
      </c>
      <c r="C4" s="121"/>
    </row>
    <row r="5" spans="1:7" ht="30.75" customHeight="1">
      <c r="A5" s="118" t="s">
        <v>14</v>
      </c>
      <c r="B5" s="120">
        <v>427</v>
      </c>
      <c r="C5" s="121"/>
    </row>
    <row r="6" spans="1:7" ht="14.5" thickBot="1">
      <c r="A6" s="119"/>
      <c r="B6" s="122"/>
      <c r="C6" s="123"/>
    </row>
    <row r="7" spans="1:7" ht="14.5" thickBot="1"/>
    <row r="8" spans="1:7" ht="28.5" thickBot="1">
      <c r="A8" s="28" t="s">
        <v>28</v>
      </c>
      <c r="B8" s="29"/>
      <c r="C8" s="29"/>
      <c r="D8" s="29"/>
      <c r="E8" s="29"/>
      <c r="F8" s="29"/>
      <c r="G8" s="30" t="s">
        <v>16</v>
      </c>
    </row>
    <row r="9" spans="1:7" ht="14.5">
      <c r="A9" s="133" t="s">
        <v>29</v>
      </c>
      <c r="B9" s="134"/>
      <c r="C9" s="134"/>
      <c r="D9" s="134"/>
      <c r="E9" s="134"/>
      <c r="F9" s="134"/>
      <c r="G9" s="82"/>
    </row>
    <row r="10" spans="1:7" ht="14.5">
      <c r="A10" s="124" t="s">
        <v>30</v>
      </c>
      <c r="B10" s="125"/>
      <c r="C10" s="125"/>
      <c r="D10" s="125"/>
      <c r="E10" s="125"/>
      <c r="F10" s="126"/>
      <c r="G10" s="83"/>
    </row>
    <row r="11" spans="1:7" ht="14.5">
      <c r="A11" s="124" t="s">
        <v>19</v>
      </c>
      <c r="B11" s="125"/>
      <c r="C11" s="125"/>
      <c r="D11" s="125"/>
      <c r="E11" s="125"/>
      <c r="F11" s="126"/>
      <c r="G11" s="84"/>
    </row>
    <row r="12" spans="1:7" ht="15" thickBot="1">
      <c r="A12" s="124" t="s">
        <v>20</v>
      </c>
      <c r="B12" s="125"/>
      <c r="C12" s="125"/>
      <c r="D12" s="125"/>
      <c r="E12" s="125"/>
      <c r="F12" s="126"/>
      <c r="G12" s="85"/>
    </row>
    <row r="13" spans="1:7" ht="14.5" thickBot="1">
      <c r="A13" s="31" t="s">
        <v>31</v>
      </c>
      <c r="B13" s="32"/>
      <c r="C13" s="33"/>
      <c r="D13" s="34"/>
      <c r="E13" s="32"/>
      <c r="F13" s="32"/>
      <c r="G13" s="35">
        <f>G9+G10+G11+G12</f>
        <v>0</v>
      </c>
    </row>
    <row r="14" spans="1:7" ht="14.5" thickBot="1"/>
    <row r="15" spans="1:7" ht="29" thickBot="1">
      <c r="A15" s="13" t="s">
        <v>22</v>
      </c>
      <c r="B15" s="29"/>
      <c r="C15" s="29"/>
      <c r="D15" s="29"/>
      <c r="E15" s="29"/>
      <c r="F15" s="29"/>
      <c r="G15" s="30" t="s">
        <v>23</v>
      </c>
    </row>
    <row r="16" spans="1:7" ht="15" thickBot="1">
      <c r="A16" s="92" t="s">
        <v>24</v>
      </c>
      <c r="B16" s="93"/>
      <c r="C16" s="93"/>
      <c r="D16" s="93"/>
      <c r="E16" s="93"/>
      <c r="F16" s="94"/>
      <c r="G16" s="36"/>
    </row>
    <row r="17" spans="1:7" ht="15" thickBot="1">
      <c r="A17" s="13" t="s">
        <v>25</v>
      </c>
      <c r="B17" s="37"/>
      <c r="C17" s="38"/>
      <c r="D17" s="39"/>
      <c r="E17" s="37"/>
      <c r="F17" s="37"/>
      <c r="G17" s="35">
        <f>SUM(G16:G16)</f>
        <v>0</v>
      </c>
    </row>
    <row r="18" spans="1:7" ht="14.5" thickBot="1"/>
    <row r="19" spans="1:7" ht="32.25" customHeight="1" thickBot="1">
      <c r="A19" s="115" t="s">
        <v>32</v>
      </c>
      <c r="B19" s="116"/>
      <c r="C19" s="116"/>
      <c r="D19" s="116"/>
      <c r="E19" s="116"/>
      <c r="F19" s="117"/>
      <c r="G19" s="40">
        <f>SUM(G13-G17)</f>
        <v>0</v>
      </c>
    </row>
  </sheetData>
  <sheetProtection algorithmName="SHA-512" hashValue="rtn1p9f7+L1l2tM+RtGzTsHvbcXCJ+tyvtcSlXDjr/Rmsq37tq7zrMNbdPBpZSolD1DDni9D4zK1GzNl09WAtw==" saltValue="FEMtAtq4hy/fpSa+tha4/A==" spinCount="100000" sheet="1" objects="1" scenarios="1"/>
  <mergeCells count="12">
    <mergeCell ref="B4:C4"/>
    <mergeCell ref="B1:C1"/>
    <mergeCell ref="B2:C2"/>
    <mergeCell ref="B3:C3"/>
    <mergeCell ref="A9:F9"/>
    <mergeCell ref="A19:F19"/>
    <mergeCell ref="A5:A6"/>
    <mergeCell ref="B5:C6"/>
    <mergeCell ref="A10:F10"/>
    <mergeCell ref="A11:F11"/>
    <mergeCell ref="A12:F12"/>
    <mergeCell ref="A16:F16"/>
  </mergeCells>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BC047-4065-4F8E-AFA8-209588350831}">
  <dimension ref="A1:G22"/>
  <sheetViews>
    <sheetView tabSelected="1" zoomScaleNormal="100" workbookViewId="0">
      <selection activeCell="A19" sqref="A19:F19"/>
    </sheetView>
  </sheetViews>
  <sheetFormatPr defaultColWidth="8.81640625" defaultRowHeight="14.5"/>
  <cols>
    <col min="1" max="1" width="42.26953125" style="1" customWidth="1"/>
    <col min="2" max="2" width="18.453125" style="1" customWidth="1"/>
    <col min="3" max="3" width="20.08984375" style="1" customWidth="1"/>
    <col min="4" max="6" width="8.81640625" style="1"/>
    <col min="7" max="7" width="17.81640625" style="1" customWidth="1"/>
    <col min="8" max="16384" width="8.81640625" style="1"/>
  </cols>
  <sheetData>
    <row r="1" spans="1:7" ht="15" thickBot="1">
      <c r="A1" s="61" t="s">
        <v>7</v>
      </c>
      <c r="B1" s="137" t="s">
        <v>33</v>
      </c>
      <c r="C1" s="138"/>
    </row>
    <row r="2" spans="1:7">
      <c r="A2" s="55" t="s">
        <v>9</v>
      </c>
      <c r="B2" s="107" t="s">
        <v>34</v>
      </c>
      <c r="C2" s="108"/>
    </row>
    <row r="3" spans="1:7" ht="17.25" customHeight="1">
      <c r="A3" s="55" t="s">
        <v>11</v>
      </c>
      <c r="B3" s="109" t="s">
        <v>33</v>
      </c>
      <c r="C3" s="104"/>
    </row>
    <row r="4" spans="1:7" ht="17.25" customHeight="1">
      <c r="A4" s="56" t="s">
        <v>12</v>
      </c>
      <c r="B4" s="103" t="s">
        <v>88</v>
      </c>
      <c r="C4" s="104"/>
    </row>
    <row r="5" spans="1:7" ht="31.5" customHeight="1" thickBot="1">
      <c r="A5" s="60" t="s">
        <v>14</v>
      </c>
      <c r="B5" s="135">
        <v>119</v>
      </c>
      <c r="C5" s="136"/>
    </row>
    <row r="6" spans="1:7" ht="15.75" customHeight="1" thickBot="1">
      <c r="A6" s="63"/>
    </row>
    <row r="7" spans="1:7" ht="29.5" thickBot="1">
      <c r="A7" s="13" t="s">
        <v>35</v>
      </c>
      <c r="B7" s="14"/>
      <c r="C7" s="14"/>
      <c r="D7" s="14"/>
      <c r="E7" s="14"/>
      <c r="F7" s="14"/>
      <c r="G7" s="15" t="s">
        <v>16</v>
      </c>
    </row>
    <row r="8" spans="1:7">
      <c r="A8" s="98" t="s">
        <v>36</v>
      </c>
      <c r="B8" s="99"/>
      <c r="C8" s="99"/>
      <c r="D8" s="99"/>
      <c r="E8" s="99"/>
      <c r="F8" s="99"/>
      <c r="G8" s="66"/>
    </row>
    <row r="9" spans="1:7">
      <c r="A9" s="100" t="s">
        <v>37</v>
      </c>
      <c r="B9" s="101"/>
      <c r="C9" s="101"/>
      <c r="D9" s="101"/>
      <c r="E9" s="101"/>
      <c r="F9" s="102"/>
      <c r="G9" s="67"/>
    </row>
    <row r="10" spans="1:7">
      <c r="A10" s="100" t="s">
        <v>19</v>
      </c>
      <c r="B10" s="101"/>
      <c r="C10" s="101"/>
      <c r="D10" s="101"/>
      <c r="E10" s="101"/>
      <c r="F10" s="102"/>
      <c r="G10" s="68"/>
    </row>
    <row r="11" spans="1:7" ht="15" thickBot="1">
      <c r="A11" s="100" t="s">
        <v>20</v>
      </c>
      <c r="B11" s="101"/>
      <c r="C11" s="101"/>
      <c r="D11" s="101"/>
      <c r="E11" s="101"/>
      <c r="F11" s="102"/>
      <c r="G11" s="69"/>
    </row>
    <row r="12" spans="1:7" ht="15" thickBot="1">
      <c r="A12" s="16" t="s">
        <v>38</v>
      </c>
      <c r="B12" s="17"/>
      <c r="C12" s="18"/>
      <c r="D12" s="19"/>
      <c r="E12" s="17"/>
      <c r="F12" s="17"/>
      <c r="G12" s="20">
        <f>G8+G9+G10+G11</f>
        <v>0</v>
      </c>
    </row>
    <row r="13" spans="1:7" ht="15" thickBot="1"/>
    <row r="14" spans="1:7" ht="29.5" thickBot="1">
      <c r="A14" s="13" t="s">
        <v>22</v>
      </c>
      <c r="B14" s="14"/>
      <c r="C14" s="14"/>
      <c r="D14" s="14"/>
      <c r="E14" s="14"/>
      <c r="F14" s="14"/>
      <c r="G14" s="15" t="s">
        <v>23</v>
      </c>
    </row>
    <row r="15" spans="1:7" ht="15" thickBot="1">
      <c r="A15" s="92" t="s">
        <v>24</v>
      </c>
      <c r="B15" s="93"/>
      <c r="C15" s="93"/>
      <c r="D15" s="93"/>
      <c r="E15" s="93"/>
      <c r="F15" s="94"/>
      <c r="G15" s="21"/>
    </row>
    <row r="16" spans="1:7" ht="15" thickBot="1">
      <c r="A16" s="13" t="s">
        <v>25</v>
      </c>
      <c r="B16" s="22"/>
      <c r="C16" s="23"/>
      <c r="D16" s="24"/>
      <c r="E16" s="22"/>
      <c r="F16" s="22"/>
      <c r="G16" s="20">
        <f>SUM(G15:G15)</f>
        <v>0</v>
      </c>
    </row>
    <row r="17" spans="1:7" ht="15" thickBot="1"/>
    <row r="18" spans="1:7" ht="29.5" thickBot="1">
      <c r="A18" s="139" t="s">
        <v>84</v>
      </c>
      <c r="B18" s="140"/>
      <c r="C18" s="140"/>
      <c r="D18" s="140"/>
      <c r="E18" s="140"/>
      <c r="F18" s="145"/>
      <c r="G18" s="41" t="s">
        <v>16</v>
      </c>
    </row>
    <row r="19" spans="1:7" ht="15" thickBot="1">
      <c r="A19" s="142" t="s">
        <v>85</v>
      </c>
      <c r="B19" s="143"/>
      <c r="C19" s="143"/>
      <c r="D19" s="143"/>
      <c r="E19" s="143"/>
      <c r="F19" s="144"/>
      <c r="G19" s="42"/>
    </row>
    <row r="20" spans="1:7" ht="15" thickBot="1">
      <c r="A20" s="139" t="s">
        <v>86</v>
      </c>
      <c r="B20" s="140"/>
      <c r="C20" s="140"/>
      <c r="D20" s="140"/>
      <c r="E20" s="140"/>
      <c r="F20" s="141"/>
      <c r="G20" s="43">
        <f>G19</f>
        <v>0</v>
      </c>
    </row>
    <row r="21" spans="1:7" ht="15" thickBot="1"/>
    <row r="22" spans="1:7" ht="32.25" customHeight="1" thickBot="1">
      <c r="A22" s="95" t="s">
        <v>87</v>
      </c>
      <c r="B22" s="96"/>
      <c r="C22" s="96"/>
      <c r="D22" s="96"/>
      <c r="E22" s="96"/>
      <c r="F22" s="97"/>
      <c r="G22" s="25">
        <f>(G12+G20-G16)</f>
        <v>0</v>
      </c>
    </row>
  </sheetData>
  <sheetProtection algorithmName="SHA-512" hashValue="XRBXARlxT5PuWCFZY5ePagReSIUI84wQTHo2345td1Y6iIaVzUY13jEEDwu6IcIuHx3JCvMu9f/cDEHgyitpAw==" saltValue="L0yp8/hwKnLqV7Jcvd3jAA==" spinCount="100000" sheet="1" objects="1" scenarios="1"/>
  <mergeCells count="14">
    <mergeCell ref="A22:F22"/>
    <mergeCell ref="A8:F8"/>
    <mergeCell ref="A15:F15"/>
    <mergeCell ref="A20:F20"/>
    <mergeCell ref="A19:F19"/>
    <mergeCell ref="A18:F18"/>
    <mergeCell ref="A11:F11"/>
    <mergeCell ref="A10:F10"/>
    <mergeCell ref="A9:F9"/>
    <mergeCell ref="B5:C5"/>
    <mergeCell ref="B4:C4"/>
    <mergeCell ref="B1:C1"/>
    <mergeCell ref="B2:C2"/>
    <mergeCell ref="B3:C3"/>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C3011-23EC-4796-A5D8-901FCE62283A}">
  <dimension ref="A1:G22"/>
  <sheetViews>
    <sheetView zoomScaleNormal="100" workbookViewId="0">
      <selection activeCell="A22" sqref="A22:F22"/>
    </sheetView>
  </sheetViews>
  <sheetFormatPr defaultColWidth="8.81640625" defaultRowHeight="14.5"/>
  <cols>
    <col min="1" max="1" width="42.26953125" style="1" customWidth="1"/>
    <col min="2" max="2" width="20.7265625" style="1" customWidth="1"/>
    <col min="3" max="3" width="18" style="1" customWidth="1"/>
    <col min="4" max="6" width="8.81640625" style="1"/>
    <col min="7" max="7" width="17.81640625" style="1" customWidth="1"/>
    <col min="8" max="16384" width="8.81640625" style="1"/>
  </cols>
  <sheetData>
    <row r="1" spans="1:7" ht="15" thickBot="1">
      <c r="A1" s="61" t="s">
        <v>7</v>
      </c>
      <c r="B1" s="137" t="s">
        <v>39</v>
      </c>
      <c r="C1" s="138"/>
    </row>
    <row r="2" spans="1:7">
      <c r="A2" s="55" t="s">
        <v>9</v>
      </c>
      <c r="B2" s="107" t="s">
        <v>40</v>
      </c>
      <c r="C2" s="108"/>
    </row>
    <row r="3" spans="1:7">
      <c r="A3" s="55" t="s">
        <v>11</v>
      </c>
      <c r="B3" s="109" t="s">
        <v>39</v>
      </c>
      <c r="C3" s="104"/>
    </row>
    <row r="4" spans="1:7">
      <c r="A4" s="56" t="s">
        <v>12</v>
      </c>
      <c r="B4" s="103" t="s">
        <v>88</v>
      </c>
      <c r="C4" s="104"/>
    </row>
    <row r="5" spans="1:7" ht="29.5" thickBot="1">
      <c r="A5" s="60" t="s">
        <v>14</v>
      </c>
      <c r="B5" s="135">
        <v>38</v>
      </c>
      <c r="C5" s="136"/>
    </row>
    <row r="6" spans="1:7" ht="15" thickBot="1">
      <c r="A6" s="63"/>
    </row>
    <row r="7" spans="1:7" ht="29.5" thickBot="1">
      <c r="A7" s="13" t="s">
        <v>35</v>
      </c>
      <c r="B7" s="14"/>
      <c r="C7" s="14"/>
      <c r="D7" s="14"/>
      <c r="E7" s="14"/>
      <c r="F7" s="14"/>
      <c r="G7" s="15" t="s">
        <v>16</v>
      </c>
    </row>
    <row r="8" spans="1:7">
      <c r="A8" s="98" t="s">
        <v>36</v>
      </c>
      <c r="B8" s="99"/>
      <c r="C8" s="99"/>
      <c r="D8" s="99"/>
      <c r="E8" s="99"/>
      <c r="F8" s="99"/>
      <c r="G8" s="66"/>
    </row>
    <row r="9" spans="1:7">
      <c r="A9" s="100" t="s">
        <v>37</v>
      </c>
      <c r="B9" s="101"/>
      <c r="C9" s="101"/>
      <c r="D9" s="101"/>
      <c r="E9" s="101"/>
      <c r="F9" s="102"/>
      <c r="G9" s="67"/>
    </row>
    <row r="10" spans="1:7">
      <c r="A10" s="100" t="s">
        <v>19</v>
      </c>
      <c r="B10" s="101"/>
      <c r="C10" s="101"/>
      <c r="D10" s="101"/>
      <c r="E10" s="101"/>
      <c r="F10" s="102"/>
      <c r="G10" s="68"/>
    </row>
    <row r="11" spans="1:7" ht="15" thickBot="1">
      <c r="A11" s="100" t="s">
        <v>20</v>
      </c>
      <c r="B11" s="101"/>
      <c r="C11" s="101"/>
      <c r="D11" s="101"/>
      <c r="E11" s="101"/>
      <c r="F11" s="102"/>
      <c r="G11" s="69"/>
    </row>
    <row r="12" spans="1:7" ht="15" thickBot="1">
      <c r="A12" s="16" t="s">
        <v>38</v>
      </c>
      <c r="B12" s="17"/>
      <c r="C12" s="18"/>
      <c r="D12" s="19"/>
      <c r="E12" s="17"/>
      <c r="F12" s="17"/>
      <c r="G12" s="20">
        <f>G8+G9+G10+G11</f>
        <v>0</v>
      </c>
    </row>
    <row r="13" spans="1:7" ht="15" thickBot="1"/>
    <row r="14" spans="1:7" ht="29.5" thickBot="1">
      <c r="A14" s="13" t="s">
        <v>22</v>
      </c>
      <c r="B14" s="14"/>
      <c r="C14" s="14"/>
      <c r="D14" s="14"/>
      <c r="E14" s="14"/>
      <c r="F14" s="14"/>
      <c r="G14" s="15" t="s">
        <v>23</v>
      </c>
    </row>
    <row r="15" spans="1:7" ht="15" thickBot="1">
      <c r="A15" s="92" t="s">
        <v>24</v>
      </c>
      <c r="B15" s="93"/>
      <c r="C15" s="93"/>
      <c r="D15" s="93"/>
      <c r="E15" s="93"/>
      <c r="F15" s="94"/>
      <c r="G15" s="21"/>
    </row>
    <row r="16" spans="1:7" ht="15" thickBot="1">
      <c r="A16" s="13" t="s">
        <v>25</v>
      </c>
      <c r="B16" s="22"/>
      <c r="C16" s="23"/>
      <c r="D16" s="24"/>
      <c r="E16" s="22"/>
      <c r="F16" s="22"/>
      <c r="G16" s="20">
        <f>SUM(G15:G15)</f>
        <v>0</v>
      </c>
    </row>
    <row r="17" spans="1:7" ht="15" thickBot="1"/>
    <row r="18" spans="1:7" ht="29.5" thickBot="1">
      <c r="A18" s="139" t="s">
        <v>84</v>
      </c>
      <c r="B18" s="140"/>
      <c r="C18" s="140"/>
      <c r="D18" s="140"/>
      <c r="E18" s="140"/>
      <c r="F18" s="145"/>
      <c r="G18" s="41" t="s">
        <v>16</v>
      </c>
    </row>
    <row r="19" spans="1:7" ht="15" thickBot="1">
      <c r="A19" s="142" t="s">
        <v>85</v>
      </c>
      <c r="B19" s="143"/>
      <c r="C19" s="143"/>
      <c r="D19" s="143"/>
      <c r="E19" s="143"/>
      <c r="F19" s="144"/>
      <c r="G19" s="42"/>
    </row>
    <row r="20" spans="1:7" ht="15" thickBot="1">
      <c r="A20" s="139" t="s">
        <v>86</v>
      </c>
      <c r="B20" s="140"/>
      <c r="C20" s="140"/>
      <c r="D20" s="140"/>
      <c r="E20" s="140"/>
      <c r="F20" s="141"/>
      <c r="G20" s="43">
        <f>G19</f>
        <v>0</v>
      </c>
    </row>
    <row r="21" spans="1:7" ht="15" thickBot="1"/>
    <row r="22" spans="1:7" ht="32.25" customHeight="1" thickBot="1">
      <c r="A22" s="95" t="s">
        <v>87</v>
      </c>
      <c r="B22" s="96"/>
      <c r="C22" s="96"/>
      <c r="D22" s="96"/>
      <c r="E22" s="96"/>
      <c r="F22" s="97"/>
      <c r="G22" s="25">
        <f>(G12+G20-G16)</f>
        <v>0</v>
      </c>
    </row>
  </sheetData>
  <sheetProtection algorithmName="SHA-512" hashValue="Gsc2t8pIO/yczEjMiON9Cx4Dtdc1BRYEw1q0hegCrIIx8I11KqUBtnqtuam8n9routOGqZYj1T03/MarmOme9w==" saltValue="zjkn8YZ0kwmFLn5gMLgBtw==" spinCount="100000" sheet="1" objects="1" scenarios="1"/>
  <mergeCells count="14">
    <mergeCell ref="A18:F18"/>
    <mergeCell ref="A19:F19"/>
    <mergeCell ref="A20:F20"/>
    <mergeCell ref="A22:F22"/>
    <mergeCell ref="A9:F9"/>
    <mergeCell ref="A10:F10"/>
    <mergeCell ref="A11:F11"/>
    <mergeCell ref="B4:C4"/>
    <mergeCell ref="A15:F15"/>
    <mergeCell ref="B1:C1"/>
    <mergeCell ref="B2:C2"/>
    <mergeCell ref="B3:C3"/>
    <mergeCell ref="B5:C5"/>
    <mergeCell ref="A8:F8"/>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CB068-3685-45BC-9CA0-A2CE3B346863}">
  <dimension ref="A1:G22"/>
  <sheetViews>
    <sheetView topLeftCell="A3" workbookViewId="0">
      <selection activeCell="A22" sqref="A22:F22"/>
    </sheetView>
  </sheetViews>
  <sheetFormatPr defaultColWidth="8.81640625" defaultRowHeight="14.5"/>
  <cols>
    <col min="1" max="1" width="42.26953125" style="1" customWidth="1"/>
    <col min="2" max="2" width="19.1796875" style="1" customWidth="1"/>
    <col min="3" max="3" width="20.54296875" style="1" customWidth="1"/>
    <col min="4" max="6" width="8.81640625" style="1"/>
    <col min="7" max="7" width="17.81640625" style="1" customWidth="1"/>
    <col min="8" max="16384" width="8.81640625" style="1"/>
  </cols>
  <sheetData>
    <row r="1" spans="1:7" ht="15" thickBot="1">
      <c r="A1" s="61" t="s">
        <v>7</v>
      </c>
      <c r="B1" s="137" t="s">
        <v>41</v>
      </c>
      <c r="C1" s="138"/>
    </row>
    <row r="2" spans="1:7">
      <c r="A2" s="55" t="s">
        <v>9</v>
      </c>
      <c r="B2" s="107" t="s">
        <v>42</v>
      </c>
      <c r="C2" s="108"/>
    </row>
    <row r="3" spans="1:7">
      <c r="A3" s="56" t="s">
        <v>11</v>
      </c>
      <c r="B3" s="109" t="s">
        <v>41</v>
      </c>
      <c r="C3" s="104"/>
    </row>
    <row r="4" spans="1:7">
      <c r="A4" s="56" t="s">
        <v>12</v>
      </c>
      <c r="B4" s="103" t="s">
        <v>88</v>
      </c>
      <c r="C4" s="104"/>
    </row>
    <row r="5" spans="1:7" ht="29.5" thickBot="1">
      <c r="A5" s="60" t="s">
        <v>14</v>
      </c>
      <c r="B5" s="135">
        <v>67</v>
      </c>
      <c r="C5" s="136"/>
    </row>
    <row r="6" spans="1:7" ht="15" thickBot="1">
      <c r="A6" s="63"/>
    </row>
    <row r="7" spans="1:7" ht="29.5" thickBot="1">
      <c r="A7" s="13" t="s">
        <v>35</v>
      </c>
      <c r="B7" s="14"/>
      <c r="C7" s="14"/>
      <c r="D7" s="14"/>
      <c r="E7" s="14"/>
      <c r="F7" s="14"/>
      <c r="G7" s="15" t="s">
        <v>16</v>
      </c>
    </row>
    <row r="8" spans="1:7">
      <c r="A8" s="98" t="s">
        <v>36</v>
      </c>
      <c r="B8" s="99"/>
      <c r="C8" s="99"/>
      <c r="D8" s="99"/>
      <c r="E8" s="99"/>
      <c r="F8" s="99"/>
      <c r="G8" s="66"/>
    </row>
    <row r="9" spans="1:7">
      <c r="A9" s="100" t="s">
        <v>37</v>
      </c>
      <c r="B9" s="101"/>
      <c r="C9" s="101"/>
      <c r="D9" s="101"/>
      <c r="E9" s="101"/>
      <c r="F9" s="102"/>
      <c r="G9" s="67"/>
    </row>
    <row r="10" spans="1:7">
      <c r="A10" s="100" t="s">
        <v>19</v>
      </c>
      <c r="B10" s="101"/>
      <c r="C10" s="101"/>
      <c r="D10" s="101"/>
      <c r="E10" s="101"/>
      <c r="F10" s="102"/>
      <c r="G10" s="68"/>
    </row>
    <row r="11" spans="1:7" ht="15" thickBot="1">
      <c r="A11" s="100" t="s">
        <v>20</v>
      </c>
      <c r="B11" s="101"/>
      <c r="C11" s="101"/>
      <c r="D11" s="101"/>
      <c r="E11" s="101"/>
      <c r="F11" s="102"/>
      <c r="G11" s="69"/>
    </row>
    <row r="12" spans="1:7" ht="15" thickBot="1">
      <c r="A12" s="16" t="s">
        <v>38</v>
      </c>
      <c r="B12" s="17"/>
      <c r="C12" s="18"/>
      <c r="D12" s="19"/>
      <c r="E12" s="17"/>
      <c r="F12" s="17"/>
      <c r="G12" s="20">
        <f>G8+G9+G10+G11</f>
        <v>0</v>
      </c>
    </row>
    <row r="13" spans="1:7" ht="15" thickBot="1"/>
    <row r="14" spans="1:7" ht="29.5" thickBot="1">
      <c r="A14" s="13" t="s">
        <v>22</v>
      </c>
      <c r="B14" s="14"/>
      <c r="C14" s="14"/>
      <c r="D14" s="14"/>
      <c r="E14" s="14"/>
      <c r="F14" s="14"/>
      <c r="G14" s="15" t="s">
        <v>23</v>
      </c>
    </row>
    <row r="15" spans="1:7" ht="15" thickBot="1">
      <c r="A15" s="92" t="s">
        <v>24</v>
      </c>
      <c r="B15" s="93"/>
      <c r="C15" s="93"/>
      <c r="D15" s="93"/>
      <c r="E15" s="93"/>
      <c r="F15" s="94"/>
      <c r="G15" s="21"/>
    </row>
    <row r="16" spans="1:7" ht="15" thickBot="1">
      <c r="A16" s="13" t="s">
        <v>25</v>
      </c>
      <c r="B16" s="22"/>
      <c r="C16" s="23"/>
      <c r="D16" s="24"/>
      <c r="E16" s="22"/>
      <c r="F16" s="22"/>
      <c r="G16" s="20">
        <f>SUM(G15:G15)</f>
        <v>0</v>
      </c>
    </row>
    <row r="17" spans="1:7" ht="15" thickBot="1"/>
    <row r="18" spans="1:7" ht="29.5" thickBot="1">
      <c r="A18" s="139" t="s">
        <v>84</v>
      </c>
      <c r="B18" s="140"/>
      <c r="C18" s="140"/>
      <c r="D18" s="140"/>
      <c r="E18" s="140"/>
      <c r="F18" s="145"/>
      <c r="G18" s="41" t="s">
        <v>16</v>
      </c>
    </row>
    <row r="19" spans="1:7" ht="15" thickBot="1">
      <c r="A19" s="142" t="s">
        <v>85</v>
      </c>
      <c r="B19" s="143"/>
      <c r="C19" s="143"/>
      <c r="D19" s="143"/>
      <c r="E19" s="143"/>
      <c r="F19" s="144"/>
      <c r="G19" s="42"/>
    </row>
    <row r="20" spans="1:7" ht="15" thickBot="1">
      <c r="A20" s="139" t="s">
        <v>86</v>
      </c>
      <c r="B20" s="140"/>
      <c r="C20" s="140"/>
      <c r="D20" s="140"/>
      <c r="E20" s="140"/>
      <c r="F20" s="141"/>
      <c r="G20" s="43">
        <f>G19</f>
        <v>0</v>
      </c>
    </row>
    <row r="21" spans="1:7" ht="15" thickBot="1"/>
    <row r="22" spans="1:7" ht="32.25" customHeight="1" thickBot="1">
      <c r="A22" s="95" t="s">
        <v>87</v>
      </c>
      <c r="B22" s="96"/>
      <c r="C22" s="96"/>
      <c r="D22" s="96"/>
      <c r="E22" s="96"/>
      <c r="F22" s="97"/>
      <c r="G22" s="25">
        <f>(G12+G20-G16)</f>
        <v>0</v>
      </c>
    </row>
  </sheetData>
  <sheetProtection algorithmName="SHA-512" hashValue="jcXWkTYaXn2sfKcf32J+N9tyzMXqnsDQBzz9ZUjK9EoSUioP/Y2mxbIoBOU3mATq03nBcgzIHjKo3cyzN6n9SQ==" saltValue="GJQnaCuyFy26Tmog7CPiig==" spinCount="100000" sheet="1" objects="1" scenarios="1"/>
  <mergeCells count="14">
    <mergeCell ref="A18:F18"/>
    <mergeCell ref="A19:F19"/>
    <mergeCell ref="A20:F20"/>
    <mergeCell ref="A22:F22"/>
    <mergeCell ref="A9:F9"/>
    <mergeCell ref="A10:F10"/>
    <mergeCell ref="A11:F11"/>
    <mergeCell ref="B4:C4"/>
    <mergeCell ref="A15:F15"/>
    <mergeCell ref="B1:C1"/>
    <mergeCell ref="B2:C2"/>
    <mergeCell ref="B3:C3"/>
    <mergeCell ref="B5:C5"/>
    <mergeCell ref="A8:F8"/>
  </mergeCells>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72CAC-B9F1-42AE-B462-F0207CAA93EF}">
  <dimension ref="A1:G22"/>
  <sheetViews>
    <sheetView workbookViewId="0">
      <selection activeCell="A22" sqref="A22:F22"/>
    </sheetView>
  </sheetViews>
  <sheetFormatPr defaultColWidth="8.81640625" defaultRowHeight="14.5"/>
  <cols>
    <col min="1" max="1" width="42.26953125" style="1" customWidth="1"/>
    <col min="2" max="2" width="20.81640625" style="1" customWidth="1"/>
    <col min="3" max="3" width="19.08984375" style="1" customWidth="1"/>
    <col min="4" max="6" width="8.81640625" style="1"/>
    <col min="7" max="7" width="17.81640625" style="1" customWidth="1"/>
    <col min="8" max="16384" width="8.81640625" style="1"/>
  </cols>
  <sheetData>
    <row r="1" spans="1:7" ht="15" thickBot="1">
      <c r="A1" s="61" t="s">
        <v>7</v>
      </c>
      <c r="B1" s="137" t="s">
        <v>43</v>
      </c>
      <c r="C1" s="138"/>
    </row>
    <row r="2" spans="1:7">
      <c r="A2" s="55" t="s">
        <v>9</v>
      </c>
      <c r="B2" s="107" t="s">
        <v>44</v>
      </c>
      <c r="C2" s="108"/>
    </row>
    <row r="3" spans="1:7">
      <c r="A3" s="56" t="s">
        <v>11</v>
      </c>
      <c r="B3" s="109" t="s">
        <v>43</v>
      </c>
      <c r="C3" s="104"/>
    </row>
    <row r="4" spans="1:7">
      <c r="A4" s="56" t="s">
        <v>12</v>
      </c>
      <c r="B4" s="103" t="s">
        <v>88</v>
      </c>
      <c r="C4" s="104"/>
    </row>
    <row r="5" spans="1:7" ht="29.5" thickBot="1">
      <c r="A5" s="60" t="s">
        <v>14</v>
      </c>
      <c r="B5" s="135">
        <v>140</v>
      </c>
      <c r="C5" s="136"/>
    </row>
    <row r="6" spans="1:7" ht="15" thickBot="1">
      <c r="A6" s="63"/>
    </row>
    <row r="7" spans="1:7" ht="29.5" thickBot="1">
      <c r="A7" s="13" t="s">
        <v>35</v>
      </c>
      <c r="B7" s="14"/>
      <c r="C7" s="14"/>
      <c r="D7" s="14"/>
      <c r="E7" s="14"/>
      <c r="F7" s="14"/>
      <c r="G7" s="15" t="s">
        <v>16</v>
      </c>
    </row>
    <row r="8" spans="1:7">
      <c r="A8" s="98" t="s">
        <v>36</v>
      </c>
      <c r="B8" s="99"/>
      <c r="C8" s="99"/>
      <c r="D8" s="99"/>
      <c r="E8" s="99"/>
      <c r="F8" s="99"/>
      <c r="G8" s="66"/>
    </row>
    <row r="9" spans="1:7">
      <c r="A9" s="100" t="s">
        <v>37</v>
      </c>
      <c r="B9" s="101"/>
      <c r="C9" s="101"/>
      <c r="D9" s="101"/>
      <c r="E9" s="101"/>
      <c r="F9" s="102"/>
      <c r="G9" s="67"/>
    </row>
    <row r="10" spans="1:7">
      <c r="A10" s="100" t="s">
        <v>19</v>
      </c>
      <c r="B10" s="101"/>
      <c r="C10" s="101"/>
      <c r="D10" s="101"/>
      <c r="E10" s="101"/>
      <c r="F10" s="102"/>
      <c r="G10" s="68"/>
    </row>
    <row r="11" spans="1:7" ht="15" thickBot="1">
      <c r="A11" s="100" t="s">
        <v>20</v>
      </c>
      <c r="B11" s="101"/>
      <c r="C11" s="101"/>
      <c r="D11" s="101"/>
      <c r="E11" s="101"/>
      <c r="F11" s="102"/>
      <c r="G11" s="69"/>
    </row>
    <row r="12" spans="1:7" ht="15" thickBot="1">
      <c r="A12" s="16" t="s">
        <v>38</v>
      </c>
      <c r="B12" s="17"/>
      <c r="C12" s="18"/>
      <c r="D12" s="19"/>
      <c r="E12" s="17"/>
      <c r="F12" s="17"/>
      <c r="G12" s="20">
        <f>G8+G9+G10+G11</f>
        <v>0</v>
      </c>
    </row>
    <row r="13" spans="1:7" ht="15" thickBot="1"/>
    <row r="14" spans="1:7" ht="29.5" thickBot="1">
      <c r="A14" s="13" t="s">
        <v>22</v>
      </c>
      <c r="B14" s="14"/>
      <c r="C14" s="14"/>
      <c r="D14" s="14"/>
      <c r="E14" s="14"/>
      <c r="F14" s="14"/>
      <c r="G14" s="15" t="s">
        <v>23</v>
      </c>
    </row>
    <row r="15" spans="1:7" ht="15" thickBot="1">
      <c r="A15" s="92" t="s">
        <v>24</v>
      </c>
      <c r="B15" s="93"/>
      <c r="C15" s="93"/>
      <c r="D15" s="93"/>
      <c r="E15" s="93"/>
      <c r="F15" s="94"/>
      <c r="G15" s="21"/>
    </row>
    <row r="16" spans="1:7" ht="15" thickBot="1">
      <c r="A16" s="13" t="s">
        <v>25</v>
      </c>
      <c r="B16" s="22"/>
      <c r="C16" s="23"/>
      <c r="D16" s="24"/>
      <c r="E16" s="22"/>
      <c r="F16" s="22"/>
      <c r="G16" s="20">
        <f>SUM(G15:G15)</f>
        <v>0</v>
      </c>
    </row>
    <row r="17" spans="1:7" ht="15" thickBot="1"/>
    <row r="18" spans="1:7" ht="29.5" thickBot="1">
      <c r="A18" s="139" t="s">
        <v>84</v>
      </c>
      <c r="B18" s="140"/>
      <c r="C18" s="140"/>
      <c r="D18" s="140"/>
      <c r="E18" s="140"/>
      <c r="F18" s="145"/>
      <c r="G18" s="41" t="s">
        <v>16</v>
      </c>
    </row>
    <row r="19" spans="1:7" ht="15" thickBot="1">
      <c r="A19" s="142" t="s">
        <v>85</v>
      </c>
      <c r="B19" s="143"/>
      <c r="C19" s="143"/>
      <c r="D19" s="143"/>
      <c r="E19" s="143"/>
      <c r="F19" s="144"/>
      <c r="G19" s="42"/>
    </row>
    <row r="20" spans="1:7" ht="15" thickBot="1">
      <c r="A20" s="139" t="s">
        <v>86</v>
      </c>
      <c r="B20" s="140"/>
      <c r="C20" s="140"/>
      <c r="D20" s="140"/>
      <c r="E20" s="140"/>
      <c r="F20" s="141"/>
      <c r="G20" s="43">
        <f>G19</f>
        <v>0</v>
      </c>
    </row>
    <row r="21" spans="1:7" ht="15" thickBot="1"/>
    <row r="22" spans="1:7" ht="32.25" customHeight="1" thickBot="1">
      <c r="A22" s="95" t="s">
        <v>90</v>
      </c>
      <c r="B22" s="96"/>
      <c r="C22" s="96"/>
      <c r="D22" s="96"/>
      <c r="E22" s="96"/>
      <c r="F22" s="97"/>
      <c r="G22" s="25">
        <f>(G12+G20-G16)</f>
        <v>0</v>
      </c>
    </row>
  </sheetData>
  <sheetProtection algorithmName="SHA-512" hashValue="VC+CkwHLgkdqOZY+7C6j1FGy7Is5UAzF8v+nemPTf6MV5/gdc4N6Q7vfEr1/GSqdzPxAH0XbFcWoRBTO+JAHuw==" saltValue="lVQZasyRJmLFYrCaMlcULw==" spinCount="100000" sheet="1" objects="1" scenarios="1"/>
  <mergeCells count="14">
    <mergeCell ref="A18:F18"/>
    <mergeCell ref="A19:F19"/>
    <mergeCell ref="A20:F20"/>
    <mergeCell ref="A22:F22"/>
    <mergeCell ref="A9:F9"/>
    <mergeCell ref="A10:F10"/>
    <mergeCell ref="A11:F11"/>
    <mergeCell ref="B4:C4"/>
    <mergeCell ref="A15:F15"/>
    <mergeCell ref="B1:C1"/>
    <mergeCell ref="B2:C2"/>
    <mergeCell ref="B3:C3"/>
    <mergeCell ref="B5:C5"/>
    <mergeCell ref="A8:F8"/>
  </mergeCells>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3CC8-054F-4AE8-B901-90744170C2E2}">
  <dimension ref="A1:G22"/>
  <sheetViews>
    <sheetView workbookViewId="0">
      <selection activeCell="A22" sqref="A22:F22"/>
    </sheetView>
  </sheetViews>
  <sheetFormatPr defaultColWidth="8.81640625" defaultRowHeight="14.5"/>
  <cols>
    <col min="1" max="1" width="42.81640625" style="1" customWidth="1"/>
    <col min="2" max="2" width="18.26953125" style="1" customWidth="1"/>
    <col min="3" max="3" width="21.54296875" style="1" customWidth="1"/>
    <col min="4" max="6" width="8.81640625" style="1"/>
    <col min="7" max="7" width="17.81640625" style="1" customWidth="1"/>
    <col min="8" max="16384" width="8.81640625" style="1"/>
  </cols>
  <sheetData>
    <row r="1" spans="1:7" ht="15" thickBot="1">
      <c r="A1" s="61" t="s">
        <v>7</v>
      </c>
      <c r="B1" s="137" t="s">
        <v>45</v>
      </c>
      <c r="C1" s="138"/>
    </row>
    <row r="2" spans="1:7">
      <c r="A2" s="55" t="s">
        <v>9</v>
      </c>
      <c r="B2" s="107" t="s">
        <v>46</v>
      </c>
      <c r="C2" s="108"/>
    </row>
    <row r="3" spans="1:7">
      <c r="A3" s="56" t="s">
        <v>11</v>
      </c>
      <c r="B3" s="109" t="s">
        <v>45</v>
      </c>
      <c r="C3" s="104"/>
    </row>
    <row r="4" spans="1:7">
      <c r="A4" s="56" t="s">
        <v>12</v>
      </c>
      <c r="B4" s="103" t="s">
        <v>88</v>
      </c>
      <c r="C4" s="104"/>
    </row>
    <row r="5" spans="1:7" ht="29.5" thickBot="1">
      <c r="A5" s="60" t="s">
        <v>14</v>
      </c>
      <c r="B5" s="135">
        <v>59</v>
      </c>
      <c r="C5" s="136"/>
    </row>
    <row r="6" spans="1:7" ht="15" thickBot="1">
      <c r="A6" s="63"/>
    </row>
    <row r="7" spans="1:7" ht="29.5" thickBot="1">
      <c r="A7" s="13" t="s">
        <v>35</v>
      </c>
      <c r="B7" s="14"/>
      <c r="C7" s="14"/>
      <c r="D7" s="14"/>
      <c r="E7" s="14"/>
      <c r="F7" s="14"/>
      <c r="G7" s="15" t="s">
        <v>16</v>
      </c>
    </row>
    <row r="8" spans="1:7">
      <c r="A8" s="98" t="s">
        <v>36</v>
      </c>
      <c r="B8" s="99"/>
      <c r="C8" s="99"/>
      <c r="D8" s="99"/>
      <c r="E8" s="99"/>
      <c r="F8" s="99"/>
      <c r="G8" s="66"/>
    </row>
    <row r="9" spans="1:7">
      <c r="A9" s="100" t="s">
        <v>37</v>
      </c>
      <c r="B9" s="101"/>
      <c r="C9" s="101"/>
      <c r="D9" s="101"/>
      <c r="E9" s="101"/>
      <c r="F9" s="102"/>
      <c r="G9" s="67"/>
    </row>
    <row r="10" spans="1:7">
      <c r="A10" s="100" t="s">
        <v>19</v>
      </c>
      <c r="B10" s="101"/>
      <c r="C10" s="101"/>
      <c r="D10" s="101"/>
      <c r="E10" s="101"/>
      <c r="F10" s="102"/>
      <c r="G10" s="68"/>
    </row>
    <row r="11" spans="1:7" ht="15" thickBot="1">
      <c r="A11" s="100" t="s">
        <v>20</v>
      </c>
      <c r="B11" s="101"/>
      <c r="C11" s="101"/>
      <c r="D11" s="101"/>
      <c r="E11" s="101"/>
      <c r="F11" s="102"/>
      <c r="G11" s="69"/>
    </row>
    <row r="12" spans="1:7" ht="15" thickBot="1">
      <c r="A12" s="16" t="s">
        <v>38</v>
      </c>
      <c r="B12" s="17"/>
      <c r="C12" s="18"/>
      <c r="D12" s="19"/>
      <c r="E12" s="17"/>
      <c r="F12" s="17"/>
      <c r="G12" s="20">
        <f>G8+G9+G10+G11</f>
        <v>0</v>
      </c>
    </row>
    <row r="13" spans="1:7" ht="15" thickBot="1"/>
    <row r="14" spans="1:7" ht="29.5" thickBot="1">
      <c r="A14" s="13" t="s">
        <v>22</v>
      </c>
      <c r="B14" s="14"/>
      <c r="C14" s="14"/>
      <c r="D14" s="14"/>
      <c r="E14" s="14"/>
      <c r="F14" s="14"/>
      <c r="G14" s="15" t="s">
        <v>23</v>
      </c>
    </row>
    <row r="15" spans="1:7" ht="15" thickBot="1">
      <c r="A15" s="92" t="s">
        <v>24</v>
      </c>
      <c r="B15" s="93"/>
      <c r="C15" s="93"/>
      <c r="D15" s="93"/>
      <c r="E15" s="93"/>
      <c r="F15" s="94"/>
      <c r="G15" s="21"/>
    </row>
    <row r="16" spans="1:7" ht="15" thickBot="1">
      <c r="A16" s="13" t="s">
        <v>25</v>
      </c>
      <c r="B16" s="22"/>
      <c r="C16" s="23"/>
      <c r="D16" s="24"/>
      <c r="E16" s="22"/>
      <c r="F16" s="22"/>
      <c r="G16" s="20">
        <f>SUM(G15:G15)</f>
        <v>0</v>
      </c>
    </row>
    <row r="17" spans="1:7" ht="15" thickBot="1"/>
    <row r="18" spans="1:7" ht="29.5" thickBot="1">
      <c r="A18" s="139" t="s">
        <v>84</v>
      </c>
      <c r="B18" s="140"/>
      <c r="C18" s="140"/>
      <c r="D18" s="140"/>
      <c r="E18" s="140"/>
      <c r="F18" s="145"/>
      <c r="G18" s="41" t="s">
        <v>16</v>
      </c>
    </row>
    <row r="19" spans="1:7" ht="15" thickBot="1">
      <c r="A19" s="142" t="s">
        <v>85</v>
      </c>
      <c r="B19" s="143"/>
      <c r="C19" s="143"/>
      <c r="D19" s="143"/>
      <c r="E19" s="143"/>
      <c r="F19" s="144"/>
      <c r="G19" s="42"/>
    </row>
    <row r="20" spans="1:7" ht="15" thickBot="1">
      <c r="A20" s="139" t="s">
        <v>86</v>
      </c>
      <c r="B20" s="140"/>
      <c r="C20" s="140"/>
      <c r="D20" s="140"/>
      <c r="E20" s="140"/>
      <c r="F20" s="141"/>
      <c r="G20" s="43">
        <f>G19</f>
        <v>0</v>
      </c>
    </row>
    <row r="21" spans="1:7" ht="15" thickBot="1"/>
    <row r="22" spans="1:7" ht="32.25" customHeight="1" thickBot="1">
      <c r="A22" s="95" t="s">
        <v>90</v>
      </c>
      <c r="B22" s="96"/>
      <c r="C22" s="96"/>
      <c r="D22" s="96"/>
      <c r="E22" s="96"/>
      <c r="F22" s="97"/>
      <c r="G22" s="25">
        <f>(G12+G20-G16)</f>
        <v>0</v>
      </c>
    </row>
  </sheetData>
  <sheetProtection algorithmName="SHA-512" hashValue="zTQNzdmrT9cStwK/wrsVlIxXaNQJ5fmt2HNOvMJlw6QbYlTfK3wzirIfh74NNPnZi/CSyMuQv/9301ElO6SrJQ==" saltValue="AI8ypZKBwqWskyybhybrPg==" spinCount="100000" sheet="1" objects="1" scenarios="1"/>
  <mergeCells count="14">
    <mergeCell ref="A18:F18"/>
    <mergeCell ref="A19:F19"/>
    <mergeCell ref="A20:F20"/>
    <mergeCell ref="A22:F22"/>
    <mergeCell ref="A9:F9"/>
    <mergeCell ref="A10:F10"/>
    <mergeCell ref="A11:F11"/>
    <mergeCell ref="B4:C4"/>
    <mergeCell ref="A15:F15"/>
    <mergeCell ref="B1:C1"/>
    <mergeCell ref="B2:C2"/>
    <mergeCell ref="B3:C3"/>
    <mergeCell ref="B5:C5"/>
    <mergeCell ref="A8:F8"/>
  </mergeCells>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104A1-69A0-4E10-9EDC-1D29A87538A2}">
  <dimension ref="A1:G22"/>
  <sheetViews>
    <sheetView workbookViewId="0">
      <selection activeCell="A22" sqref="A22:F22"/>
    </sheetView>
  </sheetViews>
  <sheetFormatPr defaultColWidth="8.81640625" defaultRowHeight="14.5"/>
  <cols>
    <col min="1" max="1" width="43" style="1" customWidth="1"/>
    <col min="2" max="2" width="19.7265625" style="1" customWidth="1"/>
    <col min="3" max="3" width="20.6328125" style="1" customWidth="1"/>
    <col min="4" max="6" width="8.81640625" style="1"/>
    <col min="7" max="7" width="17.81640625" style="1" customWidth="1"/>
    <col min="8" max="16384" width="8.81640625" style="1"/>
  </cols>
  <sheetData>
    <row r="1" spans="1:7" ht="15" thickBot="1">
      <c r="A1" s="61" t="s">
        <v>7</v>
      </c>
      <c r="B1" s="137" t="s">
        <v>47</v>
      </c>
      <c r="C1" s="138"/>
    </row>
    <row r="2" spans="1:7">
      <c r="A2" s="55" t="s">
        <v>9</v>
      </c>
      <c r="B2" s="107" t="s">
        <v>48</v>
      </c>
      <c r="C2" s="108"/>
    </row>
    <row r="3" spans="1:7">
      <c r="A3" s="56" t="s">
        <v>11</v>
      </c>
      <c r="B3" s="109" t="s">
        <v>47</v>
      </c>
      <c r="C3" s="104"/>
    </row>
    <row r="4" spans="1:7">
      <c r="A4" s="56" t="s">
        <v>12</v>
      </c>
      <c r="B4" s="103" t="s">
        <v>88</v>
      </c>
      <c r="C4" s="104"/>
    </row>
    <row r="5" spans="1:7" ht="29.5" thickBot="1">
      <c r="A5" s="60" t="s">
        <v>14</v>
      </c>
      <c r="B5" s="135">
        <v>48</v>
      </c>
      <c r="C5" s="136"/>
    </row>
    <row r="6" spans="1:7" ht="15" thickBot="1">
      <c r="A6" s="63"/>
    </row>
    <row r="7" spans="1:7" ht="29.5" thickBot="1">
      <c r="A7" s="13" t="s">
        <v>35</v>
      </c>
      <c r="B7" s="14"/>
      <c r="C7" s="14"/>
      <c r="D7" s="14"/>
      <c r="E7" s="14"/>
      <c r="F7" s="14"/>
      <c r="G7" s="15" t="s">
        <v>16</v>
      </c>
    </row>
    <row r="8" spans="1:7">
      <c r="A8" s="98" t="s">
        <v>36</v>
      </c>
      <c r="B8" s="99"/>
      <c r="C8" s="99"/>
      <c r="D8" s="99"/>
      <c r="E8" s="99"/>
      <c r="F8" s="99"/>
      <c r="G8" s="66"/>
    </row>
    <row r="9" spans="1:7">
      <c r="A9" s="100" t="s">
        <v>37</v>
      </c>
      <c r="B9" s="101"/>
      <c r="C9" s="101"/>
      <c r="D9" s="101"/>
      <c r="E9" s="101"/>
      <c r="F9" s="102"/>
      <c r="G9" s="67"/>
    </row>
    <row r="10" spans="1:7">
      <c r="A10" s="100" t="s">
        <v>19</v>
      </c>
      <c r="B10" s="101"/>
      <c r="C10" s="101"/>
      <c r="D10" s="101"/>
      <c r="E10" s="101"/>
      <c r="F10" s="102"/>
      <c r="G10" s="68"/>
    </row>
    <row r="11" spans="1:7" ht="15" thickBot="1">
      <c r="A11" s="100" t="s">
        <v>20</v>
      </c>
      <c r="B11" s="101"/>
      <c r="C11" s="101"/>
      <c r="D11" s="101"/>
      <c r="E11" s="101"/>
      <c r="F11" s="102"/>
      <c r="G11" s="69"/>
    </row>
    <row r="12" spans="1:7" ht="15" thickBot="1">
      <c r="A12" s="16" t="s">
        <v>38</v>
      </c>
      <c r="B12" s="17"/>
      <c r="C12" s="18"/>
      <c r="D12" s="19"/>
      <c r="E12" s="17"/>
      <c r="F12" s="17"/>
      <c r="G12" s="20">
        <f>G8+G9+G10+G11</f>
        <v>0</v>
      </c>
    </row>
    <row r="13" spans="1:7" ht="15" thickBot="1"/>
    <row r="14" spans="1:7" ht="29.5" thickBot="1">
      <c r="A14" s="13" t="s">
        <v>22</v>
      </c>
      <c r="B14" s="14"/>
      <c r="C14" s="14"/>
      <c r="D14" s="14"/>
      <c r="E14" s="14"/>
      <c r="F14" s="14"/>
      <c r="G14" s="15" t="s">
        <v>23</v>
      </c>
    </row>
    <row r="15" spans="1:7" ht="15" thickBot="1">
      <c r="A15" s="92" t="s">
        <v>24</v>
      </c>
      <c r="B15" s="93"/>
      <c r="C15" s="93"/>
      <c r="D15" s="93"/>
      <c r="E15" s="93"/>
      <c r="F15" s="94"/>
      <c r="G15" s="21"/>
    </row>
    <row r="16" spans="1:7" ht="15" thickBot="1">
      <c r="A16" s="13" t="s">
        <v>25</v>
      </c>
      <c r="B16" s="22"/>
      <c r="C16" s="23"/>
      <c r="D16" s="24"/>
      <c r="E16" s="22"/>
      <c r="F16" s="22"/>
      <c r="G16" s="20">
        <f>SUM(G15:G15)</f>
        <v>0</v>
      </c>
    </row>
    <row r="17" spans="1:7" ht="15" thickBot="1"/>
    <row r="18" spans="1:7" ht="29.5" thickBot="1">
      <c r="A18" s="139" t="s">
        <v>84</v>
      </c>
      <c r="B18" s="140"/>
      <c r="C18" s="140"/>
      <c r="D18" s="140"/>
      <c r="E18" s="140"/>
      <c r="F18" s="145"/>
      <c r="G18" s="41" t="s">
        <v>16</v>
      </c>
    </row>
    <row r="19" spans="1:7" ht="15" thickBot="1">
      <c r="A19" s="142" t="s">
        <v>85</v>
      </c>
      <c r="B19" s="143"/>
      <c r="C19" s="143"/>
      <c r="D19" s="143"/>
      <c r="E19" s="143"/>
      <c r="F19" s="144"/>
      <c r="G19" s="42"/>
    </row>
    <row r="20" spans="1:7" ht="15" thickBot="1">
      <c r="A20" s="139" t="s">
        <v>86</v>
      </c>
      <c r="B20" s="140"/>
      <c r="C20" s="140"/>
      <c r="D20" s="140"/>
      <c r="E20" s="140"/>
      <c r="F20" s="141"/>
      <c r="G20" s="43">
        <f>G19</f>
        <v>0</v>
      </c>
    </row>
    <row r="21" spans="1:7" ht="15" thickBot="1"/>
    <row r="22" spans="1:7" ht="32.25" customHeight="1" thickBot="1">
      <c r="A22" s="95" t="s">
        <v>90</v>
      </c>
      <c r="B22" s="96"/>
      <c r="C22" s="96"/>
      <c r="D22" s="96"/>
      <c r="E22" s="96"/>
      <c r="F22" s="97"/>
      <c r="G22" s="25">
        <f>(G12+G20-G16)</f>
        <v>0</v>
      </c>
    </row>
  </sheetData>
  <sheetProtection algorithmName="SHA-512" hashValue="57kD4Oao8fhNn/IV47+srM9wW83kA6+bZ6qWYyiJxyr/0gm1YE4d0qOT5KEq8QEggN69DvZVL8VB+xn+bivxcw==" saltValue="gasHUK0LH6fh6m34Zutcog==" spinCount="100000" sheet="1" objects="1" scenarios="1"/>
  <mergeCells count="14">
    <mergeCell ref="A18:F18"/>
    <mergeCell ref="A19:F19"/>
    <mergeCell ref="A20:F20"/>
    <mergeCell ref="A22:F22"/>
    <mergeCell ref="A9:F9"/>
    <mergeCell ref="A10:F10"/>
    <mergeCell ref="A11:F11"/>
    <mergeCell ref="B4:C4"/>
    <mergeCell ref="A15:F15"/>
    <mergeCell ref="B1:C1"/>
    <mergeCell ref="B2:C2"/>
    <mergeCell ref="B3:C3"/>
    <mergeCell ref="B5:C5"/>
    <mergeCell ref="A8:F8"/>
  </mergeCells>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3a92735-4626-485d-b499-1eae95cc67aa">
      <Value>6</Value>
      <Value>8</Value>
      <Value>7</Value>
    </TaxCatchAll>
    <m859923d2c9f4ed7b56e3e0674abe4d6 xmlns="d3a92735-4626-485d-b499-1eae95cc67aa">
      <Terms xmlns="http://schemas.microsoft.com/office/infopath/2007/PartnerControls">
        <TermInfo xmlns="http://schemas.microsoft.com/office/infopath/2007/PartnerControls">
          <TermName xmlns="http://schemas.microsoft.com/office/infopath/2007/PartnerControls">BV - Inkoop ＆ Contractmanagement</TermName>
          <TermId xmlns="http://schemas.microsoft.com/office/infopath/2007/PartnerControls">1da9cf87-2d48-4537-be0d-2f9aac8b4bc5</TermId>
        </TermInfo>
      </Terms>
    </m859923d2c9f4ed7b56e3e0674abe4d6>
    <p29d0d9ce849452a991e37f4008ef9d0 xmlns="d3a92735-4626-485d-b499-1eae95cc67aa">
      <Terms xmlns="http://schemas.microsoft.com/office/infopath/2007/PartnerControls">
        <TermInfo xmlns="http://schemas.microsoft.com/office/infopath/2007/PartnerControls">
          <TermName xmlns="http://schemas.microsoft.com/office/infopath/2007/PartnerControls">SVB</TermName>
          <TermId xmlns="http://schemas.microsoft.com/office/infopath/2007/PartnerControls">75f70ad2-9ad6-4557-b3c1-5a3bfe422971</TermId>
        </TermInfo>
      </Terms>
    </p29d0d9ce849452a991e37f4008ef9d0>
    <h738996ce8684051a859fd28e4a09c17 xmlns="d3a92735-4626-485d-b499-1eae95cc67aa">
      <Terms xmlns="http://schemas.microsoft.com/office/infopath/2007/PartnerControls">
        <TermInfo xmlns="http://schemas.microsoft.com/office/infopath/2007/PartnerControls">
          <TermName xmlns="http://schemas.microsoft.com/office/infopath/2007/PartnerControls">Inkopen en aanbesteden roerende zaken en diensten</TermName>
          <TermId xmlns="http://schemas.microsoft.com/office/infopath/2007/PartnerControls">5e1ce6c5-4952-4e73-934f-477f183025c3</TermId>
        </TermInfo>
      </Terms>
    </h738996ce8684051a859fd28e4a09c17>
    <_dlc_DocId xmlns="93ee1607-de60-480a-a5af-a2c2568d15ce">SVB-1733541187-376</_dlc_DocId>
    <_dlc_DocIdUrl xmlns="93ee1607-de60-480a-a5af-a2c2568d15ce">
      <Url>https://svbnl.sharepoint.com/sites/TAA-O-EACateringEA2023044/_layouts/15/DocIdRedir.aspx?ID=SVB-1733541187-376</Url>
      <Description>SVB-1733541187-376</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117c692d-37fb-4c07-b4a8-e31ad0fd844b" ContentTypeId="0x01010000DE4F45DB4E6C4C8455F1EC030BB93D" PreviousValue="false" LastSyncTimeStamp="2024-01-09T14:31:46.907Z"/>
</file>

<file path=customXml/item5.xml><?xml version="1.0" encoding="utf-8"?>
<ct:contentTypeSchema xmlns:ct="http://schemas.microsoft.com/office/2006/metadata/contentType" xmlns:ma="http://schemas.microsoft.com/office/2006/metadata/properties/metaAttributes" ct:_="" ma:_="" ma:contentTypeName="Standaard document" ma:contentTypeID="0x01010000DE4F45DB4E6C4C8455F1EC030BB93D0082036CE721A2FC41804699DB9CB53D96" ma:contentTypeVersion="5" ma:contentTypeDescription="" ma:contentTypeScope="" ma:versionID="5500226d78378a76c626762674f579e0">
  <xsd:schema xmlns:xsd="http://www.w3.org/2001/XMLSchema" xmlns:xs="http://www.w3.org/2001/XMLSchema" xmlns:p="http://schemas.microsoft.com/office/2006/metadata/properties" xmlns:ns2="d3a92735-4626-485d-b499-1eae95cc67aa" xmlns:ns3="93ee1607-de60-480a-a5af-a2c2568d15ce" targetNamespace="http://schemas.microsoft.com/office/2006/metadata/properties" ma:root="true" ma:fieldsID="c6d44e3b62ac29b5219281756f0c0e93" ns2:_="" ns3:_="">
    <xsd:import namespace="d3a92735-4626-485d-b499-1eae95cc67aa"/>
    <xsd:import namespace="93ee1607-de60-480a-a5af-a2c2568d15ce"/>
    <xsd:element name="properties">
      <xsd:complexType>
        <xsd:sequence>
          <xsd:element name="documentManagement">
            <xsd:complexType>
              <xsd:all>
                <xsd:element ref="ns2:p29d0d9ce849452a991e37f4008ef9d0" minOccurs="0"/>
                <xsd:element ref="ns2:TaxCatchAll" minOccurs="0"/>
                <xsd:element ref="ns2:TaxCatchAllLabel" minOccurs="0"/>
                <xsd:element ref="ns2:m859923d2c9f4ed7b56e3e0674abe4d6" minOccurs="0"/>
                <xsd:element ref="ns2:h738996ce8684051a859fd28e4a09c17"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a92735-4626-485d-b499-1eae95cc67aa" elementFormDefault="qualified">
    <xsd:import namespace="http://schemas.microsoft.com/office/2006/documentManagement/types"/>
    <xsd:import namespace="http://schemas.microsoft.com/office/infopath/2007/PartnerControls"/>
    <xsd:element name="p29d0d9ce849452a991e37f4008ef9d0" ma:index="8" nillable="true" ma:taxonomy="true" ma:internalName="p29d0d9ce849452a991e37f4008ef9d0" ma:taxonomyFieldName="Archiefvormer" ma:displayName="Archiefvormer" ma:readOnly="false" ma:default="6;#SVB|75f70ad2-9ad6-4557-b3c1-5a3bfe422971" ma:fieldId="{929d0d9c-e849-452a-991e-37f4008ef9d0}" ma:sspId="117c692d-37fb-4c07-b4a8-e31ad0fd844b" ma:termSetId="8f923fb7-7f1b-4240-b24a-1d6dc7e94691"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8326eb04-5d9a-41cb-9a79-2b483ed6894d}" ma:internalName="TaxCatchAll" ma:showField="CatchAllData" ma:web="93ee1607-de60-480a-a5af-a2c2568d15ce">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8326eb04-5d9a-41cb-9a79-2b483ed6894d}" ma:internalName="TaxCatchAllLabel" ma:readOnly="true" ma:showField="CatchAllDataLabel" ma:web="93ee1607-de60-480a-a5af-a2c2568d15ce">
      <xsd:complexType>
        <xsd:complexContent>
          <xsd:extension base="dms:MultiChoiceLookup">
            <xsd:sequence>
              <xsd:element name="Value" type="dms:Lookup" maxOccurs="unbounded" minOccurs="0" nillable="true"/>
            </xsd:sequence>
          </xsd:extension>
        </xsd:complexContent>
      </xsd:complexType>
    </xsd:element>
    <xsd:element name="m859923d2c9f4ed7b56e3e0674abe4d6" ma:index="12" nillable="true" ma:taxonomy="true" ma:internalName="m859923d2c9f4ed7b56e3e0674abe4d6" ma:taxonomyFieldName="Organisatieonderdeel" ma:displayName="Organisatieonderdeel" ma:readOnly="false" ma:default="" ma:fieldId="{6859923d-2c9f-4ed7-b56e-3e0674abe4d6}" ma:sspId="117c692d-37fb-4c07-b4a8-e31ad0fd844b" ma:termSetId="a5ca7e11-aa4a-44c0-98a3-e1bd89bf78d9" ma:anchorId="00000000-0000-0000-0000-000000000000" ma:open="false" ma:isKeyword="false">
      <xsd:complexType>
        <xsd:sequence>
          <xsd:element ref="pc:Terms" minOccurs="0" maxOccurs="1"/>
        </xsd:sequence>
      </xsd:complexType>
    </xsd:element>
    <xsd:element name="h738996ce8684051a859fd28e4a09c17" ma:index="14" nillable="true" ma:taxonomy="true" ma:internalName="h738996ce8684051a859fd28e4a09c17" ma:taxonomyFieldName="Procestype" ma:displayName="Procestype" ma:readOnly="false" ma:default="" ma:fieldId="{1738996c-e868-4051-a859-fd28e4a09c17}" ma:sspId="117c692d-37fb-4c07-b4a8-e31ad0fd844b" ma:termSetId="5d8406db-ddb9-4d30-96c8-e310baea39c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ee1607-de60-480a-a5af-a2c2568d15ce"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dexed="true"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4FD3C3-B08E-42FF-95D7-B5DD0DA7BC2E}">
  <ds:schemaRefs>
    <ds:schemaRef ds:uri="http://schemas.microsoft.com/office/2006/metadata/properties"/>
    <ds:schemaRef ds:uri="http://schemas.microsoft.com/office/infopath/2007/PartnerControls"/>
    <ds:schemaRef ds:uri="d3a92735-4626-485d-b499-1eae95cc67aa"/>
    <ds:schemaRef ds:uri="93ee1607-de60-480a-a5af-a2c2568d15ce"/>
  </ds:schemaRefs>
</ds:datastoreItem>
</file>

<file path=customXml/itemProps2.xml><?xml version="1.0" encoding="utf-8"?>
<ds:datastoreItem xmlns:ds="http://schemas.openxmlformats.org/officeDocument/2006/customXml" ds:itemID="{197477F8-1C9F-46F4-A0E7-41EB9B3B242C}">
  <ds:schemaRefs>
    <ds:schemaRef ds:uri="http://schemas.microsoft.com/sharepoint/events"/>
  </ds:schemaRefs>
</ds:datastoreItem>
</file>

<file path=customXml/itemProps3.xml><?xml version="1.0" encoding="utf-8"?>
<ds:datastoreItem xmlns:ds="http://schemas.openxmlformats.org/officeDocument/2006/customXml" ds:itemID="{0B12580A-9402-4ACC-9482-37AFF1F558AA}">
  <ds:schemaRefs>
    <ds:schemaRef ds:uri="http://schemas.microsoft.com/sharepoint/v3/contenttype/forms"/>
  </ds:schemaRefs>
</ds:datastoreItem>
</file>

<file path=customXml/itemProps4.xml><?xml version="1.0" encoding="utf-8"?>
<ds:datastoreItem xmlns:ds="http://schemas.openxmlformats.org/officeDocument/2006/customXml" ds:itemID="{39A26033-F95A-4B92-B5EB-0F6F7DBCBCB5}">
  <ds:schemaRefs>
    <ds:schemaRef ds:uri="Microsoft.SharePoint.Taxonomy.ContentTypeSync"/>
  </ds:schemaRefs>
</ds:datastoreItem>
</file>

<file path=customXml/itemProps5.xml><?xml version="1.0" encoding="utf-8"?>
<ds:datastoreItem xmlns:ds="http://schemas.openxmlformats.org/officeDocument/2006/customXml" ds:itemID="{2CEBDA4F-6E5F-4CBB-9B32-9B5BBD7882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a92735-4626-485d-b499-1eae95cc67aa"/>
    <ds:schemaRef ds:uri="93ee1607-de60-480a-a5af-a2c2568d15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e2842e1-665b-484c-aece-8136836bf73a}" enabled="1" method="Privileged" siteId="{f6eb77fb-3a22-43b2-99fd-eb5d61fccc0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A. Toelichting Prijzenblad</vt:lpstr>
      <vt:lpstr>1. Amstelveen Restaurant</vt:lpstr>
      <vt:lpstr>2. Amstelveen Espressobar</vt:lpstr>
      <vt:lpstr>3. Breda</vt:lpstr>
      <vt:lpstr>4. Deventer</vt:lpstr>
      <vt:lpstr>5. Groningen</vt:lpstr>
      <vt:lpstr>6. Leiden</vt:lpstr>
      <vt:lpstr>7. Nijmegen</vt:lpstr>
      <vt:lpstr>8. Roermond</vt:lpstr>
      <vt:lpstr>9. Rotterdam</vt:lpstr>
      <vt:lpstr>10. Utrecht Restaurant</vt:lpstr>
      <vt:lpstr>11. Utrecht Espressobar</vt:lpstr>
      <vt:lpstr>12. Zaanstad</vt:lpstr>
      <vt:lpstr>13. Aanneemsom + inschrijfprijs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Natasja N.W.J. Verberne - Kleeven</dc:creator>
  <cp:keywords/>
  <dc:description/>
  <cp:lastModifiedBy>Kerssens, Barry (AV)</cp:lastModifiedBy>
  <cp:revision/>
  <dcterms:created xsi:type="dcterms:W3CDTF">2023-11-09T09:27:44Z</dcterms:created>
  <dcterms:modified xsi:type="dcterms:W3CDTF">2025-01-29T15:28:39Z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0x01010000DE4F45DB4E6C4C8455F1EC030BB93D0082036CE721A2FC41804699DB9CB53D96</vt:lpwstr>
  </property>
  <property fmtid="{D5CDD505-2E9C-101B-9397-08002B2CF9AE}" pid="3" name="MediaServiceImageTags">
    <vt:lpwstr/>
  </property>
  <property fmtid="{D5CDD505-2E9C-101B-9397-08002B2CF9AE}" pid="4" name="lcf76f155ced4ddcb4097134ff3c332f">
    <vt:lpwstr/>
  </property>
  <property fmtid="{D5CDD505-2E9C-101B-9397-08002B2CF9AE}" pid="5" name="Procestype">
    <vt:lpwstr>7;#Inkopen en aanbesteden roerende zaken en diensten|5e1ce6c5-4952-4e73-934f-477f183025c3</vt:lpwstr>
  </property>
  <property fmtid="{D5CDD505-2E9C-101B-9397-08002B2CF9AE}" pid="6" name="Organisatieonderdeel">
    <vt:lpwstr>8;#BV - Inkoop ＆ Contractmanagement|1da9cf87-2d48-4537-be0d-2f9aac8b4bc5</vt:lpwstr>
  </property>
  <property fmtid="{D5CDD505-2E9C-101B-9397-08002B2CF9AE}" pid="7" name="Archiefvormer">
    <vt:lpwstr>6;#SVB|75f70ad2-9ad6-4557-b3c1-5a3bfe422971</vt:lpwstr>
  </property>
  <property fmtid="{D5CDD505-2E9C-101B-9397-08002B2CF9AE}" pid="8" name="_dlc_DocIdItemGuid">
    <vt:lpwstr>19833ac2-09da-459c-ac77-7e15a8b3b2ce</vt:lpwstr>
  </property>
</Properties>
</file>