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Algemeen\Inkoop\2024\Verkeersborden\1 Aanbestedingsdocumenten\publicatie\"/>
    </mc:Choice>
  </mc:AlternateContent>
  <xr:revisionPtr revIDLastSave="0" documentId="8_{E28DB88E-6957-4952-A404-74F110EC711F}" xr6:coauthVersionLast="47" xr6:coauthVersionMax="47" xr10:uidLastSave="{00000000-0000-0000-0000-000000000000}"/>
  <bookViews>
    <workbookView xWindow="-108" yWindow="-108" windowWidth="23256" windowHeight="12456" firstSheet="2" activeTab="2" xr2:uid="{ECC2D121-135F-4603-B67E-1B372CA4D8E5}"/>
  </bookViews>
  <sheets>
    <sheet name="RVV Borden" sheetId="1" r:id="rId1"/>
    <sheet name="SNB" sheetId="2" r:id="rId2"/>
    <sheet name="Beugels ed" sheetId="3" r:id="rId3"/>
    <sheet name="Flespaal" sheetId="4" r:id="rId4"/>
    <sheet name="Buispaal" sheetId="5" r:id="rId5"/>
    <sheet name="Schrikhekplank" sheetId="6" r:id="rId6"/>
    <sheet name="Verkeerszuilen" sheetId="7" r:id="rId7"/>
    <sheet name="Kombordportalen" sheetId="8" r:id="rId8"/>
    <sheet name="Plaatsen" sheetId="9" r:id="rId9"/>
    <sheet name="Totaal" sheetId="10" r:id="rId10"/>
  </sheets>
  <definedNames>
    <definedName name="_xlnm.Print_Area" localSheetId="2">'Beugels ed'!$A$1:$F$29</definedName>
    <definedName name="_xlnm.Print_Area" localSheetId="4">Buispaal!$A$1:$F$15</definedName>
    <definedName name="_xlnm.Print_Area" localSheetId="7">Kombordportalen!$A$1:$G$17</definedName>
    <definedName name="_xlnm.Print_Area" localSheetId="8">Plaatsen!$A$1:$I$13</definedName>
    <definedName name="_xlnm.Print_Area" localSheetId="5">Schrikhekplank!$A$1:$G$18</definedName>
    <definedName name="_xlnm.Print_Area" localSheetId="1">SNB!$A$1:$G$29</definedName>
    <definedName name="_xlnm.Print_Area" localSheetId="9">Totaal!$A$1:$E$50</definedName>
    <definedName name="_xlnm.Print_Area" localSheetId="6">Verkeerszuilen!$A$1:$G$20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0" l="1"/>
  <c r="D26" i="10" s="1"/>
  <c r="B10" i="10"/>
  <c r="B29" i="10"/>
  <c r="B28" i="10"/>
  <c r="B27" i="10"/>
  <c r="D27" i="10" s="1"/>
  <c r="B25" i="10"/>
  <c r="B24" i="10"/>
  <c r="B23" i="10"/>
  <c r="D23" i="10" s="1"/>
  <c r="B22" i="10"/>
  <c r="D22" i="10" s="1"/>
  <c r="B13" i="10"/>
  <c r="B12" i="10"/>
  <c r="B9" i="10"/>
  <c r="B8" i="10"/>
  <c r="B25" i="3"/>
  <c r="D24" i="3"/>
  <c r="D23" i="3"/>
  <c r="D22" i="3"/>
  <c r="D21" i="3"/>
  <c r="D20" i="3"/>
  <c r="D19" i="3"/>
  <c r="D18" i="3"/>
  <c r="D17" i="3"/>
  <c r="D16" i="3"/>
  <c r="D15" i="3"/>
  <c r="D25" i="3" s="1"/>
  <c r="B17" i="4"/>
  <c r="D16" i="4"/>
  <c r="D15" i="4"/>
  <c r="D14" i="4"/>
  <c r="D13" i="4"/>
  <c r="D12" i="4"/>
  <c r="D11" i="4"/>
  <c r="D10" i="4"/>
  <c r="D9" i="4"/>
  <c r="B11" i="5"/>
  <c r="D10" i="5"/>
  <c r="D9" i="5"/>
  <c r="D11" i="5" s="1"/>
  <c r="B11" i="10" s="1"/>
  <c r="C13" i="6"/>
  <c r="E12" i="6"/>
  <c r="E11" i="6"/>
  <c r="E10" i="6"/>
  <c r="E9" i="6"/>
  <c r="E13" i="6" s="1"/>
  <c r="C15" i="7"/>
  <c r="E14" i="7"/>
  <c r="E13" i="7"/>
  <c r="E12" i="7"/>
  <c r="E11" i="7"/>
  <c r="E10" i="7"/>
  <c r="E9" i="7"/>
  <c r="E15" i="7" s="1"/>
  <c r="C12" i="8"/>
  <c r="E11" i="8"/>
  <c r="E10" i="8"/>
  <c r="E9" i="8"/>
  <c r="F9" i="9"/>
  <c r="B15" i="10" s="1"/>
  <c r="D29" i="10"/>
  <c r="D28" i="10"/>
  <c r="D25" i="10"/>
  <c r="D24" i="10"/>
  <c r="C33" i="1"/>
  <c r="E32" i="1"/>
  <c r="E31" i="1"/>
  <c r="E30" i="1"/>
  <c r="E29" i="1"/>
  <c r="E28" i="1"/>
  <c r="E27" i="1"/>
  <c r="E26" i="1"/>
  <c r="E25" i="1"/>
  <c r="E24" i="1"/>
  <c r="E23" i="1"/>
  <c r="E22" i="1"/>
  <c r="E21" i="1"/>
  <c r="E20" i="1"/>
  <c r="E19" i="1"/>
  <c r="E18" i="1"/>
  <c r="E17" i="1"/>
  <c r="E16" i="1"/>
  <c r="E15" i="1"/>
  <c r="E14" i="1"/>
  <c r="E13" i="1"/>
  <c r="E12" i="1"/>
  <c r="E11" i="1"/>
  <c r="E10" i="1"/>
  <c r="E9" i="1"/>
  <c r="E24" i="2"/>
  <c r="C24" i="2"/>
  <c r="E23" i="2"/>
  <c r="E22" i="2"/>
  <c r="E21" i="2"/>
  <c r="E20" i="2"/>
  <c r="E19" i="2"/>
  <c r="E18" i="2"/>
  <c r="E17" i="2"/>
  <c r="E16" i="2"/>
  <c r="E15" i="2"/>
  <c r="E14" i="2"/>
  <c r="E13" i="2"/>
  <c r="E12" i="2"/>
  <c r="E11" i="2"/>
  <c r="E10" i="2"/>
  <c r="E9" i="2"/>
  <c r="E12" i="8" l="1"/>
  <c r="B14" i="10" s="1"/>
  <c r="D17" i="4"/>
  <c r="E33" i="1"/>
  <c r="B7" i="10" s="1"/>
  <c r="D30" i="10"/>
  <c r="B35" i="10" s="1"/>
  <c r="B16" i="10" l="1"/>
  <c r="B34" i="10" s="1"/>
  <c r="B36" i="10" s="1"/>
</calcChain>
</file>

<file path=xl/sharedStrings.xml><?xml version="1.0" encoding="utf-8"?>
<sst xmlns="http://schemas.openxmlformats.org/spreadsheetml/2006/main" count="280" uniqueCount="140">
  <si>
    <t>PRIJSINVUL FORMULIER</t>
  </si>
  <si>
    <t>het is niet toegestaan om wijzigingen in dit document aan te brengen</t>
  </si>
  <si>
    <t>2. Straatnaamborden</t>
  </si>
  <si>
    <t>&lt;VUL ALLEEN GELE CELLEN IN&gt;</t>
  </si>
  <si>
    <t>Artikel</t>
  </si>
  <si>
    <t>**Klasse</t>
  </si>
  <si>
    <t>Fictief aantal</t>
  </si>
  <si>
    <t>*Netto per stuk</t>
  </si>
  <si>
    <t>Totaal</t>
  </si>
  <si>
    <t xml:space="preserve">Straatnaambord DOR (enkelzijdig) 500x150mm </t>
  </si>
  <si>
    <t>Diamond Grade 3 met Ultimate Sign</t>
  </si>
  <si>
    <t>Straatnaambord DOR (enkelzijdig) 600x150mm</t>
  </si>
  <si>
    <t xml:space="preserve">Straatnaambord DOR (enkelzijdig) 700x150mm </t>
  </si>
  <si>
    <t xml:space="preserve">Straatnaambord DOR (enkelzijdig) 800x150mm </t>
  </si>
  <si>
    <t xml:space="preserve">Straatnaambord DOR (enkelzijdig) 500x200mm </t>
  </si>
  <si>
    <t>Straatnaambord  S2000 / kokerprofiel (dubbelzijdig) 500x150mm</t>
  </si>
  <si>
    <t>Straatnaambord  S2000 / kokerprofiel (dubbelzijdig) 600x150mm</t>
  </si>
  <si>
    <t>Straatnaambord  S2000 / kokerprofiel (enkelzijdig) 700x150mm</t>
  </si>
  <si>
    <t>Straatnaambord  S2000 / kokerprofiel (dubbelzijdig) 700x150mm</t>
  </si>
  <si>
    <t>Straatnaambord  S2000 / kokerprofiel (dubbelzijdig) 800x150mm</t>
  </si>
  <si>
    <t>Straatnaambord  S2000 / kokerprofiel (dubbelzijdig) 1000x150mm</t>
  </si>
  <si>
    <t>Straatnaambord  S2000 / kokerprofiel (enkelzijdig) 1200x200mm</t>
  </si>
  <si>
    <t>Straatnaambord  S2000 / kokerprofiel (dubbelzijdig) 700x200mm</t>
  </si>
  <si>
    <t>Straatnaambord  S2000 / kokerprofiel (dubbelzijdig) 900x200mm</t>
  </si>
  <si>
    <t>Straatnaambord  S2000 / kokerprofiel (dubbelzijdig) 1200x200mm</t>
  </si>
  <si>
    <t>Totaal straatnaamborden</t>
  </si>
  <si>
    <t>*het is niet toegestaan een nulprijs of een negatieve prijs te offreren EN de geoffreerde prijs geldt voor alle voorkomende rvv borden conform rvv 1990.</t>
  </si>
  <si>
    <t>**of gelijkwaardig</t>
  </si>
  <si>
    <t>Paraaf:</t>
  </si>
  <si>
    <t>Kortingspercentage over catalogusprijs voor overige producten uit de artikelgroep Straatnaamborden</t>
  </si>
  <si>
    <t>1. RVV bebording</t>
  </si>
  <si>
    <t>RVV bord DOR 40 cm Ø</t>
  </si>
  <si>
    <t>RVV bord DOR 60 cm Ø</t>
  </si>
  <si>
    <t>RVV bord DOR 80 cm Ø</t>
  </si>
  <si>
    <t>RVV bord DOR 40 x 40 cm</t>
  </si>
  <si>
    <t>RVV bord DOR 60 x 60 cm</t>
  </si>
  <si>
    <t>RVV bord DOR 80 x 80 cm</t>
  </si>
  <si>
    <t>RVV bord DOR 70 cm, driehoek</t>
  </si>
  <si>
    <t>RVV bord DOR 90 cm, driehoek</t>
  </si>
  <si>
    <t>RVV bord DOR 90 cm, Oct.</t>
  </si>
  <si>
    <t>RVV bord DOR 70 cm, Oct.</t>
  </si>
  <si>
    <t>RVV bord DOR 53 x 67 cm</t>
  </si>
  <si>
    <t>RVV bord DOR 80 x 100 cm</t>
  </si>
  <si>
    <t>RVV bord DOR 40 x 15 cm</t>
  </si>
  <si>
    <t>RVV bord DOR 45 x 20 cm</t>
  </si>
  <si>
    <t>RVV bord DOR 45 x 30 cm</t>
  </si>
  <si>
    <t>RVV bord DOR 60 x 20 cm</t>
  </si>
  <si>
    <t>RVV bord DOR 60 x 27 cm</t>
  </si>
  <si>
    <t>RVV bord DOR 60 x 30 cm</t>
  </si>
  <si>
    <t>RVV bord DOR 60 x 40 cm</t>
  </si>
  <si>
    <t>RVV bord DOR 80 x 27 cm</t>
  </si>
  <si>
    <t>RVV bord DOR 80 x 40 cm</t>
  </si>
  <si>
    <t>RVV bord DOR 90 x 60 cm</t>
  </si>
  <si>
    <t xml:space="preserve">RVV bord DOR 115 x 52 cm </t>
  </si>
  <si>
    <t>RVV bord DOR 80 x 100 cm (Model J24f+OB502)</t>
  </si>
  <si>
    <t>Totaal RVV borden</t>
  </si>
  <si>
    <t>Kortingspercentage over catalogusprijs voor overige producten uit de artikelgroep RVV bebording</t>
  </si>
  <si>
    <t>G1.1 TOTAAL FICTIEVE INSCHRIJFSOM</t>
  </si>
  <si>
    <t>Assortiment</t>
  </si>
  <si>
    <t>RVV borden</t>
  </si>
  <si>
    <t>Straatnaamborden</t>
  </si>
  <si>
    <t>Beugels</t>
  </si>
  <si>
    <t>Flespaal</t>
  </si>
  <si>
    <t>Buispaal</t>
  </si>
  <si>
    <t>Schrikhekplanken</t>
  </si>
  <si>
    <t>Verkeerszuilen</t>
  </si>
  <si>
    <t>Kombordportalen</t>
  </si>
  <si>
    <t>Plaatsen</t>
  </si>
  <si>
    <t xml:space="preserve">Totaal fictieve inschrijfsom </t>
  </si>
  <si>
    <t>G1.2 TOTAAL FICITIEVE INKOOPWAARDE KORTINGEN</t>
  </si>
  <si>
    <t>Korting</t>
  </si>
  <si>
    <t>Fictieve bruto inkoopwaarde</t>
  </si>
  <si>
    <t>Fictieve Netto inkoopwaarde</t>
  </si>
  <si>
    <t xml:space="preserve">Totaal fictieve inkoopwaarde kortingen </t>
  </si>
  <si>
    <t>TOTAAL BEOORDELING G1 PRIJS</t>
  </si>
  <si>
    <t>Waarde</t>
  </si>
  <si>
    <t>Totaal fictieve inkoopwaarde kortingen</t>
  </si>
  <si>
    <t>TOTAAL FICTIEVE KOSTEN</t>
  </si>
  <si>
    <t>Naam inschrijver</t>
  </si>
  <si>
    <t>Rechtsgeldig ondertekend door</t>
  </si>
  <si>
    <t>Handtekening</t>
  </si>
  <si>
    <t>Ondergetekende (zijnde de inschrijver) verklaart dat deze zich volledig conformeert aan het programma van eisen, zoals opgenomen in de offerteaanvraag met referentienummer CINK159. Tevens accepteert inschrijver eventuele wijzigingen/aanvullingen, zoals opgenomen in de nota(‘s) van inlichtingen en gaat ermee akkoord dat de hierin opgenomen wijzigingen/aanvullingen prevaleren boven hetgeen bepaald in het eerder genoemde programma van eisen.</t>
  </si>
  <si>
    <t>Ondergetekende verklaart tevens dat de inschrijving volledig is gebaseerd op en voldoet aan de bepalingen in het eerder genoemde programma van eisen, de nota(‘s) van Inlichtingen en het eigen ingediende plan van aanpak. Inschrijver verklaart met het ondertekenen van dit prijsinvulformulier dat de door hem geoffreerde prijzen zonder voorbehoud zijn. Er kan derhalve nooit sprake zijn van meer- danwel minderwerk, zonder uitdrukkelijke toestemming van de opdrachtgever.</t>
  </si>
  <si>
    <t>9. Plaatsen</t>
  </si>
  <si>
    <t>Fictief aantal uur</t>
  </si>
  <si>
    <t>*Netto per uur</t>
  </si>
  <si>
    <t>*het is niet toegestaan een nulprijs of een negatieve prijs te offreren.</t>
  </si>
  <si>
    <t>8. Kombordportalen</t>
  </si>
  <si>
    <t>Kombordportaal IND 90 - blauw RAL 5010 (conform bijlage F, portaal 1)</t>
  </si>
  <si>
    <t>Kombordportaal IND 90 - blauw RAL 5010 (conform bijlage F, portaal 2)</t>
  </si>
  <si>
    <t>Kombordportaal IND 90 - blauw RAL 5010 (conform bijlage F, portaal 3)</t>
  </si>
  <si>
    <t>Totaal kombordportalen</t>
  </si>
  <si>
    <t>Kortingspercentage over catalogusprijs  voor overige producten uit de artikelgroep Kombordportalen</t>
  </si>
  <si>
    <t xml:space="preserve">       Paraaf:</t>
  </si>
  <si>
    <t>7. Verkeerszuilen</t>
  </si>
  <si>
    <t>BB21 Koker - aluminium - wit/zwart incl. benodigd bevestigingmateriaal</t>
  </si>
  <si>
    <t>BB22 alu.koker-geel FDG-alu.buispaal DOR 1800/48 mm Ø  incl. benodigd bevestigingmateriaal</t>
  </si>
  <si>
    <t>BB21 zuil - flexibele uitvoering - kunststof D.G. rood/wit,  incl. benodigd bevestigingmateriaal</t>
  </si>
  <si>
    <t>BB22 - flexibele uitvoering - kunststof - geel - H.I. met model D 02, incl. bevestigingmateriaal</t>
  </si>
  <si>
    <t>BB14 - bochtschild - 80x25cm-d.g.,  incl. benodigd bevestigingmateriaal</t>
  </si>
  <si>
    <t>BB13 - bochtschild,  incl. benodigd bevestigingmateriaal</t>
  </si>
  <si>
    <t>Totaal verkeerszuilen</t>
  </si>
  <si>
    <t>Kortingspercentage over catalogusprijs voor overige producten uit de artikelgroep Verkeerszuilen</t>
  </si>
  <si>
    <t xml:space="preserve">6. Schrikhekplank </t>
  </si>
  <si>
    <t>Schrikhekplank-DOR-DG-ez-model BB16-1 250cm</t>
  </si>
  <si>
    <t>Schrikhekplank-DOR-DG-ez-model BB17-1 250cm</t>
  </si>
  <si>
    <t>Schrikhekplank-DOR-DG-ez-model BB18-1l 250cm</t>
  </si>
  <si>
    <t>Schrikhekplank-DOR-DG-ez-model BB18-1r 250cm</t>
  </si>
  <si>
    <t>Totaal getrokken schrikhekplanken</t>
  </si>
  <si>
    <t>**of geklijkwaardig</t>
  </si>
  <si>
    <t>Kortingspercentage over catalogusprijs voor overige producten uit de artikelgroep Schrikhekplanken</t>
  </si>
  <si>
    <t>5. Buispalen</t>
  </si>
  <si>
    <t>Gegalvaniseerde buispaal -N- 48 mm Ø - lengte 200 cm</t>
  </si>
  <si>
    <t>Gegalvaniseerde buispaal -N- 76 mm Ø - lengte 400 cm</t>
  </si>
  <si>
    <t>Totaal buispalen</t>
  </si>
  <si>
    <t>Kortingspercentage over catalogusprijs voor overige producten uit de artikelgroep Buispalen</t>
  </si>
  <si>
    <t>4. Flespaal halsversterkt</t>
  </si>
  <si>
    <t>Aluminium flespaal -N- 76/48 mm Ø - lengte 360 cm</t>
  </si>
  <si>
    <t>Aluminium flespaal -N- 76/48 mm Ø - lengte 390 cm</t>
  </si>
  <si>
    <t>Thermisch verzinkte flespaal -N- 76/48 mm Ø - lengte 250 cm</t>
  </si>
  <si>
    <t>Thermisch verzinkte flespaal -N- 76/48 mm Ø - lengte 330 cm</t>
  </si>
  <si>
    <t>Thermisch verzinkte flespaal -N- 76/48 mm Ø - lengte 360 cm</t>
  </si>
  <si>
    <t>Thermisch verzinkte flespaal -N- 76/48 mm Ø - lengte 390 cm</t>
  </si>
  <si>
    <t>Thermisch verzinkte flespaal -N- 76/48 mm Ø - lengte 430 cm</t>
  </si>
  <si>
    <t>Thermisch verzinkte flespaal -T- 76/48 mm Ø - lengte 390 cm</t>
  </si>
  <si>
    <t>Totaal flespalen halsversterkt</t>
  </si>
  <si>
    <t>Kortingspercentage voor overige producten uit de artikelgroep Flespalen</t>
  </si>
  <si>
    <t>3. Beugels en toebehoren</t>
  </si>
  <si>
    <t>Scharnierbeugel 48 mm Ø - met klemplaat 80</t>
  </si>
  <si>
    <t>Scharnierbeugel 48 mm Ø - met klemplaat 80 - anti diefstal</t>
  </si>
  <si>
    <t>Bandbeugel zonder klemplaat</t>
  </si>
  <si>
    <t>Bandbeugel met 1 klemplaat 80 mm</t>
  </si>
  <si>
    <t>Bandbeugel met 1 klemplaat 140 mm</t>
  </si>
  <si>
    <t>Verkeersbordklem - Hi-Torque  - HP3  054-105 mm Ø</t>
  </si>
  <si>
    <t>Eindbeugel lichtmast tbv S2000 / kokerprofiel</t>
  </si>
  <si>
    <t>Buisbeugel t.b.v. S2000 / kokerprofiel 48 cm Ø</t>
  </si>
  <si>
    <t>Opzetbeugel t.b.v. S2000 / kokerprofiel 48 cm Ø</t>
  </si>
  <si>
    <t>Totaal beugels</t>
  </si>
  <si>
    <t xml:space="preserve">Kortingspercentage over catalogusprijs voor overige producten uit de artikelgroep Beugels </t>
  </si>
  <si>
    <t>Ter beschikking stellen van mankracht en materieel (afzetwagen, auto met knijper, 2 arbeidskrachten) 
prijs incl. reiskosten.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</si>
</sst>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0"/>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88">
    <xf numFmtId="0" fontId="0" fillId="0" borderId="0" xfId="0"/>
    <xf numFmtId="0" fontId="2" fillId="2" borderId="0" xfId="0" applyFont="1" applyFill="1"/>
    <xf numFmtId="0" fontId="3" fillId="0" borderId="0" xfId="0" applyFont="1"/>
    <xf numFmtId="0" fontId="4" fillId="3" borderId="0" xfId="0" applyFont="1" applyFill="1"/>
    <xf numFmtId="0" fontId="3" fillId="3" borderId="0" xfId="0" applyFont="1" applyFill="1"/>
    <xf numFmtId="0" fontId="2" fillId="0" borderId="0" xfId="0" applyFont="1"/>
    <xf numFmtId="0" fontId="5" fillId="4" borderId="1" xfId="0" applyFont="1" applyFill="1" applyBorder="1" applyAlignment="1">
      <alignment horizontal="left"/>
    </xf>
    <xf numFmtId="0" fontId="6" fillId="0" borderId="0" xfId="0" applyFont="1"/>
    <xf numFmtId="0" fontId="0" fillId="3" borderId="0" xfId="0" applyFill="1"/>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1" fillId="3" borderId="0" xfId="0" applyFont="1" applyFill="1"/>
    <xf numFmtId="49" fontId="7" fillId="0" borderId="6" xfId="0" applyNumberFormat="1" applyFont="1" applyBorder="1"/>
    <xf numFmtId="0" fontId="0" fillId="0" borderId="7" xfId="0" applyBorder="1"/>
    <xf numFmtId="0" fontId="0" fillId="4" borderId="7" xfId="0" applyFill="1" applyBorder="1" applyProtection="1">
      <protection locked="0"/>
    </xf>
    <xf numFmtId="164" fontId="0" fillId="0" borderId="8" xfId="0" applyNumberFormat="1" applyBorder="1"/>
    <xf numFmtId="0" fontId="1" fillId="0" borderId="9" xfId="0" applyFont="1" applyBorder="1"/>
    <xf numFmtId="0" fontId="0" fillId="0" borderId="10" xfId="0" applyBorder="1"/>
    <xf numFmtId="164" fontId="0" fillId="0" borderId="11" xfId="0" applyNumberFormat="1" applyBorder="1"/>
    <xf numFmtId="0" fontId="0" fillId="0" borderId="6" xfId="0" applyBorder="1"/>
    <xf numFmtId="49" fontId="7" fillId="0" borderId="0" xfId="0" applyNumberFormat="1" applyFont="1"/>
    <xf numFmtId="0" fontId="0" fillId="5" borderId="12" xfId="0" applyFill="1" applyBorder="1"/>
    <xf numFmtId="0" fontId="1" fillId="5" borderId="13" xfId="0" applyFont="1" applyFill="1" applyBorder="1"/>
    <xf numFmtId="0" fontId="1" fillId="0" borderId="0" xfId="0" applyFont="1"/>
    <xf numFmtId="10" fontId="1" fillId="4" borderId="1" xfId="0" applyNumberFormat="1" applyFont="1" applyFill="1" applyBorder="1" applyProtection="1">
      <protection locked="0"/>
    </xf>
    <xf numFmtId="164" fontId="1" fillId="0" borderId="0" xfId="0" applyNumberFormat="1" applyFont="1"/>
    <xf numFmtId="0" fontId="1" fillId="5" borderId="2" xfId="0" applyFont="1" applyFill="1" applyBorder="1"/>
    <xf numFmtId="0" fontId="1" fillId="5" borderId="3" xfId="0" applyFont="1" applyFill="1" applyBorder="1"/>
    <xf numFmtId="0" fontId="1" fillId="5" borderId="5" xfId="0" applyFont="1" applyFill="1" applyBorder="1"/>
    <xf numFmtId="164" fontId="0" fillId="4" borderId="7" xfId="0" applyNumberFormat="1" applyFill="1" applyBorder="1" applyProtection="1">
      <protection locked="0"/>
    </xf>
    <xf numFmtId="164" fontId="0" fillId="0" borderId="14" xfId="0" applyNumberFormat="1" applyBorder="1"/>
    <xf numFmtId="0" fontId="1" fillId="0" borderId="2" xfId="0" applyFont="1" applyBorder="1"/>
    <xf numFmtId="0" fontId="1" fillId="0" borderId="10" xfId="0" applyFont="1" applyBorder="1"/>
    <xf numFmtId="164" fontId="1" fillId="0" borderId="3" xfId="0" applyNumberFormat="1" applyFont="1" applyBorder="1"/>
    <xf numFmtId="164" fontId="1" fillId="0" borderId="5" xfId="0" applyNumberFormat="1" applyFont="1" applyBorder="1"/>
    <xf numFmtId="0" fontId="3" fillId="2" borderId="0" xfId="0" applyFont="1" applyFill="1"/>
    <xf numFmtId="0" fontId="0" fillId="5" borderId="9" xfId="0" applyFill="1" applyBorder="1" applyAlignment="1">
      <alignment horizontal="left"/>
    </xf>
    <xf numFmtId="164" fontId="0" fillId="0" borderId="15" xfId="0" applyNumberFormat="1" applyBorder="1"/>
    <xf numFmtId="164" fontId="0" fillId="0" borderId="16" xfId="0" applyNumberFormat="1" applyBorder="1"/>
    <xf numFmtId="164" fontId="1" fillId="0" borderId="11" xfId="0" applyNumberFormat="1" applyFont="1" applyBorder="1"/>
    <xf numFmtId="0" fontId="0" fillId="5" borderId="11" xfId="0" applyFill="1" applyBorder="1"/>
    <xf numFmtId="10" fontId="0" fillId="0" borderId="17" xfId="0" applyNumberFormat="1" applyBorder="1"/>
    <xf numFmtId="164" fontId="0" fillId="0" borderId="17" xfId="0" applyNumberFormat="1" applyBorder="1"/>
    <xf numFmtId="10" fontId="0" fillId="0" borderId="7" xfId="0" applyNumberFormat="1" applyBorder="1"/>
    <xf numFmtId="164" fontId="0" fillId="0" borderId="7" xfId="0" applyNumberFormat="1" applyBorder="1"/>
    <xf numFmtId="10" fontId="0" fillId="0" borderId="18" xfId="0" applyNumberFormat="1" applyBorder="1"/>
    <xf numFmtId="164" fontId="0" fillId="0" borderId="18" xfId="0" applyNumberFormat="1" applyBorder="1"/>
    <xf numFmtId="164" fontId="0" fillId="0" borderId="0" xfId="0" applyNumberFormat="1"/>
    <xf numFmtId="0" fontId="1" fillId="5" borderId="9" xfId="0" applyFont="1" applyFill="1" applyBorder="1"/>
    <xf numFmtId="164" fontId="1" fillId="2" borderId="11" xfId="0" applyNumberFormat="1" applyFont="1" applyFill="1" applyBorder="1"/>
    <xf numFmtId="0" fontId="0" fillId="4" borderId="0" xfId="0" applyFill="1" applyProtection="1">
      <protection locked="0"/>
    </xf>
    <xf numFmtId="0" fontId="1" fillId="0" borderId="3" xfId="0" applyFont="1" applyBorder="1" applyAlignment="1">
      <alignment horizontal="center" vertical="center"/>
    </xf>
    <xf numFmtId="164" fontId="1" fillId="4" borderId="3" xfId="0" applyNumberFormat="1" applyFont="1" applyFill="1" applyBorder="1" applyAlignment="1" applyProtection="1">
      <alignment horizontal="center" vertical="center"/>
      <protection locked="0"/>
    </xf>
    <xf numFmtId="164" fontId="1" fillId="0" borderId="5" xfId="0" applyNumberFormat="1" applyFont="1" applyBorder="1" applyAlignment="1">
      <alignment horizontal="center" vertical="center"/>
    </xf>
    <xf numFmtId="0" fontId="0" fillId="0" borderId="0" xfId="0" applyAlignment="1">
      <alignment vertical="top"/>
    </xf>
    <xf numFmtId="0" fontId="2" fillId="3" borderId="0" xfId="0" applyFont="1" applyFill="1"/>
    <xf numFmtId="0" fontId="5" fillId="3" borderId="0" xfId="0" applyFont="1" applyFill="1" applyAlignment="1">
      <alignment horizontal="left"/>
    </xf>
    <xf numFmtId="0" fontId="0" fillId="5" borderId="19" xfId="0" applyFill="1" applyBorder="1"/>
    <xf numFmtId="0" fontId="0" fillId="3" borderId="7" xfId="0" applyFill="1" applyBorder="1"/>
    <xf numFmtId="164" fontId="0" fillId="3" borderId="14" xfId="0" applyNumberFormat="1" applyFill="1" applyBorder="1"/>
    <xf numFmtId="0" fontId="0" fillId="5" borderId="13" xfId="0" applyFill="1" applyBorder="1"/>
    <xf numFmtId="0" fontId="0" fillId="0" borderId="2" xfId="0" applyBorder="1"/>
    <xf numFmtId="0" fontId="0" fillId="0" borderId="19" xfId="0" applyBorder="1"/>
    <xf numFmtId="0" fontId="0" fillId="0" borderId="3" xfId="0" applyBorder="1"/>
    <xf numFmtId="0" fontId="0" fillId="0" borderId="5" xfId="0" applyBorder="1"/>
    <xf numFmtId="0" fontId="0" fillId="5" borderId="1" xfId="0" applyFill="1" applyBorder="1"/>
    <xf numFmtId="0" fontId="1" fillId="0" borderId="6" xfId="0" applyFont="1" applyBorder="1"/>
    <xf numFmtId="0" fontId="0" fillId="3" borderId="6" xfId="0" applyFill="1" applyBorder="1"/>
    <xf numFmtId="164" fontId="1" fillId="0" borderId="3" xfId="0" applyNumberFormat="1" applyFont="1" applyBorder="1" applyProtection="1">
      <protection locked="0"/>
    </xf>
    <xf numFmtId="0" fontId="0" fillId="0" borderId="0" xfId="0" applyProtection="1">
      <protection locked="0"/>
    </xf>
    <xf numFmtId="0" fontId="0" fillId="0" borderId="10" xfId="0" applyBorder="1" applyProtection="1">
      <protection locked="0"/>
    </xf>
    <xf numFmtId="0" fontId="0" fillId="0" borderId="0" xfId="0" applyAlignment="1" applyProtection="1">
      <alignment horizontal="center"/>
      <protection locked="0"/>
    </xf>
    <xf numFmtId="0" fontId="0" fillId="0" borderId="9" xfId="0" applyBorder="1" applyAlignment="1">
      <alignment horizontal="left" wrapText="1"/>
    </xf>
    <xf numFmtId="0" fontId="0" fillId="0" borderId="10" xfId="0" applyBorder="1" applyAlignment="1">
      <alignment horizontal="left" wrapText="1"/>
    </xf>
    <xf numFmtId="0" fontId="0" fillId="0" borderId="19" xfId="0" applyBorder="1" applyAlignment="1">
      <alignment horizontal="left" wrapText="1"/>
    </xf>
    <xf numFmtId="0" fontId="0" fillId="5" borderId="9" xfId="0" applyFill="1" applyBorder="1" applyAlignment="1">
      <alignment horizontal="left"/>
    </xf>
    <xf numFmtId="0" fontId="0" fillId="5" borderId="10" xfId="0" applyFill="1" applyBorder="1" applyAlignment="1">
      <alignment horizontal="left"/>
    </xf>
    <xf numFmtId="0" fontId="0" fillId="5" borderId="19" xfId="0" applyFill="1" applyBorder="1" applyAlignment="1">
      <alignment horizontal="left"/>
    </xf>
    <xf numFmtId="0" fontId="5" fillId="4" borderId="20" xfId="0" applyFont="1" applyFill="1" applyBorder="1" applyAlignment="1">
      <alignment horizontal="left"/>
    </xf>
    <xf numFmtId="0" fontId="5" fillId="4" borderId="0" xfId="0" applyFont="1" applyFill="1" applyAlignment="1">
      <alignment horizontal="left"/>
    </xf>
    <xf numFmtId="0" fontId="4" fillId="3" borderId="0" xfId="0" applyFont="1" applyFill="1" applyAlignment="1">
      <alignment horizontal="left"/>
    </xf>
    <xf numFmtId="0" fontId="2" fillId="2" borderId="0" xfId="0" applyFont="1" applyFill="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7" fillId="6" borderId="0" xfId="0" applyFont="1" applyFill="1" applyAlignment="1" applyProtection="1">
      <alignment horizontal="left" vertical="top" wrapText="1"/>
      <protection locked="0"/>
    </xf>
    <xf numFmtId="0" fontId="0" fillId="0" borderId="0" xfId="0" applyAlignment="1" applyProtection="1">
      <alignment horizontal="left"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4CAF-38D6-4CA8-B5AC-E59307C40135}">
  <sheetPr>
    <pageSetUpPr fitToPage="1"/>
  </sheetPr>
  <dimension ref="A1:G38"/>
  <sheetViews>
    <sheetView view="pageBreakPreview" zoomScale="85" zoomScaleNormal="100" zoomScaleSheetLayoutView="85" workbookViewId="0">
      <selection activeCell="A12" sqref="A12"/>
    </sheetView>
  </sheetViews>
  <sheetFormatPr defaultRowHeight="14.4" x14ac:dyDescent="0.3"/>
  <cols>
    <col min="1" max="1" width="126.6640625" bestFit="1" customWidth="1"/>
    <col min="2" max="2" width="30.5546875" bestFit="1" customWidth="1"/>
    <col min="3" max="3" width="12.109375" bestFit="1" customWidth="1"/>
    <col min="4" max="4" width="14.44140625" bestFit="1" customWidth="1"/>
    <col min="5" max="5" width="30.6640625" customWidth="1"/>
  </cols>
  <sheetData>
    <row r="1" spans="1:7" ht="18" x14ac:dyDescent="0.35">
      <c r="A1" s="1" t="s">
        <v>0</v>
      </c>
      <c r="B1" s="2"/>
      <c r="C1" s="2"/>
      <c r="D1" s="2"/>
      <c r="E1" s="2"/>
      <c r="F1" s="2"/>
      <c r="G1" s="2"/>
    </row>
    <row r="2" spans="1:7" ht="18" x14ac:dyDescent="0.35">
      <c r="A2" s="3" t="s">
        <v>1</v>
      </c>
      <c r="B2" s="4"/>
      <c r="C2" s="4"/>
      <c r="D2" s="4"/>
      <c r="E2" s="4"/>
      <c r="F2" s="4"/>
      <c r="G2" s="4"/>
    </row>
    <row r="4" spans="1:7" ht="18" x14ac:dyDescent="0.35">
      <c r="A4" s="5" t="s">
        <v>30</v>
      </c>
    </row>
    <row r="5" spans="1:7" ht="18" x14ac:dyDescent="0.35">
      <c r="A5" s="5"/>
    </row>
    <row r="6" spans="1:7" ht="15.6" x14ac:dyDescent="0.3">
      <c r="A6" s="6" t="s">
        <v>3</v>
      </c>
      <c r="B6" s="7"/>
      <c r="C6" s="7"/>
      <c r="D6" s="7"/>
      <c r="E6" s="7"/>
      <c r="F6" s="7"/>
      <c r="G6" s="7"/>
    </row>
    <row r="7" spans="1:7" ht="15" thickBot="1" x14ac:dyDescent="0.35"/>
    <row r="8" spans="1:7" ht="15" thickBot="1" x14ac:dyDescent="0.35">
      <c r="A8" s="28" t="s">
        <v>4</v>
      </c>
      <c r="B8" s="29" t="s">
        <v>5</v>
      </c>
      <c r="C8" s="29" t="s">
        <v>6</v>
      </c>
      <c r="D8" s="29" t="s">
        <v>7</v>
      </c>
      <c r="E8" s="30" t="s">
        <v>8</v>
      </c>
    </row>
    <row r="9" spans="1:7" x14ac:dyDescent="0.3">
      <c r="A9" s="15" t="s">
        <v>31</v>
      </c>
      <c r="B9" s="15" t="s">
        <v>10</v>
      </c>
      <c r="C9" s="15">
        <v>10</v>
      </c>
      <c r="D9" s="31"/>
      <c r="E9" s="32">
        <f t="shared" ref="E9:E32" si="0">C9*D9</f>
        <v>0</v>
      </c>
      <c r="G9" s="8"/>
    </row>
    <row r="10" spans="1:7" x14ac:dyDescent="0.3">
      <c r="A10" s="15" t="s">
        <v>32</v>
      </c>
      <c r="B10" s="15" t="s">
        <v>10</v>
      </c>
      <c r="C10" s="15">
        <v>110</v>
      </c>
      <c r="D10" s="31"/>
      <c r="E10" s="32">
        <f t="shared" si="0"/>
        <v>0</v>
      </c>
    </row>
    <row r="11" spans="1:7" x14ac:dyDescent="0.3">
      <c r="A11" s="15" t="s">
        <v>33</v>
      </c>
      <c r="B11" s="15" t="s">
        <v>10</v>
      </c>
      <c r="C11" s="15">
        <v>15</v>
      </c>
      <c r="D11" s="31"/>
      <c r="E11" s="32">
        <f t="shared" si="0"/>
        <v>0</v>
      </c>
    </row>
    <row r="12" spans="1:7" x14ac:dyDescent="0.3">
      <c r="A12" s="15" t="s">
        <v>34</v>
      </c>
      <c r="B12" s="15" t="s">
        <v>10</v>
      </c>
      <c r="C12" s="15">
        <v>1</v>
      </c>
      <c r="D12" s="31"/>
      <c r="E12" s="32">
        <f t="shared" si="0"/>
        <v>0</v>
      </c>
    </row>
    <row r="13" spans="1:7" x14ac:dyDescent="0.3">
      <c r="A13" s="15" t="s">
        <v>35</v>
      </c>
      <c r="B13" s="15" t="s">
        <v>10</v>
      </c>
      <c r="C13" s="15">
        <v>27</v>
      </c>
      <c r="D13" s="31"/>
      <c r="E13" s="32">
        <f t="shared" si="0"/>
        <v>0</v>
      </c>
    </row>
    <row r="14" spans="1:7" x14ac:dyDescent="0.3">
      <c r="A14" s="15" t="s">
        <v>36</v>
      </c>
      <c r="B14" s="15" t="s">
        <v>10</v>
      </c>
      <c r="C14" s="15">
        <v>10</v>
      </c>
      <c r="D14" s="31"/>
      <c r="E14" s="32">
        <f t="shared" si="0"/>
        <v>0</v>
      </c>
    </row>
    <row r="15" spans="1:7" x14ac:dyDescent="0.3">
      <c r="A15" s="15" t="s">
        <v>37</v>
      </c>
      <c r="B15" s="15" t="s">
        <v>10</v>
      </c>
      <c r="C15" s="15">
        <v>52</v>
      </c>
      <c r="D15" s="31"/>
      <c r="E15" s="32">
        <f t="shared" si="0"/>
        <v>0</v>
      </c>
    </row>
    <row r="16" spans="1:7" x14ac:dyDescent="0.3">
      <c r="A16" s="15" t="s">
        <v>38</v>
      </c>
      <c r="B16" s="15" t="s">
        <v>10</v>
      </c>
      <c r="C16" s="15">
        <v>2</v>
      </c>
      <c r="D16" s="31"/>
      <c r="E16" s="32">
        <f t="shared" si="0"/>
        <v>0</v>
      </c>
    </row>
    <row r="17" spans="1:5" x14ac:dyDescent="0.3">
      <c r="A17" s="15" t="s">
        <v>39</v>
      </c>
      <c r="B17" s="15" t="s">
        <v>10</v>
      </c>
      <c r="C17" s="15">
        <v>1</v>
      </c>
      <c r="D17" s="31"/>
      <c r="E17" s="32">
        <f t="shared" si="0"/>
        <v>0</v>
      </c>
    </row>
    <row r="18" spans="1:5" x14ac:dyDescent="0.3">
      <c r="A18" s="15" t="s">
        <v>40</v>
      </c>
      <c r="B18" s="15" t="s">
        <v>10</v>
      </c>
      <c r="C18" s="15">
        <v>1</v>
      </c>
      <c r="D18" s="31"/>
      <c r="E18" s="32">
        <f t="shared" si="0"/>
        <v>0</v>
      </c>
    </row>
    <row r="19" spans="1:5" x14ac:dyDescent="0.3">
      <c r="A19" s="15" t="s">
        <v>41</v>
      </c>
      <c r="B19" s="15" t="s">
        <v>10</v>
      </c>
      <c r="C19" s="15">
        <v>27</v>
      </c>
      <c r="D19" s="31"/>
      <c r="E19" s="32">
        <f t="shared" si="0"/>
        <v>0</v>
      </c>
    </row>
    <row r="20" spans="1:5" x14ac:dyDescent="0.3">
      <c r="A20" s="15" t="s">
        <v>42</v>
      </c>
      <c r="B20" s="15" t="s">
        <v>10</v>
      </c>
      <c r="C20" s="15">
        <v>6</v>
      </c>
      <c r="D20" s="31"/>
      <c r="E20" s="32">
        <f t="shared" si="0"/>
        <v>0</v>
      </c>
    </row>
    <row r="21" spans="1:5" x14ac:dyDescent="0.3">
      <c r="A21" s="15" t="s">
        <v>43</v>
      </c>
      <c r="B21" s="15" t="s">
        <v>10</v>
      </c>
      <c r="C21" s="15">
        <v>28</v>
      </c>
      <c r="D21" s="31"/>
      <c r="E21" s="32">
        <f t="shared" si="0"/>
        <v>0</v>
      </c>
    </row>
    <row r="22" spans="1:5" x14ac:dyDescent="0.3">
      <c r="A22" s="15" t="s">
        <v>44</v>
      </c>
      <c r="B22" s="15" t="s">
        <v>10</v>
      </c>
      <c r="C22" s="15">
        <v>33</v>
      </c>
      <c r="D22" s="31"/>
      <c r="E22" s="32">
        <f t="shared" si="0"/>
        <v>0</v>
      </c>
    </row>
    <row r="23" spans="1:5" x14ac:dyDescent="0.3">
      <c r="A23" s="15" t="s">
        <v>45</v>
      </c>
      <c r="B23" s="15" t="s">
        <v>10</v>
      </c>
      <c r="C23" s="15">
        <v>4</v>
      </c>
      <c r="D23" s="31"/>
      <c r="E23" s="32">
        <f t="shared" si="0"/>
        <v>0</v>
      </c>
    </row>
    <row r="24" spans="1:5" x14ac:dyDescent="0.3">
      <c r="A24" s="15" t="s">
        <v>46</v>
      </c>
      <c r="B24" s="15" t="s">
        <v>10</v>
      </c>
      <c r="C24" s="15">
        <v>9</v>
      </c>
      <c r="D24" s="31"/>
      <c r="E24" s="32">
        <f t="shared" si="0"/>
        <v>0</v>
      </c>
    </row>
    <row r="25" spans="1:5" x14ac:dyDescent="0.3">
      <c r="A25" s="15" t="s">
        <v>47</v>
      </c>
      <c r="B25" s="15" t="s">
        <v>10</v>
      </c>
      <c r="C25" s="15">
        <v>10</v>
      </c>
      <c r="D25" s="31"/>
      <c r="E25" s="32">
        <f t="shared" si="0"/>
        <v>0</v>
      </c>
    </row>
    <row r="26" spans="1:5" x14ac:dyDescent="0.3">
      <c r="A26" s="15" t="s">
        <v>48</v>
      </c>
      <c r="B26" s="15" t="s">
        <v>10</v>
      </c>
      <c r="C26" s="15">
        <v>13</v>
      </c>
      <c r="D26" s="31"/>
      <c r="E26" s="32">
        <f t="shared" si="0"/>
        <v>0</v>
      </c>
    </row>
    <row r="27" spans="1:5" x14ac:dyDescent="0.3">
      <c r="A27" s="15" t="s">
        <v>49</v>
      </c>
      <c r="B27" s="15" t="s">
        <v>10</v>
      </c>
      <c r="C27" s="15">
        <v>101</v>
      </c>
      <c r="D27" s="31"/>
      <c r="E27" s="32">
        <f t="shared" si="0"/>
        <v>0</v>
      </c>
    </row>
    <row r="28" spans="1:5" x14ac:dyDescent="0.3">
      <c r="A28" s="15" t="s">
        <v>50</v>
      </c>
      <c r="B28" s="15" t="s">
        <v>10</v>
      </c>
      <c r="C28" s="15">
        <v>1</v>
      </c>
      <c r="D28" s="31"/>
      <c r="E28" s="32">
        <f t="shared" si="0"/>
        <v>0</v>
      </c>
    </row>
    <row r="29" spans="1:5" x14ac:dyDescent="0.3">
      <c r="A29" s="15" t="s">
        <v>51</v>
      </c>
      <c r="B29" s="15" t="s">
        <v>10</v>
      </c>
      <c r="C29" s="15">
        <v>12</v>
      </c>
      <c r="D29" s="31"/>
      <c r="E29" s="32">
        <f t="shared" si="0"/>
        <v>0</v>
      </c>
    </row>
    <row r="30" spans="1:5" x14ac:dyDescent="0.3">
      <c r="A30" s="15" t="s">
        <v>52</v>
      </c>
      <c r="B30" s="15" t="s">
        <v>10</v>
      </c>
      <c r="C30" s="15">
        <v>4</v>
      </c>
      <c r="D30" s="31"/>
      <c r="E30" s="32">
        <f t="shared" si="0"/>
        <v>0</v>
      </c>
    </row>
    <row r="31" spans="1:5" x14ac:dyDescent="0.3">
      <c r="A31" s="15" t="s">
        <v>53</v>
      </c>
      <c r="B31" s="15" t="s">
        <v>10</v>
      </c>
      <c r="C31" s="15">
        <v>1</v>
      </c>
      <c r="D31" s="31"/>
      <c r="E31" s="32">
        <f t="shared" si="0"/>
        <v>0</v>
      </c>
    </row>
    <row r="32" spans="1:5" ht="15" thickBot="1" x14ac:dyDescent="0.35">
      <c r="A32" s="15" t="s">
        <v>54</v>
      </c>
      <c r="B32" s="15" t="s">
        <v>10</v>
      </c>
      <c r="C32" s="15">
        <v>4</v>
      </c>
      <c r="D32" s="31"/>
      <c r="E32" s="32">
        <f t="shared" si="0"/>
        <v>0</v>
      </c>
    </row>
    <row r="33" spans="1:7" ht="15" thickBot="1" x14ac:dyDescent="0.35">
      <c r="A33" s="33" t="s">
        <v>55</v>
      </c>
      <c r="B33" s="34"/>
      <c r="C33" s="34">
        <f>SUM(C9:C32)</f>
        <v>482</v>
      </c>
      <c r="D33" s="70"/>
      <c r="E33" s="36">
        <f>SUM(E9:E32)</f>
        <v>0</v>
      </c>
      <c r="F33" s="25"/>
      <c r="G33" s="25"/>
    </row>
    <row r="34" spans="1:7" x14ac:dyDescent="0.3">
      <c r="A34" s="21" t="s">
        <v>26</v>
      </c>
      <c r="D34" s="71"/>
    </row>
    <row r="35" spans="1:7" x14ac:dyDescent="0.3">
      <c r="A35" s="21" t="s">
        <v>27</v>
      </c>
      <c r="D35" s="71"/>
    </row>
    <row r="36" spans="1:7" x14ac:dyDescent="0.3">
      <c r="A36" s="21"/>
      <c r="D36" s="71"/>
      <c r="F36" t="s">
        <v>28</v>
      </c>
    </row>
    <row r="37" spans="1:7" x14ac:dyDescent="0.3">
      <c r="A37" s="23" t="s">
        <v>56</v>
      </c>
      <c r="B37" s="24"/>
      <c r="C37" s="13"/>
      <c r="D37" s="26"/>
      <c r="E37" s="27"/>
      <c r="F37" s="25"/>
      <c r="G37" s="25"/>
    </row>
    <row r="38" spans="1:7" x14ac:dyDescent="0.3">
      <c r="A38" s="21"/>
      <c r="B38" s="25"/>
      <c r="C38" s="25"/>
      <c r="D38" s="27"/>
      <c r="E38" s="27"/>
      <c r="F38" s="25"/>
      <c r="G38" s="25"/>
    </row>
  </sheetData>
  <sheetProtection algorithmName="SHA-512" hashValue="YsdzQVPen0eVifpjbXOiCoYB+/Jai1PqQdGy/Y/qYlU7xvgYloRBAADfAEWL+Ys4j+kbTz3fam8duwYNJtUswA==" saltValue="LB84ttO2uJ5tIh02g1wa7A==" spinCount="100000" sheet="1" objects="1" scenarios="1"/>
  <pageMargins left="0.7" right="0.7" top="0.75" bottom="0.75" header="0.3" footer="0.3"/>
  <pageSetup paperSize="9"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A22F-0504-43A0-BF49-DEB68BBF61F7}">
  <sheetPr>
    <pageSetUpPr fitToPage="1"/>
  </sheetPr>
  <dimension ref="A1:E53"/>
  <sheetViews>
    <sheetView view="pageBreakPreview" zoomScale="60" zoomScaleNormal="100" workbookViewId="0">
      <selection activeCell="B24" sqref="B24"/>
    </sheetView>
  </sheetViews>
  <sheetFormatPr defaultRowHeight="14.4" x14ac:dyDescent="0.3"/>
  <cols>
    <col min="1" max="1" width="59" bestFit="1" customWidth="1"/>
    <col min="2" max="2" width="35.88671875" customWidth="1"/>
    <col min="3" max="3" width="38" customWidth="1"/>
    <col min="4" max="4" width="43.77734375" customWidth="1"/>
  </cols>
  <sheetData>
    <row r="1" spans="1:4" ht="18" x14ac:dyDescent="0.35">
      <c r="A1" s="1" t="s">
        <v>0</v>
      </c>
      <c r="B1" s="37"/>
      <c r="C1" s="2"/>
      <c r="D1" s="2"/>
    </row>
    <row r="2" spans="1:4" ht="18" x14ac:dyDescent="0.35">
      <c r="A2" s="3" t="s">
        <v>1</v>
      </c>
      <c r="B2" s="4"/>
      <c r="C2" s="4"/>
      <c r="D2" s="4"/>
    </row>
    <row r="4" spans="1:4" ht="18" x14ac:dyDescent="0.35">
      <c r="A4" s="5" t="s">
        <v>57</v>
      </c>
    </row>
    <row r="5" spans="1:4" ht="15" thickBot="1" x14ac:dyDescent="0.35"/>
    <row r="6" spans="1:4" ht="15" thickBot="1" x14ac:dyDescent="0.35">
      <c r="A6" s="38" t="s">
        <v>58</v>
      </c>
      <c r="B6" s="12" t="s">
        <v>8</v>
      </c>
    </row>
    <row r="7" spans="1:4" x14ac:dyDescent="0.3">
      <c r="A7" s="21" t="s">
        <v>59</v>
      </c>
      <c r="B7" s="39">
        <f>'RVV Borden'!E33</f>
        <v>0</v>
      </c>
    </row>
    <row r="8" spans="1:4" x14ac:dyDescent="0.3">
      <c r="A8" s="21" t="s">
        <v>60</v>
      </c>
      <c r="B8" s="32">
        <f>SNB!E24</f>
        <v>0</v>
      </c>
    </row>
    <row r="9" spans="1:4" x14ac:dyDescent="0.3">
      <c r="A9" s="21" t="s">
        <v>61</v>
      </c>
      <c r="B9" s="32">
        <f>'Beugels ed'!D25</f>
        <v>0</v>
      </c>
    </row>
    <row r="10" spans="1:4" x14ac:dyDescent="0.3">
      <c r="A10" s="21" t="s">
        <v>62</v>
      </c>
      <c r="B10" s="32">
        <f>Flespaal!D17</f>
        <v>0</v>
      </c>
    </row>
    <row r="11" spans="1:4" x14ac:dyDescent="0.3">
      <c r="A11" s="21" t="s">
        <v>63</v>
      </c>
      <c r="B11" s="32">
        <f>Buispaal!D11</f>
        <v>0</v>
      </c>
    </row>
    <row r="12" spans="1:4" x14ac:dyDescent="0.3">
      <c r="A12" s="21" t="s">
        <v>64</v>
      </c>
      <c r="B12" s="32">
        <f>Schrikhekplank!E13</f>
        <v>0</v>
      </c>
    </row>
    <row r="13" spans="1:4" x14ac:dyDescent="0.3">
      <c r="A13" s="21" t="s">
        <v>65</v>
      </c>
      <c r="B13" s="32">
        <f>Verkeerszuilen!E15</f>
        <v>0</v>
      </c>
    </row>
    <row r="14" spans="1:4" x14ac:dyDescent="0.3">
      <c r="A14" s="21" t="s">
        <v>66</v>
      </c>
      <c r="B14" s="32">
        <f>Kombordportalen!E12</f>
        <v>0</v>
      </c>
    </row>
    <row r="15" spans="1:4" ht="15" thickBot="1" x14ac:dyDescent="0.35">
      <c r="A15" s="21" t="s">
        <v>67</v>
      </c>
      <c r="B15" s="40">
        <f>Plaatsen!F9</f>
        <v>0</v>
      </c>
    </row>
    <row r="16" spans="1:4" ht="15" thickBot="1" x14ac:dyDescent="0.35">
      <c r="A16" s="18" t="s">
        <v>68</v>
      </c>
      <c r="B16" s="41">
        <f>SUM(B7:B14)</f>
        <v>0</v>
      </c>
    </row>
    <row r="19" spans="1:4" ht="18" x14ac:dyDescent="0.35">
      <c r="A19" s="5" t="s">
        <v>69</v>
      </c>
    </row>
    <row r="20" spans="1:4" ht="15" thickBot="1" x14ac:dyDescent="0.35"/>
    <row r="21" spans="1:4" ht="15" thickBot="1" x14ac:dyDescent="0.35">
      <c r="A21" s="38" t="s">
        <v>58</v>
      </c>
      <c r="B21" s="10" t="s">
        <v>70</v>
      </c>
      <c r="C21" s="10" t="s">
        <v>71</v>
      </c>
      <c r="D21" s="42" t="s">
        <v>72</v>
      </c>
    </row>
    <row r="22" spans="1:4" x14ac:dyDescent="0.3">
      <c r="A22" s="21" t="s">
        <v>59</v>
      </c>
      <c r="B22" s="43">
        <f>'RVV Borden'!D37</f>
        <v>0</v>
      </c>
      <c r="C22" s="44">
        <v>1000</v>
      </c>
      <c r="D22" s="17">
        <f>C22-(C22*B22)</f>
        <v>1000</v>
      </c>
    </row>
    <row r="23" spans="1:4" x14ac:dyDescent="0.3">
      <c r="A23" s="21" t="s">
        <v>60</v>
      </c>
      <c r="B23" s="45">
        <f>SNB!D28</f>
        <v>0</v>
      </c>
      <c r="C23" s="46">
        <v>1000</v>
      </c>
      <c r="D23" s="17">
        <f t="shared" ref="D23:D29" si="0">C23-(C23*B23)</f>
        <v>1000</v>
      </c>
    </row>
    <row r="24" spans="1:4" x14ac:dyDescent="0.3">
      <c r="A24" s="21" t="s">
        <v>61</v>
      </c>
      <c r="B24" s="45">
        <f>'Beugels ed'!C28</f>
        <v>0</v>
      </c>
      <c r="C24" s="46">
        <v>400</v>
      </c>
      <c r="D24" s="17">
        <f t="shared" si="0"/>
        <v>400</v>
      </c>
    </row>
    <row r="25" spans="1:4" x14ac:dyDescent="0.3">
      <c r="A25" s="21" t="s">
        <v>62</v>
      </c>
      <c r="B25" s="45">
        <f>Flespaal!C20</f>
        <v>0</v>
      </c>
      <c r="C25" s="46">
        <v>500</v>
      </c>
      <c r="D25" s="17">
        <f t="shared" si="0"/>
        <v>500</v>
      </c>
    </row>
    <row r="26" spans="1:4" x14ac:dyDescent="0.3">
      <c r="A26" s="21" t="s">
        <v>63</v>
      </c>
      <c r="B26" s="45">
        <f>Buispaal!C14</f>
        <v>0</v>
      </c>
      <c r="C26" s="46">
        <v>500</v>
      </c>
      <c r="D26" s="17">
        <f t="shared" si="0"/>
        <v>500</v>
      </c>
    </row>
    <row r="27" spans="1:4" x14ac:dyDescent="0.3">
      <c r="A27" s="21" t="s">
        <v>64</v>
      </c>
      <c r="B27" s="45">
        <f>Schrikhekplank!D17</f>
        <v>0</v>
      </c>
      <c r="C27" s="46">
        <v>500</v>
      </c>
      <c r="D27" s="17">
        <f t="shared" si="0"/>
        <v>500</v>
      </c>
    </row>
    <row r="28" spans="1:4" x14ac:dyDescent="0.3">
      <c r="A28" s="21" t="s">
        <v>65</v>
      </c>
      <c r="B28" s="45">
        <f>Verkeerszuilen!D19</f>
        <v>0</v>
      </c>
      <c r="C28" s="46">
        <v>750</v>
      </c>
      <c r="D28" s="17">
        <f t="shared" si="0"/>
        <v>750</v>
      </c>
    </row>
    <row r="29" spans="1:4" ht="15" thickBot="1" x14ac:dyDescent="0.35">
      <c r="A29" s="21" t="s">
        <v>66</v>
      </c>
      <c r="B29" s="47">
        <f>Kombordportalen!E16</f>
        <v>0</v>
      </c>
      <c r="C29" s="48">
        <v>1000</v>
      </c>
      <c r="D29" s="17">
        <f t="shared" si="0"/>
        <v>1000</v>
      </c>
    </row>
    <row r="30" spans="1:4" ht="15" thickBot="1" x14ac:dyDescent="0.35">
      <c r="A30" s="84" t="s">
        <v>73</v>
      </c>
      <c r="B30" s="85"/>
      <c r="C30" s="85"/>
      <c r="D30" s="41">
        <f>SUM(D22:D29)</f>
        <v>5650</v>
      </c>
    </row>
    <row r="32" spans="1:4" ht="15" thickBot="1" x14ac:dyDescent="0.35">
      <c r="C32" s="49"/>
    </row>
    <row r="33" spans="1:5" ht="15" thickBot="1" x14ac:dyDescent="0.35">
      <c r="A33" s="50" t="s">
        <v>74</v>
      </c>
      <c r="B33" s="30" t="s">
        <v>75</v>
      </c>
    </row>
    <row r="34" spans="1:5" x14ac:dyDescent="0.3">
      <c r="A34" s="21" t="s">
        <v>68</v>
      </c>
      <c r="B34" s="39">
        <f>B16</f>
        <v>0</v>
      </c>
    </row>
    <row r="35" spans="1:5" ht="15" thickBot="1" x14ac:dyDescent="0.35">
      <c r="A35" s="21" t="s">
        <v>76</v>
      </c>
      <c r="B35" s="40">
        <f>D30</f>
        <v>5650</v>
      </c>
    </row>
    <row r="36" spans="1:5" ht="15" thickBot="1" x14ac:dyDescent="0.35">
      <c r="A36" s="18" t="s">
        <v>77</v>
      </c>
      <c r="B36" s="51">
        <f>B34+B35</f>
        <v>5650</v>
      </c>
    </row>
    <row r="37" spans="1:5" x14ac:dyDescent="0.3">
      <c r="A37" s="71"/>
      <c r="B37" s="71"/>
      <c r="C37" s="71"/>
      <c r="D37" s="71"/>
      <c r="E37" s="71"/>
    </row>
    <row r="38" spans="1:5" x14ac:dyDescent="0.3">
      <c r="A38" s="71"/>
      <c r="B38" s="71"/>
      <c r="C38" s="71"/>
      <c r="D38" s="71"/>
      <c r="E38" s="71"/>
    </row>
    <row r="39" spans="1:5" x14ac:dyDescent="0.3">
      <c r="A39" s="71"/>
      <c r="B39" s="71"/>
      <c r="C39" s="71" t="s">
        <v>78</v>
      </c>
      <c r="D39" s="52"/>
      <c r="E39" s="71"/>
    </row>
    <row r="40" spans="1:5" x14ac:dyDescent="0.3">
      <c r="A40" s="71"/>
      <c r="B40" s="71"/>
      <c r="C40" s="71"/>
      <c r="D40" s="71"/>
      <c r="E40" s="71"/>
    </row>
    <row r="41" spans="1:5" x14ac:dyDescent="0.3">
      <c r="A41" s="71"/>
      <c r="B41" s="71"/>
      <c r="C41" s="71" t="s">
        <v>79</v>
      </c>
      <c r="D41" s="52"/>
      <c r="E41" s="71"/>
    </row>
    <row r="42" spans="1:5" x14ac:dyDescent="0.3">
      <c r="A42" s="71"/>
      <c r="B42" s="71"/>
      <c r="C42" s="71"/>
      <c r="D42" s="71"/>
      <c r="E42" s="71"/>
    </row>
    <row r="43" spans="1:5" x14ac:dyDescent="0.3">
      <c r="A43" s="73"/>
      <c r="B43" s="71"/>
      <c r="C43" s="71" t="s">
        <v>80</v>
      </c>
      <c r="D43" s="52"/>
      <c r="E43" s="71"/>
    </row>
    <row r="44" spans="1:5" x14ac:dyDescent="0.3">
      <c r="A44" s="71"/>
      <c r="B44" s="71"/>
      <c r="C44" s="71"/>
      <c r="D44" s="52"/>
      <c r="E44" s="71"/>
    </row>
    <row r="45" spans="1:5" x14ac:dyDescent="0.3">
      <c r="A45" s="71"/>
      <c r="B45" s="71"/>
      <c r="C45" s="71"/>
      <c r="D45" s="52"/>
      <c r="E45" s="71"/>
    </row>
    <row r="46" spans="1:5" x14ac:dyDescent="0.3">
      <c r="A46" s="71"/>
      <c r="B46" s="71"/>
      <c r="C46" s="71"/>
      <c r="D46" s="71"/>
      <c r="E46" s="71"/>
    </row>
    <row r="47" spans="1:5" ht="55.8" customHeight="1" x14ac:dyDescent="0.3">
      <c r="A47" s="86" t="s">
        <v>81</v>
      </c>
      <c r="B47" s="86"/>
      <c r="C47" s="86"/>
      <c r="D47" s="86"/>
      <c r="E47" s="71"/>
    </row>
    <row r="48" spans="1:5" x14ac:dyDescent="0.3">
      <c r="A48" s="71"/>
      <c r="B48" s="71"/>
      <c r="C48" s="71"/>
      <c r="D48" s="71"/>
      <c r="E48" s="71"/>
    </row>
    <row r="49" spans="1:5" ht="60" customHeight="1" x14ac:dyDescent="0.3">
      <c r="A49" s="87" t="s">
        <v>82</v>
      </c>
      <c r="B49" s="87"/>
      <c r="C49" s="87"/>
      <c r="D49" s="87"/>
      <c r="E49" s="71"/>
    </row>
    <row r="50" spans="1:5" x14ac:dyDescent="0.3">
      <c r="A50" s="71"/>
      <c r="B50" s="71"/>
      <c r="C50" s="71"/>
      <c r="D50" s="71"/>
      <c r="E50" s="71"/>
    </row>
    <row r="51" spans="1:5" ht="76.2" customHeight="1" x14ac:dyDescent="0.3"/>
    <row r="52" spans="1:5" ht="76.2" customHeight="1" x14ac:dyDescent="0.3"/>
    <row r="53" spans="1:5" ht="76.2" customHeight="1" x14ac:dyDescent="0.3"/>
  </sheetData>
  <sheetProtection algorithmName="SHA-512" hashValue="LGTyb43MOIUGNaxfZOE4vgHFd6pzFJ8X/FeJBIrQN+eAQapC49I/6sH8TyRsqertcoagsZJMWa5O27ax4HskZA==" saltValue="XS/Bsj+zYAhbzVwGcIGq/Q==" spinCount="100000" sheet="1" objects="1" scenarios="1"/>
  <mergeCells count="3">
    <mergeCell ref="A30:C30"/>
    <mergeCell ref="A47:D47"/>
    <mergeCell ref="A49:D49"/>
  </mergeCells>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4049E-CB92-4318-8E02-FC945BEFBB01}">
  <sheetPr>
    <pageSetUpPr fitToPage="1"/>
  </sheetPr>
  <dimension ref="A1:T29"/>
  <sheetViews>
    <sheetView view="pageBreakPreview" zoomScale="70" zoomScaleNormal="100" zoomScaleSheetLayoutView="70" workbookViewId="0">
      <selection activeCell="F13" sqref="F13"/>
    </sheetView>
  </sheetViews>
  <sheetFormatPr defaultRowHeight="14.4" x14ac:dyDescent="0.3"/>
  <cols>
    <col min="1" max="1" width="126.6640625" bestFit="1" customWidth="1"/>
    <col min="2" max="2" width="57" bestFit="1" customWidth="1"/>
    <col min="4" max="4" width="14.44140625" bestFit="1" customWidth="1"/>
    <col min="5" max="5" width="29" customWidth="1"/>
  </cols>
  <sheetData>
    <row r="1" spans="1:20" ht="18" x14ac:dyDescent="0.35">
      <c r="A1" s="1" t="s">
        <v>0</v>
      </c>
      <c r="C1" s="2"/>
      <c r="D1" s="2"/>
      <c r="E1" s="2"/>
      <c r="F1" s="2"/>
      <c r="G1" s="2"/>
      <c r="H1" s="2"/>
      <c r="I1" s="2"/>
      <c r="J1" s="2"/>
      <c r="K1" s="2"/>
      <c r="L1" s="2"/>
      <c r="M1" s="2"/>
      <c r="N1" s="2"/>
      <c r="O1" s="2"/>
      <c r="P1" s="2"/>
      <c r="Q1" s="2"/>
      <c r="R1" s="2"/>
      <c r="S1" s="2"/>
      <c r="T1" s="2"/>
    </row>
    <row r="2" spans="1:20" ht="18" x14ac:dyDescent="0.35">
      <c r="A2" s="3" t="s">
        <v>1</v>
      </c>
      <c r="C2" s="4"/>
      <c r="D2" s="4"/>
      <c r="E2" s="4"/>
      <c r="F2" s="4"/>
      <c r="G2" s="4"/>
      <c r="H2" s="4"/>
      <c r="I2" s="4"/>
      <c r="J2" s="4"/>
      <c r="K2" s="4"/>
      <c r="L2" s="4"/>
      <c r="M2" s="4"/>
      <c r="N2" s="4"/>
      <c r="O2" s="4"/>
      <c r="P2" s="4"/>
      <c r="Q2" s="4"/>
      <c r="R2" s="4"/>
      <c r="S2" s="4"/>
      <c r="T2" s="4"/>
    </row>
    <row r="4" spans="1:20" ht="18" x14ac:dyDescent="0.35">
      <c r="A4" s="5" t="s">
        <v>2</v>
      </c>
    </row>
    <row r="5" spans="1:20" ht="18" x14ac:dyDescent="0.35">
      <c r="A5" s="5"/>
    </row>
    <row r="6" spans="1:20" ht="15.6" x14ac:dyDescent="0.3">
      <c r="A6" s="6" t="s">
        <v>3</v>
      </c>
      <c r="C6" s="7"/>
      <c r="D6" s="7"/>
      <c r="F6" s="8"/>
    </row>
    <row r="7" spans="1:20" ht="15" thickBot="1" x14ac:dyDescent="0.35">
      <c r="F7" s="8"/>
    </row>
    <row r="8" spans="1:20" ht="15" thickBot="1" x14ac:dyDescent="0.35">
      <c r="A8" s="9" t="s">
        <v>4</v>
      </c>
      <c r="B8" s="10" t="s">
        <v>5</v>
      </c>
      <c r="C8" s="10" t="s">
        <v>6</v>
      </c>
      <c r="D8" s="11" t="s">
        <v>7</v>
      </c>
      <c r="E8" s="12" t="s">
        <v>8</v>
      </c>
      <c r="F8" s="13"/>
    </row>
    <row r="9" spans="1:20" x14ac:dyDescent="0.3">
      <c r="A9" s="14" t="s">
        <v>9</v>
      </c>
      <c r="B9" s="15" t="s">
        <v>10</v>
      </c>
      <c r="C9" s="15">
        <v>1</v>
      </c>
      <c r="D9" s="16"/>
      <c r="E9" s="17">
        <f>C9*D9</f>
        <v>0</v>
      </c>
      <c r="F9" s="8"/>
    </row>
    <row r="10" spans="1:20" x14ac:dyDescent="0.3">
      <c r="A10" s="14" t="s">
        <v>11</v>
      </c>
      <c r="B10" s="15" t="s">
        <v>10</v>
      </c>
      <c r="C10" s="15">
        <v>2</v>
      </c>
      <c r="D10" s="16"/>
      <c r="E10" s="17">
        <f t="shared" ref="E10:E23" si="0">C10*D10</f>
        <v>0</v>
      </c>
      <c r="F10" s="8"/>
    </row>
    <row r="11" spans="1:20" x14ac:dyDescent="0.3">
      <c r="A11" s="14" t="s">
        <v>12</v>
      </c>
      <c r="B11" s="15" t="s">
        <v>10</v>
      </c>
      <c r="C11" s="15">
        <v>1</v>
      </c>
      <c r="D11" s="16"/>
      <c r="E11" s="17">
        <f t="shared" si="0"/>
        <v>0</v>
      </c>
      <c r="F11" s="8"/>
    </row>
    <row r="12" spans="1:20" x14ac:dyDescent="0.3">
      <c r="A12" s="14" t="s">
        <v>13</v>
      </c>
      <c r="B12" s="15" t="s">
        <v>10</v>
      </c>
      <c r="C12" s="15">
        <v>2</v>
      </c>
      <c r="D12" s="16"/>
      <c r="E12" s="17">
        <f t="shared" si="0"/>
        <v>0</v>
      </c>
      <c r="F12" s="8"/>
    </row>
    <row r="13" spans="1:20" x14ac:dyDescent="0.3">
      <c r="A13" s="14" t="s">
        <v>14</v>
      </c>
      <c r="B13" s="15" t="s">
        <v>10</v>
      </c>
      <c r="C13" s="15">
        <v>1</v>
      </c>
      <c r="D13" s="16"/>
      <c r="E13" s="17">
        <f t="shared" si="0"/>
        <v>0</v>
      </c>
      <c r="F13" s="8"/>
    </row>
    <row r="14" spans="1:20" x14ac:dyDescent="0.3">
      <c r="A14" s="14" t="s">
        <v>15</v>
      </c>
      <c r="B14" s="15" t="s">
        <v>10</v>
      </c>
      <c r="C14" s="15">
        <v>1</v>
      </c>
      <c r="D14" s="16"/>
      <c r="E14" s="17">
        <f t="shared" si="0"/>
        <v>0</v>
      </c>
      <c r="F14" s="8"/>
    </row>
    <row r="15" spans="1:20" x14ac:dyDescent="0.3">
      <c r="A15" s="14" t="s">
        <v>16</v>
      </c>
      <c r="B15" s="15" t="s">
        <v>10</v>
      </c>
      <c r="C15" s="15">
        <v>2</v>
      </c>
      <c r="D15" s="16"/>
      <c r="E15" s="17">
        <f t="shared" si="0"/>
        <v>0</v>
      </c>
      <c r="F15" s="13"/>
    </row>
    <row r="16" spans="1:20" x14ac:dyDescent="0.3">
      <c r="A16" s="14" t="s">
        <v>17</v>
      </c>
      <c r="B16" s="15" t="s">
        <v>10</v>
      </c>
      <c r="C16" s="15">
        <v>1</v>
      </c>
      <c r="D16" s="16"/>
      <c r="E16" s="17">
        <f t="shared" si="0"/>
        <v>0</v>
      </c>
      <c r="F16" s="13"/>
    </row>
    <row r="17" spans="1:20" x14ac:dyDescent="0.3">
      <c r="A17" s="14" t="s">
        <v>18</v>
      </c>
      <c r="B17" s="15" t="s">
        <v>10</v>
      </c>
      <c r="C17" s="15">
        <v>2</v>
      </c>
      <c r="D17" s="16"/>
      <c r="E17" s="17">
        <f t="shared" si="0"/>
        <v>0</v>
      </c>
      <c r="F17" s="13"/>
    </row>
    <row r="18" spans="1:20" x14ac:dyDescent="0.3">
      <c r="A18" s="14" t="s">
        <v>19</v>
      </c>
      <c r="B18" s="15" t="s">
        <v>10</v>
      </c>
      <c r="C18" s="15">
        <v>3</v>
      </c>
      <c r="D18" s="16"/>
      <c r="E18" s="17">
        <f t="shared" si="0"/>
        <v>0</v>
      </c>
      <c r="F18" s="13"/>
    </row>
    <row r="19" spans="1:20" x14ac:dyDescent="0.3">
      <c r="A19" s="14" t="s">
        <v>20</v>
      </c>
      <c r="B19" s="15" t="s">
        <v>10</v>
      </c>
      <c r="C19" s="15">
        <v>2</v>
      </c>
      <c r="D19" s="16"/>
      <c r="E19" s="17">
        <f t="shared" si="0"/>
        <v>0</v>
      </c>
      <c r="F19" s="13"/>
    </row>
    <row r="20" spans="1:20" x14ac:dyDescent="0.3">
      <c r="A20" s="14" t="s">
        <v>21</v>
      </c>
      <c r="B20" s="15" t="s">
        <v>10</v>
      </c>
      <c r="C20" s="15">
        <v>1</v>
      </c>
      <c r="D20" s="16"/>
      <c r="E20" s="17">
        <f t="shared" si="0"/>
        <v>0</v>
      </c>
      <c r="F20" s="13"/>
    </row>
    <row r="21" spans="1:20" x14ac:dyDescent="0.3">
      <c r="A21" s="14" t="s">
        <v>22</v>
      </c>
      <c r="B21" s="15" t="s">
        <v>10</v>
      </c>
      <c r="C21" s="15">
        <v>2</v>
      </c>
      <c r="D21" s="16"/>
      <c r="E21" s="17">
        <f t="shared" si="0"/>
        <v>0</v>
      </c>
      <c r="F21" s="13"/>
    </row>
    <row r="22" spans="1:20" x14ac:dyDescent="0.3">
      <c r="A22" s="14" t="s">
        <v>23</v>
      </c>
      <c r="B22" s="15" t="s">
        <v>10</v>
      </c>
      <c r="C22" s="15">
        <v>1</v>
      </c>
      <c r="D22" s="16"/>
      <c r="E22" s="17">
        <f t="shared" si="0"/>
        <v>0</v>
      </c>
      <c r="F22" s="13"/>
    </row>
    <row r="23" spans="1:20" ht="15" thickBot="1" x14ac:dyDescent="0.35">
      <c r="A23" s="14" t="s">
        <v>24</v>
      </c>
      <c r="B23" s="15" t="s">
        <v>10</v>
      </c>
      <c r="C23" s="15">
        <v>5</v>
      </c>
      <c r="D23" s="16"/>
      <c r="E23" s="17">
        <f t="shared" si="0"/>
        <v>0</v>
      </c>
      <c r="F23" s="13"/>
    </row>
    <row r="24" spans="1:20" ht="15" thickBot="1" x14ac:dyDescent="0.35">
      <c r="A24" s="18" t="s">
        <v>25</v>
      </c>
      <c r="B24" s="19"/>
      <c r="C24" s="19">
        <f>SUM(C9:C23)</f>
        <v>27</v>
      </c>
      <c r="D24" s="72"/>
      <c r="E24" s="20">
        <f>SUM(E9:E23)</f>
        <v>0</v>
      </c>
      <c r="F24" s="8"/>
    </row>
    <row r="25" spans="1:20" x14ac:dyDescent="0.3">
      <c r="A25" s="21" t="s">
        <v>26</v>
      </c>
      <c r="D25" s="71"/>
      <c r="F25" s="8"/>
    </row>
    <row r="26" spans="1:20" x14ac:dyDescent="0.3">
      <c r="A26" s="22" t="s">
        <v>27</v>
      </c>
      <c r="D26" s="71"/>
      <c r="F26" s="8"/>
    </row>
    <row r="27" spans="1:20" x14ac:dyDescent="0.3">
      <c r="D27" s="71"/>
      <c r="F27" t="s">
        <v>28</v>
      </c>
    </row>
    <row r="28" spans="1:20" x14ac:dyDescent="0.3">
      <c r="A28" s="23" t="s">
        <v>29</v>
      </c>
      <c r="B28" s="24"/>
      <c r="C28" s="25"/>
      <c r="D28" s="26"/>
      <c r="E28" s="27"/>
      <c r="F28" s="25"/>
      <c r="G28" s="25"/>
      <c r="H28" s="25"/>
      <c r="I28" s="25"/>
      <c r="J28" s="25"/>
      <c r="K28" s="25"/>
      <c r="L28" s="25"/>
      <c r="M28" s="25"/>
      <c r="N28" s="25"/>
      <c r="O28" s="25"/>
      <c r="P28" s="25"/>
      <c r="Q28" s="25"/>
      <c r="R28" s="25"/>
      <c r="S28" s="25"/>
      <c r="T28" s="25"/>
    </row>
    <row r="29" spans="1:20" x14ac:dyDescent="0.3">
      <c r="F29" s="8"/>
    </row>
  </sheetData>
  <sheetProtection algorithmName="SHA-512" hashValue="sMV9m6lVs8WTatX1wCedtbywOyfh6XdefegLBY3jZ3ozwNLqnniHXw78mqmSYzcm0KNUnNeK4DCHloEoSpTxyQ==" saltValue="vL2bRKMY3hliG+iA6w4f/g==" spinCount="100000" sheet="1" objects="1" scenarios="1"/>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618A-1965-4571-8A22-1919ABF092D1}">
  <sheetPr>
    <pageSetUpPr fitToPage="1"/>
  </sheetPr>
  <dimension ref="A7:E28"/>
  <sheetViews>
    <sheetView tabSelected="1" view="pageBreakPreview" zoomScale="85" zoomScaleNormal="100" zoomScaleSheetLayoutView="85" workbookViewId="0">
      <selection activeCell="C28" sqref="C28"/>
    </sheetView>
  </sheetViews>
  <sheetFormatPr defaultRowHeight="14.4" x14ac:dyDescent="0.3"/>
  <cols>
    <col min="1" max="1" width="91.77734375" bestFit="1" customWidth="1"/>
    <col min="2" max="2" width="12.109375" bestFit="1" customWidth="1"/>
    <col min="3" max="3" width="14.44140625" bestFit="1" customWidth="1"/>
    <col min="4" max="4" width="32.44140625" customWidth="1"/>
  </cols>
  <sheetData>
    <row r="7" spans="1:5" ht="18" x14ac:dyDescent="0.35">
      <c r="A7" s="1" t="s">
        <v>0</v>
      </c>
      <c r="B7" s="2"/>
      <c r="C7" s="2"/>
      <c r="D7" s="2"/>
      <c r="E7" s="2"/>
    </row>
    <row r="8" spans="1:5" ht="18" x14ac:dyDescent="0.35">
      <c r="A8" s="3" t="s">
        <v>1</v>
      </c>
      <c r="B8" s="4"/>
      <c r="C8" s="4"/>
      <c r="D8" s="4"/>
      <c r="E8" s="4"/>
    </row>
    <row r="10" spans="1:5" ht="18" x14ac:dyDescent="0.35">
      <c r="A10" s="5" t="s">
        <v>127</v>
      </c>
    </row>
    <row r="11" spans="1:5" ht="18" x14ac:dyDescent="0.35">
      <c r="A11" s="5"/>
    </row>
    <row r="12" spans="1:5" ht="15.6" x14ac:dyDescent="0.3">
      <c r="A12" s="6" t="s">
        <v>3</v>
      </c>
      <c r="B12" s="7"/>
      <c r="C12" s="7"/>
      <c r="D12" s="7"/>
    </row>
    <row r="13" spans="1:5" ht="15" thickBot="1" x14ac:dyDescent="0.35"/>
    <row r="14" spans="1:5" ht="15" thickBot="1" x14ac:dyDescent="0.35">
      <c r="A14" s="9" t="s">
        <v>4</v>
      </c>
      <c r="B14" s="10" t="s">
        <v>6</v>
      </c>
      <c r="C14" s="10" t="s">
        <v>7</v>
      </c>
      <c r="D14" s="12" t="s">
        <v>8</v>
      </c>
    </row>
    <row r="15" spans="1:5" x14ac:dyDescent="0.3">
      <c r="A15" s="21" t="s">
        <v>128</v>
      </c>
      <c r="B15" s="15">
        <v>420</v>
      </c>
      <c r="C15" s="31"/>
      <c r="D15" s="32">
        <f t="shared" ref="D15:D23" si="0">B15*C15</f>
        <v>0</v>
      </c>
    </row>
    <row r="16" spans="1:5" x14ac:dyDescent="0.3">
      <c r="A16" s="21" t="s">
        <v>129</v>
      </c>
      <c r="B16" s="15">
        <v>20</v>
      </c>
      <c r="C16" s="31"/>
      <c r="D16" s="32">
        <f t="shared" si="0"/>
        <v>0</v>
      </c>
    </row>
    <row r="17" spans="1:5" x14ac:dyDescent="0.3">
      <c r="A17" s="21" t="s">
        <v>128</v>
      </c>
      <c r="B17" s="15">
        <v>10</v>
      </c>
      <c r="C17" s="31"/>
      <c r="D17" s="32">
        <f t="shared" si="0"/>
        <v>0</v>
      </c>
    </row>
    <row r="18" spans="1:5" x14ac:dyDescent="0.3">
      <c r="A18" s="21" t="s">
        <v>130</v>
      </c>
      <c r="B18" s="15">
        <v>2</v>
      </c>
      <c r="C18" s="31"/>
      <c r="D18" s="32">
        <f t="shared" si="0"/>
        <v>0</v>
      </c>
    </row>
    <row r="19" spans="1:5" x14ac:dyDescent="0.3">
      <c r="A19" s="21" t="s">
        <v>131</v>
      </c>
      <c r="B19" s="15">
        <v>2</v>
      </c>
      <c r="C19" s="31"/>
      <c r="D19" s="32">
        <f t="shared" si="0"/>
        <v>0</v>
      </c>
    </row>
    <row r="20" spans="1:5" x14ac:dyDescent="0.3">
      <c r="A20" s="21" t="s">
        <v>132</v>
      </c>
      <c r="B20" s="15">
        <v>188</v>
      </c>
      <c r="C20" s="31"/>
      <c r="D20" s="32">
        <f t="shared" si="0"/>
        <v>0</v>
      </c>
    </row>
    <row r="21" spans="1:5" x14ac:dyDescent="0.3">
      <c r="A21" s="69" t="s">
        <v>133</v>
      </c>
      <c r="B21" s="15">
        <v>10</v>
      </c>
      <c r="C21" s="31"/>
      <c r="D21" s="32">
        <f t="shared" si="0"/>
        <v>0</v>
      </c>
    </row>
    <row r="22" spans="1:5" x14ac:dyDescent="0.3">
      <c r="A22" t="s">
        <v>134</v>
      </c>
      <c r="B22" s="15">
        <v>4</v>
      </c>
      <c r="C22" s="31"/>
      <c r="D22" s="32">
        <f t="shared" si="0"/>
        <v>0</v>
      </c>
    </row>
    <row r="23" spans="1:5" x14ac:dyDescent="0.3">
      <c r="A23" t="s">
        <v>135</v>
      </c>
      <c r="B23" s="15">
        <v>3</v>
      </c>
      <c r="C23" s="31"/>
      <c r="D23" s="32">
        <f t="shared" si="0"/>
        <v>0</v>
      </c>
    </row>
    <row r="24" spans="1:5" ht="15" thickBot="1" x14ac:dyDescent="0.35">
      <c r="A24" t="s">
        <v>136</v>
      </c>
      <c r="B24" s="15">
        <v>12</v>
      </c>
      <c r="C24" s="31"/>
      <c r="D24" s="32">
        <f>B24*C24</f>
        <v>0</v>
      </c>
    </row>
    <row r="25" spans="1:5" ht="15" thickBot="1" x14ac:dyDescent="0.35">
      <c r="A25" s="33" t="s">
        <v>137</v>
      </c>
      <c r="B25" s="34">
        <f>SUM(B15:B24)</f>
        <v>671</v>
      </c>
      <c r="C25" s="70"/>
      <c r="D25" s="36">
        <f>SUM(D15:D24)</f>
        <v>0</v>
      </c>
    </row>
    <row r="26" spans="1:5" x14ac:dyDescent="0.3">
      <c r="A26" s="21" t="s">
        <v>86</v>
      </c>
      <c r="C26" s="71"/>
    </row>
    <row r="27" spans="1:5" x14ac:dyDescent="0.3">
      <c r="C27" s="71"/>
      <c r="E27" t="s">
        <v>28</v>
      </c>
    </row>
    <row r="28" spans="1:5" x14ac:dyDescent="0.3">
      <c r="A28" s="67" t="s">
        <v>138</v>
      </c>
      <c r="B28" s="25"/>
      <c r="C28" s="26"/>
      <c r="D28" s="25"/>
      <c r="E28" s="25"/>
    </row>
  </sheetData>
  <sheetProtection algorithmName="SHA-512" hashValue="TEUgt+FWvig4donNBqCrBM53Xg9QZwma3XoDwsqhjVoDZZ/BvTmID/fkpJ9QsckEf1Aj7bBfDsveCefcHLVnBw==" saltValue="4N/rji7Ogd0szFUpepWtWQ==" spinCount="100000" sheet="1" objects="1" scenarios="1"/>
  <pageMargins left="0.7" right="0.7" top="0.75" bottom="0.75" header="0.3" footer="0.3"/>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CF73-7AAB-4355-9F76-01F1D80BEABE}">
  <sheetPr>
    <pageSetUpPr fitToPage="1"/>
  </sheetPr>
  <dimension ref="A1:J21"/>
  <sheetViews>
    <sheetView view="pageBreakPreview" zoomScaleNormal="100" zoomScaleSheetLayoutView="100" workbookViewId="0">
      <selection activeCell="C27" sqref="C27"/>
    </sheetView>
  </sheetViews>
  <sheetFormatPr defaultRowHeight="14.4" x14ac:dyDescent="0.3"/>
  <cols>
    <col min="1" max="1" width="73" bestFit="1" customWidth="1"/>
    <col min="2" max="2" width="11.44140625" customWidth="1"/>
    <col min="3" max="3" width="16.44140625" customWidth="1"/>
    <col min="4" max="4" width="19.77734375" customWidth="1"/>
  </cols>
  <sheetData>
    <row r="1" spans="1:10" ht="18" x14ac:dyDescent="0.35">
      <c r="A1" s="1" t="s">
        <v>0</v>
      </c>
      <c r="B1" s="2"/>
      <c r="C1" s="2"/>
      <c r="D1" s="2"/>
      <c r="E1" s="2"/>
      <c r="F1" s="2"/>
      <c r="G1" s="2"/>
      <c r="H1" s="2"/>
      <c r="I1" s="2"/>
      <c r="J1" s="2"/>
    </row>
    <row r="2" spans="1:10" ht="18" x14ac:dyDescent="0.35">
      <c r="A2" s="3" t="s">
        <v>1</v>
      </c>
      <c r="B2" s="4"/>
      <c r="C2" s="4"/>
      <c r="D2" s="4"/>
      <c r="E2" s="4"/>
      <c r="F2" s="4"/>
      <c r="G2" s="4"/>
      <c r="H2" s="25"/>
      <c r="J2" s="4"/>
    </row>
    <row r="4" spans="1:10" ht="18" x14ac:dyDescent="0.35">
      <c r="A4" s="5" t="s">
        <v>116</v>
      </c>
    </row>
    <row r="5" spans="1:10" ht="18" x14ac:dyDescent="0.35">
      <c r="A5" s="5"/>
    </row>
    <row r="6" spans="1:10" ht="15.6" x14ac:dyDescent="0.3">
      <c r="A6" s="6" t="s">
        <v>3</v>
      </c>
      <c r="B6" s="7"/>
      <c r="C6" s="7"/>
      <c r="D6" s="7"/>
      <c r="E6" s="7"/>
    </row>
    <row r="7" spans="1:10" ht="15" thickBot="1" x14ac:dyDescent="0.35"/>
    <row r="8" spans="1:10" ht="15" thickBot="1" x14ac:dyDescent="0.35">
      <c r="A8" s="9" t="s">
        <v>4</v>
      </c>
      <c r="B8" s="10" t="s">
        <v>6</v>
      </c>
      <c r="C8" s="10" t="s">
        <v>7</v>
      </c>
      <c r="D8" s="12" t="s">
        <v>8</v>
      </c>
    </row>
    <row r="9" spans="1:10" x14ac:dyDescent="0.3">
      <c r="A9" s="15" t="s">
        <v>117</v>
      </c>
      <c r="B9" s="15">
        <v>25</v>
      </c>
      <c r="C9" s="31"/>
      <c r="D9" s="32">
        <f t="shared" ref="D9:D16" si="0">B9*C9</f>
        <v>0</v>
      </c>
    </row>
    <row r="10" spans="1:10" x14ac:dyDescent="0.3">
      <c r="A10" s="15" t="s">
        <v>118</v>
      </c>
      <c r="B10" s="15">
        <v>1</v>
      </c>
      <c r="C10" s="31"/>
      <c r="D10" s="32">
        <f t="shared" si="0"/>
        <v>0</v>
      </c>
    </row>
    <row r="11" spans="1:10" x14ac:dyDescent="0.3">
      <c r="A11" s="15" t="s">
        <v>119</v>
      </c>
      <c r="B11" s="15">
        <v>1</v>
      </c>
      <c r="C11" s="31"/>
      <c r="D11" s="32">
        <f t="shared" si="0"/>
        <v>0</v>
      </c>
    </row>
    <row r="12" spans="1:10" x14ac:dyDescent="0.3">
      <c r="A12" s="15" t="s">
        <v>120</v>
      </c>
      <c r="B12" s="15">
        <v>5</v>
      </c>
      <c r="C12" s="31"/>
      <c r="D12" s="32">
        <f t="shared" si="0"/>
        <v>0</v>
      </c>
    </row>
    <row r="13" spans="1:10" x14ac:dyDescent="0.3">
      <c r="A13" s="15" t="s">
        <v>121</v>
      </c>
      <c r="B13" s="15">
        <v>75</v>
      </c>
      <c r="C13" s="31"/>
      <c r="D13" s="32">
        <f t="shared" si="0"/>
        <v>0</v>
      </c>
    </row>
    <row r="14" spans="1:10" x14ac:dyDescent="0.3">
      <c r="A14" s="15" t="s">
        <v>122</v>
      </c>
      <c r="B14" s="15">
        <v>50</v>
      </c>
      <c r="C14" s="31"/>
      <c r="D14" s="32">
        <f t="shared" si="0"/>
        <v>0</v>
      </c>
    </row>
    <row r="15" spans="1:10" x14ac:dyDescent="0.3">
      <c r="A15" s="15" t="s">
        <v>123</v>
      </c>
      <c r="B15" s="15">
        <v>5</v>
      </c>
      <c r="C15" s="31"/>
      <c r="D15" s="32">
        <f t="shared" si="0"/>
        <v>0</v>
      </c>
    </row>
    <row r="16" spans="1:10" ht="15" thickBot="1" x14ac:dyDescent="0.35">
      <c r="A16" s="15" t="s">
        <v>124</v>
      </c>
      <c r="B16" s="15">
        <v>1</v>
      </c>
      <c r="C16" s="31"/>
      <c r="D16" s="32">
        <f t="shared" si="0"/>
        <v>0</v>
      </c>
    </row>
    <row r="17" spans="1:10" ht="15" thickBot="1" x14ac:dyDescent="0.35">
      <c r="A17" s="33" t="s">
        <v>125</v>
      </c>
      <c r="B17" s="34">
        <f>SUM(B9:B16)</f>
        <v>163</v>
      </c>
      <c r="C17" s="70"/>
      <c r="D17" s="36">
        <f>SUM(D9:D16)</f>
        <v>0</v>
      </c>
    </row>
    <row r="18" spans="1:10" x14ac:dyDescent="0.3">
      <c r="A18" s="21" t="s">
        <v>86</v>
      </c>
      <c r="C18" s="71"/>
    </row>
    <row r="19" spans="1:10" x14ac:dyDescent="0.3">
      <c r="A19" s="21"/>
      <c r="C19" s="71"/>
      <c r="E19" t="s">
        <v>28</v>
      </c>
    </row>
    <row r="20" spans="1:10" x14ac:dyDescent="0.3">
      <c r="A20" s="67" t="s">
        <v>126</v>
      </c>
      <c r="B20" s="25"/>
      <c r="C20" s="26"/>
      <c r="D20" s="25"/>
      <c r="E20" s="25"/>
      <c r="F20" s="25"/>
      <c r="G20" s="25"/>
      <c r="H20" s="25"/>
      <c r="I20" s="25"/>
      <c r="J20" s="25"/>
    </row>
    <row r="21" spans="1:10" x14ac:dyDescent="0.3">
      <c r="A21" s="68"/>
      <c r="B21" s="25"/>
      <c r="C21" s="27"/>
      <c r="D21" s="27"/>
    </row>
  </sheetData>
  <sheetProtection algorithmName="SHA-512" hashValue="e9Z2xywmmi2lBfm4wx/a0XFW000qQMz0oTKEG4ucfyAxfmj7JVsE09PLazOVvINf/Hndc/RtazzIaAnTYHU4Ig==" saltValue="qGUAsTp9do06W2cyyAJBaw==" spinCount="100000" sheet="1" objects="1" scenarios="1"/>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92E4-3B9D-40C0-8E51-A9FE9B1AF5F2}">
  <sheetPr>
    <pageSetUpPr fitToPage="1"/>
  </sheetPr>
  <dimension ref="A1:E14"/>
  <sheetViews>
    <sheetView view="pageBreakPreview" zoomScaleNormal="100" zoomScaleSheetLayoutView="100" workbookViewId="0">
      <selection activeCell="C14" sqref="C14"/>
    </sheetView>
  </sheetViews>
  <sheetFormatPr defaultRowHeight="14.4" x14ac:dyDescent="0.3"/>
  <cols>
    <col min="1" max="1" width="92.88671875" bestFit="1" customWidth="1"/>
    <col min="2" max="2" width="12.109375" bestFit="1" customWidth="1"/>
    <col min="3" max="3" width="17.88671875" customWidth="1"/>
    <col min="4" max="4" width="22.21875" customWidth="1"/>
  </cols>
  <sheetData>
    <row r="1" spans="1:5" ht="18" x14ac:dyDescent="0.35">
      <c r="A1" s="1" t="s">
        <v>0</v>
      </c>
      <c r="B1" s="2"/>
      <c r="C1" s="2"/>
      <c r="D1" s="2"/>
      <c r="E1" s="2"/>
    </row>
    <row r="2" spans="1:5" ht="18" x14ac:dyDescent="0.35">
      <c r="A2" s="3" t="s">
        <v>1</v>
      </c>
      <c r="B2" s="4"/>
      <c r="C2" s="4"/>
      <c r="D2" s="4"/>
      <c r="E2" s="4"/>
    </row>
    <row r="4" spans="1:5" ht="18" x14ac:dyDescent="0.35">
      <c r="A4" s="5" t="s">
        <v>111</v>
      </c>
    </row>
    <row r="5" spans="1:5" ht="18" x14ac:dyDescent="0.35">
      <c r="A5" s="5"/>
    </row>
    <row r="6" spans="1:5" ht="15.6" x14ac:dyDescent="0.3">
      <c r="A6" s="6" t="s">
        <v>3</v>
      </c>
      <c r="B6" s="7"/>
      <c r="C6" s="7"/>
      <c r="D6" s="7"/>
    </row>
    <row r="7" spans="1:5" ht="15" thickBot="1" x14ac:dyDescent="0.35"/>
    <row r="8" spans="1:5" ht="15" thickBot="1" x14ac:dyDescent="0.35">
      <c r="A8" s="9" t="s">
        <v>4</v>
      </c>
      <c r="B8" s="10" t="s">
        <v>6</v>
      </c>
      <c r="C8" s="10" t="s">
        <v>7</v>
      </c>
      <c r="D8" s="12" t="s">
        <v>8</v>
      </c>
    </row>
    <row r="9" spans="1:5" x14ac:dyDescent="0.3">
      <c r="A9" s="15" t="s">
        <v>112</v>
      </c>
      <c r="B9" s="15">
        <v>20</v>
      </c>
      <c r="C9" s="31"/>
      <c r="D9" s="32">
        <f>B9*C9</f>
        <v>0</v>
      </c>
    </row>
    <row r="10" spans="1:5" ht="15" thickBot="1" x14ac:dyDescent="0.35">
      <c r="A10" s="15" t="s">
        <v>113</v>
      </c>
      <c r="B10" s="15">
        <v>1</v>
      </c>
      <c r="C10" s="31"/>
      <c r="D10" s="32">
        <f>B10*C10</f>
        <v>0</v>
      </c>
    </row>
    <row r="11" spans="1:5" ht="15" thickBot="1" x14ac:dyDescent="0.35">
      <c r="A11" s="33" t="s">
        <v>114</v>
      </c>
      <c r="B11" s="34">
        <f>SUM(B9:B10)</f>
        <v>21</v>
      </c>
      <c r="C11" s="70"/>
      <c r="D11" s="36">
        <f>SUM(D9:D10)</f>
        <v>0</v>
      </c>
    </row>
    <row r="12" spans="1:5" x14ac:dyDescent="0.3">
      <c r="A12" s="21" t="s">
        <v>86</v>
      </c>
      <c r="C12" s="71"/>
    </row>
    <row r="13" spans="1:5" x14ac:dyDescent="0.3">
      <c r="C13" s="71"/>
    </row>
    <row r="14" spans="1:5" x14ac:dyDescent="0.3">
      <c r="A14" s="67" t="s">
        <v>115</v>
      </c>
      <c r="B14" s="25"/>
      <c r="C14" s="26"/>
      <c r="D14" s="25"/>
      <c r="E14" t="s">
        <v>28</v>
      </c>
    </row>
  </sheetData>
  <sheetProtection algorithmName="SHA-512" hashValue="SSl9ykNeB8OXjHJemRlh4pd6bZXZg7B8e3FlGS2CdtH/CuLWuZU9bODWh1HycVW2UdIvb9bJyBs2YmrTHvbmwg==" saltValue="tTPU0osUHRkx2LQY9S686Q==" spinCount="100000" sheet="1" objects="1" scenarios="1"/>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D635-2F29-4498-B99B-B062FCE5DBA3}">
  <sheetPr>
    <pageSetUpPr fitToPage="1"/>
  </sheetPr>
  <dimension ref="A1:F17"/>
  <sheetViews>
    <sheetView view="pageBreakPreview" zoomScale="80" zoomScaleNormal="100" zoomScaleSheetLayoutView="80" workbookViewId="0">
      <selection activeCell="D17" sqref="D17"/>
    </sheetView>
  </sheetViews>
  <sheetFormatPr defaultRowHeight="14.4" x14ac:dyDescent="0.3"/>
  <cols>
    <col min="1" max="1" width="83.44140625" bestFit="1" customWidth="1"/>
    <col min="2" max="2" width="57" bestFit="1" customWidth="1"/>
    <col min="3" max="3" width="14.33203125" customWidth="1"/>
    <col min="4" max="4" width="18.88671875" customWidth="1"/>
    <col min="5" max="5" width="22.88671875" customWidth="1"/>
  </cols>
  <sheetData>
    <row r="1" spans="1:6" ht="18" x14ac:dyDescent="0.35">
      <c r="A1" s="1" t="s">
        <v>0</v>
      </c>
      <c r="C1" s="2"/>
      <c r="D1" s="2"/>
      <c r="E1" s="2"/>
      <c r="F1" s="2"/>
    </row>
    <row r="2" spans="1:6" ht="18" x14ac:dyDescent="0.35">
      <c r="A2" s="3" t="s">
        <v>1</v>
      </c>
      <c r="C2" s="4"/>
      <c r="D2" s="4"/>
      <c r="E2" s="4"/>
      <c r="F2" s="4"/>
    </row>
    <row r="4" spans="1:6" ht="18" x14ac:dyDescent="0.35">
      <c r="A4" s="5" t="s">
        <v>103</v>
      </c>
    </row>
    <row r="5" spans="1:6" ht="18" x14ac:dyDescent="0.35">
      <c r="A5" s="5"/>
    </row>
    <row r="6" spans="1:6" ht="15.6" x14ac:dyDescent="0.3">
      <c r="A6" s="6" t="s">
        <v>3</v>
      </c>
      <c r="C6" s="7"/>
      <c r="D6" s="7"/>
      <c r="E6" s="7"/>
      <c r="F6" s="7"/>
    </row>
    <row r="7" spans="1:6" ht="15" thickBot="1" x14ac:dyDescent="0.35"/>
    <row r="8" spans="1:6" ht="15" thickBot="1" x14ac:dyDescent="0.35">
      <c r="A8" s="9" t="s">
        <v>4</v>
      </c>
      <c r="B8" s="59" t="s">
        <v>5</v>
      </c>
      <c r="C8" s="10" t="s">
        <v>6</v>
      </c>
      <c r="D8" s="10" t="s">
        <v>7</v>
      </c>
      <c r="E8" s="12" t="s">
        <v>8</v>
      </c>
    </row>
    <row r="9" spans="1:6" x14ac:dyDescent="0.3">
      <c r="A9" s="15" t="s">
        <v>104</v>
      </c>
      <c r="B9" s="15" t="s">
        <v>10</v>
      </c>
      <c r="C9" s="15">
        <v>17</v>
      </c>
      <c r="D9" s="31"/>
      <c r="E9" s="32">
        <f>C9*D9</f>
        <v>0</v>
      </c>
    </row>
    <row r="10" spans="1:6" x14ac:dyDescent="0.3">
      <c r="A10" s="15" t="s">
        <v>105</v>
      </c>
      <c r="B10" s="15" t="s">
        <v>10</v>
      </c>
      <c r="C10" s="15">
        <v>8</v>
      </c>
      <c r="D10" s="31"/>
      <c r="E10" s="32">
        <f>C10*D10</f>
        <v>0</v>
      </c>
    </row>
    <row r="11" spans="1:6" x14ac:dyDescent="0.3">
      <c r="A11" s="15" t="s">
        <v>106</v>
      </c>
      <c r="B11" s="15" t="s">
        <v>10</v>
      </c>
      <c r="C11" s="15">
        <v>1</v>
      </c>
      <c r="D11" s="31"/>
      <c r="E11" s="32">
        <f>C11*D11</f>
        <v>0</v>
      </c>
    </row>
    <row r="12" spans="1:6" ht="15" thickBot="1" x14ac:dyDescent="0.35">
      <c r="A12" s="15" t="s">
        <v>107</v>
      </c>
      <c r="B12" s="15" t="s">
        <v>10</v>
      </c>
      <c r="C12" s="15">
        <v>1</v>
      </c>
      <c r="D12" s="31"/>
      <c r="E12" s="32">
        <f>C12*D12</f>
        <v>0</v>
      </c>
    </row>
    <row r="13" spans="1:6" ht="15" thickBot="1" x14ac:dyDescent="0.35">
      <c r="A13" s="33" t="s">
        <v>108</v>
      </c>
      <c r="B13" s="34"/>
      <c r="C13" s="34">
        <f>SUM(C9:C12)</f>
        <v>27</v>
      </c>
      <c r="D13" s="70"/>
      <c r="E13" s="36">
        <f>SUM(E9:E12)</f>
        <v>0</v>
      </c>
    </row>
    <row r="14" spans="1:6" x14ac:dyDescent="0.3">
      <c r="A14" s="21" t="s">
        <v>86</v>
      </c>
      <c r="D14" s="71"/>
    </row>
    <row r="15" spans="1:6" x14ac:dyDescent="0.3">
      <c r="A15" t="s">
        <v>109</v>
      </c>
      <c r="D15" s="71"/>
    </row>
    <row r="16" spans="1:6" x14ac:dyDescent="0.3">
      <c r="D16" s="71"/>
    </row>
    <row r="17" spans="1:6" x14ac:dyDescent="0.3">
      <c r="A17" s="23" t="s">
        <v>110</v>
      </c>
      <c r="B17" s="62"/>
      <c r="C17" s="25"/>
      <c r="D17" s="26"/>
      <c r="E17" s="25"/>
      <c r="F17" t="s">
        <v>28</v>
      </c>
    </row>
  </sheetData>
  <sheetProtection algorithmName="SHA-512" hashValue="T7z2tabo0aCcNZtHxnWf95gnWPGbt6ifNEeeZzOyhv4A0zELRj6z+afMKMJ9t+tnhHpgA6h5To3MZQnmRSHFpw==" saltValue="0pwvpBbXpp4S9pT9mthxsw==" spinCount="100000" sheet="1" objects="1" scenarios="1"/>
  <pageMargins left="0.7" right="0.7"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21DD7-291A-44CE-8C67-261B4F7D55A3}">
  <sheetPr>
    <pageSetUpPr fitToPage="1"/>
  </sheetPr>
  <dimension ref="A1:H19"/>
  <sheetViews>
    <sheetView view="pageBreakPreview" zoomScale="85" zoomScaleNormal="85" zoomScaleSheetLayoutView="85" workbookViewId="0">
      <selection activeCell="B16" sqref="B16"/>
    </sheetView>
  </sheetViews>
  <sheetFormatPr defaultRowHeight="14.4" x14ac:dyDescent="0.3"/>
  <cols>
    <col min="1" max="1" width="97.6640625" bestFit="1" customWidth="1"/>
    <col min="2" max="2" width="57" bestFit="1" customWidth="1"/>
    <col min="3" max="3" width="13.21875" customWidth="1"/>
    <col min="4" max="4" width="22.88671875" customWidth="1"/>
    <col min="5" max="5" width="25.109375" customWidth="1"/>
  </cols>
  <sheetData>
    <row r="1" spans="1:8" ht="18" x14ac:dyDescent="0.35">
      <c r="A1" s="1" t="s">
        <v>0</v>
      </c>
      <c r="C1" s="2"/>
      <c r="D1" s="2"/>
      <c r="E1" s="2"/>
      <c r="F1" s="2"/>
      <c r="G1" s="2"/>
      <c r="H1" s="2"/>
    </row>
    <row r="2" spans="1:8" ht="18" x14ac:dyDescent="0.35">
      <c r="A2" s="3" t="s">
        <v>1</v>
      </c>
      <c r="C2" s="4"/>
      <c r="D2" s="4"/>
      <c r="E2" s="4"/>
      <c r="F2" s="4"/>
      <c r="G2" s="4"/>
      <c r="H2" s="4"/>
    </row>
    <row r="4" spans="1:8" ht="18" x14ac:dyDescent="0.35">
      <c r="A4" s="5" t="s">
        <v>94</v>
      </c>
    </row>
    <row r="5" spans="1:8" ht="18" x14ac:dyDescent="0.35">
      <c r="A5" s="5"/>
    </row>
    <row r="6" spans="1:8" ht="15.6" x14ac:dyDescent="0.3">
      <c r="A6" s="6" t="s">
        <v>3</v>
      </c>
      <c r="C6" s="7"/>
      <c r="D6" s="7"/>
      <c r="E6" s="7"/>
      <c r="F6" s="7"/>
    </row>
    <row r="7" spans="1:8" ht="15" thickBot="1" x14ac:dyDescent="0.35"/>
    <row r="8" spans="1:8" ht="15" thickBot="1" x14ac:dyDescent="0.35">
      <c r="A8" s="63" t="s">
        <v>4</v>
      </c>
      <c r="B8" s="64" t="s">
        <v>5</v>
      </c>
      <c r="C8" s="65" t="s">
        <v>6</v>
      </c>
      <c r="D8" s="65" t="s">
        <v>7</v>
      </c>
      <c r="E8" s="66" t="s">
        <v>8</v>
      </c>
    </row>
    <row r="9" spans="1:8" x14ac:dyDescent="0.3">
      <c r="A9" t="s">
        <v>95</v>
      </c>
      <c r="B9" s="15" t="s">
        <v>10</v>
      </c>
      <c r="C9" s="15">
        <v>1</v>
      </c>
      <c r="D9" s="16"/>
      <c r="E9" s="32">
        <f t="shared" ref="E9:E14" si="0">C9*D9</f>
        <v>0</v>
      </c>
    </row>
    <row r="10" spans="1:8" x14ac:dyDescent="0.3">
      <c r="A10" t="s">
        <v>96</v>
      </c>
      <c r="B10" s="15" t="s">
        <v>10</v>
      </c>
      <c r="C10" s="15">
        <v>14</v>
      </c>
      <c r="D10" s="16"/>
      <c r="E10" s="32">
        <f t="shared" si="0"/>
        <v>0</v>
      </c>
    </row>
    <row r="11" spans="1:8" x14ac:dyDescent="0.3">
      <c r="A11" t="s">
        <v>97</v>
      </c>
      <c r="B11" s="15" t="s">
        <v>10</v>
      </c>
      <c r="C11" s="15">
        <v>2</v>
      </c>
      <c r="D11" s="16"/>
      <c r="E11" s="32">
        <f t="shared" si="0"/>
        <v>0</v>
      </c>
    </row>
    <row r="12" spans="1:8" x14ac:dyDescent="0.3">
      <c r="A12" t="s">
        <v>98</v>
      </c>
      <c r="B12" s="15" t="s">
        <v>10</v>
      </c>
      <c r="C12" s="15">
        <v>8</v>
      </c>
      <c r="D12" s="16"/>
      <c r="E12" s="32">
        <f t="shared" si="0"/>
        <v>0</v>
      </c>
    </row>
    <row r="13" spans="1:8" x14ac:dyDescent="0.3">
      <c r="A13" t="s">
        <v>99</v>
      </c>
      <c r="B13" s="15" t="s">
        <v>10</v>
      </c>
      <c r="C13" s="15">
        <v>3</v>
      </c>
      <c r="D13" s="16"/>
      <c r="E13" s="32">
        <f t="shared" si="0"/>
        <v>0</v>
      </c>
    </row>
    <row r="14" spans="1:8" ht="15" thickBot="1" x14ac:dyDescent="0.35">
      <c r="A14" t="s">
        <v>100</v>
      </c>
      <c r="B14" s="15" t="s">
        <v>10</v>
      </c>
      <c r="C14" s="15">
        <v>1</v>
      </c>
      <c r="D14" s="16"/>
      <c r="E14" s="32">
        <f t="shared" si="0"/>
        <v>0</v>
      </c>
    </row>
    <row r="15" spans="1:8" ht="15" thickBot="1" x14ac:dyDescent="0.35">
      <c r="A15" s="33" t="s">
        <v>101</v>
      </c>
      <c r="B15" s="34"/>
      <c r="C15" s="34">
        <f>SUM(C9:C14)</f>
        <v>29</v>
      </c>
      <c r="D15" s="70"/>
      <c r="E15" s="36">
        <f>SUM(E9:E14)</f>
        <v>0</v>
      </c>
    </row>
    <row r="16" spans="1:8" x14ac:dyDescent="0.3">
      <c r="A16" s="21" t="s">
        <v>86</v>
      </c>
      <c r="D16" s="71"/>
    </row>
    <row r="17" spans="1:8" x14ac:dyDescent="0.3">
      <c r="A17" t="s">
        <v>27</v>
      </c>
      <c r="D17" s="71"/>
    </row>
    <row r="18" spans="1:8" x14ac:dyDescent="0.3">
      <c r="D18" s="71"/>
    </row>
    <row r="19" spans="1:8" x14ac:dyDescent="0.3">
      <c r="A19" s="67" t="s">
        <v>102</v>
      </c>
      <c r="B19" s="8"/>
      <c r="C19" s="25"/>
      <c r="D19" s="26"/>
      <c r="E19" s="25"/>
      <c r="F19" t="s">
        <v>28</v>
      </c>
      <c r="G19" s="25"/>
      <c r="H19" s="25"/>
    </row>
  </sheetData>
  <sheetProtection algorithmName="SHA-512" hashValue="NqBQ0CiWd+zyAN5mzJPMM8qU3PwhMhbYSRt1KzMwdTgKHd8g8jfUP5BIdN8uW6LFpNhwS1xN0k8OOEWInwArLw==" saltValue="ptQnkxujz8t5b8bdbFZPUw==" spinCount="100000" sheet="1" objects="1" scenarios="1"/>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1DA8-F4F8-49D1-BF97-5D42C266DF3A}">
  <sheetPr>
    <pageSetUpPr fitToPage="1"/>
  </sheetPr>
  <dimension ref="A1:F16"/>
  <sheetViews>
    <sheetView view="pageBreakPreview" zoomScale="85" zoomScaleNormal="100" zoomScaleSheetLayoutView="85" workbookViewId="0">
      <selection activeCell="D10" sqref="D10"/>
    </sheetView>
  </sheetViews>
  <sheetFormatPr defaultRowHeight="14.4" x14ac:dyDescent="0.3"/>
  <cols>
    <col min="1" max="1" width="101.21875" bestFit="1" customWidth="1"/>
    <col min="2" max="2" width="32.21875" bestFit="1" customWidth="1"/>
    <col min="3" max="3" width="13.33203125" customWidth="1"/>
    <col min="4" max="4" width="14.109375" bestFit="1" customWidth="1"/>
    <col min="5" max="5" width="23.21875" customWidth="1"/>
  </cols>
  <sheetData>
    <row r="1" spans="1:6" ht="18" x14ac:dyDescent="0.35">
      <c r="A1" s="1" t="s">
        <v>0</v>
      </c>
      <c r="B1" s="57"/>
      <c r="C1" s="4"/>
      <c r="D1" s="2"/>
      <c r="E1" s="2"/>
      <c r="F1" s="2"/>
    </row>
    <row r="2" spans="1:6" ht="18" x14ac:dyDescent="0.35">
      <c r="A2" s="3" t="s">
        <v>1</v>
      </c>
      <c r="B2" s="3"/>
      <c r="C2" s="4"/>
      <c r="D2" s="4"/>
      <c r="E2" s="4"/>
      <c r="F2" s="4"/>
    </row>
    <row r="3" spans="1:6" x14ac:dyDescent="0.3">
      <c r="B3" s="8"/>
    </row>
    <row r="4" spans="1:6" ht="18" x14ac:dyDescent="0.35">
      <c r="A4" s="5" t="s">
        <v>87</v>
      </c>
      <c r="B4" s="57"/>
    </row>
    <row r="5" spans="1:6" ht="18" x14ac:dyDescent="0.35">
      <c r="A5" s="5"/>
      <c r="B5" s="57"/>
    </row>
    <row r="6" spans="1:6" ht="15.6" x14ac:dyDescent="0.3">
      <c r="A6" s="6" t="s">
        <v>3</v>
      </c>
      <c r="B6" s="58"/>
      <c r="C6" s="7"/>
      <c r="D6" s="7"/>
      <c r="E6" s="7"/>
      <c r="F6" s="7"/>
    </row>
    <row r="7" spans="1:6" ht="15" thickBot="1" x14ac:dyDescent="0.35"/>
    <row r="8" spans="1:6" ht="15" thickBot="1" x14ac:dyDescent="0.35">
      <c r="A8" s="9" t="s">
        <v>4</v>
      </c>
      <c r="B8" s="59" t="s">
        <v>5</v>
      </c>
      <c r="C8" s="10" t="s">
        <v>6</v>
      </c>
      <c r="D8" s="10" t="s">
        <v>7</v>
      </c>
      <c r="E8" s="12" t="s">
        <v>8</v>
      </c>
    </row>
    <row r="9" spans="1:6" x14ac:dyDescent="0.3">
      <c r="A9" s="15" t="s">
        <v>88</v>
      </c>
      <c r="B9" s="15" t="s">
        <v>10</v>
      </c>
      <c r="C9" s="60">
        <v>3</v>
      </c>
      <c r="D9" s="31"/>
      <c r="E9" s="61">
        <f>C9*D9</f>
        <v>0</v>
      </c>
    </row>
    <row r="10" spans="1:6" x14ac:dyDescent="0.3">
      <c r="A10" s="15" t="s">
        <v>89</v>
      </c>
      <c r="B10" s="15" t="s">
        <v>10</v>
      </c>
      <c r="C10" s="60">
        <v>3</v>
      </c>
      <c r="D10" s="31"/>
      <c r="E10" s="61">
        <f>C10*D10</f>
        <v>0</v>
      </c>
    </row>
    <row r="11" spans="1:6" ht="15" thickBot="1" x14ac:dyDescent="0.35">
      <c r="A11" s="15" t="s">
        <v>90</v>
      </c>
      <c r="B11" s="15" t="s">
        <v>10</v>
      </c>
      <c r="C11" s="15">
        <v>3</v>
      </c>
      <c r="D11" s="31"/>
      <c r="E11" s="61">
        <f>C11*D11</f>
        <v>0</v>
      </c>
    </row>
    <row r="12" spans="1:6" ht="15" thickBot="1" x14ac:dyDescent="0.35">
      <c r="A12" s="33" t="s">
        <v>91</v>
      </c>
      <c r="B12" s="34"/>
      <c r="C12" s="34">
        <f>SUM(C9:C11)</f>
        <v>9</v>
      </c>
      <c r="D12" s="35"/>
      <c r="E12" s="36">
        <f>SUM(E9:E11)</f>
        <v>0</v>
      </c>
    </row>
    <row r="13" spans="1:6" x14ac:dyDescent="0.3">
      <c r="A13" s="21" t="s">
        <v>86</v>
      </c>
    </row>
    <row r="14" spans="1:6" x14ac:dyDescent="0.3">
      <c r="A14" t="s">
        <v>27</v>
      </c>
    </row>
    <row r="16" spans="1:6" x14ac:dyDescent="0.3">
      <c r="A16" s="23" t="s">
        <v>92</v>
      </c>
      <c r="B16" s="62"/>
      <c r="C16" s="13"/>
      <c r="D16" s="25"/>
      <c r="E16" s="26"/>
      <c r="F16" t="s">
        <v>93</v>
      </c>
    </row>
  </sheetData>
  <sheetProtection algorithmName="SHA-512" hashValue="GyDVgrMaf+tHgihVeX6h7qgOhcLkIx1yogyQ/jdNldNYCvWaJ+orXCwpUqP4VtuGJrx1AwVolUVfMq/7y0uJGg==" saltValue="TEVIlEN64yWyM5xQ0K1LWA==" spinCount="100000" sheet="1" objects="1" scenarios="1"/>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62F4-C086-41BF-AE40-C154B5DDD723}">
  <sheetPr>
    <pageSetUpPr fitToPage="1"/>
  </sheetPr>
  <dimension ref="A1:H11"/>
  <sheetViews>
    <sheetView view="pageBreakPreview" zoomScaleNormal="100" zoomScaleSheetLayoutView="100" workbookViewId="0">
      <selection activeCell="F1" sqref="F1:F1048576"/>
    </sheetView>
  </sheetViews>
  <sheetFormatPr defaultRowHeight="14.4" x14ac:dyDescent="0.3"/>
  <cols>
    <col min="3" max="3" width="35.44140625" customWidth="1"/>
    <col min="5" max="5" width="13.77734375" bestFit="1" customWidth="1"/>
    <col min="6" max="6" width="15.88671875" customWidth="1"/>
  </cols>
  <sheetData>
    <row r="1" spans="1:8" ht="18" x14ac:dyDescent="0.35">
      <c r="A1" s="83" t="s">
        <v>0</v>
      </c>
      <c r="B1" s="83"/>
      <c r="C1" s="83"/>
      <c r="D1" s="2"/>
      <c r="E1" s="2"/>
      <c r="F1" s="2"/>
      <c r="G1" s="2"/>
      <c r="H1" s="2"/>
    </row>
    <row r="2" spans="1:8" ht="18" x14ac:dyDescent="0.35">
      <c r="A2" s="82" t="s">
        <v>1</v>
      </c>
      <c r="B2" s="82"/>
      <c r="C2" s="82"/>
      <c r="D2" s="82"/>
      <c r="E2" s="4"/>
      <c r="F2" s="4"/>
      <c r="G2" s="4"/>
      <c r="H2" s="4"/>
    </row>
    <row r="4" spans="1:8" ht="18" x14ac:dyDescent="0.35">
      <c r="A4" s="5" t="s">
        <v>83</v>
      </c>
    </row>
    <row r="5" spans="1:8" ht="18" x14ac:dyDescent="0.35">
      <c r="A5" s="5"/>
    </row>
    <row r="6" spans="1:8" ht="15.6" x14ac:dyDescent="0.3">
      <c r="A6" s="80" t="s">
        <v>3</v>
      </c>
      <c r="B6" s="81"/>
      <c r="C6" s="81"/>
      <c r="D6" s="81"/>
      <c r="E6" s="7"/>
      <c r="F6" s="7"/>
      <c r="G6" s="7"/>
    </row>
    <row r="7" spans="1:8" ht="15" thickBot="1" x14ac:dyDescent="0.35"/>
    <row r="8" spans="1:8" ht="15" thickBot="1" x14ac:dyDescent="0.35">
      <c r="A8" s="77" t="s">
        <v>4</v>
      </c>
      <c r="B8" s="78"/>
      <c r="C8" s="79"/>
      <c r="D8" s="10" t="s">
        <v>84</v>
      </c>
      <c r="E8" s="10" t="s">
        <v>85</v>
      </c>
      <c r="F8" s="12" t="s">
        <v>8</v>
      </c>
    </row>
    <row r="9" spans="1:8" ht="66" customHeight="1" thickBot="1" x14ac:dyDescent="0.35">
      <c r="A9" s="74" t="s">
        <v>139</v>
      </c>
      <c r="B9" s="75"/>
      <c r="C9" s="76"/>
      <c r="D9" s="53">
        <v>200</v>
      </c>
      <c r="E9" s="54"/>
      <c r="F9" s="55">
        <f>D9*E9</f>
        <v>0</v>
      </c>
    </row>
    <row r="10" spans="1:8" x14ac:dyDescent="0.3">
      <c r="A10" s="21" t="s">
        <v>86</v>
      </c>
    </row>
    <row r="11" spans="1:8" x14ac:dyDescent="0.3">
      <c r="H11" s="56" t="s">
        <v>28</v>
      </c>
    </row>
  </sheetData>
  <sheetProtection algorithmName="SHA-512" hashValue="mwf++fw78QwcODlIKG0h3HhhN4IlyTaJeCeYTDZBUj9yjjch/vqbfaOcAjeBkhy3iFYPx2xDMvixIFvSCZc+DA==" saltValue="eYko5JcP5miEPz8KO5iAgA==" spinCount="100000" sheet="1" objects="1" scenarios="1"/>
  <mergeCells count="5">
    <mergeCell ref="A9:C9"/>
    <mergeCell ref="A8:C8"/>
    <mergeCell ref="A6:D6"/>
    <mergeCell ref="A2:D2"/>
    <mergeCell ref="A1:C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8</vt:i4>
      </vt:variant>
    </vt:vector>
  </HeadingPairs>
  <TitlesOfParts>
    <vt:vector size="18" baseType="lpstr">
      <vt:lpstr>RVV Borden</vt:lpstr>
      <vt:lpstr>SNB</vt:lpstr>
      <vt:lpstr>Beugels ed</vt:lpstr>
      <vt:lpstr>Flespaal</vt:lpstr>
      <vt:lpstr>Buispaal</vt:lpstr>
      <vt:lpstr>Schrikhekplank</vt:lpstr>
      <vt:lpstr>Verkeerszuilen</vt:lpstr>
      <vt:lpstr>Kombordportalen</vt:lpstr>
      <vt:lpstr>Plaatsen</vt:lpstr>
      <vt:lpstr>Totaal</vt:lpstr>
      <vt:lpstr>'Beugels ed'!Afdrukbereik</vt:lpstr>
      <vt:lpstr>Buispaal!Afdrukbereik</vt:lpstr>
      <vt:lpstr>Kombordportalen!Afdrukbereik</vt:lpstr>
      <vt:lpstr>Plaatsen!Afdrukbereik</vt:lpstr>
      <vt:lpstr>Schrikhekplank!Afdrukbereik</vt:lpstr>
      <vt:lpstr>SNB!Afdrukbereik</vt:lpstr>
      <vt:lpstr>Totaal!Afdrukbereik</vt:lpstr>
      <vt:lpstr>Verkeerszuilen!Afdrukbereik</vt:lpstr>
    </vt:vector>
  </TitlesOfParts>
  <Company>SILOB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ramses iskander</dc:creator>
  <cp:lastModifiedBy>ramses iskander</cp:lastModifiedBy>
  <cp:lastPrinted>2024-10-23T15:07:28Z</cp:lastPrinted>
  <dcterms:created xsi:type="dcterms:W3CDTF">2024-09-19T09:18:51Z</dcterms:created>
  <dcterms:modified xsi:type="dcterms:W3CDTF">2024-12-24T10:18:26Z</dcterms:modified>
</cp:coreProperties>
</file>