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BO\ORG\MFR\IKA\1. Aanbested &amp; proj\1. Actuele projecten\NV Afval beheer\2024 - Afvalstromen\2. Nota van inlichtingen\3e nota van inlichtingen 11-09-2024\"/>
    </mc:Choice>
  </mc:AlternateContent>
  <bookViews>
    <workbookView xWindow="0" yWindow="0" windowWidth="23040" windowHeight="9192" tabRatio="766"/>
  </bookViews>
  <sheets>
    <sheet name="T0 Voorblad" sheetId="6" r:id="rId1"/>
    <sheet name="1. Kwal. gunningscriteria P3" sheetId="16" r:id="rId2"/>
    <sheet name="2. Inschrijfprijs P3" sheetId="11" r:id="rId3"/>
    <sheet name="3. Fictieve inschrijfprijs P3" sheetId="18" r:id="rId4"/>
  </sheets>
  <definedNames>
    <definedName name="_xlnm.Print_Area" localSheetId="1">'1. Kwal. gunningscriteria P3'!$A$1:$F$10</definedName>
    <definedName name="_xlnm.Print_Area" localSheetId="2">'2. Inschrijfprijs P3'!$A$1:$G$44</definedName>
    <definedName name="_xlnm.Print_Area" localSheetId="3">'3. Fictieve inschrijfprijs P3'!$A$1:$C$7</definedName>
    <definedName name="_xlnm.Print_Area" localSheetId="0">'T0 Voorblad'!$A$1:$C$17</definedName>
    <definedName name="_xlnm.Print_Titles" localSheetId="1">'1. Kwal. gunningscriteria P3'!$1:$1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1" l="1"/>
  <c r="D4" i="16"/>
  <c r="D5" i="16" l="1"/>
  <c r="D6" i="16" s="1"/>
  <c r="E6" i="16"/>
  <c r="F5" i="11"/>
  <c r="E9" i="11"/>
  <c r="C3" i="18" l="1"/>
  <c r="F19" i="11" l="1"/>
  <c r="F13" i="11" l="1"/>
  <c r="F9" i="11"/>
  <c r="F4" i="11" l="1"/>
  <c r="F21" i="11" l="1"/>
  <c r="C4" i="18" s="1"/>
  <c r="C6" i="18" s="1"/>
</calcChain>
</file>

<file path=xl/sharedStrings.xml><?xml version="1.0" encoding="utf-8"?>
<sst xmlns="http://schemas.openxmlformats.org/spreadsheetml/2006/main" count="114" uniqueCount="86">
  <si>
    <t>Verwerking</t>
  </si>
  <si>
    <t>Inhoud:</t>
  </si>
  <si>
    <t>Antwoord</t>
  </si>
  <si>
    <t>Omschrijving</t>
  </si>
  <si>
    <t>Totaal</t>
  </si>
  <si>
    <t>NR.</t>
  </si>
  <si>
    <t>Eenheid</t>
  </si>
  <si>
    <t>Ton</t>
  </si>
  <si>
    <t>PR-2</t>
  </si>
  <si>
    <t>Naam</t>
  </si>
  <si>
    <t>Postcode</t>
  </si>
  <si>
    <t>Eigenaar</t>
  </si>
  <si>
    <t xml:space="preserve">Voorwaarden </t>
  </si>
  <si>
    <t>Voorwaarde</t>
  </si>
  <si>
    <t>Prijs per eenheid (1)</t>
  </si>
  <si>
    <t>Aantal (2)</t>
  </si>
  <si>
    <t>ALG</t>
  </si>
  <si>
    <t>Naam inschrijver</t>
  </si>
  <si>
    <t>Naam ondertekenaar</t>
  </si>
  <si>
    <t>Datum ondertekening</t>
  </si>
  <si>
    <t>Handtekening</t>
  </si>
  <si>
    <t>Dit prijsformulier moet door inschrijver rechtsgeldig ondertekend worden.</t>
  </si>
  <si>
    <t>Deze prijs wordt gebruikt voor de beoordeling van het onderdeel prijs.</t>
  </si>
  <si>
    <t>Inschrijver vermeldt in de correcte NAW gegevens van de verwerkingslocatie, alsmede de eigenaar van de verwerkingsinrichting.</t>
  </si>
  <si>
    <t>Adres en plaats</t>
  </si>
  <si>
    <t>Stroom (GFT en/of snoeiafval)</t>
  </si>
  <si>
    <t>PR-8</t>
  </si>
  <si>
    <t>Per zak</t>
  </si>
  <si>
    <t>Levering van compost</t>
  </si>
  <si>
    <t>Ontvangst (incl. op- en overslag) en (af)transport</t>
  </si>
  <si>
    <t>Inschrijfprijs (3)</t>
  </si>
  <si>
    <t>Verwerkingslocatie(s) (4)</t>
  </si>
  <si>
    <t>Ondertekening (5)</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</si>
  <si>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</si>
  <si>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 xml:space="preserve">Inschrijver past, op straffe van uitsluiting, alleen de geel gearceerde cellen aan. Inschrijver moet alle geel gearceerde cellen correct en ondubbelzinnig invullen. </t>
  </si>
  <si>
    <t>Aanbesteding "Op-, overslag, transport en verwerking van GFT"</t>
  </si>
  <si>
    <t>KG-3.01</t>
  </si>
  <si>
    <r>
      <t xml:space="preserve">
</t>
    </r>
    <r>
      <rPr>
        <sz val="18"/>
        <rFont val="Century Gothic"/>
        <family val="2"/>
      </rPr>
      <t>namens</t>
    </r>
    <r>
      <rPr>
        <b/>
        <sz val="28"/>
        <rFont val="Century Gothic"/>
        <family val="2"/>
      </rPr>
      <t xml:space="preserve">
</t>
    </r>
  </si>
  <si>
    <t>Prijs voor ontvangst (incl. op-, overslag en eventueel transport) voor GFT</t>
  </si>
  <si>
    <t>Naam inschrijver: ……………………………….</t>
  </si>
  <si>
    <t>Nr.</t>
  </si>
  <si>
    <t>Gunningcriterium</t>
  </si>
  <si>
    <t>Waardering</t>
  </si>
  <si>
    <t>Formule voor uw score</t>
  </si>
  <si>
    <t>Behaalde score</t>
  </si>
  <si>
    <t>Max. score</t>
  </si>
  <si>
    <t xml:space="preserve"> </t>
  </si>
  <si>
    <t>Velden in te vullen door inschrijver</t>
  </si>
  <si>
    <t>Zie hoofdstuk 6 van de Aanbestedingsleidraad</t>
  </si>
  <si>
    <t>Tab 1: Kwalitatieve gunningscriteria</t>
  </si>
  <si>
    <t>Tab 2: Inschrijfprijs</t>
  </si>
  <si>
    <t>Tab 3: Fictieve inschrijfprijs</t>
  </si>
  <si>
    <t xml:space="preserve">NR. </t>
  </si>
  <si>
    <t>Behaalde fictieve korting</t>
  </si>
  <si>
    <t>Prijs</t>
  </si>
  <si>
    <t>Inschrijfprijs</t>
  </si>
  <si>
    <t>Totale fictieve inschrijfprijs</t>
  </si>
  <si>
    <t xml:space="preserve">Vaste verwerkingsprijs conform alle voorwaarden uit het programma van eisen. </t>
  </si>
  <si>
    <t>PR-1.1</t>
  </si>
  <si>
    <t>PR-1.2</t>
  </si>
  <si>
    <t>Prijs voor ontvangst (incl. op-, overslag en eventueel transport) voor afgekeurd GFT</t>
  </si>
  <si>
    <t>Verwerkingsprijs voor GFT (incl. WBM)</t>
  </si>
  <si>
    <t>Ontvangst en verwerking afgekeurd GFT hoogbouw</t>
  </si>
  <si>
    <t>PR-4</t>
  </si>
  <si>
    <t xml:space="preserve">Prijs voor verwerking afgekeurd GFT dat vrijkomt voorafgaand aan de reiniging van de verzamelcontainers bij Hoogbouw, frequentie 12 keer per jaar </t>
  </si>
  <si>
    <t>Ja = -€ 100.000
Nee = € 0</t>
  </si>
  <si>
    <t>ja</t>
  </si>
  <si>
    <t>nee</t>
  </si>
  <si>
    <t xml:space="preserve">De opdrachtgever kent waarde toe aan vergisting voorafgaande aan compostering van minimaal 50% van het aangeleverde GFT. Wordt van de door Opdrachtgever aangeleverde hoeveelheid minimaal 50% vergist?
</t>
  </si>
  <si>
    <t>KG-3.02</t>
  </si>
  <si>
    <t xml:space="preserve">De opdrachtgever kent waarde toe aan een korte reistijd. Bepaal de reistijd van de locatie (Nijverheidsweg 3, 3161 GJ Rhoon) naar verwerkingslocatie middels Routenet routeplanner met instelling Truck 40T , optimale route, zie https://www.routenet.nl/ (conform eis E-3.32)
Vul de reistijd in minuten in.
</t>
  </si>
  <si>
    <t>PR-5</t>
  </si>
  <si>
    <t>PR-6</t>
  </si>
  <si>
    <t>PR-7</t>
  </si>
  <si>
    <t>KG-3.01 en KG-3.02</t>
  </si>
  <si>
    <r>
      <t xml:space="preserve">&lt; 10 minuten = - €100.000
tussen de 11 en 15 minuten =  - €81.250
tussen de 16 en 20 minuten = - €62.500 
tussen 21 en 25 minuten = - €43.750
tussen 26 en 30 minuten = - €25.000
</t>
    </r>
    <r>
      <rPr>
        <sz val="9"/>
        <rFont val="Aptos Narrow"/>
        <family val="2"/>
      </rPr>
      <t>≥</t>
    </r>
    <r>
      <rPr>
        <sz val="9"/>
        <rFont val="Century Gothic"/>
        <family val="2"/>
      </rPr>
      <t xml:space="preserve"> 30 minuten =  € 0</t>
    </r>
  </si>
  <si>
    <t>Compost in 20 liter zakken voor nationale Compostdag</t>
  </si>
  <si>
    <t xml:space="preserve">Compost in 25 liter zakken voor nationale Compostdag </t>
  </si>
  <si>
    <t xml:space="preserve">of alternatief </t>
  </si>
  <si>
    <r>
      <t xml:space="preserve">PR-3.1 </t>
    </r>
    <r>
      <rPr>
        <vertAlign val="superscript"/>
        <sz val="9"/>
        <rFont val="Century Gothic"/>
        <family val="2"/>
      </rPr>
      <t>6</t>
    </r>
  </si>
  <si>
    <r>
      <t xml:space="preserve">PR-3.2 </t>
    </r>
    <r>
      <rPr>
        <vertAlign val="superscript"/>
        <sz val="9"/>
        <rFont val="Century Gothic"/>
        <family val="2"/>
      </rPr>
      <t>6</t>
    </r>
  </si>
  <si>
    <t>Inschrijver vult de prijs per zak in bij PR-3.1 indien de compost in 25 liter zakken wordt aangeboden. In dat geval hoeft er geen prijs ingevuld te worden bij PR-3.2.
Inschrijver vult de prijs per zak in bij PR-3.2 indien de compost in 20 liter zakken wordt aangeboden. In dat geval hoeft er geen prijs ingevuld te worden bij PR-3.1.</t>
  </si>
  <si>
    <r>
      <t xml:space="preserve">Tab 1: Kwalitatieve Gunningscriteria Perceel 3 </t>
    </r>
    <r>
      <rPr>
        <b/>
        <sz val="12"/>
        <color rgb="FFFF0000"/>
        <rFont val="Century Gothic"/>
        <family val="2"/>
      </rPr>
      <t>GEWIJZIGD</t>
    </r>
  </si>
  <si>
    <r>
      <t xml:space="preserve">Tab 2: Inschrijfprijs Perceel 3 </t>
    </r>
    <r>
      <rPr>
        <b/>
        <sz val="14"/>
        <color rgb="FFFF0000"/>
        <rFont val="Century Gothic"/>
        <family val="2"/>
      </rPr>
      <t>GEWIJZIGD</t>
    </r>
  </si>
  <si>
    <r>
      <t xml:space="preserve"> Tab 3: Fictieve inschrijfprijs Perceel 3 GFT </t>
    </r>
    <r>
      <rPr>
        <b/>
        <sz val="14"/>
        <color rgb="FFFF0000"/>
        <rFont val="Century Gothic"/>
        <family val="2"/>
      </rPr>
      <t>GEWIJZIGD</t>
    </r>
  </si>
  <si>
    <r>
      <t xml:space="preserve">Gunningscriteria perceel 3 </t>
    </r>
    <r>
      <rPr>
        <b/>
        <sz val="14"/>
        <color rgb="FFFF0000"/>
        <rFont val="Century Gothic"/>
        <family val="2"/>
      </rPr>
      <t>GEWIJZIGD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</si>
</sst>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s>
  <fonts count="40">
    <font>
      <sz val="10"/>
      <name val="Arial"/>
    </font>
    <font>
      <sz val="11"/>
      <color theme="1"/>
      <name val="Calibri"/>
      <family val="2"/>
      <scheme val="minor"/>
    </font>
    <font>
      <sz val="11"/>
      <color theme="1"/>
      <name val="Calibri"/>
      <family val="2"/>
      <scheme val="minor"/>
    </font>
    <font>
      <sz val="10"/>
      <name val="Arial"/>
      <family val="2"/>
    </font>
    <font>
      <b/>
      <sz val="12"/>
      <name val="Century Gothic"/>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8"/>
      <name val="Century Gothic"/>
      <family val="2"/>
    </font>
    <font>
      <b/>
      <sz val="14"/>
      <name val="Century Gothic"/>
      <family val="2"/>
    </font>
    <font>
      <b/>
      <sz val="10"/>
      <name val="Century Gothic"/>
      <family val="2"/>
    </font>
    <font>
      <u/>
      <sz val="10"/>
      <name val="Century Gothic"/>
      <family val="2"/>
    </font>
    <font>
      <sz val="10"/>
      <color theme="1"/>
      <name val="Century Gothic"/>
      <family val="2"/>
    </font>
    <font>
      <b/>
      <sz val="9"/>
      <color rgb="FFFF0000"/>
      <name val="Century Gothic"/>
      <family val="2"/>
    </font>
    <font>
      <b/>
      <sz val="10"/>
      <color indexed="9"/>
      <name val="Century Gothic"/>
      <family val="2"/>
    </font>
    <font>
      <b/>
      <sz val="14"/>
      <color theme="0"/>
      <name val="Century Gothic"/>
      <family val="2"/>
    </font>
    <font>
      <b/>
      <sz val="9"/>
      <color theme="0"/>
      <name val="Century Gothic"/>
      <family val="2"/>
    </font>
    <font>
      <sz val="10"/>
      <color indexed="9"/>
      <name val="Century Gothic"/>
      <family val="2"/>
    </font>
    <font>
      <sz val="10"/>
      <color indexed="8"/>
      <name val="Century Gothic"/>
      <family val="2"/>
    </font>
    <font>
      <sz val="9"/>
      <color theme="1"/>
      <name val="Century Gothic"/>
      <family val="2"/>
    </font>
    <font>
      <b/>
      <sz val="10"/>
      <color theme="1"/>
      <name val="Century Gothic"/>
      <family val="2"/>
    </font>
    <font>
      <b/>
      <sz val="28"/>
      <name val="Century Gothic"/>
      <family val="2"/>
    </font>
    <font>
      <sz val="18"/>
      <name val="Century Gothic"/>
      <family val="2"/>
    </font>
    <font>
      <sz val="8"/>
      <name val="Arial"/>
      <family val="2"/>
    </font>
    <font>
      <sz val="9.5"/>
      <name val="Century Gothic"/>
      <family val="2"/>
    </font>
    <font>
      <sz val="8"/>
      <color theme="1"/>
      <name val="Century Gothic"/>
      <family val="2"/>
    </font>
    <font>
      <b/>
      <sz val="10"/>
      <color theme="0"/>
      <name val="Century Gothic"/>
      <family val="2"/>
    </font>
    <font>
      <b/>
      <sz val="11"/>
      <name val="Century Gothic"/>
      <family val="2"/>
    </font>
    <font>
      <sz val="11"/>
      <name val="Century Gothic"/>
      <family val="2"/>
    </font>
    <font>
      <b/>
      <sz val="11"/>
      <color theme="0"/>
      <name val="Century Gothic"/>
      <family val="2"/>
    </font>
    <font>
      <sz val="11"/>
      <color theme="1"/>
      <name val="Calibri Light"/>
      <family val="2"/>
      <scheme val="major"/>
    </font>
    <font>
      <sz val="8"/>
      <name val="Arial"/>
      <family val="2"/>
    </font>
    <font>
      <sz val="9"/>
      <name val="Aptos Narrow"/>
      <family val="2"/>
    </font>
    <font>
      <vertAlign val="superscript"/>
      <sz val="9"/>
      <name val="Century Gothic"/>
      <family val="2"/>
    </font>
    <font>
      <b/>
      <sz val="12"/>
      <color rgb="FFFF0000"/>
      <name val="Century Gothic"/>
      <family val="2"/>
    </font>
    <font>
      <b/>
      <sz val="14"/>
      <color rgb="FFFF0000"/>
      <name val="Century Gothic"/>
      <family val="2"/>
    </font>
  </fonts>
  <fills count="9">
    <fill>
      <patternFill patternType="none"/>
    </fill>
    <fill>
      <patternFill patternType="gray125"/>
    </fill>
    <fill>
      <patternFill patternType="solid">
        <fgColor indexed="48"/>
        <bgColor indexed="64"/>
      </patternFill>
    </fill>
    <fill>
      <patternFill patternType="solid">
        <fgColor rgb="FFFFFF00"/>
        <bgColor indexed="64"/>
      </patternFill>
    </fill>
    <fill>
      <patternFill patternType="solid">
        <fgColor indexed="44"/>
        <bgColor indexed="64"/>
      </patternFill>
    </fill>
    <fill>
      <patternFill patternType="solid">
        <fgColor theme="0"/>
        <bgColor indexed="64"/>
      </patternFill>
    </fill>
    <fill>
      <patternFill patternType="solid">
        <fgColor rgb="FFFF0000"/>
        <bgColor indexed="64"/>
      </patternFill>
    </fill>
    <fill>
      <patternFill patternType="solid">
        <fgColor theme="5"/>
        <bgColor indexed="64"/>
      </patternFill>
    </fill>
    <fill>
      <patternFill patternType="solid">
        <fgColor indexed="9"/>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0" fontId="3" fillId="0" borderId="0"/>
    <xf numFmtId="0" fontId="3" fillId="0" borderId="0"/>
    <xf numFmtId="0" fontId="16" fillId="0" borderId="0"/>
    <xf numFmtId="44"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0" fontId="2" fillId="0" borderId="0"/>
    <xf numFmtId="44" fontId="2"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164" fontId="3" fillId="0" borderId="0" applyFont="0" applyFill="0" applyBorder="0" applyAlignment="0" applyProtection="0"/>
    <xf numFmtId="0" fontId="3" fillId="0" borderId="0"/>
    <xf numFmtId="44" fontId="3" fillId="0" borderId="0" applyFont="0" applyFill="0" applyBorder="0" applyAlignment="0" applyProtection="0"/>
    <xf numFmtId="0" fontId="1" fillId="0" borderId="0"/>
    <xf numFmtId="0" fontId="3" fillId="0" borderId="0"/>
  </cellStyleXfs>
  <cellXfs count="136">
    <xf numFmtId="0" fontId="0" fillId="0" borderId="0" xfId="0"/>
    <xf numFmtId="0" fontId="8" fillId="0" borderId="0" xfId="1" applyFont="1" applyAlignment="1">
      <alignment vertical="center"/>
    </xf>
    <xf numFmtId="0" fontId="3" fillId="0" borderId="0" xfId="1" applyAlignment="1">
      <alignment vertical="center"/>
    </xf>
    <xf numFmtId="0" fontId="8" fillId="0" borderId="0" xfId="1" applyFont="1" applyAlignment="1">
      <alignment horizontal="center" vertical="center"/>
    </xf>
    <xf numFmtId="0" fontId="12" fillId="0" borderId="5" xfId="1" applyFont="1" applyBorder="1" applyAlignment="1">
      <alignment horizontal="center" vertical="center" wrapText="1"/>
    </xf>
    <xf numFmtId="0" fontId="3" fillId="0" borderId="0" xfId="1" applyAlignment="1">
      <alignment horizontal="center" vertical="center"/>
    </xf>
    <xf numFmtId="0" fontId="9" fillId="0" borderId="6" xfId="1" applyFont="1" applyBorder="1" applyAlignment="1">
      <alignment horizontal="center" vertical="center"/>
    </xf>
    <xf numFmtId="0" fontId="8" fillId="0" borderId="7" xfId="1" applyFont="1" applyBorder="1" applyAlignment="1">
      <alignment vertical="center"/>
    </xf>
    <xf numFmtId="0" fontId="10" fillId="0" borderId="0" xfId="1" applyFont="1" applyAlignment="1">
      <alignment vertical="center"/>
    </xf>
    <xf numFmtId="0" fontId="11" fillId="0" borderId="0" xfId="1" applyFont="1" applyAlignment="1">
      <alignment vertical="center"/>
    </xf>
    <xf numFmtId="0" fontId="13" fillId="0" borderId="6" xfId="1" applyFont="1" applyBorder="1" applyAlignment="1">
      <alignment horizontal="center" vertical="center"/>
    </xf>
    <xf numFmtId="0" fontId="8" fillId="0" borderId="6" xfId="1" applyFont="1" applyBorder="1" applyAlignment="1">
      <alignment horizontal="left" vertical="center"/>
    </xf>
    <xf numFmtId="0" fontId="15" fillId="0" borderId="6" xfId="1" applyFont="1" applyBorder="1" applyAlignment="1">
      <alignment horizontal="left" vertical="center"/>
    </xf>
    <xf numFmtId="0" fontId="8" fillId="0" borderId="0" xfId="1" applyFont="1" applyAlignment="1">
      <alignment vertical="center" wrapText="1"/>
    </xf>
    <xf numFmtId="0" fontId="3" fillId="0" borderId="0" xfId="1" applyAlignment="1">
      <alignment vertical="center" wrapText="1"/>
    </xf>
    <xf numFmtId="0" fontId="13" fillId="0" borderId="6" xfId="1" applyFont="1" applyBorder="1" applyAlignment="1">
      <alignment horizontal="center" vertical="center" wrapText="1"/>
    </xf>
    <xf numFmtId="0" fontId="6" fillId="0" borderId="0" xfId="1" applyFont="1" applyAlignment="1">
      <alignment horizontal="center" vertical="center"/>
    </xf>
    <xf numFmtId="0" fontId="6" fillId="0" borderId="0" xfId="1" applyFont="1" applyAlignment="1">
      <alignment vertical="center"/>
    </xf>
    <xf numFmtId="0" fontId="25" fillId="0" borderId="0" xfId="1" applyFont="1" applyAlignment="1">
      <alignment horizontal="center" vertical="center" wrapText="1"/>
    </xf>
    <xf numFmtId="0" fontId="6" fillId="0" borderId="18" xfId="1" applyFont="1" applyBorder="1" applyAlignment="1">
      <alignment vertical="center"/>
    </xf>
    <xf numFmtId="0" fontId="31" fillId="4" borderId="3" xfId="2" applyFont="1" applyFill="1" applyBorder="1" applyAlignment="1">
      <alignment horizontal="left" vertical="top" wrapText="1"/>
    </xf>
    <xf numFmtId="0" fontId="31" fillId="4" borderId="1" xfId="2" applyFont="1" applyFill="1" applyBorder="1" applyAlignment="1">
      <alignment vertical="center" wrapText="1"/>
    </xf>
    <xf numFmtId="0" fontId="31" fillId="4" borderId="4" xfId="2" applyFont="1" applyFill="1" applyBorder="1" applyAlignment="1">
      <alignment vertical="center" wrapText="1"/>
    </xf>
    <xf numFmtId="0" fontId="32" fillId="0" borderId="0" xfId="1" applyFont="1" applyAlignment="1">
      <alignment vertical="center"/>
    </xf>
    <xf numFmtId="0" fontId="8" fillId="0" borderId="3" xfId="1" applyFont="1" applyBorder="1" applyAlignment="1">
      <alignment horizontal="left" vertical="center"/>
    </xf>
    <xf numFmtId="0" fontId="8" fillId="0" borderId="1" xfId="1" applyFont="1" applyBorder="1" applyAlignment="1">
      <alignment horizontal="left" vertical="center"/>
    </xf>
    <xf numFmtId="44" fontId="8" fillId="0" borderId="4" xfId="14" applyFont="1" applyBorder="1" applyAlignment="1">
      <alignment vertical="center"/>
    </xf>
    <xf numFmtId="0" fontId="6" fillId="0" borderId="14" xfId="1" applyFont="1" applyBorder="1" applyAlignment="1">
      <alignment vertical="center"/>
    </xf>
    <xf numFmtId="0" fontId="6" fillId="0" borderId="15" xfId="1" applyFont="1" applyBorder="1" applyAlignment="1">
      <alignment vertical="center"/>
    </xf>
    <xf numFmtId="44" fontId="33" fillId="7" borderId="23" xfId="15" applyNumberFormat="1" applyFont="1" applyFill="1" applyBorder="1" applyAlignment="1">
      <alignment horizontal="center" vertical="center" wrapText="1"/>
    </xf>
    <xf numFmtId="0" fontId="34" fillId="0" borderId="0" xfId="16" applyFont="1" applyAlignment="1">
      <alignment vertical="center"/>
    </xf>
    <xf numFmtId="0" fontId="6" fillId="0" borderId="16" xfId="1" applyFont="1" applyBorder="1" applyAlignment="1">
      <alignment vertical="center"/>
    </xf>
    <xf numFmtId="0" fontId="6" fillId="0" borderId="17" xfId="1" applyFont="1" applyBorder="1" applyAlignment="1">
      <alignment vertical="center"/>
    </xf>
    <xf numFmtId="0" fontId="8" fillId="0" borderId="0" xfId="2" applyFont="1" applyAlignment="1">
      <alignment vertical="center" wrapText="1"/>
    </xf>
    <xf numFmtId="0" fontId="18" fillId="2" borderId="1" xfId="1" applyFont="1" applyFill="1" applyBorder="1" applyAlignment="1">
      <alignment vertical="center" wrapText="1"/>
    </xf>
    <xf numFmtId="0" fontId="18" fillId="2" borderId="1" xfId="2" applyFont="1" applyFill="1" applyBorder="1" applyAlignment="1">
      <alignment vertical="center" wrapText="1"/>
    </xf>
    <xf numFmtId="0" fontId="18" fillId="2" borderId="1" xfId="2" applyFont="1" applyFill="1" applyBorder="1" applyAlignment="1">
      <alignment horizontal="center" vertical="center" wrapText="1"/>
    </xf>
    <xf numFmtId="0" fontId="14" fillId="4" borderId="1" xfId="2" applyFont="1" applyFill="1" applyBorder="1" applyAlignment="1">
      <alignment horizontal="center" vertical="center" wrapText="1"/>
    </xf>
    <xf numFmtId="0" fontId="14" fillId="4" borderId="1" xfId="2" applyFont="1" applyFill="1" applyBorder="1" applyAlignment="1">
      <alignment vertical="center" wrapText="1"/>
    </xf>
    <xf numFmtId="0" fontId="6" fillId="0" borderId="1" xfId="1" applyFont="1" applyBorder="1" applyAlignment="1">
      <alignment horizontal="center" vertical="center" wrapText="1"/>
    </xf>
    <xf numFmtId="0" fontId="6" fillId="0" borderId="1" xfId="1" applyFont="1" applyBorder="1" applyAlignment="1">
      <alignment vertical="center" wrapText="1"/>
    </xf>
    <xf numFmtId="44" fontId="6" fillId="0" borderId="1" xfId="4" applyFont="1" applyBorder="1" applyAlignment="1" applyProtection="1">
      <alignment horizontal="center" vertical="center" wrapText="1"/>
    </xf>
    <xf numFmtId="166" fontId="8" fillId="0" borderId="1" xfId="2" applyNumberFormat="1" applyFont="1" applyBorder="1" applyAlignment="1">
      <alignment horizontal="center" vertical="center" wrapText="1"/>
    </xf>
    <xf numFmtId="0" fontId="6" fillId="0" borderId="1" xfId="1" applyFont="1" applyBorder="1" applyAlignment="1">
      <alignment wrapText="1"/>
    </xf>
    <xf numFmtId="0" fontId="8" fillId="0" borderId="0" xfId="2" applyFont="1" applyAlignment="1">
      <alignment horizontal="center" vertical="center" wrapText="1"/>
    </xf>
    <xf numFmtId="0" fontId="8" fillId="8" borderId="0" xfId="2" applyFont="1" applyFill="1" applyAlignment="1">
      <alignment vertical="center" wrapText="1"/>
    </xf>
    <xf numFmtId="0" fontId="8" fillId="0" borderId="2" xfId="2" applyFont="1" applyBorder="1" applyAlignment="1">
      <alignment horizontal="center" vertical="center" wrapText="1"/>
    </xf>
    <xf numFmtId="166" fontId="28" fillId="0" borderId="10" xfId="2" applyNumberFormat="1" applyFont="1" applyBorder="1" applyAlignment="1">
      <alignment horizontal="center" vertical="center" wrapText="1"/>
    </xf>
    <xf numFmtId="0" fontId="29" fillId="0" borderId="0" xfId="1" applyFont="1" applyAlignment="1">
      <alignment horizontal="center" vertical="center" wrapText="1"/>
    </xf>
    <xf numFmtId="0" fontId="28" fillId="0" borderId="0" xfId="2" applyFont="1" applyAlignment="1">
      <alignment horizontal="center" vertical="center" wrapText="1"/>
    </xf>
    <xf numFmtId="0" fontId="6" fillId="0" borderId="0" xfId="1" applyFont="1" applyAlignment="1">
      <alignment vertical="center" wrapText="1"/>
    </xf>
    <xf numFmtId="0" fontId="6" fillId="0" borderId="0" xfId="1" applyFont="1" applyAlignment="1">
      <alignment horizontal="center" vertical="center" wrapText="1"/>
    </xf>
    <xf numFmtId="0" fontId="21" fillId="0" borderId="0" xfId="2" applyFont="1" applyAlignment="1">
      <alignment vertical="center" wrapText="1"/>
    </xf>
    <xf numFmtId="0" fontId="18" fillId="0" borderId="0" xfId="2" applyFont="1" applyAlignment="1">
      <alignment vertical="center" wrapText="1"/>
    </xf>
    <xf numFmtId="0" fontId="14" fillId="0" borderId="0" xfId="2" applyFont="1" applyAlignment="1">
      <alignment vertical="center" wrapText="1"/>
    </xf>
    <xf numFmtId="0" fontId="18" fillId="0" borderId="0" xfId="2" applyFont="1" applyAlignment="1">
      <alignment horizontal="center" vertical="center" wrapText="1"/>
    </xf>
    <xf numFmtId="0" fontId="14" fillId="0" borderId="0" xfId="2" applyFont="1" applyAlignment="1">
      <alignment horizontal="center" vertical="center" wrapText="1"/>
    </xf>
    <xf numFmtId="0" fontId="8" fillId="0" borderId="0" xfId="2" applyFont="1" applyAlignment="1">
      <alignment horizontal="left" vertical="center" wrapText="1"/>
    </xf>
    <xf numFmtId="0" fontId="22" fillId="0" borderId="0" xfId="2" applyFont="1" applyAlignment="1">
      <alignment vertical="center" wrapText="1"/>
    </xf>
    <xf numFmtId="0" fontId="22" fillId="0" borderId="0" xfId="2" applyFont="1" applyAlignment="1">
      <alignment horizontal="center" vertical="center" wrapText="1"/>
    </xf>
    <xf numFmtId="1" fontId="6" fillId="3" borderId="1" xfId="1" applyNumberFormat="1" applyFont="1" applyFill="1" applyBorder="1" applyAlignment="1" applyProtection="1">
      <alignment horizontal="center" vertical="center" wrapText="1"/>
      <protection locked="0"/>
    </xf>
    <xf numFmtId="0" fontId="6" fillId="3" borderId="1" xfId="1" quotePrefix="1" applyFont="1" applyFill="1" applyBorder="1" applyAlignment="1" applyProtection="1">
      <alignment horizontal="center" vertical="center" wrapText="1"/>
      <protection locked="0"/>
    </xf>
    <xf numFmtId="166" fontId="23" fillId="3" borderId="1" xfId="7" applyNumberFormat="1" applyFont="1" applyFill="1" applyBorder="1" applyAlignment="1" applyProtection="1">
      <alignment horizontal="center" vertical="center" wrapText="1"/>
      <protection locked="0"/>
    </xf>
    <xf numFmtId="166" fontId="23" fillId="3" borderId="20" xfId="7" applyNumberFormat="1" applyFont="1" applyFill="1" applyBorder="1" applyAlignment="1" applyProtection="1">
      <alignment horizontal="center" vertical="center" wrapText="1"/>
      <protection locked="0"/>
    </xf>
    <xf numFmtId="166" fontId="6" fillId="3" borderId="20" xfId="7" applyNumberFormat="1" applyFont="1" applyFill="1" applyBorder="1" applyAlignment="1" applyProtection="1">
      <alignment horizontal="center" vertical="center" wrapText="1"/>
      <protection locked="0"/>
    </xf>
    <xf numFmtId="0" fontId="6" fillId="3" borderId="1" xfId="7" applyFont="1" applyFill="1" applyBorder="1" applyAlignment="1" applyProtection="1">
      <alignment horizontal="left" vertical="center"/>
      <protection locked="0"/>
    </xf>
    <xf numFmtId="0" fontId="6" fillId="3" borderId="1" xfId="7" applyFont="1" applyFill="1" applyBorder="1" applyAlignment="1" applyProtection="1">
      <alignment horizontal="center" vertical="center"/>
      <protection locked="0"/>
    </xf>
    <xf numFmtId="0" fontId="6" fillId="3" borderId="1" xfId="7" applyFont="1" applyFill="1" applyBorder="1" applyAlignment="1" applyProtection="1">
      <alignment horizontal="center" vertical="center" wrapText="1"/>
      <protection locked="0"/>
    </xf>
    <xf numFmtId="0" fontId="6" fillId="3" borderId="4" xfId="7" applyFont="1" applyFill="1" applyBorder="1" applyAlignment="1" applyProtection="1">
      <alignment horizontal="center" vertical="center" wrapText="1"/>
      <protection locked="0"/>
    </xf>
    <xf numFmtId="0" fontId="6" fillId="0" borderId="0" xfId="0" applyFont="1" applyAlignment="1">
      <alignment vertical="center"/>
    </xf>
    <xf numFmtId="0" fontId="5" fillId="2" borderId="14" xfId="1" applyFont="1" applyFill="1" applyBorder="1" applyAlignment="1">
      <alignment vertical="center" wrapText="1"/>
    </xf>
    <xf numFmtId="0" fontId="5" fillId="2" borderId="0" xfId="1" applyFont="1" applyFill="1" applyAlignment="1">
      <alignment vertical="center" wrapText="1"/>
    </xf>
    <xf numFmtId="0" fontId="5" fillId="2" borderId="0" xfId="1" applyFont="1" applyFill="1" applyAlignment="1">
      <alignment horizontal="center" vertical="center" wrapText="1"/>
    </xf>
    <xf numFmtId="0" fontId="5" fillId="2" borderId="15" xfId="1" applyFont="1" applyFill="1" applyBorder="1" applyAlignment="1">
      <alignment horizontal="center" vertical="center" wrapText="1"/>
    </xf>
    <xf numFmtId="0" fontId="17" fillId="0" borderId="0" xfId="0" applyFont="1" applyAlignment="1">
      <alignment vertical="center"/>
    </xf>
    <xf numFmtId="0" fontId="7" fillId="4" borderId="14" xfId="2" applyFont="1" applyFill="1" applyBorder="1" applyAlignment="1">
      <alignment vertical="center" wrapText="1"/>
    </xf>
    <xf numFmtId="0" fontId="7" fillId="4" borderId="0" xfId="2" applyFont="1" applyFill="1" applyAlignment="1">
      <alignment vertical="center" wrapText="1"/>
    </xf>
    <xf numFmtId="0" fontId="7" fillId="4" borderId="0" xfId="2" applyFont="1" applyFill="1" applyAlignment="1">
      <alignment horizontal="center" vertical="center" wrapText="1"/>
    </xf>
    <xf numFmtId="0" fontId="7" fillId="4" borderId="15" xfId="2" applyFont="1" applyFill="1" applyBorder="1" applyAlignment="1">
      <alignment horizontal="center" vertical="center" wrapText="1"/>
    </xf>
    <xf numFmtId="0" fontId="6" fillId="0" borderId="3" xfId="0" applyFont="1" applyBorder="1" applyAlignment="1">
      <alignment vertical="center"/>
    </xf>
    <xf numFmtId="0" fontId="23" fillId="0" borderId="1" xfId="7" applyFont="1" applyBorder="1" applyAlignment="1">
      <alignment horizontal="left" vertical="center" wrapText="1"/>
    </xf>
    <xf numFmtId="165" fontId="23" fillId="0" borderId="1" xfId="7" applyNumberFormat="1" applyFont="1" applyBorder="1" applyAlignment="1">
      <alignment horizontal="center" vertical="center"/>
    </xf>
    <xf numFmtId="3" fontId="23" fillId="0" borderId="1" xfId="7" applyNumberFormat="1" applyFont="1" applyBorder="1" applyAlignment="1">
      <alignment horizontal="center" vertical="center" wrapText="1"/>
    </xf>
    <xf numFmtId="166" fontId="23" fillId="0" borderId="4" xfId="7" applyNumberFormat="1" applyFont="1" applyBorder="1" applyAlignment="1">
      <alignment horizontal="center" vertical="center" wrapText="1"/>
    </xf>
    <xf numFmtId="3" fontId="6" fillId="0" borderId="1" xfId="7" applyNumberFormat="1" applyFont="1" applyBorder="1" applyAlignment="1">
      <alignment horizontal="center" vertical="center" wrapText="1"/>
    </xf>
    <xf numFmtId="0" fontId="19" fillId="0" borderId="14" xfId="1" applyFont="1" applyBorder="1" applyAlignment="1">
      <alignment horizontal="left" vertical="center" wrapText="1"/>
    </xf>
    <xf numFmtId="0" fontId="19" fillId="0" borderId="0" xfId="1" applyFont="1" applyAlignment="1">
      <alignment horizontal="left" vertical="center" wrapText="1"/>
    </xf>
    <xf numFmtId="0" fontId="19" fillId="0" borderId="15" xfId="1" applyFont="1" applyBorder="1" applyAlignment="1">
      <alignment horizontal="left" vertical="center" wrapText="1"/>
    </xf>
    <xf numFmtId="0" fontId="23" fillId="0" borderId="1" xfId="7" applyFont="1" applyBorder="1" applyAlignment="1">
      <alignment horizontal="left" vertical="center"/>
    </xf>
    <xf numFmtId="0" fontId="6" fillId="0" borderId="14" xfId="0" applyFont="1" applyBorder="1" applyAlignment="1">
      <alignment vertical="center"/>
    </xf>
    <xf numFmtId="0" fontId="23" fillId="0" borderId="0" xfId="7" applyFont="1" applyAlignment="1">
      <alignment horizontal="left" vertical="center"/>
    </xf>
    <xf numFmtId="165" fontId="23" fillId="0" borderId="0" xfId="7" applyNumberFormat="1" applyFont="1" applyAlignment="1">
      <alignment horizontal="center" vertical="center"/>
    </xf>
    <xf numFmtId="166" fontId="23" fillId="0" borderId="0" xfId="7" applyNumberFormat="1" applyFont="1" applyAlignment="1">
      <alignment horizontal="center" vertical="center" wrapText="1"/>
    </xf>
    <xf numFmtId="3" fontId="23" fillId="0" borderId="0" xfId="7" applyNumberFormat="1" applyFont="1" applyAlignment="1">
      <alignment horizontal="center" vertical="center" wrapText="1"/>
    </xf>
    <xf numFmtId="166" fontId="23" fillId="0" borderId="15" xfId="7" applyNumberFormat="1" applyFont="1" applyBorder="1" applyAlignment="1">
      <alignment horizontal="center" vertical="center" wrapText="1"/>
    </xf>
    <xf numFmtId="0" fontId="6" fillId="0" borderId="22" xfId="0" applyFont="1" applyBorder="1" applyAlignment="1">
      <alignment vertical="center"/>
    </xf>
    <xf numFmtId="0" fontId="6" fillId="0" borderId="20" xfId="7" applyFont="1" applyBorder="1" applyAlignment="1">
      <alignment horizontal="left" vertical="center"/>
    </xf>
    <xf numFmtId="165" fontId="6" fillId="0" borderId="20" xfId="7" applyNumberFormat="1" applyFont="1" applyBorder="1" applyAlignment="1">
      <alignment horizontal="center" vertical="center"/>
    </xf>
    <xf numFmtId="3" fontId="6" fillId="0" borderId="20" xfId="7" applyNumberFormat="1" applyFont="1" applyBorder="1" applyAlignment="1">
      <alignment horizontal="center" vertical="center" wrapText="1"/>
    </xf>
    <xf numFmtId="166" fontId="6" fillId="0" borderId="21" xfId="7" applyNumberFormat="1" applyFont="1" applyBorder="1" applyAlignment="1">
      <alignment horizontal="center" vertical="center" wrapText="1"/>
    </xf>
    <xf numFmtId="44" fontId="23" fillId="0" borderId="0" xfId="7" applyNumberFormat="1" applyFont="1" applyAlignment="1">
      <alignment horizontal="center" vertical="center"/>
    </xf>
    <xf numFmtId="0" fontId="23" fillId="0" borderId="0" xfId="7" applyFont="1" applyAlignment="1">
      <alignment horizontal="center" vertical="center" wrapText="1"/>
    </xf>
    <xf numFmtId="0" fontId="23" fillId="0" borderId="15" xfId="7" applyFont="1" applyBorder="1" applyAlignment="1">
      <alignment horizontal="center" vertical="center" wrapText="1"/>
    </xf>
    <xf numFmtId="0" fontId="6" fillId="0" borderId="20" xfId="7" applyFont="1" applyBorder="1" applyAlignment="1">
      <alignment horizontal="left" vertical="center" wrapText="1"/>
    </xf>
    <xf numFmtId="0" fontId="18" fillId="2" borderId="0" xfId="1" applyFont="1" applyFill="1" applyAlignment="1">
      <alignment horizontal="center" vertical="center" wrapText="1"/>
    </xf>
    <xf numFmtId="166" fontId="24" fillId="7" borderId="15" xfId="7" applyNumberFormat="1" applyFont="1" applyFill="1" applyBorder="1" applyAlignment="1">
      <alignment horizontal="center" vertical="center" wrapText="1"/>
    </xf>
    <xf numFmtId="0" fontId="17" fillId="0" borderId="0" xfId="0" applyFont="1" applyAlignment="1">
      <alignment vertical="center" wrapText="1"/>
    </xf>
    <xf numFmtId="0" fontId="20" fillId="2" borderId="0" xfId="1" applyFont="1" applyFill="1" applyAlignment="1">
      <alignment vertical="center" wrapText="1"/>
    </xf>
    <xf numFmtId="0" fontId="6" fillId="5" borderId="3" xfId="2" applyFont="1" applyFill="1" applyBorder="1" applyAlignment="1">
      <alignment horizontal="center" vertical="center" wrapText="1"/>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15" xfId="0" applyFont="1" applyBorder="1" applyAlignment="1">
      <alignment horizontal="center" vertical="center"/>
    </xf>
    <xf numFmtId="0" fontId="23" fillId="0" borderId="1" xfId="3" applyFont="1" applyBorder="1" applyAlignment="1">
      <alignment vertical="center"/>
    </xf>
    <xf numFmtId="0" fontId="6" fillId="0" borderId="16" xfId="0" applyFont="1" applyBorder="1" applyAlignment="1">
      <alignment vertical="center"/>
    </xf>
    <xf numFmtId="0" fontId="23" fillId="0" borderId="8" xfId="3" applyFont="1" applyBorder="1" applyAlignment="1">
      <alignmen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4" fillId="0" borderId="1" xfId="2" applyFont="1" applyBorder="1" applyAlignment="1">
      <alignment horizontal="left" vertical="center" wrapText="1"/>
    </xf>
    <xf numFmtId="0" fontId="4" fillId="3" borderId="1" xfId="2" applyFont="1" applyFill="1" applyBorder="1" applyAlignment="1" applyProtection="1">
      <alignment horizontal="left" wrapText="1"/>
      <protection locked="0"/>
    </xf>
    <xf numFmtId="0" fontId="7" fillId="3" borderId="0" xfId="1" applyFont="1" applyFill="1" applyAlignment="1">
      <alignment horizontal="center" vertical="center"/>
    </xf>
    <xf numFmtId="0" fontId="30" fillId="6" borderId="0" xfId="1" applyFont="1" applyFill="1" applyAlignment="1">
      <alignment horizontal="center" vertical="center"/>
    </xf>
    <xf numFmtId="0" fontId="23" fillId="3" borderId="1" xfId="3" applyFont="1" applyFill="1" applyBorder="1" applyAlignment="1" applyProtection="1">
      <alignment horizontal="center" vertical="center"/>
      <protection locked="0"/>
    </xf>
    <xf numFmtId="0" fontId="23" fillId="3" borderId="8" xfId="3" applyFont="1" applyFill="1" applyBorder="1" applyAlignment="1" applyProtection="1">
      <alignment horizontal="center" vertical="center"/>
      <protection locked="0"/>
    </xf>
    <xf numFmtId="0" fontId="6" fillId="0" borderId="2" xfId="7" applyFont="1" applyBorder="1" applyAlignment="1">
      <alignment horizontal="left" vertical="center"/>
    </xf>
    <xf numFmtId="0" fontId="6" fillId="0" borderId="9" xfId="7" applyFont="1" applyBorder="1" applyAlignment="1">
      <alignment horizontal="left" vertical="center"/>
    </xf>
    <xf numFmtId="0" fontId="6" fillId="0" borderId="19" xfId="7" applyFont="1" applyBorder="1" applyAlignment="1">
      <alignment horizontal="left" vertical="center"/>
    </xf>
    <xf numFmtId="0" fontId="6" fillId="0" borderId="2" xfId="7" applyFont="1" applyBorder="1" applyAlignment="1">
      <alignment horizontal="left" vertical="center" wrapText="1"/>
    </xf>
    <xf numFmtId="0" fontId="6" fillId="0" borderId="9" xfId="7" applyFont="1" applyBorder="1" applyAlignment="1">
      <alignment horizontal="left" vertical="center" wrapText="1"/>
    </xf>
    <xf numFmtId="0" fontId="6" fillId="0" borderId="19" xfId="7" applyFont="1" applyBorder="1" applyAlignment="1">
      <alignment horizontal="left" vertical="center" wrapText="1"/>
    </xf>
    <xf numFmtId="0" fontId="19" fillId="2" borderId="11" xfId="1" applyFont="1" applyFill="1" applyBorder="1" applyAlignment="1">
      <alignment horizontal="left" vertical="center" wrapText="1"/>
    </xf>
    <xf numFmtId="0" fontId="19" fillId="2" borderId="12" xfId="1" applyFont="1" applyFill="1" applyBorder="1" applyAlignment="1">
      <alignment horizontal="left" vertical="center" wrapText="1"/>
    </xf>
    <xf numFmtId="0" fontId="19" fillId="2" borderId="13" xfId="1" applyFont="1" applyFill="1" applyBorder="1" applyAlignment="1">
      <alignment horizontal="left" vertical="center" wrapText="1"/>
    </xf>
    <xf numFmtId="0" fontId="7" fillId="4" borderId="0" xfId="2" applyFont="1" applyFill="1" applyAlignment="1">
      <alignment horizontal="left" vertical="center" wrapText="1"/>
    </xf>
    <xf numFmtId="0" fontId="7" fillId="4" borderId="15" xfId="2" applyFont="1" applyFill="1" applyBorder="1" applyAlignment="1">
      <alignment horizontal="left" vertical="center" wrapText="1"/>
    </xf>
    <xf numFmtId="0" fontId="5" fillId="2" borderId="1" xfId="1" applyFont="1" applyFill="1" applyBorder="1" applyAlignment="1">
      <alignment horizontal="left" vertical="center" wrapText="1"/>
    </xf>
    <xf numFmtId="0" fontId="33" fillId="2" borderId="23" xfId="1" applyFont="1" applyFill="1" applyBorder="1" applyAlignment="1">
      <alignment horizontal="center" vertical="center" wrapText="1"/>
    </xf>
  </cellXfs>
  <cellStyles count="17">
    <cellStyle name="Euro" xfId="12"/>
    <cellStyle name="Komma 2" xfId="5"/>
    <cellStyle name="Procent 2" xfId="9"/>
    <cellStyle name="Standaard" xfId="0" builtinId="0"/>
    <cellStyle name="Standaard 10" xfId="1"/>
    <cellStyle name="Standaard 11" xfId="2"/>
    <cellStyle name="Standaard 19" xfId="3"/>
    <cellStyle name="Standaard 2" xfId="16"/>
    <cellStyle name="Standaard 27" xfId="7"/>
    <cellStyle name="Standaard 27 2" xfId="11"/>
    <cellStyle name="Standaard 27 3 2 2" xfId="15"/>
    <cellStyle name="Standaard 54" xfId="10"/>
    <cellStyle name="Standaard 57" xfId="13"/>
    <cellStyle name="Valuta 2" xfId="4"/>
    <cellStyle name="Valuta 2 2 2 2" xfId="14"/>
    <cellStyle name="Valuta 5" xfId="6"/>
    <cellStyle name="Valuta 6"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198120</xdr:colOff>
      <xdr:row>0</xdr:row>
      <xdr:rowOff>1165860</xdr:rowOff>
    </xdr:from>
    <xdr:to>
      <xdr:col>1</xdr:col>
      <xdr:colOff>5749290</xdr:colOff>
      <xdr:row>1</xdr:row>
      <xdr:rowOff>15240</xdr:rowOff>
    </xdr:to>
    <xdr:pic>
      <xdr:nvPicPr>
        <xdr:cNvPr id="4" name="Afbeelding 3" descr="image00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 y="1165860"/>
          <a:ext cx="5583555" cy="838200"/>
        </a:xfrm>
        <a:prstGeom prst="rect">
          <a:avLst/>
        </a:prstGeom>
        <a:noFill/>
        <a:ln>
          <a:noFill/>
        </a:ln>
      </xdr:spPr>
    </xdr:pic>
    <xdr:clientData/>
  </xdr:twoCellAnchor>
  <xdr:twoCellAnchor editAs="oneCell">
    <xdr:from>
      <xdr:col>1</xdr:col>
      <xdr:colOff>814916</xdr:colOff>
      <xdr:row>0</xdr:row>
      <xdr:rowOff>116417</xdr:rowOff>
    </xdr:from>
    <xdr:to>
      <xdr:col>1</xdr:col>
      <xdr:colOff>5367231</xdr:colOff>
      <xdr:row>0</xdr:row>
      <xdr:rowOff>900007</xdr:rowOff>
    </xdr:to>
    <xdr:pic>
      <xdr:nvPicPr>
        <xdr:cNvPr id="2" name="Afbeelding 1">
          <a:extLst>
            <a:ext uri="{FF2B5EF4-FFF2-40B4-BE49-F238E27FC236}">
              <a16:creationId xmlns:a16="http://schemas.microsoft.com/office/drawing/2014/main" id="{4661590C-2BCC-D251-9D56-66AAD18C0E2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8749" y="116417"/>
          <a:ext cx="4552315" cy="78359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C17"/>
  <sheetViews>
    <sheetView showGridLines="0" tabSelected="1" view="pageBreakPreview" zoomScale="90" zoomScaleNormal="100" zoomScaleSheetLayoutView="90" workbookViewId="0">
      <selection activeCell="F1" sqref="F1"/>
    </sheetView>
  </sheetViews>
  <sheetFormatPr defaultRowHeight="13.2"/>
  <cols>
    <col min="1" max="1" width="8.88671875" style="1"/>
    <col min="2" max="2" width="86.33203125" style="1" customWidth="1"/>
    <col min="3" max="256" width="8.88671875" style="1"/>
    <col min="257" max="257" width="50.33203125" style="1" customWidth="1"/>
    <col min="258" max="512" width="8.88671875" style="1"/>
    <col min="513" max="513" width="50.33203125" style="1" customWidth="1"/>
    <col min="514" max="768" width="8.88671875" style="1"/>
    <col min="769" max="769" width="50.33203125" style="1" customWidth="1"/>
    <col min="770" max="1024" width="8.88671875" style="1"/>
    <col min="1025" max="1025" width="50.33203125" style="1" customWidth="1"/>
    <col min="1026" max="1280" width="8.88671875" style="1"/>
    <col min="1281" max="1281" width="50.33203125" style="1" customWidth="1"/>
    <col min="1282" max="1536" width="8.88671875" style="1"/>
    <col min="1537" max="1537" width="50.33203125" style="1" customWidth="1"/>
    <col min="1538" max="1792" width="8.88671875" style="1"/>
    <col min="1793" max="1793" width="50.33203125" style="1" customWidth="1"/>
    <col min="1794" max="2048" width="8.88671875" style="1"/>
    <col min="2049" max="2049" width="50.33203125" style="1" customWidth="1"/>
    <col min="2050" max="2304" width="8.88671875" style="1"/>
    <col min="2305" max="2305" width="50.33203125" style="1" customWidth="1"/>
    <col min="2306" max="2560" width="8.88671875" style="1"/>
    <col min="2561" max="2561" width="50.33203125" style="1" customWidth="1"/>
    <col min="2562" max="2816" width="8.88671875" style="1"/>
    <col min="2817" max="2817" width="50.33203125" style="1" customWidth="1"/>
    <col min="2818" max="3072" width="8.88671875" style="1"/>
    <col min="3073" max="3073" width="50.33203125" style="1" customWidth="1"/>
    <col min="3074" max="3328" width="8.88671875" style="1"/>
    <col min="3329" max="3329" width="50.33203125" style="1" customWidth="1"/>
    <col min="3330" max="3584" width="8.88671875" style="1"/>
    <col min="3585" max="3585" width="50.33203125" style="1" customWidth="1"/>
    <col min="3586" max="3840" width="8.88671875" style="1"/>
    <col min="3841" max="3841" width="50.33203125" style="1" customWidth="1"/>
    <col min="3842" max="4096" width="8.88671875" style="1"/>
    <col min="4097" max="4097" width="50.33203125" style="1" customWidth="1"/>
    <col min="4098" max="4352" width="8.88671875" style="1"/>
    <col min="4353" max="4353" width="50.33203125" style="1" customWidth="1"/>
    <col min="4354" max="4608" width="8.88671875" style="1"/>
    <col min="4609" max="4609" width="50.33203125" style="1" customWidth="1"/>
    <col min="4610" max="4864" width="8.88671875" style="1"/>
    <col min="4865" max="4865" width="50.33203125" style="1" customWidth="1"/>
    <col min="4866" max="5120" width="8.88671875" style="1"/>
    <col min="5121" max="5121" width="50.33203125" style="1" customWidth="1"/>
    <col min="5122" max="5376" width="8.88671875" style="1"/>
    <col min="5377" max="5377" width="50.33203125" style="1" customWidth="1"/>
    <col min="5378" max="5632" width="8.88671875" style="1"/>
    <col min="5633" max="5633" width="50.33203125" style="1" customWidth="1"/>
    <col min="5634" max="5888" width="8.88671875" style="1"/>
    <col min="5889" max="5889" width="50.33203125" style="1" customWidth="1"/>
    <col min="5890" max="6144" width="8.88671875" style="1"/>
    <col min="6145" max="6145" width="50.33203125" style="1" customWidth="1"/>
    <col min="6146" max="6400" width="8.88671875" style="1"/>
    <col min="6401" max="6401" width="50.33203125" style="1" customWidth="1"/>
    <col min="6402" max="6656" width="8.88671875" style="1"/>
    <col min="6657" max="6657" width="50.33203125" style="1" customWidth="1"/>
    <col min="6658" max="6912" width="8.88671875" style="1"/>
    <col min="6913" max="6913" width="50.33203125" style="1" customWidth="1"/>
    <col min="6914" max="7168" width="8.88671875" style="1"/>
    <col min="7169" max="7169" width="50.33203125" style="1" customWidth="1"/>
    <col min="7170" max="7424" width="8.88671875" style="1"/>
    <col min="7425" max="7425" width="50.33203125" style="1" customWidth="1"/>
    <col min="7426" max="7680" width="8.88671875" style="1"/>
    <col min="7681" max="7681" width="50.33203125" style="1" customWidth="1"/>
    <col min="7682" max="7936" width="8.88671875" style="1"/>
    <col min="7937" max="7937" width="50.33203125" style="1" customWidth="1"/>
    <col min="7938" max="8192" width="8.88671875" style="1"/>
    <col min="8193" max="8193" width="50.33203125" style="1" customWidth="1"/>
    <col min="8194" max="8448" width="8.88671875" style="1"/>
    <col min="8449" max="8449" width="50.33203125" style="1" customWidth="1"/>
    <col min="8450" max="8704" width="8.88671875" style="1"/>
    <col min="8705" max="8705" width="50.33203125" style="1" customWidth="1"/>
    <col min="8706" max="8960" width="8.88671875" style="1"/>
    <col min="8961" max="8961" width="50.33203125" style="1" customWidth="1"/>
    <col min="8962" max="9216" width="8.88671875" style="1"/>
    <col min="9217" max="9217" width="50.33203125" style="1" customWidth="1"/>
    <col min="9218" max="9472" width="8.88671875" style="1"/>
    <col min="9473" max="9473" width="50.33203125" style="1" customWidth="1"/>
    <col min="9474" max="9728" width="8.88671875" style="1"/>
    <col min="9729" max="9729" width="50.33203125" style="1" customWidth="1"/>
    <col min="9730" max="9984" width="8.88671875" style="1"/>
    <col min="9985" max="9985" width="50.33203125" style="1" customWidth="1"/>
    <col min="9986" max="10240" width="8.88671875" style="1"/>
    <col min="10241" max="10241" width="50.33203125" style="1" customWidth="1"/>
    <col min="10242" max="10496" width="8.88671875" style="1"/>
    <col min="10497" max="10497" width="50.33203125" style="1" customWidth="1"/>
    <col min="10498" max="10752" width="8.88671875" style="1"/>
    <col min="10753" max="10753" width="50.33203125" style="1" customWidth="1"/>
    <col min="10754" max="11008" width="8.88671875" style="1"/>
    <col min="11009" max="11009" width="50.33203125" style="1" customWidth="1"/>
    <col min="11010" max="11264" width="8.88671875" style="1"/>
    <col min="11265" max="11265" width="50.33203125" style="1" customWidth="1"/>
    <col min="11266" max="11520" width="8.88671875" style="1"/>
    <col min="11521" max="11521" width="50.33203125" style="1" customWidth="1"/>
    <col min="11522" max="11776" width="8.88671875" style="1"/>
    <col min="11777" max="11777" width="50.33203125" style="1" customWidth="1"/>
    <col min="11778" max="12032" width="8.88671875" style="1"/>
    <col min="12033" max="12033" width="50.33203125" style="1" customWidth="1"/>
    <col min="12034" max="12288" width="8.88671875" style="1"/>
    <col min="12289" max="12289" width="50.33203125" style="1" customWidth="1"/>
    <col min="12290" max="12544" width="8.88671875" style="1"/>
    <col min="12545" max="12545" width="50.33203125" style="1" customWidth="1"/>
    <col min="12546" max="12800" width="8.88671875" style="1"/>
    <col min="12801" max="12801" width="50.33203125" style="1" customWidth="1"/>
    <col min="12802" max="13056" width="8.88671875" style="1"/>
    <col min="13057" max="13057" width="50.33203125" style="1" customWidth="1"/>
    <col min="13058" max="13312" width="8.88671875" style="1"/>
    <col min="13313" max="13313" width="50.33203125" style="1" customWidth="1"/>
    <col min="13314" max="13568" width="8.88671875" style="1"/>
    <col min="13569" max="13569" width="50.33203125" style="1" customWidth="1"/>
    <col min="13570" max="13824" width="8.88671875" style="1"/>
    <col min="13825" max="13825" width="50.33203125" style="1" customWidth="1"/>
    <col min="13826" max="14080" width="8.88671875" style="1"/>
    <col min="14081" max="14081" width="50.33203125" style="1" customWidth="1"/>
    <col min="14082" max="14336" width="8.88671875" style="1"/>
    <col min="14337" max="14337" width="50.33203125" style="1" customWidth="1"/>
    <col min="14338" max="14592" width="8.88671875" style="1"/>
    <col min="14593" max="14593" width="50.33203125" style="1" customWidth="1"/>
    <col min="14594" max="14848" width="8.88671875" style="1"/>
    <col min="14849" max="14849" width="50.33203125" style="1" customWidth="1"/>
    <col min="14850" max="15104" width="8.88671875" style="1"/>
    <col min="15105" max="15105" width="50.33203125" style="1" customWidth="1"/>
    <col min="15106" max="15360" width="8.88671875" style="1"/>
    <col min="15361" max="15361" width="50.33203125" style="1" customWidth="1"/>
    <col min="15362" max="15616" width="8.88671875" style="1"/>
    <col min="15617" max="15617" width="50.33203125" style="1" customWidth="1"/>
    <col min="15618" max="15872" width="8.88671875" style="1"/>
    <col min="15873" max="15873" width="50.33203125" style="1" customWidth="1"/>
    <col min="15874" max="16128" width="8.88671875" style="1"/>
    <col min="16129" max="16129" width="50.33203125" style="1" customWidth="1"/>
    <col min="16130" max="16384" width="8.88671875" style="1"/>
  </cols>
  <sheetData>
    <row r="1" spans="2:3" ht="156" customHeight="1" thickBot="1">
      <c r="B1" s="18" t="s">
        <v>37</v>
      </c>
      <c r="C1" s="2"/>
    </row>
    <row r="2" spans="2:3" s="3" customFormat="1" ht="69.75" customHeight="1">
      <c r="B2" s="4" t="s">
        <v>35</v>
      </c>
      <c r="C2" s="5"/>
    </row>
    <row r="3" spans="2:3" ht="17.399999999999999">
      <c r="B3" s="10"/>
      <c r="C3" s="2"/>
    </row>
    <row r="4" spans="2:3" ht="17.399999999999999">
      <c r="B4" s="10" t="s">
        <v>85</v>
      </c>
      <c r="C4" s="2"/>
    </row>
    <row r="5" spans="2:3" ht="15">
      <c r="B5" s="6"/>
      <c r="C5" s="2"/>
    </row>
    <row r="6" spans="2:3">
      <c r="B6" s="12" t="s">
        <v>1</v>
      </c>
      <c r="C6" s="2"/>
    </row>
    <row r="7" spans="2:3">
      <c r="B7" s="11" t="s">
        <v>49</v>
      </c>
      <c r="C7" s="2"/>
    </row>
    <row r="8" spans="2:3">
      <c r="B8" s="11" t="s">
        <v>50</v>
      </c>
      <c r="C8" s="2"/>
    </row>
    <row r="9" spans="2:3">
      <c r="B9" s="11" t="s">
        <v>51</v>
      </c>
      <c r="C9" s="2"/>
    </row>
    <row r="10" spans="2:3">
      <c r="B10" s="11"/>
      <c r="C10" s="2"/>
    </row>
    <row r="11" spans="2:3">
      <c r="B11" s="11"/>
      <c r="C11" s="2"/>
    </row>
    <row r="12" spans="2:3">
      <c r="B12" s="11"/>
      <c r="C12" s="2"/>
    </row>
    <row r="13" spans="2:3">
      <c r="B13" s="11"/>
      <c r="C13" s="2"/>
    </row>
    <row r="14" spans="2:3" s="13" customFormat="1" ht="17.399999999999999">
      <c r="B14" s="15"/>
      <c r="C14" s="14"/>
    </row>
    <row r="15" spans="2:3" ht="13.8" thickBot="1">
      <c r="B15" s="7"/>
      <c r="C15" s="2"/>
    </row>
    <row r="16" spans="2:3" ht="15">
      <c r="B16" s="8"/>
      <c r="C16" s="2"/>
    </row>
    <row r="17" spans="2:3" ht="15">
      <c r="B17" s="9"/>
      <c r="C17" s="2"/>
    </row>
  </sheetData>
  <printOptions horizontalCentered="1" verticalCentered="1"/>
  <pageMargins left="0.70866141732283472" right="0.70866141732283472" top="0.43307086614173229"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F44"/>
  <sheetViews>
    <sheetView showGridLines="0" view="pageBreakPreview" zoomScale="80" zoomScaleNormal="80" zoomScaleSheetLayoutView="80" workbookViewId="0">
      <selection activeCell="C4" sqref="C4"/>
    </sheetView>
  </sheetViews>
  <sheetFormatPr defaultColWidth="9.109375" defaultRowHeight="13.2"/>
  <cols>
    <col min="1" max="1" width="7.6640625" style="33" customWidth="1"/>
    <col min="2" max="2" width="85.33203125" style="33" customWidth="1"/>
    <col min="3" max="4" width="25.6640625" style="33" customWidth="1"/>
    <col min="5" max="5" width="25.6640625" style="44" customWidth="1"/>
    <col min="6" max="6" width="35.6640625" style="44" customWidth="1"/>
    <col min="7" max="16384" width="9.109375" style="33"/>
  </cols>
  <sheetData>
    <row r="1" spans="1:6" ht="18.75" customHeight="1">
      <c r="A1" s="117" t="s">
        <v>82</v>
      </c>
      <c r="B1" s="117"/>
      <c r="C1" s="118" t="s">
        <v>39</v>
      </c>
      <c r="D1" s="118"/>
      <c r="E1" s="118"/>
      <c r="F1" s="118"/>
    </row>
    <row r="2" spans="1:6" ht="33.6" customHeight="1">
      <c r="A2" s="34" t="s">
        <v>40</v>
      </c>
      <c r="B2" s="35" t="s">
        <v>41</v>
      </c>
      <c r="C2" s="36" t="s">
        <v>2</v>
      </c>
      <c r="D2" s="36"/>
      <c r="E2" s="36" t="s">
        <v>42</v>
      </c>
      <c r="F2" s="36" t="s">
        <v>43</v>
      </c>
    </row>
    <row r="3" spans="1:6">
      <c r="A3" s="37">
        <v>1</v>
      </c>
      <c r="B3" s="38"/>
      <c r="C3" s="37"/>
      <c r="D3" s="37" t="s">
        <v>44</v>
      </c>
      <c r="E3" s="37" t="s">
        <v>45</v>
      </c>
      <c r="F3" s="37"/>
    </row>
    <row r="4" spans="1:6" ht="102" customHeight="1">
      <c r="A4" s="39" t="s">
        <v>36</v>
      </c>
      <c r="B4" s="40" t="s">
        <v>70</v>
      </c>
      <c r="C4" s="60"/>
      <c r="D4" s="41">
        <f>IF(C4&lt;=10,1*E4,IF(C4&lt;=15,0.8125*E4,IF(C4&lt;=20,0.625*E4,IF(C4&lt;=25,0.4375*E4,IF(C4&lt;=30,0.25*E4,IF(C4&lt;=35,0*E4,IF(C4&gt;35,0*E4)))))))</f>
        <v>-100000</v>
      </c>
      <c r="E4" s="42">
        <v>-100000</v>
      </c>
      <c r="F4" s="43" t="s">
        <v>75</v>
      </c>
    </row>
    <row r="5" spans="1:6" ht="52.8">
      <c r="A5" s="39" t="s">
        <v>69</v>
      </c>
      <c r="B5" s="40" t="s">
        <v>68</v>
      </c>
      <c r="C5" s="61" t="s">
        <v>66</v>
      </c>
      <c r="D5" s="41">
        <f>IF(C5="ja", E5, " ")</f>
        <v>-100000</v>
      </c>
      <c r="E5" s="42">
        <v>-100000</v>
      </c>
      <c r="F5" s="39" t="s">
        <v>65</v>
      </c>
    </row>
    <row r="6" spans="1:6" ht="13.8">
      <c r="A6" s="44" t="s">
        <v>46</v>
      </c>
      <c r="B6" s="45"/>
      <c r="C6" s="46" t="s">
        <v>4</v>
      </c>
      <c r="D6" s="47">
        <f>D4+D5</f>
        <v>-200000</v>
      </c>
      <c r="E6" s="47">
        <f>E4+E5</f>
        <v>-200000</v>
      </c>
      <c r="F6" s="48"/>
    </row>
    <row r="7" spans="1:6" ht="13.8">
      <c r="A7" s="44"/>
      <c r="B7" s="45"/>
      <c r="C7" s="44"/>
      <c r="D7" s="44"/>
      <c r="E7" s="49"/>
      <c r="F7" s="48"/>
    </row>
    <row r="8" spans="1:6" ht="13.5" customHeight="1">
      <c r="A8" s="119" t="s">
        <v>47</v>
      </c>
      <c r="B8" s="119"/>
      <c r="C8" s="119"/>
      <c r="D8" s="119"/>
      <c r="E8" s="119"/>
      <c r="F8" s="119"/>
    </row>
    <row r="9" spans="1:6" ht="13.5" customHeight="1">
      <c r="A9" s="44" t="s">
        <v>46</v>
      </c>
      <c r="B9" s="45"/>
      <c r="C9" s="50"/>
      <c r="D9" s="50"/>
      <c r="E9" s="50"/>
      <c r="F9" s="50"/>
    </row>
    <row r="10" spans="1:6" ht="24" customHeight="1">
      <c r="A10" s="120" t="s">
        <v>48</v>
      </c>
      <c r="B10" s="120"/>
      <c r="C10" s="120"/>
      <c r="D10" s="120"/>
      <c r="E10" s="120"/>
      <c r="F10" s="120"/>
    </row>
    <row r="11" spans="1:6">
      <c r="A11" s="51"/>
      <c r="B11" s="50"/>
      <c r="C11" s="50"/>
      <c r="D11" s="50"/>
      <c r="E11" s="51"/>
      <c r="F11" s="51"/>
    </row>
    <row r="12" spans="1:6" hidden="1">
      <c r="A12" s="52"/>
      <c r="B12" s="53"/>
      <c r="C12" s="54" t="s">
        <v>66</v>
      </c>
      <c r="D12" s="53"/>
      <c r="E12" s="55"/>
      <c r="F12" s="55"/>
    </row>
    <row r="13" spans="1:6" hidden="1">
      <c r="C13" s="33" t="s">
        <v>67</v>
      </c>
    </row>
    <row r="16" spans="1:6">
      <c r="A16" s="52"/>
      <c r="B16" s="53"/>
      <c r="C16" s="53"/>
      <c r="D16" s="53"/>
      <c r="E16" s="55"/>
      <c r="F16" s="55"/>
    </row>
    <row r="17" spans="1:6">
      <c r="B17" s="54"/>
      <c r="C17" s="54"/>
      <c r="D17" s="54"/>
      <c r="E17" s="56"/>
      <c r="F17" s="56"/>
    </row>
    <row r="18" spans="1:6">
      <c r="B18" s="57"/>
      <c r="C18" s="57"/>
      <c r="D18" s="57"/>
    </row>
    <row r="19" spans="1:6">
      <c r="A19" s="58"/>
      <c r="B19" s="58"/>
      <c r="C19" s="58"/>
      <c r="D19" s="58"/>
      <c r="E19" s="59"/>
      <c r="F19" s="59"/>
    </row>
    <row r="21" spans="1:6">
      <c r="A21" s="58"/>
      <c r="B21" s="58"/>
      <c r="C21" s="58"/>
      <c r="D21" s="58"/>
      <c r="E21" s="59"/>
      <c r="F21" s="59"/>
    </row>
    <row r="22" spans="1:6">
      <c r="A22" s="58"/>
      <c r="B22" s="58"/>
      <c r="C22" s="58"/>
      <c r="D22" s="58"/>
      <c r="E22" s="59"/>
      <c r="F22" s="59"/>
    </row>
    <row r="23" spans="1:6">
      <c r="A23" s="58"/>
      <c r="B23" s="58"/>
      <c r="C23" s="58"/>
      <c r="D23" s="58"/>
      <c r="E23" s="59"/>
      <c r="F23" s="59"/>
    </row>
    <row r="24" spans="1:6">
      <c r="A24" s="58"/>
    </row>
    <row r="25" spans="1:6">
      <c r="A25" s="58"/>
    </row>
    <row r="26" spans="1:6">
      <c r="A26" s="58"/>
      <c r="B26" s="54"/>
      <c r="C26" s="54"/>
      <c r="D26" s="54"/>
      <c r="E26" s="56"/>
      <c r="F26" s="56"/>
    </row>
    <row r="27" spans="1:6">
      <c r="A27" s="58"/>
    </row>
    <row r="28" spans="1:6">
      <c r="A28" s="58"/>
      <c r="B28" s="54"/>
      <c r="C28" s="54"/>
      <c r="D28" s="54"/>
      <c r="E28" s="56"/>
      <c r="F28" s="56"/>
    </row>
    <row r="29" spans="1:6">
      <c r="A29" s="58"/>
    </row>
    <row r="30" spans="1:6">
      <c r="A30" s="58"/>
      <c r="B30" s="54"/>
      <c r="C30" s="54"/>
      <c r="D30" s="54"/>
      <c r="E30" s="56"/>
      <c r="F30" s="56"/>
    </row>
    <row r="31" spans="1:6">
      <c r="A31" s="58"/>
    </row>
    <row r="32" spans="1:6">
      <c r="A32" s="58"/>
      <c r="B32" s="54"/>
      <c r="C32" s="54"/>
      <c r="D32" s="54"/>
      <c r="E32" s="56"/>
      <c r="F32" s="56"/>
    </row>
    <row r="33" spans="1:6">
      <c r="A33" s="58"/>
    </row>
    <row r="34" spans="1:6">
      <c r="A34" s="58"/>
    </row>
    <row r="35" spans="1:6">
      <c r="A35" s="58"/>
      <c r="B35" s="54"/>
      <c r="C35" s="54"/>
      <c r="D35" s="54"/>
      <c r="E35" s="56"/>
      <c r="F35" s="56"/>
    </row>
    <row r="36" spans="1:6">
      <c r="A36" s="58"/>
    </row>
    <row r="37" spans="1:6">
      <c r="A37" s="58"/>
    </row>
    <row r="38" spans="1:6">
      <c r="A38" s="58"/>
    </row>
    <row r="39" spans="1:6">
      <c r="A39" s="58"/>
      <c r="B39" s="54"/>
      <c r="C39" s="54"/>
      <c r="D39" s="54"/>
      <c r="E39" s="56"/>
      <c r="F39" s="56"/>
    </row>
    <row r="40" spans="1:6">
      <c r="A40" s="58"/>
    </row>
    <row r="41" spans="1:6">
      <c r="A41" s="58"/>
      <c r="B41" s="54"/>
      <c r="C41" s="54"/>
      <c r="D41" s="54"/>
      <c r="E41" s="56"/>
      <c r="F41" s="56"/>
    </row>
    <row r="42" spans="1:6">
      <c r="A42" s="58"/>
    </row>
    <row r="43" spans="1:6">
      <c r="A43" s="58"/>
    </row>
    <row r="44" spans="1:6">
      <c r="A44" s="58"/>
    </row>
  </sheetData>
  <sheetProtection algorithmName="SHA-512" hashValue="nd2A+Xkimtsb94n/RQnCzHYjm8kzOaKWbRzcqgdo/IhjfCQCoezVKSO2jeQhhLC4x5lJ+Q7FMSX78peLbodzcQ==" saltValue="bbhNlAS+Bcac3LizKz68bQ==" spinCount="100000" sheet="1" selectLockedCells="1"/>
  <mergeCells count="4">
    <mergeCell ref="A1:B1"/>
    <mergeCell ref="C1:F1"/>
    <mergeCell ref="A8:F8"/>
    <mergeCell ref="A10:F10"/>
  </mergeCells>
  <phoneticPr fontId="35" type="noConversion"/>
  <dataValidations count="2">
    <dataValidation type="decimal" allowBlank="1" showInputMessage="1" showErrorMessage="1" error="Uw opgave voldoet niet aan eis E-2.34" sqref="C4">
      <formula1>0</formula1>
      <formula2>40</formula2>
    </dataValidation>
    <dataValidation type="list" allowBlank="1" showInputMessage="1" showErrorMessage="1" sqref="C5">
      <formula1>$C$12:$C$13</formula1>
    </dataValidation>
  </dataValidations>
  <pageMargins left="0.70866141732283472" right="0.70866141732283472" top="0.74803149606299213" bottom="0.74803149606299213" header="0.31496062992125984" footer="0.31496062992125984"/>
  <pageSetup paperSize="9" scale="65" fitToHeight="0" orientation="landscape" r:id="rId1"/>
  <headerFooter>
    <oddHeader>&amp;L&amp;"Century Gothic,Vet"&amp;14&amp;F&amp;R&amp;"Century Gothic,Vet"&amp;14&amp;A</oddHeader>
    <oddFooter xml:space="preserve">&amp;L&amp;"Century Gothic,Standaard"&amp;8&amp;F
Afdrukdatum: &amp;D
Pagina &amp;P van &amp;N&amp;R&amp;"Century Gothic,Vet"United Quality&amp;12
&amp;"Century Gothic,Cursief"&amp;8Advies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G44"/>
  <sheetViews>
    <sheetView showGridLines="0" view="pageBreakPreview" zoomScale="70" zoomScaleNormal="90" zoomScaleSheetLayoutView="70" workbookViewId="0">
      <selection activeCell="D20" sqref="D20"/>
    </sheetView>
  </sheetViews>
  <sheetFormatPr defaultColWidth="8.88671875" defaultRowHeight="13.2"/>
  <cols>
    <col min="1" max="1" width="9.33203125" style="69" customWidth="1"/>
    <col min="2" max="2" width="58.33203125" style="69" customWidth="1"/>
    <col min="3" max="6" width="32.6640625" style="110" customWidth="1"/>
    <col min="7" max="7" width="28.88671875" style="69" customWidth="1"/>
    <col min="8" max="16384" width="8.88671875" style="69"/>
  </cols>
  <sheetData>
    <row r="1" spans="1:7" ht="30.6" customHeight="1">
      <c r="A1" s="129" t="s">
        <v>83</v>
      </c>
      <c r="B1" s="130"/>
      <c r="C1" s="130"/>
      <c r="D1" s="130"/>
      <c r="E1" s="130"/>
      <c r="F1" s="131"/>
    </row>
    <row r="2" spans="1:7">
      <c r="A2" s="70"/>
      <c r="B2" s="71" t="s">
        <v>29</v>
      </c>
      <c r="C2" s="72"/>
      <c r="D2" s="72"/>
      <c r="E2" s="72"/>
      <c r="F2" s="73"/>
      <c r="G2" s="74"/>
    </row>
    <row r="3" spans="1:7">
      <c r="A3" s="75" t="s">
        <v>5</v>
      </c>
      <c r="B3" s="76" t="s">
        <v>3</v>
      </c>
      <c r="C3" s="77" t="s">
        <v>6</v>
      </c>
      <c r="D3" s="77" t="s">
        <v>14</v>
      </c>
      <c r="E3" s="77" t="s">
        <v>15</v>
      </c>
      <c r="F3" s="78" t="s">
        <v>4</v>
      </c>
    </row>
    <row r="4" spans="1:7" ht="26.4">
      <c r="A4" s="79" t="s">
        <v>58</v>
      </c>
      <c r="B4" s="80" t="s">
        <v>38</v>
      </c>
      <c r="C4" s="81" t="s">
        <v>7</v>
      </c>
      <c r="D4" s="62">
        <v>0</v>
      </c>
      <c r="E4" s="82">
        <v>8700</v>
      </c>
      <c r="F4" s="83">
        <f>D4*E4</f>
        <v>0</v>
      </c>
    </row>
    <row r="5" spans="1:7" ht="26.4">
      <c r="A5" s="79" t="s">
        <v>59</v>
      </c>
      <c r="B5" s="80" t="s">
        <v>60</v>
      </c>
      <c r="C5" s="81" t="s">
        <v>7</v>
      </c>
      <c r="D5" s="62">
        <v>0</v>
      </c>
      <c r="E5" s="84">
        <v>100</v>
      </c>
      <c r="F5" s="83">
        <f>D5*E5</f>
        <v>0</v>
      </c>
    </row>
    <row r="6" spans="1:7" ht="17.399999999999999">
      <c r="A6" s="85"/>
      <c r="B6" s="86"/>
      <c r="C6" s="86"/>
      <c r="D6" s="86"/>
      <c r="E6" s="86"/>
      <c r="F6" s="87"/>
    </row>
    <row r="7" spans="1:7">
      <c r="A7" s="70"/>
      <c r="B7" s="71" t="s">
        <v>0</v>
      </c>
      <c r="C7" s="72"/>
      <c r="D7" s="72"/>
      <c r="E7" s="72"/>
      <c r="F7" s="73"/>
    </row>
    <row r="8" spans="1:7">
      <c r="A8" s="75" t="s">
        <v>5</v>
      </c>
      <c r="B8" s="76" t="s">
        <v>3</v>
      </c>
      <c r="C8" s="77" t="s">
        <v>6</v>
      </c>
      <c r="D8" s="77" t="s">
        <v>14</v>
      </c>
      <c r="E8" s="77" t="s">
        <v>15</v>
      </c>
      <c r="F8" s="78" t="s">
        <v>4</v>
      </c>
    </row>
    <row r="9" spans="1:7">
      <c r="A9" s="79" t="s">
        <v>8</v>
      </c>
      <c r="B9" s="88" t="s">
        <v>61</v>
      </c>
      <c r="C9" s="81" t="s">
        <v>7</v>
      </c>
      <c r="D9" s="62">
        <v>0</v>
      </c>
      <c r="E9" s="82">
        <f>E4</f>
        <v>8700</v>
      </c>
      <c r="F9" s="83">
        <f>D9*E9</f>
        <v>0</v>
      </c>
    </row>
    <row r="10" spans="1:7">
      <c r="A10" s="89"/>
      <c r="B10" s="90"/>
      <c r="C10" s="91"/>
      <c r="D10" s="92"/>
      <c r="E10" s="93"/>
      <c r="F10" s="94"/>
    </row>
    <row r="11" spans="1:7">
      <c r="A11" s="70"/>
      <c r="B11" s="71" t="s">
        <v>28</v>
      </c>
      <c r="C11" s="72"/>
      <c r="D11" s="72"/>
      <c r="E11" s="72"/>
      <c r="F11" s="73"/>
    </row>
    <row r="12" spans="1:7">
      <c r="A12" s="75" t="s">
        <v>5</v>
      </c>
      <c r="B12" s="76" t="s">
        <v>3</v>
      </c>
      <c r="C12" s="77" t="s">
        <v>6</v>
      </c>
      <c r="D12" s="77" t="s">
        <v>14</v>
      </c>
      <c r="E12" s="77" t="s">
        <v>15</v>
      </c>
      <c r="F12" s="78" t="s">
        <v>4</v>
      </c>
    </row>
    <row r="13" spans="1:7" ht="14.4">
      <c r="A13" s="95" t="s">
        <v>79</v>
      </c>
      <c r="B13" s="96" t="s">
        <v>77</v>
      </c>
      <c r="C13" s="97" t="s">
        <v>27</v>
      </c>
      <c r="D13" s="63">
        <v>0</v>
      </c>
      <c r="E13" s="98">
        <v>3820</v>
      </c>
      <c r="F13" s="99">
        <f>D13*E13</f>
        <v>0</v>
      </c>
    </row>
    <row r="14" spans="1:7">
      <c r="A14" s="95" t="s">
        <v>78</v>
      </c>
      <c r="B14" s="96"/>
      <c r="C14" s="97"/>
      <c r="D14" s="97"/>
      <c r="E14" s="97"/>
      <c r="F14" s="97"/>
    </row>
    <row r="15" spans="1:7" ht="14.4">
      <c r="A15" s="95" t="s">
        <v>80</v>
      </c>
      <c r="B15" s="96" t="s">
        <v>76</v>
      </c>
      <c r="C15" s="97" t="s">
        <v>27</v>
      </c>
      <c r="D15" s="63">
        <v>0</v>
      </c>
      <c r="E15" s="98">
        <v>4775</v>
      </c>
      <c r="F15" s="99">
        <f>D15*E15</f>
        <v>0</v>
      </c>
    </row>
    <row r="16" spans="1:7">
      <c r="A16" s="89"/>
      <c r="B16" s="90"/>
      <c r="C16" s="100"/>
      <c r="D16" s="101"/>
      <c r="E16" s="101"/>
      <c r="F16" s="102"/>
    </row>
    <row r="17" spans="1:7">
      <c r="A17" s="70"/>
      <c r="B17" s="71" t="s">
        <v>62</v>
      </c>
      <c r="C17" s="72"/>
      <c r="D17" s="72"/>
      <c r="E17" s="72"/>
      <c r="F17" s="73"/>
    </row>
    <row r="18" spans="1:7">
      <c r="A18" s="75" t="s">
        <v>5</v>
      </c>
      <c r="B18" s="76" t="s">
        <v>3</v>
      </c>
      <c r="C18" s="77" t="s">
        <v>6</v>
      </c>
      <c r="D18" s="77" t="s">
        <v>14</v>
      </c>
      <c r="E18" s="77" t="s">
        <v>15</v>
      </c>
      <c r="F18" s="78" t="s">
        <v>4</v>
      </c>
    </row>
    <row r="19" spans="1:7" ht="39.6">
      <c r="A19" s="95" t="s">
        <v>63</v>
      </c>
      <c r="B19" s="103" t="s">
        <v>64</v>
      </c>
      <c r="C19" s="97" t="s">
        <v>7</v>
      </c>
      <c r="D19" s="64">
        <v>0</v>
      </c>
      <c r="E19" s="98">
        <v>100</v>
      </c>
      <c r="F19" s="99">
        <f>D19*E19</f>
        <v>0</v>
      </c>
      <c r="G19" s="74"/>
    </row>
    <row r="20" spans="1:7">
      <c r="A20" s="89"/>
      <c r="B20" s="90"/>
      <c r="C20" s="91"/>
      <c r="D20" s="92"/>
      <c r="E20" s="93"/>
      <c r="F20" s="94"/>
      <c r="G20" s="74"/>
    </row>
    <row r="21" spans="1:7" ht="26.4" customHeight="1">
      <c r="A21" s="89"/>
      <c r="B21" s="90"/>
      <c r="C21" s="100"/>
      <c r="D21" s="101"/>
      <c r="E21" s="104" t="s">
        <v>30</v>
      </c>
      <c r="F21" s="105">
        <f>SUM(F4:F19)</f>
        <v>0</v>
      </c>
      <c r="G21" s="106"/>
    </row>
    <row r="22" spans="1:7">
      <c r="A22" s="89"/>
      <c r="B22" s="90"/>
      <c r="C22" s="100"/>
      <c r="D22" s="101"/>
      <c r="E22" s="101"/>
      <c r="F22" s="102"/>
    </row>
    <row r="23" spans="1:7">
      <c r="A23" s="70"/>
      <c r="B23" s="107" t="s">
        <v>31</v>
      </c>
      <c r="C23" s="72"/>
      <c r="D23" s="72"/>
      <c r="E23" s="72"/>
      <c r="F23" s="73"/>
    </row>
    <row r="24" spans="1:7">
      <c r="A24" s="75" t="s">
        <v>5</v>
      </c>
      <c r="B24" s="76" t="s">
        <v>9</v>
      </c>
      <c r="C24" s="77" t="s">
        <v>24</v>
      </c>
      <c r="D24" s="77" t="s">
        <v>10</v>
      </c>
      <c r="E24" s="77" t="s">
        <v>25</v>
      </c>
      <c r="F24" s="78" t="s">
        <v>11</v>
      </c>
    </row>
    <row r="25" spans="1:7">
      <c r="A25" s="79" t="s">
        <v>71</v>
      </c>
      <c r="B25" s="65"/>
      <c r="C25" s="66"/>
      <c r="D25" s="67"/>
      <c r="E25" s="67"/>
      <c r="F25" s="68"/>
    </row>
    <row r="26" spans="1:7">
      <c r="A26" s="79" t="s">
        <v>72</v>
      </c>
      <c r="B26" s="65"/>
      <c r="C26" s="66"/>
      <c r="D26" s="67"/>
      <c r="E26" s="67"/>
      <c r="F26" s="68"/>
    </row>
    <row r="27" spans="1:7">
      <c r="A27" s="79" t="s">
        <v>73</v>
      </c>
      <c r="B27" s="65"/>
      <c r="C27" s="66"/>
      <c r="D27" s="67"/>
      <c r="E27" s="67"/>
      <c r="F27" s="68"/>
    </row>
    <row r="28" spans="1:7">
      <c r="A28" s="79" t="s">
        <v>26</v>
      </c>
      <c r="B28" s="65"/>
      <c r="C28" s="66"/>
      <c r="D28" s="67"/>
      <c r="E28" s="67"/>
      <c r="F28" s="68"/>
    </row>
    <row r="29" spans="1:7">
      <c r="A29" s="89"/>
      <c r="B29" s="90"/>
      <c r="C29" s="100"/>
      <c r="D29" s="101"/>
      <c r="E29" s="101"/>
      <c r="F29" s="102"/>
    </row>
    <row r="30" spans="1:7">
      <c r="A30" s="70"/>
      <c r="B30" s="71" t="s">
        <v>12</v>
      </c>
      <c r="C30" s="72"/>
      <c r="D30" s="72"/>
      <c r="E30" s="72"/>
      <c r="F30" s="73"/>
    </row>
    <row r="31" spans="1:7">
      <c r="A31" s="75" t="s">
        <v>5</v>
      </c>
      <c r="B31" s="132" t="s">
        <v>13</v>
      </c>
      <c r="C31" s="132"/>
      <c r="D31" s="132"/>
      <c r="E31" s="132"/>
      <c r="F31" s="133"/>
    </row>
    <row r="32" spans="1:7">
      <c r="A32" s="108" t="s">
        <v>16</v>
      </c>
      <c r="B32" s="123" t="s">
        <v>34</v>
      </c>
      <c r="C32" s="124"/>
      <c r="D32" s="124"/>
      <c r="E32" s="124"/>
      <c r="F32" s="125"/>
    </row>
    <row r="33" spans="1:6">
      <c r="A33" s="109">
        <v>1</v>
      </c>
      <c r="B33" s="123" t="s">
        <v>57</v>
      </c>
      <c r="C33" s="124"/>
      <c r="D33" s="124"/>
      <c r="E33" s="124"/>
      <c r="F33" s="125"/>
    </row>
    <row r="34" spans="1:6" ht="27.6" customHeight="1">
      <c r="A34" s="109">
        <v>2</v>
      </c>
      <c r="B34" s="126" t="s">
        <v>33</v>
      </c>
      <c r="C34" s="127"/>
      <c r="D34" s="127"/>
      <c r="E34" s="127"/>
      <c r="F34" s="128"/>
    </row>
    <row r="35" spans="1:6">
      <c r="A35" s="109">
        <v>3</v>
      </c>
      <c r="B35" s="123" t="s">
        <v>22</v>
      </c>
      <c r="C35" s="124"/>
      <c r="D35" s="124"/>
      <c r="E35" s="124"/>
      <c r="F35" s="125"/>
    </row>
    <row r="36" spans="1:6">
      <c r="A36" s="109">
        <v>4</v>
      </c>
      <c r="B36" s="123" t="s">
        <v>23</v>
      </c>
      <c r="C36" s="124"/>
      <c r="D36" s="124"/>
      <c r="E36" s="124"/>
      <c r="F36" s="125"/>
    </row>
    <row r="37" spans="1:6">
      <c r="A37" s="109">
        <v>5</v>
      </c>
      <c r="B37" s="123" t="s">
        <v>21</v>
      </c>
      <c r="C37" s="124"/>
      <c r="D37" s="124"/>
      <c r="E37" s="124"/>
      <c r="F37" s="125"/>
    </row>
    <row r="38" spans="1:6" ht="30.75" customHeight="1">
      <c r="A38" s="109">
        <v>6</v>
      </c>
      <c r="B38" s="126" t="s">
        <v>81</v>
      </c>
      <c r="C38" s="124"/>
      <c r="D38" s="124"/>
      <c r="E38" s="124"/>
      <c r="F38" s="125"/>
    </row>
    <row r="39" spans="1:6">
      <c r="A39" s="89"/>
      <c r="F39" s="111"/>
    </row>
    <row r="40" spans="1:6">
      <c r="A40" s="89"/>
      <c r="B40" s="134" t="s">
        <v>32</v>
      </c>
      <c r="C40" s="134"/>
      <c r="D40" s="134"/>
      <c r="F40" s="111"/>
    </row>
    <row r="41" spans="1:6">
      <c r="A41" s="89"/>
      <c r="B41" s="112" t="s">
        <v>17</v>
      </c>
      <c r="C41" s="121"/>
      <c r="D41" s="121"/>
      <c r="F41" s="111"/>
    </row>
    <row r="42" spans="1:6">
      <c r="A42" s="89"/>
      <c r="B42" s="112" t="s">
        <v>18</v>
      </c>
      <c r="C42" s="121"/>
      <c r="D42" s="121"/>
      <c r="F42" s="111"/>
    </row>
    <row r="43" spans="1:6">
      <c r="A43" s="89"/>
      <c r="B43" s="112" t="s">
        <v>19</v>
      </c>
      <c r="C43" s="121"/>
      <c r="D43" s="121"/>
      <c r="F43" s="111"/>
    </row>
    <row r="44" spans="1:6" ht="36.6" customHeight="1" thickBot="1">
      <c r="A44" s="113"/>
      <c r="B44" s="114" t="s">
        <v>20</v>
      </c>
      <c r="C44" s="122"/>
      <c r="D44" s="122"/>
      <c r="E44" s="115"/>
      <c r="F44" s="116"/>
    </row>
  </sheetData>
  <sheetProtection algorithmName="SHA-512" hashValue="ePtOD/bBDArgrhZeVXzKRLtxbuKvw8dn/QsqweBSaG0cAKSSr15cR1GD7HHGiorc75FyxAbXL9qpehpZbCo+MA==" saltValue="anPj5N7ux78LbjzuY7lDQQ==" spinCount="100000" sheet="1" objects="1" scenarios="1"/>
  <mergeCells count="14">
    <mergeCell ref="A1:F1"/>
    <mergeCell ref="B31:F31"/>
    <mergeCell ref="B40:D40"/>
    <mergeCell ref="C41:D41"/>
    <mergeCell ref="C42:D42"/>
    <mergeCell ref="C43:D43"/>
    <mergeCell ref="C44:D44"/>
    <mergeCell ref="B32:F32"/>
    <mergeCell ref="B33:F33"/>
    <mergeCell ref="B34:F34"/>
    <mergeCell ref="B35:F35"/>
    <mergeCell ref="B36:F36"/>
    <mergeCell ref="B38:F38"/>
    <mergeCell ref="B37:F37"/>
  </mergeCells>
  <phoneticPr fontId="27" type="noConversion"/>
  <dataValidations count="1">
    <dataValidation operator="lessThanOrEqual" allowBlank="1" showInputMessage="1" showErrorMessage="1" sqref="B24:F29 B31:B36 G20:G36 B8:F10 B18:F22 B3:F5 G8:G18 B12:F16"/>
  </dataValidations>
  <pageMargins left="0.7" right="0.7" top="0.75" bottom="0.75" header="0.3" footer="0.3"/>
  <pageSetup paperSize="9"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R23"/>
  <sheetViews>
    <sheetView showGridLines="0" view="pageBreakPreview" zoomScale="90" zoomScaleNormal="100" zoomScaleSheetLayoutView="90" workbookViewId="0">
      <selection activeCell="E5" sqref="E5"/>
    </sheetView>
  </sheetViews>
  <sheetFormatPr defaultColWidth="8.88671875" defaultRowHeight="13.2"/>
  <cols>
    <col min="1" max="1" width="25.5546875" style="17" customWidth="1"/>
    <col min="2" max="2" width="37.6640625" style="16" customWidth="1"/>
    <col min="3" max="3" width="35.5546875" style="16" customWidth="1"/>
    <col min="4" max="16384" width="8.88671875" style="17"/>
  </cols>
  <sheetData>
    <row r="1" spans="1:18" ht="36" customHeight="1">
      <c r="A1" s="129" t="s">
        <v>84</v>
      </c>
      <c r="B1" s="130"/>
      <c r="C1" s="131"/>
    </row>
    <row r="2" spans="1:18" s="23" customFormat="1" ht="13.8">
      <c r="A2" s="20" t="s">
        <v>52</v>
      </c>
      <c r="B2" s="21" t="s">
        <v>3</v>
      </c>
      <c r="C2" s="22"/>
    </row>
    <row r="3" spans="1:18" s="1" customFormat="1" ht="25.5" customHeight="1">
      <c r="A3" s="24" t="s">
        <v>74</v>
      </c>
      <c r="B3" s="25" t="s">
        <v>53</v>
      </c>
      <c r="C3" s="26">
        <f>'1. Kwal. gunningscriteria P3'!D6</f>
        <v>-200000</v>
      </c>
      <c r="R3" s="13"/>
    </row>
    <row r="4" spans="1:18" s="1" customFormat="1" ht="26.25" customHeight="1">
      <c r="A4" s="24" t="s">
        <v>54</v>
      </c>
      <c r="B4" s="25" t="s">
        <v>55</v>
      </c>
      <c r="C4" s="26">
        <f>'2. Inschrijfprijs P3'!F21</f>
        <v>0</v>
      </c>
    </row>
    <row r="5" spans="1:18" ht="13.8" thickBot="1">
      <c r="A5" s="27"/>
      <c r="B5" s="17"/>
      <c r="C5" s="28"/>
    </row>
    <row r="6" spans="1:18" s="30" customFormat="1" ht="35.4" customHeight="1" thickBot="1">
      <c r="A6" s="135" t="s">
        <v>56</v>
      </c>
      <c r="B6" s="135"/>
      <c r="C6" s="29">
        <f>SUM(C3:C4)</f>
        <v>-200000</v>
      </c>
    </row>
    <row r="7" spans="1:18" ht="26.4" customHeight="1" thickBot="1">
      <c r="A7" s="31"/>
      <c r="B7" s="32"/>
      <c r="C7" s="19"/>
    </row>
    <row r="8" spans="1:18">
      <c r="B8" s="17"/>
      <c r="C8" s="17"/>
    </row>
    <row r="9" spans="1:18">
      <c r="B9" s="17"/>
      <c r="C9" s="17"/>
    </row>
    <row r="10" spans="1:18">
      <c r="B10" s="17"/>
      <c r="C10" s="17"/>
    </row>
    <row r="11" spans="1:18">
      <c r="B11" s="17"/>
      <c r="C11" s="17"/>
    </row>
    <row r="12" spans="1:18">
      <c r="B12" s="17"/>
      <c r="C12" s="17"/>
    </row>
    <row r="13" spans="1:18" ht="27.6" customHeight="1">
      <c r="B13" s="17"/>
      <c r="C13" s="17"/>
    </row>
    <row r="14" spans="1:18" ht="27.6" customHeight="1">
      <c r="B14" s="17"/>
      <c r="C14" s="17"/>
    </row>
    <row r="15" spans="1:18" ht="27.6" customHeight="1">
      <c r="B15" s="17"/>
      <c r="C15" s="17"/>
    </row>
    <row r="16" spans="1:18">
      <c r="B16" s="17"/>
      <c r="C16" s="17"/>
    </row>
    <row r="17" s="17" customFormat="1"/>
    <row r="18" s="17" customFormat="1"/>
    <row r="19" s="17" customFormat="1"/>
    <row r="20" s="17" customFormat="1"/>
    <row r="21" s="17" customFormat="1"/>
    <row r="22" s="17" customFormat="1"/>
    <row r="23" s="17" customFormat="1" ht="36.6" customHeight="1"/>
  </sheetData>
  <sheetProtection algorithmName="SHA-512" hashValue="o+xTW8ZbllHuM2CPnyu++6by3ArYwCz6/E7dcniTOZ/vT2A+AZPI/QTQTAuZy3MP2lfW7IIARttocEnIIvlLXw==" saltValue="KXfCSVEFbaLNXOQGBSzweA==" spinCount="100000" sheet="1" selectLockedCells="1" selectUnlockedCells="1"/>
  <mergeCells count="2">
    <mergeCell ref="A1:C1"/>
    <mergeCell ref="A6:B6"/>
  </mergeCells>
  <dataValidations count="1">
    <dataValidation operator="lessThanOrEqual" allowBlank="1" showInputMessage="1" showErrorMessage="1" sqref="C6 A6"/>
  </dataValidations>
  <pageMargins left="0.70866141732283472" right="0.70866141732283472" top="0.74803149606299213" bottom="0.74803149606299213" header="0.31496062992125984" footer="0.31496062992125984"/>
  <pageSetup paperSize="9" fitToHeight="0" orientation="landscape" r:id="rId1"/>
  <headerFooter>
    <oddHeader>&amp;L&amp;"Century Gothic,Vet"&amp;12&amp;F&amp;R&amp;"Century Gothic,Vet"&amp;12&amp;A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04AB61-A51A-4477-9FE4-48E6E2649EFF}">
  <ds:schemaRefs>
    <ds:schemaRef ds:uri="http://schemas.microsoft.com/office/2006/metadata/properties"/>
    <ds:schemaRef ds:uri="b77e2b43-37d4-4532-953b-53983e0992e2"/>
    <ds:schemaRef ds:uri="http://purl.org/dc/terms/"/>
    <ds:schemaRef ds:uri="http://schemas.openxmlformats.org/package/2006/metadata/core-properties"/>
    <ds:schemaRef ds:uri="http://schemas.microsoft.com/office/2006/documentManagement/types"/>
    <ds:schemaRef ds:uri="40faa72d-7604-4f4d-a488-93cffb7df14f"/>
    <ds:schemaRef ds:uri="http://purl.org/dc/elements/1.1/"/>
    <ds:schemaRef ds:uri="962d65e8-ec2e-4f08-b510-02888a857b6e"/>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B6BE85BC-CFD0-4F8B-B6FA-421A5E86CC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4DA8E5-9E44-4748-A18E-1EAF2B8EC5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T0 Voorblad</vt:lpstr>
      <vt:lpstr>1. Kwal. gunningscriteria P3</vt:lpstr>
      <vt:lpstr>2. Inschrijfprijs P3</vt:lpstr>
      <vt:lpstr>3. Fictieve inschrijfprijs P3</vt:lpstr>
      <vt:lpstr>'1. Kwal. gunningscriteria P3'!Afdrukbereik</vt:lpstr>
      <vt:lpstr>'2. Inschrijfprijs P3'!Afdrukbereik</vt:lpstr>
      <vt:lpstr>'3. Fictieve inschrijfprijs P3'!Afdrukbereik</vt:lpstr>
      <vt:lpstr>'T0 Voorblad'!Afdrukbereik</vt:lpstr>
      <vt:lpstr>'1. Kwal. gunningscriteria P3'!Afdruktitels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Carine Mulder</dc:creator>
  <cp:lastModifiedBy>Esmée Holtrop</cp:lastModifiedBy>
  <cp:lastPrinted>2019-08-12T07:15:45Z</cp:lastPrinted>
  <dcterms:created xsi:type="dcterms:W3CDTF">2019-01-23T09:30:55Z</dcterms:created>
  <dcterms:modified xsi:type="dcterms:W3CDTF">2024-09-11T06:46:17Z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11514800</vt:r8>
  </property>
  <property fmtid="{D5CDD505-2E9C-101B-9397-08002B2CF9AE}" pid="4" name="MediaServiceImageTags">
    <vt:lpwstr/>
  </property>
</Properties>
</file>