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yuverta.sharepoint.com/sites/EAVerhuizingen/Gedeelde documenten/General/03. Aanbestedingsleidraad en bijlagen/Versies publicatie 12 juni 2024/"/>
    </mc:Choice>
  </mc:AlternateContent>
  <xr:revisionPtr revIDLastSave="731" documentId="8_{070268F9-68BC-4706-8F87-3DA2F22DF951}" xr6:coauthVersionLast="47" xr6:coauthVersionMax="47" xr10:uidLastSave="{FD77B0F1-2D1C-4AD4-8A54-663BB5A30424}"/>
  <bookViews>
    <workbookView xWindow="-110" yWindow="-110" windowWidth="19420" windowHeight="10300" xr2:uid="{DBF22DF6-F061-4F4C-AB0B-6AD346405474}"/>
  </bookViews>
  <sheets>
    <sheet name="Prijzenblad Yuverta" sheetId="2" r:id="rId1"/>
  </sheets>
  <definedNames>
    <definedName name="_xlnm.Print_Area" localSheetId="0">'Prijzenblad Yuverta'!$B$2:$J$78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1" i="2" l="1"/>
  <c r="H44" i="2"/>
  <c r="G44" i="2"/>
  <c r="I44" i="2" s="1"/>
  <c r="H43" i="2"/>
  <c r="G43" i="2"/>
  <c r="I43" i="2" s="1"/>
  <c r="H42" i="2"/>
  <c r="G42" i="2"/>
  <c r="I42" i="2" s="1"/>
  <c r="H41" i="2"/>
  <c r="G41" i="2"/>
  <c r="G18" i="2"/>
  <c r="I18" i="2" s="1"/>
  <c r="H18" i="2"/>
  <c r="F19" i="2"/>
  <c r="G19" i="2" s="1"/>
  <c r="I19" i="2" s="1"/>
  <c r="F20" i="2"/>
  <c r="G20" i="2" s="1"/>
  <c r="I20" i="2" s="1"/>
  <c r="G52" i="2"/>
  <c r="I52" i="2" s="1"/>
  <c r="H52" i="2"/>
  <c r="G53" i="2"/>
  <c r="I53" i="2" s="1"/>
  <c r="H53" i="2"/>
  <c r="H36" i="2"/>
  <c r="H51" i="2"/>
  <c r="H54" i="2"/>
  <c r="H55" i="2"/>
  <c r="G51" i="2"/>
  <c r="I51" i="2" s="1"/>
  <c r="G54" i="2"/>
  <c r="I54" i="2" s="1"/>
  <c r="G55" i="2"/>
  <c r="I55" i="2" s="1"/>
  <c r="H50" i="2"/>
  <c r="H62" i="2"/>
  <c r="H63" i="2"/>
  <c r="H61" i="2"/>
  <c r="H64" i="2" s="1"/>
  <c r="G36" i="2"/>
  <c r="I36" i="2" s="1"/>
  <c r="G15" i="2"/>
  <c r="I15" i="2" s="1"/>
  <c r="F22" i="2"/>
  <c r="H22" i="2" s="1"/>
  <c r="F17" i="2"/>
  <c r="G17" i="2" s="1"/>
  <c r="I17" i="2" s="1"/>
  <c r="F16" i="2"/>
  <c r="H16" i="2" s="1"/>
  <c r="F25" i="2"/>
  <c r="H25" i="2" s="1"/>
  <c r="G50" i="2"/>
  <c r="I50" i="2" s="1"/>
  <c r="G62" i="2"/>
  <c r="I62" i="2" s="1"/>
  <c r="G63" i="2"/>
  <c r="I63" i="2" s="1"/>
  <c r="G21" i="2"/>
  <c r="I21" i="2" s="1"/>
  <c r="F23" i="2"/>
  <c r="G23" i="2" s="1"/>
  <c r="I23" i="2" s="1"/>
  <c r="G24" i="2"/>
  <c r="I24" i="2" s="1"/>
  <c r="F26" i="2"/>
  <c r="G26" i="2" s="1"/>
  <c r="I26" i="2" s="1"/>
  <c r="G61" i="2"/>
  <c r="I61" i="2" s="1"/>
  <c r="H15" i="2"/>
  <c r="H21" i="2"/>
  <c r="H24" i="2"/>
  <c r="I45" i="2" l="1"/>
  <c r="H45" i="2"/>
  <c r="H19" i="2"/>
  <c r="H20" i="2"/>
  <c r="H56" i="2"/>
  <c r="I64" i="2"/>
  <c r="I56" i="2"/>
  <c r="H26" i="2"/>
  <c r="G16" i="2"/>
  <c r="I16" i="2" s="1"/>
  <c r="G22" i="2"/>
  <c r="I22" i="2" s="1"/>
  <c r="G25" i="2"/>
  <c r="I25" i="2" s="1"/>
  <c r="H17" i="2"/>
  <c r="H23" i="2"/>
  <c r="I27" i="2" l="1"/>
  <c r="I66" i="2" s="1"/>
  <c r="H27" i="2"/>
</calcChain>
</file>

<file path=xl/sharedStrings.xml><?xml version="1.0" encoding="utf-8"?>
<sst xmlns="http://schemas.openxmlformats.org/spreadsheetml/2006/main" count="110" uniqueCount="74">
  <si>
    <t>Bijlage 2 Prijzenblad</t>
  </si>
  <si>
    <t>Europese aanbesteding volgens de openbare procedure voor het uitvoeren, verzorgen en coördineren van interne en externe verhuizingen ten behoeve van Yuverta.</t>
  </si>
  <si>
    <t>Omschrijving en instructie</t>
  </si>
  <si>
    <t>Personeel</t>
  </si>
  <si>
    <t>Opmerkingen</t>
  </si>
  <si>
    <t xml:space="preserve">Omschrijving </t>
  </si>
  <si>
    <t xml:space="preserve">Per </t>
  </si>
  <si>
    <t>Aantal fictieve uren looptijd raamovereenkomst</t>
  </si>
  <si>
    <t>Uurtarief excl. BTW</t>
  </si>
  <si>
    <t>Uurtarief incl. BTW</t>
  </si>
  <si>
    <t>Totaal excl. BTW</t>
  </si>
  <si>
    <t>Totaal incl. BTW</t>
  </si>
  <si>
    <t>Verhuismedewerker</t>
  </si>
  <si>
    <t>Werkdagen 07:00 -19:00 uur</t>
  </si>
  <si>
    <t>Zaterdagen</t>
  </si>
  <si>
    <t>Zon- en feestdagen</t>
  </si>
  <si>
    <t>Voorman</t>
  </si>
  <si>
    <t>Verhuiscoördinator/Projectleider</t>
  </si>
  <si>
    <t>Subtotaal Personeel inclusief BTW (21%)</t>
  </si>
  <si>
    <t>Toeslagen</t>
  </si>
  <si>
    <t>Toeslagen op zaterdagen (Conform CAO beroepsgoederen over de weg)</t>
  </si>
  <si>
    <t xml:space="preserve">De hiernaast opgenomen toeslagen worden automatisch doorberekend voor de zaterdagen (50%) en (100%) op basis op basis van de reguliere uurtarieven die Inschrijver indient. </t>
  </si>
  <si>
    <t>Toeslagen op zon- en feestdagen  (Conform CAO beroepsgoederen over de weg)</t>
  </si>
  <si>
    <t>Reiskosten tussen Yuverta locaties</t>
  </si>
  <si>
    <t>Aantal fictieve kilometers raamovereenkomst</t>
  </si>
  <si>
    <t>Tarief excl. BTW</t>
  </si>
  <si>
    <t>Tarief incl. BTW</t>
  </si>
  <si>
    <t xml:space="preserve">Kilometervergoeding </t>
  </si>
  <si>
    <t xml:space="preserve">per kilometer </t>
  </si>
  <si>
    <t>Verbruiksmaterialen (huur)</t>
  </si>
  <si>
    <t>Opnerkingen</t>
  </si>
  <si>
    <t>Aantal fictieve uren/ dagen looptijd raamovereenkomst</t>
  </si>
  <si>
    <t>Verhuisdozen</t>
  </si>
  <si>
    <t>Per doos per dag (na 21 dagen)</t>
  </si>
  <si>
    <t>Meterbakken</t>
  </si>
  <si>
    <t>Per bak per dag (na 21 dagen)</t>
  </si>
  <si>
    <t>Rolcontrainers</t>
  </si>
  <si>
    <t>Per rolcontainer per dag (na 21 dagen)</t>
  </si>
  <si>
    <t>Mobiele verhuislift</t>
  </si>
  <si>
    <t>Per uur</t>
  </si>
  <si>
    <t>Subtotaal Verbruiksmaterialen (huur)  inclusief BTW (21%)</t>
  </si>
  <si>
    <t>Goederenopslag</t>
  </si>
  <si>
    <t>Aantal fictieve m3 per maand / maanden looptijd raamovereenkomst</t>
  </si>
  <si>
    <t>Tarief per m3 per maand / beheer per maand excl. BTW</t>
  </si>
  <si>
    <t>Totaal m3 looptijd raamovereenkomst incl. BTW</t>
  </si>
  <si>
    <t xml:space="preserve">Beveiligde tijdelijke opslag (op basis van projecten)  </t>
  </si>
  <si>
    <t>per kubieke meter (m3) per maand</t>
  </si>
  <si>
    <t xml:space="preserve">Beveiligde opslag voor beheer webshop (incl inventarisatie) </t>
  </si>
  <si>
    <t xml:space="preserve">Beheer webshop </t>
  </si>
  <si>
    <t xml:space="preserve">kosten beheer per maand </t>
  </si>
  <si>
    <t>Subtotaal Goederenopslag  inclusief BTW (21%)</t>
  </si>
  <si>
    <t>Totale inschrijfprijs inclusief BTW (21%) voor gehele duur raamovereenkomst (48 maanden)</t>
  </si>
  <si>
    <t>De inschrijver verklaart dat:</t>
  </si>
  <si>
    <t>Deze inschrijving wordt gedaan overeenkomstig de bepalingen van de aanbestedingsleidraad en met inachtneming van de eisen uit het PvE</t>
  </si>
  <si>
    <t>zoals deze zijn omschreven in genoemde aanbestedingsdocumenten en de eventuele nota('s) van inlichtingen.</t>
  </si>
  <si>
    <t>Inschrijver:</t>
  </si>
  <si>
    <t>Naam rechtsgeldige ondertekenaar:</t>
  </si>
  <si>
    <t>Functie:</t>
  </si>
  <si>
    <t>Datum:</t>
  </si>
  <si>
    <t>Handtekening</t>
  </si>
  <si>
    <t>Computerboxen</t>
  </si>
  <si>
    <t>Kunststofverhuisbakken</t>
  </si>
  <si>
    <t>Handyman (ondersteunende diensten)</t>
  </si>
  <si>
    <t>Per box per dag (na 21 dagen)</t>
  </si>
  <si>
    <t>Transport</t>
  </si>
  <si>
    <t>Vrachtwagen per uur &lt;15m3</t>
  </si>
  <si>
    <t>Vrachtwagen per uur &gt;15m3</t>
  </si>
  <si>
    <t>Zero emissie vrachtwagen per uur &lt;15m3</t>
  </si>
  <si>
    <t>Zero emissie vrachtwagen per uur &gt;15m3</t>
  </si>
  <si>
    <t>Subtotaal Transport inclusief BTW (21%)</t>
  </si>
  <si>
    <t>Per dagdeel</t>
  </si>
  <si>
    <t>Aantal dagdelen looptijd raamovereenkomst</t>
  </si>
  <si>
    <t>Tarief per m3 maand  / beheer per maand incl. BTW</t>
  </si>
  <si>
    <t>Inschrijver dient de met geel gemarkeerde cellen in te vullen. De cellen voor de functionarissen die betrekking hebben op het uitvoeren van de werkzaamheden op zaterdagen (50%) en zon- en feestdagen (100%) kennen een toeslag (E30 en E31), deze toeslag wordt automatisch berekend o.b.v. het door Inschrijver ingevulde reguliere uurtarief exclusief BTW (F15, F18, F21 en F24). 
In kolom F36 dient de brutoprijs per kilometer ingevuld te worden. De kilometers die gefactureerd mogen worden betreft de daadwerkelijke verhuisafstand van de betreffende verhuisdienst. In cel I36 wordt de fictieve totale prijs inclusief BTW doorberekend. 
Transport dient per dagdeel ingevoerd te worden in de cellen F41 tot en met F44.
Verbruiksmaterialen moeten worden afgeprijsd in de cellen F50 tot en met F55. Verhuisdozen, meterbakken, kunststof verhuisbakken, computerboxen en rolcontainers zijn gedurende de eerste 21 dagen inclusief en worden niet verrekend. 
In de categorie Goederenopslag dient inschrijver in cel F48 de prijs op te geven voor één (1) kubieke meter (m3) per maand. Beveiligde opslag voor beheer webshop (incl inventarisatie) dient u in cel F49 in te vullen. 
De subtotalen inclusief BTW  van de categorieën (Personeel, Kilometervergoeding, Transport, Verhuismaterieel, Verhuismaterialen (Huur) en Goederenopslag) worden in kolom I66 bij elkaar opgeteld tot een totale inschrijfprijs.
Alle vermelde prijzen en tarieven dienen gesteld te zijn in euro's exclusief BTW, het prijzenblad berekend namelijk automatisch het bedrag inclusief BTW (21%) uit.
De inschrijfprijs inclusief BTW wordt beschouwd als de geldige inschrijfprijs en wordt meegenomen in de beoordeling. Inschrijver dient alle prijzen in dit prijzenblad aan te bieden in maximaal twee (2) decimalen. Indien een onderdeel een waarde (€) van 0 heeft, dient dit onderbouwd toegelicht te worden bij opmerkingen.
De aantallen in dit tabblad zijn fictief en hier kunnen geen rechten aan worden ontleend.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</si>
</sst>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0"/>
      <color theme="1"/>
      <name val="Arial"/>
      <family val="2"/>
    </font>
    <font>
      <b/>
      <sz val="11"/>
      <color theme="1"/>
      <name val="Calibri"/>
      <family val="2"/>
      <scheme val="minor"/>
    </font>
    <font>
      <sz val="10"/>
      <color theme="1"/>
      <name val="Arial"/>
      <family val="2"/>
    </font>
    <font>
      <b/>
      <sz val="18"/>
      <color theme="1"/>
      <name val="Arial"/>
      <family val="2"/>
    </font>
    <font>
      <b/>
      <sz val="10"/>
      <color theme="1"/>
      <name val="Arial"/>
      <family val="2"/>
    </font>
    <font>
      <sz val="8"/>
      <name val="Arial"/>
      <family val="2"/>
    </font>
  </fonts>
  <fills count="5">
    <fill>
      <patternFill patternType="none"/>
    </fill>
    <fill>
      <patternFill patternType="gray125"/>
    </fill>
    <fill>
      <patternFill patternType="solid">
        <fgColor rgb="FFFFFF00"/>
        <bgColor indexed="64"/>
      </patternFill>
    </fill>
    <fill>
      <patternFill patternType="solid">
        <fgColor rgb="FF9999FF"/>
        <bgColor indexed="64"/>
      </patternFill>
    </fill>
    <fill>
      <patternFill patternType="solid">
        <fgColor rgb="FF3399FF"/>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10">
    <xf numFmtId="0" fontId="0" fillId="0" borderId="0" xfId="0"/>
    <xf numFmtId="44" fontId="2" fillId="2" borderId="10" xfId="0" applyNumberFormat="1" applyFont="1" applyFill="1" applyBorder="1" applyProtection="1">
      <protection hidden="1"/>
    </xf>
    <xf numFmtId="0" fontId="0" fillId="2" borderId="7" xfId="0" applyFill="1" applyBorder="1" applyProtection="1">
      <protection hidden="1"/>
    </xf>
    <xf numFmtId="0" fontId="0" fillId="0" borderId="0" xfId="0" applyProtection="1">
      <protection hidden="1"/>
    </xf>
    <xf numFmtId="0" fontId="0" fillId="0" borderId="4" xfId="0" applyBorder="1" applyProtection="1">
      <protection hidden="1"/>
    </xf>
    <xf numFmtId="0" fontId="0" fillId="0" borderId="10" xfId="0" applyBorder="1" applyProtection="1">
      <protection hidden="1"/>
    </xf>
    <xf numFmtId="0" fontId="0" fillId="0" borderId="5" xfId="0" applyBorder="1" applyProtection="1">
      <protection hidden="1"/>
    </xf>
    <xf numFmtId="0" fontId="0" fillId="0" borderId="6" xfId="0" applyBorder="1" applyProtection="1">
      <protection hidden="1"/>
    </xf>
    <xf numFmtId="0" fontId="3" fillId="0" borderId="0" xfId="0" applyFont="1" applyProtection="1">
      <protection hidden="1"/>
    </xf>
    <xf numFmtId="0" fontId="0" fillId="0" borderId="7" xfId="0" applyBorder="1" applyProtection="1">
      <protection hidden="1"/>
    </xf>
    <xf numFmtId="0" fontId="2" fillId="0" borderId="0" xfId="0" applyFont="1" applyAlignment="1" applyProtection="1">
      <alignment horizontal="left" vertical="top" wrapText="1"/>
      <protection hidden="1"/>
    </xf>
    <xf numFmtId="0" fontId="2" fillId="0" borderId="0" xfId="0" applyFont="1" applyProtection="1">
      <protection hidden="1"/>
    </xf>
    <xf numFmtId="0" fontId="2" fillId="0" borderId="0" xfId="0" applyFont="1" applyAlignment="1" applyProtection="1">
      <alignment vertical="top" wrapText="1"/>
      <protection hidden="1"/>
    </xf>
    <xf numFmtId="0" fontId="2" fillId="0" borderId="6" xfId="0" applyFont="1" applyBorder="1" applyAlignment="1" applyProtection="1">
      <alignment horizontal="left" vertical="top" wrapText="1"/>
      <protection hidden="1"/>
    </xf>
    <xf numFmtId="44" fontId="4" fillId="3" borderId="3" xfId="0" applyNumberFormat="1" applyFont="1" applyFill="1" applyBorder="1" applyProtection="1">
      <protection hidden="1"/>
    </xf>
    <xf numFmtId="0" fontId="2" fillId="0" borderId="10" xfId="0" applyFont="1" applyBorder="1" applyProtection="1">
      <protection hidden="1"/>
    </xf>
    <xf numFmtId="44" fontId="2" fillId="0" borderId="10" xfId="0" applyNumberFormat="1" applyFont="1" applyBorder="1" applyProtection="1">
      <protection hidden="1"/>
    </xf>
    <xf numFmtId="44" fontId="2" fillId="0" borderId="5" xfId="0" applyNumberFormat="1" applyFont="1" applyBorder="1" applyProtection="1">
      <protection hidden="1"/>
    </xf>
    <xf numFmtId="44" fontId="2" fillId="0" borderId="0" xfId="0" applyNumberFormat="1" applyFont="1" applyProtection="1">
      <protection hidden="1"/>
    </xf>
    <xf numFmtId="44" fontId="2" fillId="0" borderId="7" xfId="0" applyNumberFormat="1" applyFont="1" applyBorder="1" applyProtection="1">
      <protection hidden="1"/>
    </xf>
    <xf numFmtId="0" fontId="2" fillId="0" borderId="11" xfId="0" applyFont="1" applyBorder="1" applyProtection="1">
      <protection hidden="1"/>
    </xf>
    <xf numFmtId="44" fontId="2" fillId="0" borderId="11" xfId="0" applyNumberFormat="1" applyFont="1" applyBorder="1" applyProtection="1">
      <protection hidden="1"/>
    </xf>
    <xf numFmtId="44" fontId="2" fillId="0" borderId="9" xfId="0" applyNumberFormat="1" applyFont="1" applyBorder="1" applyProtection="1">
      <protection hidden="1"/>
    </xf>
    <xf numFmtId="44" fontId="2" fillId="2" borderId="0" xfId="0" applyNumberFormat="1" applyFont="1" applyFill="1" applyProtection="1">
      <protection hidden="1"/>
    </xf>
    <xf numFmtId="0" fontId="2" fillId="0" borderId="6" xfId="0" applyFont="1" applyBorder="1" applyAlignment="1" applyProtection="1">
      <alignment horizontal="center"/>
      <protection hidden="1"/>
    </xf>
    <xf numFmtId="0" fontId="2" fillId="0" borderId="0" xfId="0" applyFont="1" applyAlignment="1" applyProtection="1">
      <alignment horizontal="center"/>
      <protection hidden="1"/>
    </xf>
    <xf numFmtId="9" fontId="2" fillId="0" borderId="10" xfId="0" applyNumberFormat="1" applyFont="1" applyBorder="1" applyAlignment="1" applyProtection="1">
      <alignment vertical="top"/>
      <protection hidden="1"/>
    </xf>
    <xf numFmtId="9" fontId="2" fillId="0" borderId="11" xfId="0" applyNumberFormat="1" applyFont="1" applyBorder="1" applyAlignment="1" applyProtection="1">
      <alignment vertical="top"/>
      <protection hidden="1"/>
    </xf>
    <xf numFmtId="0" fontId="0" fillId="0" borderId="9" xfId="0" applyBorder="1" applyProtection="1">
      <protection hidden="1"/>
    </xf>
    <xf numFmtId="0" fontId="2" fillId="0" borderId="6" xfId="0" applyFont="1" applyBorder="1" applyProtection="1">
      <protection hidden="1"/>
    </xf>
    <xf numFmtId="44" fontId="2" fillId="3" borderId="2" xfId="0" applyNumberFormat="1" applyFont="1" applyFill="1" applyBorder="1" applyProtection="1">
      <protection hidden="1"/>
    </xf>
    <xf numFmtId="0" fontId="2" fillId="0" borderId="0" xfId="0" applyFont="1" applyAlignment="1" applyProtection="1">
      <alignment horizontal="right" vertical="top" wrapText="1"/>
      <protection hidden="1"/>
    </xf>
    <xf numFmtId="44" fontId="2" fillId="3" borderId="3" xfId="0" applyNumberFormat="1" applyFont="1" applyFill="1" applyBorder="1" applyProtection="1">
      <protection hidden="1"/>
    </xf>
    <xf numFmtId="0" fontId="4" fillId="0" borderId="0" xfId="0" applyFont="1" applyAlignment="1" applyProtection="1">
      <alignment horizontal="left"/>
      <protection hidden="1"/>
    </xf>
    <xf numFmtId="0" fontId="1" fillId="3" borderId="4" xfId="0" applyFont="1" applyFill="1" applyBorder="1" applyProtection="1">
      <protection hidden="1"/>
    </xf>
    <xf numFmtId="0" fontId="0" fillId="3" borderId="10" xfId="0" applyFill="1" applyBorder="1" applyProtection="1">
      <protection hidden="1"/>
    </xf>
    <xf numFmtId="0" fontId="0" fillId="3" borderId="5" xfId="0" applyFill="1" applyBorder="1" applyProtection="1">
      <protection hidden="1"/>
    </xf>
    <xf numFmtId="0" fontId="0" fillId="3" borderId="6" xfId="0" applyFill="1" applyBorder="1" applyProtection="1">
      <protection hidden="1"/>
    </xf>
    <xf numFmtId="0" fontId="0" fillId="3" borderId="0" xfId="0" applyFill="1" applyProtection="1">
      <protection hidden="1"/>
    </xf>
    <xf numFmtId="0" fontId="0" fillId="3" borderId="7" xfId="0" applyFill="1" applyBorder="1" applyProtection="1">
      <protection hidden="1"/>
    </xf>
    <xf numFmtId="0" fontId="0" fillId="3" borderId="8" xfId="0" applyFill="1" applyBorder="1" applyProtection="1">
      <protection hidden="1"/>
    </xf>
    <xf numFmtId="0" fontId="0" fillId="3" borderId="11" xfId="0" applyFill="1" applyBorder="1" applyProtection="1">
      <protection hidden="1"/>
    </xf>
    <xf numFmtId="0" fontId="0" fillId="3" borderId="9" xfId="0" applyFill="1" applyBorder="1" applyProtection="1">
      <protection hidden="1"/>
    </xf>
    <xf numFmtId="0" fontId="0" fillId="0" borderId="8" xfId="0" applyBorder="1" applyProtection="1">
      <protection hidden="1"/>
    </xf>
    <xf numFmtId="0" fontId="0" fillId="0" borderId="11" xfId="0" applyBorder="1" applyProtection="1">
      <protection hidden="1"/>
    </xf>
    <xf numFmtId="44" fontId="2" fillId="0" borderId="0" xfId="0" applyNumberFormat="1" applyFont="1" applyAlignment="1" applyProtection="1">
      <alignment horizontal="center" vertical="top"/>
      <protection hidden="1"/>
    </xf>
    <xf numFmtId="44" fontId="0" fillId="2" borderId="10" xfId="0" applyNumberFormat="1" applyFill="1" applyBorder="1" applyProtection="1">
      <protection hidden="1"/>
    </xf>
    <xf numFmtId="44" fontId="0" fillId="0" borderId="0" xfId="0" applyNumberFormat="1" applyProtection="1">
      <protection hidden="1"/>
    </xf>
    <xf numFmtId="44" fontId="0" fillId="0" borderId="10" xfId="0" applyNumberFormat="1" applyBorder="1" applyProtection="1">
      <protection hidden="1"/>
    </xf>
    <xf numFmtId="44" fontId="0" fillId="0" borderId="5" xfId="0" applyNumberFormat="1" applyBorder="1" applyProtection="1">
      <protection hidden="1"/>
    </xf>
    <xf numFmtId="44" fontId="0" fillId="0" borderId="11" xfId="0" applyNumberFormat="1" applyBorder="1" applyProtection="1">
      <protection hidden="1"/>
    </xf>
    <xf numFmtId="44" fontId="0" fillId="0" borderId="9" xfId="0" applyNumberFormat="1" applyBorder="1" applyProtection="1">
      <protection hidden="1"/>
    </xf>
    <xf numFmtId="44" fontId="4" fillId="4" borderId="3" xfId="0" applyNumberFormat="1" applyFont="1" applyFill="1" applyBorder="1" applyProtection="1">
      <protection hidden="1"/>
    </xf>
    <xf numFmtId="44" fontId="2" fillId="4" borderId="2" xfId="0" applyNumberFormat="1" applyFont="1" applyFill="1" applyBorder="1" applyProtection="1">
      <protection hidden="1"/>
    </xf>
    <xf numFmtId="44" fontId="2" fillId="4" borderId="3" xfId="0" applyNumberFormat="1" applyFont="1" applyFill="1" applyBorder="1" applyProtection="1">
      <protection hidden="1"/>
    </xf>
    <xf numFmtId="0" fontId="4" fillId="3" borderId="1" xfId="0" applyFont="1" applyFill="1" applyBorder="1" applyAlignment="1" applyProtection="1">
      <alignment horizontal="left"/>
      <protection hidden="1"/>
    </xf>
    <xf numFmtId="0" fontId="4" fillId="3" borderId="2" xfId="0" applyFont="1" applyFill="1" applyBorder="1" applyAlignment="1" applyProtection="1">
      <alignment horizontal="left"/>
      <protection hidden="1"/>
    </xf>
    <xf numFmtId="0" fontId="2" fillId="0" borderId="4" xfId="0" applyFont="1" applyBorder="1" applyAlignment="1" applyProtection="1">
      <alignment horizontal="center" vertical="top" wrapText="1"/>
      <protection hidden="1"/>
    </xf>
    <xf numFmtId="0" fontId="2" fillId="0" borderId="8" xfId="0" applyFont="1" applyBorder="1" applyAlignment="1" applyProtection="1">
      <alignment horizontal="center" vertical="top" wrapText="1"/>
      <protection hidden="1"/>
    </xf>
    <xf numFmtId="0" fontId="2" fillId="0" borderId="10" xfId="0" applyFont="1" applyBorder="1" applyAlignment="1" applyProtection="1">
      <alignment horizontal="center" vertical="top" wrapText="1"/>
      <protection hidden="1"/>
    </xf>
    <xf numFmtId="0" fontId="2" fillId="0" borderId="11" xfId="0" applyFont="1" applyBorder="1" applyAlignment="1" applyProtection="1">
      <alignment horizontal="center" vertical="top" wrapText="1"/>
      <protection hidden="1"/>
    </xf>
    <xf numFmtId="0" fontId="2" fillId="0" borderId="10" xfId="0" applyFont="1" applyBorder="1" applyAlignment="1" applyProtection="1">
      <alignment horizontal="left" vertical="top" wrapText="1"/>
      <protection hidden="1"/>
    </xf>
    <xf numFmtId="0" fontId="2" fillId="0" borderId="11" xfId="0" applyFont="1" applyBorder="1" applyAlignment="1" applyProtection="1">
      <alignment horizontal="left" vertical="top" wrapText="1"/>
      <protection hidden="1"/>
    </xf>
    <xf numFmtId="0" fontId="2" fillId="0" borderId="10" xfId="0" applyFont="1" applyBorder="1" applyAlignment="1" applyProtection="1">
      <alignment horizontal="center" vertical="top"/>
      <protection hidden="1"/>
    </xf>
    <xf numFmtId="0" fontId="2" fillId="0" borderId="11" xfId="0" applyFont="1" applyBorder="1" applyAlignment="1" applyProtection="1">
      <alignment horizontal="center" vertical="top"/>
      <protection hidden="1"/>
    </xf>
    <xf numFmtId="0" fontId="2" fillId="0" borderId="5" xfId="0" applyFont="1" applyBorder="1" applyAlignment="1" applyProtection="1">
      <alignment horizontal="center" vertical="top"/>
      <protection hidden="1"/>
    </xf>
    <xf numFmtId="0" fontId="2" fillId="0" borderId="9" xfId="0" applyFont="1" applyBorder="1" applyAlignment="1" applyProtection="1">
      <alignment horizontal="center" vertical="top"/>
      <protection hidden="1"/>
    </xf>
    <xf numFmtId="0" fontId="4" fillId="3" borderId="4" xfId="0" applyFont="1" applyFill="1" applyBorder="1" applyAlignment="1" applyProtection="1">
      <alignment horizontal="center"/>
      <protection hidden="1"/>
    </xf>
    <xf numFmtId="0" fontId="4" fillId="3" borderId="10" xfId="0" applyFont="1" applyFill="1" applyBorder="1" applyAlignment="1" applyProtection="1">
      <alignment horizontal="center"/>
      <protection hidden="1"/>
    </xf>
    <xf numFmtId="0" fontId="0" fillId="0" borderId="10" xfId="0" applyBorder="1" applyProtection="1">
      <protection hidden="1"/>
    </xf>
    <xf numFmtId="0" fontId="0" fillId="0" borderId="5" xfId="0" applyBorder="1" applyProtection="1">
      <protection hidden="1"/>
    </xf>
    <xf numFmtId="0" fontId="2" fillId="0" borderId="4"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2" fillId="0" borderId="8" xfId="0" applyFont="1" applyBorder="1" applyAlignment="1" applyProtection="1">
      <alignment horizontal="center" vertical="center"/>
      <protection hidden="1"/>
    </xf>
    <xf numFmtId="0" fontId="2" fillId="0" borderId="0" xfId="0" applyFont="1" applyAlignment="1" applyProtection="1">
      <alignment horizontal="left" vertical="top" wrapText="1"/>
      <protection hidden="1"/>
    </xf>
    <xf numFmtId="0" fontId="4" fillId="4" borderId="4" xfId="0" applyFont="1" applyFill="1" applyBorder="1" applyAlignment="1" applyProtection="1">
      <alignment horizontal="left"/>
      <protection hidden="1"/>
    </xf>
    <xf numFmtId="0" fontId="4" fillId="4" borderId="10" xfId="0" applyFont="1" applyFill="1" applyBorder="1" applyAlignment="1" applyProtection="1">
      <alignment horizontal="left"/>
      <protection hidden="1"/>
    </xf>
    <xf numFmtId="0" fontId="0" fillId="0" borderId="6" xfId="0" applyBorder="1" applyAlignment="1" applyProtection="1">
      <alignment horizontal="left" vertical="top" wrapText="1"/>
      <protection hidden="1"/>
    </xf>
    <xf numFmtId="0" fontId="0" fillId="0" borderId="0" xfId="0" applyProtection="1">
      <protection hidden="1"/>
    </xf>
    <xf numFmtId="0" fontId="0" fillId="0" borderId="7" xfId="0" applyBorder="1" applyProtection="1">
      <protection hidden="1"/>
    </xf>
    <xf numFmtId="0" fontId="2" fillId="0" borderId="6" xfId="0" applyFont="1" applyBorder="1" applyAlignment="1" applyProtection="1">
      <alignment horizontal="left" vertical="top" wrapText="1"/>
      <protection hidden="1"/>
    </xf>
    <xf numFmtId="0" fontId="0" fillId="0" borderId="4" xfId="0"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4" fillId="3" borderId="4" xfId="0" applyFont="1" applyFill="1" applyBorder="1" applyAlignment="1" applyProtection="1">
      <alignment horizontal="left"/>
      <protection hidden="1"/>
    </xf>
    <xf numFmtId="0" fontId="4" fillId="3" borderId="10" xfId="0" applyFont="1" applyFill="1" applyBorder="1" applyAlignment="1" applyProtection="1">
      <alignment horizontal="left"/>
      <protection hidden="1"/>
    </xf>
    <xf numFmtId="0" fontId="4" fillId="3" borderId="5" xfId="0" applyFont="1" applyFill="1" applyBorder="1" applyAlignment="1" applyProtection="1">
      <alignment horizontal="left"/>
      <protection hidden="1"/>
    </xf>
    <xf numFmtId="0" fontId="2" fillId="0" borderId="4" xfId="0" applyFont="1" applyBorder="1" applyAlignment="1" applyProtection="1">
      <alignment horizontal="left" vertical="top"/>
      <protection hidden="1"/>
    </xf>
    <xf numFmtId="0" fontId="2" fillId="0" borderId="10" xfId="0" applyFont="1" applyBorder="1" applyAlignment="1" applyProtection="1">
      <alignment horizontal="left" vertical="top"/>
      <protection hidden="1"/>
    </xf>
    <xf numFmtId="0" fontId="2" fillId="0" borderId="5" xfId="0" applyFont="1" applyBorder="1" applyAlignment="1" applyProtection="1">
      <alignment horizontal="left" vertical="top" wrapText="1"/>
      <protection hidden="1"/>
    </xf>
    <xf numFmtId="0" fontId="2" fillId="0" borderId="9" xfId="0" applyFont="1" applyBorder="1" applyAlignment="1" applyProtection="1">
      <alignment horizontal="left" vertical="top" wrapText="1"/>
      <protection hidden="1"/>
    </xf>
    <xf numFmtId="0" fontId="2" fillId="0" borderId="8" xfId="0" applyFont="1" applyBorder="1" applyAlignment="1" applyProtection="1">
      <alignment horizontal="left" vertical="top"/>
      <protection hidden="1"/>
    </xf>
    <xf numFmtId="0" fontId="2" fillId="0" borderId="11" xfId="0" applyFont="1" applyBorder="1" applyAlignment="1" applyProtection="1">
      <alignment horizontal="left" vertical="top"/>
      <protection hidden="1"/>
    </xf>
    <xf numFmtId="0" fontId="4" fillId="4" borderId="1" xfId="0" applyFont="1" applyFill="1" applyBorder="1" applyAlignment="1" applyProtection="1">
      <alignment horizontal="left"/>
      <protection hidden="1"/>
    </xf>
    <xf numFmtId="0" fontId="4" fillId="4" borderId="2" xfId="0" applyFont="1" applyFill="1" applyBorder="1" applyAlignment="1" applyProtection="1">
      <alignment horizontal="left"/>
      <protection hidden="1"/>
    </xf>
    <xf numFmtId="0" fontId="2" fillId="0" borderId="12" xfId="0" applyFont="1" applyBorder="1" applyAlignment="1" applyProtection="1">
      <alignment horizontal="left" vertical="top"/>
      <protection hidden="1"/>
    </xf>
    <xf numFmtId="0" fontId="2" fillId="0" borderId="13" xfId="0" applyFont="1" applyBorder="1" applyAlignment="1" applyProtection="1">
      <alignment horizontal="left" vertical="top"/>
      <protection hidden="1"/>
    </xf>
    <xf numFmtId="0" fontId="2" fillId="0" borderId="18" xfId="0" applyFont="1" applyBorder="1" applyAlignment="1" applyProtection="1">
      <alignment horizontal="left"/>
      <protection hidden="1"/>
    </xf>
    <xf numFmtId="0" fontId="2" fillId="0" borderId="19" xfId="0" applyFont="1" applyBorder="1" applyAlignment="1" applyProtection="1">
      <alignment horizontal="left"/>
      <protection hidden="1"/>
    </xf>
    <xf numFmtId="0" fontId="2" fillId="2" borderId="20" xfId="0" applyFont="1" applyFill="1" applyBorder="1" applyAlignment="1" applyProtection="1">
      <alignment horizontal="center"/>
      <protection hidden="1"/>
    </xf>
    <xf numFmtId="0" fontId="2" fillId="2" borderId="21" xfId="0" applyFont="1" applyFill="1" applyBorder="1" applyAlignment="1" applyProtection="1">
      <alignment horizontal="center"/>
      <protection hidden="1"/>
    </xf>
    <xf numFmtId="0" fontId="2" fillId="2" borderId="13" xfId="0" applyFont="1" applyFill="1" applyBorder="1" applyAlignment="1" applyProtection="1">
      <alignment horizontal="center"/>
      <protection hidden="1"/>
    </xf>
    <xf numFmtId="0" fontId="2" fillId="2" borderId="14" xfId="0" applyFont="1" applyFill="1" applyBorder="1" applyAlignment="1" applyProtection="1">
      <alignment horizontal="center"/>
      <protection hidden="1"/>
    </xf>
    <xf numFmtId="0" fontId="2" fillId="0" borderId="15" xfId="0" applyFont="1" applyBorder="1" applyAlignment="1" applyProtection="1">
      <alignment horizontal="left"/>
      <protection hidden="1"/>
    </xf>
    <xf numFmtId="0" fontId="2" fillId="0" borderId="16" xfId="0" applyFont="1" applyBorder="1" applyAlignment="1" applyProtection="1">
      <alignment horizontal="left"/>
      <protection hidden="1"/>
    </xf>
    <xf numFmtId="0" fontId="2" fillId="2" borderId="16" xfId="0" applyFont="1" applyFill="1" applyBorder="1" applyAlignment="1" applyProtection="1">
      <alignment horizontal="center"/>
      <protection hidden="1"/>
    </xf>
    <xf numFmtId="0" fontId="2" fillId="2" borderId="17" xfId="0" applyFont="1" applyFill="1" applyBorder="1" applyAlignment="1" applyProtection="1">
      <alignment horizontal="center"/>
      <protection hidden="1"/>
    </xf>
    <xf numFmtId="0" fontId="2" fillId="0" borderId="15" xfId="0" applyFont="1" applyBorder="1" applyAlignment="1" applyProtection="1">
      <alignment horizontal="left" vertical="top"/>
      <protection hidden="1"/>
    </xf>
    <xf numFmtId="0" fontId="2" fillId="0" borderId="16" xfId="0" applyFont="1" applyBorder="1" applyAlignment="1" applyProtection="1">
      <alignment horizontal="left" vertical="top"/>
      <protection hidden="1"/>
    </xf>
    <xf numFmtId="0" fontId="0" fillId="0" borderId="10" xfId="0" applyBorder="1" applyAlignment="1" applyProtection="1">
      <alignment horizontal="center" vertical="top" wrapText="1"/>
      <protection hidden="1"/>
    </xf>
  </cellXfs>
  <cellStyles count="1">
    <cellStyle name="Standaard" xfId="0" builtinId="0"/>
  </cellStyles>
  <dxfs count="0"/>
  <tableStyles count="0" defaultTableStyle="TableStyleMedium2" defaultPivotStyle="PivotStyleLight16"/>
  <colors>
    <mruColors>
      <color rgb="FF3399FF"/>
      <color rgb="FF9999FF"/>
      <color rgb="FFFF5050"/>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63500</xdr:colOff>
      <xdr:row>0</xdr:row>
      <xdr:rowOff>0</xdr:rowOff>
    </xdr:from>
    <xdr:to>
      <xdr:col>9</xdr:col>
      <xdr:colOff>2688614</xdr:colOff>
      <xdr:row>10</xdr:row>
      <xdr:rowOff>1197429</xdr:rowOff>
    </xdr:to>
    <xdr:pic>
      <xdr:nvPicPr>
        <xdr:cNvPr id="7" name="Huisstijlvormen">
          <a:extLst>
            <a:ext uri="{FF2B5EF4-FFF2-40B4-BE49-F238E27FC236}">
              <a16:creationId xmlns:a16="http://schemas.microsoft.com/office/drawing/2014/main" id="{63C2D2B5-673E-4700-BAB0-1F465B6F9BBD}"/>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148786" y="0"/>
          <a:ext cx="4176329" cy="3465286"/>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A23E8-9CD4-4A2F-B704-DFD0629B8A43}">
  <sheetPr>
    <pageSetUpPr fitToPage="1"/>
  </sheetPr>
  <dimension ref="B1:T77"/>
  <sheetViews>
    <sheetView tabSelected="1" topLeftCell="A9" zoomScale="58" zoomScaleNormal="90" workbookViewId="0">
      <selection activeCell="F16" sqref="F16"/>
    </sheetView>
  </sheetViews>
  <sheetFormatPr defaultColWidth="8.7109375" defaultRowHeight="12.75" customHeight="1" x14ac:dyDescent="0.2"/>
  <cols>
    <col min="1" max="1" width="2.7109375" style="3" customWidth="1"/>
    <col min="2" max="2" width="2" style="3" customWidth="1"/>
    <col min="3" max="3" width="57.140625" style="3" customWidth="1"/>
    <col min="4" max="4" width="37.140625" style="3" customWidth="1"/>
    <col min="5" max="5" width="29.5703125" style="3" customWidth="1"/>
    <col min="6" max="6" width="19.28515625" style="3" customWidth="1"/>
    <col min="7" max="7" width="18" style="3" customWidth="1"/>
    <col min="8" max="8" width="20.42578125" style="3" customWidth="1"/>
    <col min="9" max="9" width="22.140625" style="3" customWidth="1"/>
    <col min="10" max="10" width="41.85546875" style="3" customWidth="1"/>
    <col min="11" max="16384" width="8.7109375" style="3"/>
  </cols>
  <sheetData>
    <row r="1" spans="2:20" ht="5.45" customHeight="1" x14ac:dyDescent="0.2"/>
    <row r="2" spans="2:20" ht="8.1" customHeight="1" x14ac:dyDescent="0.2">
      <c r="B2" s="4"/>
      <c r="C2" s="5"/>
      <c r="D2" s="5"/>
      <c r="E2" s="5"/>
      <c r="F2" s="5"/>
      <c r="G2" s="5"/>
      <c r="H2" s="5"/>
      <c r="I2" s="5"/>
      <c r="J2" s="6"/>
    </row>
    <row r="3" spans="2:20" ht="23.25" x14ac:dyDescent="0.35">
      <c r="B3" s="7"/>
      <c r="C3" s="8" t="s">
        <v>0</v>
      </c>
      <c r="J3" s="9"/>
    </row>
    <row r="4" spans="2:20" ht="3.6" customHeight="1" x14ac:dyDescent="0.2">
      <c r="B4" s="7"/>
      <c r="J4" s="9"/>
    </row>
    <row r="5" spans="2:20" ht="15" customHeight="1" x14ac:dyDescent="0.2">
      <c r="B5" s="7"/>
      <c r="C5" s="74" t="s">
        <v>1</v>
      </c>
      <c r="D5" s="74"/>
      <c r="E5" s="74"/>
      <c r="F5" s="74"/>
      <c r="G5" s="74"/>
      <c r="H5" s="11"/>
      <c r="I5" s="11"/>
      <c r="J5" s="9"/>
    </row>
    <row r="6" spans="2:20" ht="2.4500000000000002" customHeight="1" x14ac:dyDescent="0.2">
      <c r="B6" s="7"/>
      <c r="C6" s="74"/>
      <c r="D6" s="74"/>
      <c r="E6" s="74"/>
      <c r="F6" s="74"/>
      <c r="G6" s="74"/>
      <c r="H6" s="12"/>
      <c r="I6" s="12"/>
      <c r="J6" s="9"/>
    </row>
    <row r="7" spans="2:20" ht="2.4500000000000002" customHeight="1" thickBot="1" x14ac:dyDescent="0.25">
      <c r="B7" s="7"/>
      <c r="C7" s="11"/>
      <c r="D7" s="11"/>
      <c r="E7" s="11"/>
      <c r="F7" s="11"/>
      <c r="G7" s="11"/>
      <c r="H7" s="11"/>
      <c r="I7" s="11"/>
      <c r="J7" s="9"/>
    </row>
    <row r="8" spans="2:20" x14ac:dyDescent="0.2">
      <c r="B8" s="7"/>
      <c r="C8" s="67" t="s">
        <v>2</v>
      </c>
      <c r="D8" s="68"/>
      <c r="E8" s="68"/>
      <c r="F8" s="68"/>
      <c r="G8" s="68"/>
      <c r="H8" s="69"/>
      <c r="I8" s="70"/>
      <c r="J8" s="9"/>
    </row>
    <row r="9" spans="2:20" ht="79.5" customHeight="1" x14ac:dyDescent="0.2">
      <c r="B9" s="7"/>
      <c r="C9" s="77" t="s">
        <v>73</v>
      </c>
      <c r="D9" s="74"/>
      <c r="E9" s="74"/>
      <c r="F9" s="74"/>
      <c r="G9" s="74"/>
      <c r="H9" s="78"/>
      <c r="I9" s="79"/>
      <c r="J9" s="9"/>
    </row>
    <row r="10" spans="2:20" ht="25.5" customHeight="1" x14ac:dyDescent="0.2">
      <c r="B10" s="7"/>
      <c r="C10" s="80"/>
      <c r="D10" s="74"/>
      <c r="E10" s="74"/>
      <c r="F10" s="74"/>
      <c r="G10" s="74"/>
      <c r="H10" s="78"/>
      <c r="I10" s="79"/>
      <c r="J10" s="9"/>
    </row>
    <row r="11" spans="2:20" ht="127.5" customHeight="1" thickBot="1" x14ac:dyDescent="0.25">
      <c r="B11" s="7"/>
      <c r="C11" s="80"/>
      <c r="D11" s="74"/>
      <c r="E11" s="74"/>
      <c r="F11" s="74"/>
      <c r="G11" s="74"/>
      <c r="H11" s="78"/>
      <c r="I11" s="79"/>
      <c r="J11" s="9"/>
      <c r="P11" s="74"/>
      <c r="Q11" s="74"/>
      <c r="R11" s="74"/>
      <c r="S11" s="74"/>
      <c r="T11" s="74"/>
    </row>
    <row r="12" spans="2:20" ht="13.5" thickBot="1" x14ac:dyDescent="0.25">
      <c r="B12" s="7"/>
      <c r="C12" s="75" t="s">
        <v>3</v>
      </c>
      <c r="D12" s="76"/>
      <c r="E12" s="76"/>
      <c r="F12" s="76"/>
      <c r="G12" s="76"/>
      <c r="H12" s="76"/>
      <c r="I12" s="76"/>
      <c r="J12" s="52" t="s">
        <v>4</v>
      </c>
    </row>
    <row r="13" spans="2:20" ht="13.15" customHeight="1" x14ac:dyDescent="0.2">
      <c r="B13" s="7"/>
      <c r="C13" s="57" t="s">
        <v>5</v>
      </c>
      <c r="D13" s="59" t="s">
        <v>6</v>
      </c>
      <c r="E13" s="61" t="s">
        <v>7</v>
      </c>
      <c r="F13" s="63" t="s">
        <v>8</v>
      </c>
      <c r="G13" s="63" t="s">
        <v>9</v>
      </c>
      <c r="H13" s="63" t="s">
        <v>10</v>
      </c>
      <c r="I13" s="65" t="s">
        <v>11</v>
      </c>
      <c r="J13" s="9"/>
    </row>
    <row r="14" spans="2:20" ht="13.9" customHeight="1" thickBot="1" x14ac:dyDescent="0.25">
      <c r="B14" s="7"/>
      <c r="C14" s="58"/>
      <c r="D14" s="60"/>
      <c r="E14" s="62"/>
      <c r="F14" s="64"/>
      <c r="G14" s="64"/>
      <c r="H14" s="64"/>
      <c r="I14" s="66"/>
      <c r="J14" s="9"/>
    </row>
    <row r="15" spans="2:20" x14ac:dyDescent="0.2">
      <c r="B15" s="7"/>
      <c r="C15" s="71" t="s">
        <v>12</v>
      </c>
      <c r="D15" s="15" t="s">
        <v>13</v>
      </c>
      <c r="E15" s="15">
        <v>4000</v>
      </c>
      <c r="F15" s="1">
        <v>0</v>
      </c>
      <c r="G15" s="18">
        <f>F15/100*121</f>
        <v>0</v>
      </c>
      <c r="H15" s="16">
        <f>E15*F15</f>
        <v>0</v>
      </c>
      <c r="I15" s="17">
        <f>E15*G15</f>
        <v>0</v>
      </c>
      <c r="J15" s="2"/>
    </row>
    <row r="16" spans="2:20" x14ac:dyDescent="0.2">
      <c r="B16" s="7"/>
      <c r="C16" s="72"/>
      <c r="D16" s="11" t="s">
        <v>14</v>
      </c>
      <c r="E16" s="11">
        <v>200</v>
      </c>
      <c r="F16" s="18">
        <f>F15/100*150</f>
        <v>0</v>
      </c>
      <c r="G16" s="18">
        <f>F16/100*121</f>
        <v>0</v>
      </c>
      <c r="H16" s="18">
        <f>E16*F16</f>
        <v>0</v>
      </c>
      <c r="I16" s="19">
        <f t="shared" ref="I16:I26" si="0">E16*G16</f>
        <v>0</v>
      </c>
      <c r="J16" s="9"/>
    </row>
    <row r="17" spans="2:10" ht="13.5" thickBot="1" x14ac:dyDescent="0.25">
      <c r="B17" s="7"/>
      <c r="C17" s="73"/>
      <c r="D17" s="20" t="s">
        <v>15</v>
      </c>
      <c r="E17" s="20">
        <v>20</v>
      </c>
      <c r="F17" s="21">
        <f>F15/100*200</f>
        <v>0</v>
      </c>
      <c r="G17" s="21">
        <f t="shared" ref="G17:G26" si="1">F17/100*121</f>
        <v>0</v>
      </c>
      <c r="H17" s="21">
        <f t="shared" ref="H17:H26" si="2">E17*F17</f>
        <v>0</v>
      </c>
      <c r="I17" s="22">
        <f t="shared" si="0"/>
        <v>0</v>
      </c>
      <c r="J17" s="9"/>
    </row>
    <row r="18" spans="2:10" x14ac:dyDescent="0.2">
      <c r="B18" s="7"/>
      <c r="C18" s="81" t="s">
        <v>62</v>
      </c>
      <c r="D18" s="5" t="s">
        <v>13</v>
      </c>
      <c r="E18" s="5">
        <v>1000</v>
      </c>
      <c r="F18" s="46">
        <v>0</v>
      </c>
      <c r="G18" s="47">
        <f>F18/100*121</f>
        <v>0</v>
      </c>
      <c r="H18" s="48">
        <f>E18*F18</f>
        <v>0</v>
      </c>
      <c r="I18" s="49">
        <f>E18*G18</f>
        <v>0</v>
      </c>
      <c r="J18" s="9"/>
    </row>
    <row r="19" spans="2:10" x14ac:dyDescent="0.2">
      <c r="B19" s="7"/>
      <c r="C19" s="82"/>
      <c r="D19" s="3" t="s">
        <v>14</v>
      </c>
      <c r="E19" s="3">
        <v>50</v>
      </c>
      <c r="F19" s="47">
        <f>F18/100*150</f>
        <v>0</v>
      </c>
      <c r="G19" s="47">
        <f>F19/100*121</f>
        <v>0</v>
      </c>
      <c r="H19" s="47">
        <f>E19*F19</f>
        <v>0</v>
      </c>
      <c r="I19" s="19">
        <f>E19*G19</f>
        <v>0</v>
      </c>
      <c r="J19" s="9"/>
    </row>
    <row r="20" spans="2:10" ht="13.5" thickBot="1" x14ac:dyDescent="0.25">
      <c r="B20" s="7"/>
      <c r="C20" s="83"/>
      <c r="D20" s="44" t="s">
        <v>15</v>
      </c>
      <c r="E20" s="44">
        <v>5</v>
      </c>
      <c r="F20" s="50">
        <f>F18/100*200</f>
        <v>0</v>
      </c>
      <c r="G20" s="50">
        <f>F20/100*121</f>
        <v>0</v>
      </c>
      <c r="H20" s="50">
        <f>E20*F20</f>
        <v>0</v>
      </c>
      <c r="I20" s="51">
        <f>E20*G20</f>
        <v>0</v>
      </c>
      <c r="J20" s="9"/>
    </row>
    <row r="21" spans="2:10" x14ac:dyDescent="0.2">
      <c r="B21" s="7"/>
      <c r="C21" s="71" t="s">
        <v>16</v>
      </c>
      <c r="D21" s="15" t="s">
        <v>13</v>
      </c>
      <c r="E21" s="15">
        <v>1000</v>
      </c>
      <c r="F21" s="1">
        <v>0</v>
      </c>
      <c r="G21" s="16">
        <f t="shared" si="1"/>
        <v>0</v>
      </c>
      <c r="H21" s="16">
        <f t="shared" si="2"/>
        <v>0</v>
      </c>
      <c r="I21" s="17">
        <f t="shared" si="0"/>
        <v>0</v>
      </c>
      <c r="J21" s="2"/>
    </row>
    <row r="22" spans="2:10" x14ac:dyDescent="0.2">
      <c r="B22" s="7"/>
      <c r="C22" s="72"/>
      <c r="D22" s="11" t="s">
        <v>14</v>
      </c>
      <c r="E22" s="11">
        <v>50</v>
      </c>
      <c r="F22" s="18">
        <f>F21/100*150</f>
        <v>0</v>
      </c>
      <c r="G22" s="18">
        <f t="shared" si="1"/>
        <v>0</v>
      </c>
      <c r="H22" s="18">
        <f t="shared" si="2"/>
        <v>0</v>
      </c>
      <c r="I22" s="19">
        <f t="shared" si="0"/>
        <v>0</v>
      </c>
      <c r="J22" s="9"/>
    </row>
    <row r="23" spans="2:10" ht="13.5" thickBot="1" x14ac:dyDescent="0.25">
      <c r="B23" s="7"/>
      <c r="C23" s="73"/>
      <c r="D23" s="20" t="s">
        <v>15</v>
      </c>
      <c r="E23" s="20">
        <v>10</v>
      </c>
      <c r="F23" s="21">
        <f>F21/100*200</f>
        <v>0</v>
      </c>
      <c r="G23" s="21">
        <f t="shared" si="1"/>
        <v>0</v>
      </c>
      <c r="H23" s="21">
        <f t="shared" si="2"/>
        <v>0</v>
      </c>
      <c r="I23" s="22">
        <f t="shared" si="0"/>
        <v>0</v>
      </c>
      <c r="J23" s="9"/>
    </row>
    <row r="24" spans="2:10" x14ac:dyDescent="0.2">
      <c r="B24" s="7"/>
      <c r="C24" s="72" t="s">
        <v>17</v>
      </c>
      <c r="D24" s="11" t="s">
        <v>13</v>
      </c>
      <c r="E24" s="11">
        <v>400</v>
      </c>
      <c r="F24" s="23">
        <v>0</v>
      </c>
      <c r="G24" s="18">
        <f t="shared" si="1"/>
        <v>0</v>
      </c>
      <c r="H24" s="18">
        <f t="shared" si="2"/>
        <v>0</v>
      </c>
      <c r="I24" s="19">
        <f t="shared" si="0"/>
        <v>0</v>
      </c>
      <c r="J24" s="2"/>
    </row>
    <row r="25" spans="2:10" x14ac:dyDescent="0.2">
      <c r="B25" s="7"/>
      <c r="C25" s="72"/>
      <c r="D25" s="11" t="s">
        <v>14</v>
      </c>
      <c r="E25" s="11">
        <v>20</v>
      </c>
      <c r="F25" s="18">
        <f>F24/100*150</f>
        <v>0</v>
      </c>
      <c r="G25" s="18">
        <f t="shared" si="1"/>
        <v>0</v>
      </c>
      <c r="H25" s="18">
        <f t="shared" si="2"/>
        <v>0</v>
      </c>
      <c r="I25" s="19">
        <f t="shared" si="0"/>
        <v>0</v>
      </c>
      <c r="J25" s="9"/>
    </row>
    <row r="26" spans="2:10" ht="13.5" thickBot="1" x14ac:dyDescent="0.25">
      <c r="B26" s="7"/>
      <c r="C26" s="72"/>
      <c r="D26" s="11" t="s">
        <v>15</v>
      </c>
      <c r="E26" s="11">
        <v>2</v>
      </c>
      <c r="F26" s="18">
        <f>F24/100*200</f>
        <v>0</v>
      </c>
      <c r="G26" s="18">
        <f t="shared" si="1"/>
        <v>0</v>
      </c>
      <c r="H26" s="18">
        <f t="shared" si="2"/>
        <v>0</v>
      </c>
      <c r="I26" s="19">
        <f t="shared" si="0"/>
        <v>0</v>
      </c>
      <c r="J26" s="9"/>
    </row>
    <row r="27" spans="2:10" ht="13.5" thickBot="1" x14ac:dyDescent="0.25">
      <c r="B27" s="7"/>
      <c r="C27" s="75" t="s">
        <v>18</v>
      </c>
      <c r="D27" s="76"/>
      <c r="E27" s="76"/>
      <c r="F27" s="76"/>
      <c r="G27" s="76"/>
      <c r="H27" s="52">
        <f>SUM(H15:H26)</f>
        <v>0</v>
      </c>
      <c r="I27" s="52">
        <f>SUM(I15:I26)</f>
        <v>0</v>
      </c>
      <c r="J27" s="52"/>
    </row>
    <row r="28" spans="2:10" ht="5.0999999999999996" customHeight="1" thickBot="1" x14ac:dyDescent="0.25">
      <c r="B28" s="7"/>
      <c r="C28" s="24"/>
      <c r="D28" s="25"/>
      <c r="E28" s="25"/>
      <c r="F28" s="25"/>
      <c r="G28" s="25"/>
      <c r="H28" s="18"/>
      <c r="I28" s="18"/>
      <c r="J28" s="9"/>
    </row>
    <row r="29" spans="2:10" ht="13.5" thickBot="1" x14ac:dyDescent="0.25">
      <c r="B29" s="7"/>
      <c r="C29" s="84" t="s">
        <v>19</v>
      </c>
      <c r="D29" s="85"/>
      <c r="E29" s="85"/>
      <c r="F29" s="85"/>
      <c r="G29" s="85"/>
      <c r="H29" s="85"/>
      <c r="I29" s="86"/>
      <c r="J29" s="14"/>
    </row>
    <row r="30" spans="2:10" ht="22.5" customHeight="1" x14ac:dyDescent="0.2">
      <c r="B30" s="7"/>
      <c r="C30" s="87" t="s">
        <v>20</v>
      </c>
      <c r="D30" s="88"/>
      <c r="E30" s="26">
        <v>0.5</v>
      </c>
      <c r="F30" s="61" t="s">
        <v>21</v>
      </c>
      <c r="G30" s="61"/>
      <c r="H30" s="61"/>
      <c r="I30" s="89"/>
      <c r="J30" s="9"/>
    </row>
    <row r="31" spans="2:10" ht="22.5" customHeight="1" thickBot="1" x14ac:dyDescent="0.25">
      <c r="B31" s="7"/>
      <c r="C31" s="91" t="s">
        <v>22</v>
      </c>
      <c r="D31" s="92"/>
      <c r="E31" s="27">
        <v>1</v>
      </c>
      <c r="F31" s="62"/>
      <c r="G31" s="62"/>
      <c r="H31" s="62"/>
      <c r="I31" s="90"/>
      <c r="J31" s="28"/>
    </row>
    <row r="32" spans="2:10" ht="5.0999999999999996" customHeight="1" thickBot="1" x14ac:dyDescent="0.25">
      <c r="B32" s="7"/>
      <c r="E32" s="11"/>
      <c r="F32" s="11"/>
      <c r="G32" s="11"/>
      <c r="H32" s="11"/>
      <c r="I32" s="11"/>
      <c r="J32" s="9"/>
    </row>
    <row r="33" spans="2:10" ht="13.5" thickBot="1" x14ac:dyDescent="0.25">
      <c r="B33" s="7"/>
      <c r="C33" s="75" t="s">
        <v>23</v>
      </c>
      <c r="D33" s="76"/>
      <c r="E33" s="76"/>
      <c r="F33" s="76"/>
      <c r="G33" s="76"/>
      <c r="H33" s="76"/>
      <c r="I33" s="76"/>
      <c r="J33" s="52" t="s">
        <v>4</v>
      </c>
    </row>
    <row r="34" spans="2:10" ht="13.15" customHeight="1" x14ac:dyDescent="0.2">
      <c r="B34" s="7"/>
      <c r="C34" s="57" t="s">
        <v>5</v>
      </c>
      <c r="D34" s="59" t="s">
        <v>6</v>
      </c>
      <c r="E34" s="61" t="s">
        <v>24</v>
      </c>
      <c r="F34" s="63" t="s">
        <v>25</v>
      </c>
      <c r="G34" s="63" t="s">
        <v>26</v>
      </c>
      <c r="H34" s="63" t="s">
        <v>10</v>
      </c>
      <c r="I34" s="65" t="s">
        <v>11</v>
      </c>
      <c r="J34" s="9"/>
    </row>
    <row r="35" spans="2:10" ht="13.9" customHeight="1" x14ac:dyDescent="0.2">
      <c r="B35" s="7"/>
      <c r="C35" s="58"/>
      <c r="D35" s="60"/>
      <c r="E35" s="62"/>
      <c r="F35" s="64"/>
      <c r="G35" s="64"/>
      <c r="H35" s="64"/>
      <c r="I35" s="66"/>
      <c r="J35" s="9"/>
    </row>
    <row r="36" spans="2:10" x14ac:dyDescent="0.2">
      <c r="B36" s="7"/>
      <c r="C36" s="29" t="s">
        <v>27</v>
      </c>
      <c r="D36" s="11" t="s">
        <v>28</v>
      </c>
      <c r="E36" s="11">
        <v>2000</v>
      </c>
      <c r="F36" s="23">
        <v>0</v>
      </c>
      <c r="G36" s="18">
        <f>F36/100*121</f>
        <v>0</v>
      </c>
      <c r="H36" s="18">
        <f>E36*F36</f>
        <v>0</v>
      </c>
      <c r="I36" s="19">
        <f t="shared" ref="I36" si="3">E36*G36</f>
        <v>0</v>
      </c>
      <c r="J36" s="2"/>
    </row>
    <row r="37" spans="2:10" ht="5.0999999999999996" customHeight="1" thickBot="1" x14ac:dyDescent="0.25">
      <c r="B37" s="7"/>
      <c r="E37" s="11"/>
      <c r="F37" s="11"/>
      <c r="G37" s="11"/>
      <c r="H37" s="11"/>
      <c r="I37" s="11"/>
      <c r="J37" s="9"/>
    </row>
    <row r="38" spans="2:10" ht="13.5" thickBot="1" x14ac:dyDescent="0.25">
      <c r="B38" s="7"/>
      <c r="C38" s="55" t="s">
        <v>64</v>
      </c>
      <c r="D38" s="56"/>
      <c r="E38" s="56"/>
      <c r="F38" s="56"/>
      <c r="G38" s="56"/>
      <c r="H38" s="56"/>
      <c r="I38" s="56"/>
      <c r="J38" s="14" t="s">
        <v>30</v>
      </c>
    </row>
    <row r="39" spans="2:10" ht="13.15" customHeight="1" x14ac:dyDescent="0.2">
      <c r="B39" s="7"/>
      <c r="C39" s="57" t="s">
        <v>5</v>
      </c>
      <c r="D39" s="59" t="s">
        <v>6</v>
      </c>
      <c r="E39" s="61" t="s">
        <v>71</v>
      </c>
      <c r="F39" s="63" t="s">
        <v>25</v>
      </c>
      <c r="G39" s="63" t="s">
        <v>26</v>
      </c>
      <c r="H39" s="63" t="s">
        <v>10</v>
      </c>
      <c r="I39" s="65" t="s">
        <v>11</v>
      </c>
      <c r="J39" s="9"/>
    </row>
    <row r="40" spans="2:10" ht="13.9" customHeight="1" thickBot="1" x14ac:dyDescent="0.25">
      <c r="B40" s="7"/>
      <c r="C40" s="58"/>
      <c r="D40" s="60"/>
      <c r="E40" s="62"/>
      <c r="F40" s="64"/>
      <c r="G40" s="64"/>
      <c r="H40" s="64"/>
      <c r="I40" s="66"/>
      <c r="J40" s="9"/>
    </row>
    <row r="41" spans="2:10" x14ac:dyDescent="0.2">
      <c r="B41" s="7"/>
      <c r="C41" s="13" t="s">
        <v>65</v>
      </c>
      <c r="D41" s="10" t="s">
        <v>70</v>
      </c>
      <c r="E41" s="31">
        <v>95</v>
      </c>
      <c r="F41" s="23">
        <v>0</v>
      </c>
      <c r="G41" s="18">
        <f t="shared" ref="G41:G42" si="4">F41/100*121</f>
        <v>0</v>
      </c>
      <c r="H41" s="45">
        <f>E41*F41</f>
        <v>0</v>
      </c>
      <c r="I41" s="19">
        <f t="shared" ref="I41:I42" si="5">E41*G41</f>
        <v>0</v>
      </c>
      <c r="J41" s="2"/>
    </row>
    <row r="42" spans="2:10" x14ac:dyDescent="0.2">
      <c r="B42" s="7"/>
      <c r="C42" s="13" t="s">
        <v>66</v>
      </c>
      <c r="D42" s="10" t="s">
        <v>70</v>
      </c>
      <c r="E42" s="31">
        <v>95</v>
      </c>
      <c r="F42" s="23">
        <v>0</v>
      </c>
      <c r="G42" s="18">
        <f t="shared" si="4"/>
        <v>0</v>
      </c>
      <c r="H42" s="45">
        <f t="shared" ref="H42" si="6">E42*F42</f>
        <v>0</v>
      </c>
      <c r="I42" s="19">
        <f t="shared" si="5"/>
        <v>0</v>
      </c>
      <c r="J42" s="2"/>
    </row>
    <row r="43" spans="2:10" x14ac:dyDescent="0.2">
      <c r="B43" s="7"/>
      <c r="C43" s="13" t="s">
        <v>67</v>
      </c>
      <c r="D43" s="10" t="s">
        <v>70</v>
      </c>
      <c r="E43" s="31">
        <v>30</v>
      </c>
      <c r="F43" s="23">
        <v>0</v>
      </c>
      <c r="G43" s="18">
        <f>F43/100*121</f>
        <v>0</v>
      </c>
      <c r="H43" s="45">
        <f>E43*F43</f>
        <v>0</v>
      </c>
      <c r="I43" s="19">
        <f>E43*G43</f>
        <v>0</v>
      </c>
      <c r="J43" s="2"/>
    </row>
    <row r="44" spans="2:10" ht="13.5" thickBot="1" x14ac:dyDescent="0.25">
      <c r="B44" s="7"/>
      <c r="C44" s="13" t="s">
        <v>68</v>
      </c>
      <c r="D44" s="10" t="s">
        <v>70</v>
      </c>
      <c r="E44" s="31">
        <v>30</v>
      </c>
      <c r="F44" s="23">
        <v>0</v>
      </c>
      <c r="G44" s="18">
        <f>F44/100*121</f>
        <v>0</v>
      </c>
      <c r="H44" s="45">
        <f>E44*F44</f>
        <v>0</v>
      </c>
      <c r="I44" s="19">
        <f>E44*G44</f>
        <v>0</v>
      </c>
      <c r="J44" s="2"/>
    </row>
    <row r="45" spans="2:10" ht="13.5" thickBot="1" x14ac:dyDescent="0.25">
      <c r="B45" s="7"/>
      <c r="C45" s="55" t="s">
        <v>69</v>
      </c>
      <c r="D45" s="56"/>
      <c r="E45" s="56"/>
      <c r="F45" s="56"/>
      <c r="G45" s="56"/>
      <c r="H45" s="30">
        <f>SUM(H41:H44)</f>
        <v>0</v>
      </c>
      <c r="I45" s="32">
        <f>SUM(I41:I44)</f>
        <v>0</v>
      </c>
      <c r="J45" s="14"/>
    </row>
    <row r="46" spans="2:10" ht="5.0999999999999996" customHeight="1" thickBot="1" x14ac:dyDescent="0.25">
      <c r="B46" s="7"/>
      <c r="C46" s="33"/>
      <c r="D46" s="33"/>
      <c r="E46" s="33"/>
      <c r="F46" s="33"/>
      <c r="G46" s="33"/>
      <c r="H46" s="18"/>
      <c r="I46" s="18"/>
      <c r="J46" s="9"/>
    </row>
    <row r="47" spans="2:10" ht="13.5" thickBot="1" x14ac:dyDescent="0.25">
      <c r="B47" s="7"/>
      <c r="C47" s="93" t="s">
        <v>29</v>
      </c>
      <c r="D47" s="94"/>
      <c r="E47" s="94"/>
      <c r="F47" s="94"/>
      <c r="G47" s="94"/>
      <c r="H47" s="94"/>
      <c r="I47" s="94"/>
      <c r="J47" s="52" t="s">
        <v>30</v>
      </c>
    </row>
    <row r="48" spans="2:10" ht="13.15" customHeight="1" x14ac:dyDescent="0.2">
      <c r="B48" s="7"/>
      <c r="C48" s="57" t="s">
        <v>5</v>
      </c>
      <c r="D48" s="59" t="s">
        <v>6</v>
      </c>
      <c r="E48" s="61" t="s">
        <v>31</v>
      </c>
      <c r="F48" s="63" t="s">
        <v>25</v>
      </c>
      <c r="G48" s="63" t="s">
        <v>9</v>
      </c>
      <c r="H48" s="63" t="s">
        <v>10</v>
      </c>
      <c r="I48" s="65" t="s">
        <v>11</v>
      </c>
      <c r="J48" s="9"/>
    </row>
    <row r="49" spans="2:10" ht="13.9" customHeight="1" x14ac:dyDescent="0.2">
      <c r="B49" s="7"/>
      <c r="C49" s="58"/>
      <c r="D49" s="60"/>
      <c r="E49" s="62"/>
      <c r="F49" s="64"/>
      <c r="G49" s="64"/>
      <c r="H49" s="64"/>
      <c r="I49" s="66"/>
      <c r="J49" s="9"/>
    </row>
    <row r="50" spans="2:10" x14ac:dyDescent="0.2">
      <c r="B50" s="7"/>
      <c r="C50" s="13" t="s">
        <v>32</v>
      </c>
      <c r="D50" s="10" t="s">
        <v>33</v>
      </c>
      <c r="E50" s="31">
        <v>200</v>
      </c>
      <c r="F50" s="23">
        <v>0</v>
      </c>
      <c r="G50" s="18">
        <f t="shared" ref="G50:G55" si="7">F50/100*121</f>
        <v>0</v>
      </c>
      <c r="H50" s="45">
        <f>E50*F50</f>
        <v>0</v>
      </c>
      <c r="I50" s="19">
        <f t="shared" ref="I50:I54" si="8">E50*G50</f>
        <v>0</v>
      </c>
      <c r="J50" s="2"/>
    </row>
    <row r="51" spans="2:10" x14ac:dyDescent="0.2">
      <c r="B51" s="7"/>
      <c r="C51" s="13" t="s">
        <v>34</v>
      </c>
      <c r="D51" s="10" t="s">
        <v>35</v>
      </c>
      <c r="E51" s="31">
        <v>50</v>
      </c>
      <c r="F51" s="23">
        <v>0</v>
      </c>
      <c r="G51" s="18">
        <f t="shared" si="7"/>
        <v>0</v>
      </c>
      <c r="H51" s="45">
        <f t="shared" ref="H51:H55" si="9">E51*F51</f>
        <v>0</v>
      </c>
      <c r="I51" s="19">
        <f t="shared" si="8"/>
        <v>0</v>
      </c>
      <c r="J51" s="2"/>
    </row>
    <row r="52" spans="2:10" x14ac:dyDescent="0.2">
      <c r="B52" s="7"/>
      <c r="C52" s="13" t="s">
        <v>61</v>
      </c>
      <c r="D52" s="10" t="s">
        <v>35</v>
      </c>
      <c r="E52" s="31">
        <v>200</v>
      </c>
      <c r="F52" s="23">
        <v>0</v>
      </c>
      <c r="G52" s="18">
        <f>F52/100*121</f>
        <v>0</v>
      </c>
      <c r="H52" s="45">
        <f>E52*F52</f>
        <v>0</v>
      </c>
      <c r="I52" s="19">
        <f>E52*G52</f>
        <v>0</v>
      </c>
      <c r="J52" s="2"/>
    </row>
    <row r="53" spans="2:10" x14ac:dyDescent="0.2">
      <c r="B53" s="7"/>
      <c r="C53" s="13" t="s">
        <v>60</v>
      </c>
      <c r="D53" s="10" t="s">
        <v>63</v>
      </c>
      <c r="E53" s="31">
        <v>50</v>
      </c>
      <c r="F53" s="23">
        <v>0</v>
      </c>
      <c r="G53" s="18">
        <f>F53/100*121</f>
        <v>0</v>
      </c>
      <c r="H53" s="45">
        <f>E53*F53</f>
        <v>0</v>
      </c>
      <c r="I53" s="19">
        <f>E53*G53</f>
        <v>0</v>
      </c>
      <c r="J53" s="2"/>
    </row>
    <row r="54" spans="2:10" ht="13.15" customHeight="1" x14ac:dyDescent="0.2">
      <c r="B54" s="7"/>
      <c r="C54" s="13" t="s">
        <v>36</v>
      </c>
      <c r="D54" s="10" t="s">
        <v>37</v>
      </c>
      <c r="E54" s="31">
        <v>20</v>
      </c>
      <c r="F54" s="23">
        <v>0</v>
      </c>
      <c r="G54" s="18">
        <f t="shared" si="7"/>
        <v>0</v>
      </c>
      <c r="H54" s="45">
        <f t="shared" si="9"/>
        <v>0</v>
      </c>
      <c r="I54" s="19">
        <f t="shared" si="8"/>
        <v>0</v>
      </c>
      <c r="J54" s="2"/>
    </row>
    <row r="55" spans="2:10" ht="13.5" thickBot="1" x14ac:dyDescent="0.25">
      <c r="B55" s="7"/>
      <c r="C55" s="29" t="s">
        <v>38</v>
      </c>
      <c r="D55" s="11" t="s">
        <v>39</v>
      </c>
      <c r="E55" s="11">
        <v>200</v>
      </c>
      <c r="F55" s="23">
        <v>0</v>
      </c>
      <c r="G55" s="18">
        <f t="shared" si="7"/>
        <v>0</v>
      </c>
      <c r="H55" s="45">
        <f t="shared" si="9"/>
        <v>0</v>
      </c>
      <c r="I55" s="19">
        <f>E55*G55</f>
        <v>0</v>
      </c>
      <c r="J55" s="2"/>
    </row>
    <row r="56" spans="2:10" ht="13.5" thickBot="1" x14ac:dyDescent="0.25">
      <c r="B56" s="7"/>
      <c r="C56" s="93" t="s">
        <v>40</v>
      </c>
      <c r="D56" s="94"/>
      <c r="E56" s="94"/>
      <c r="F56" s="94"/>
      <c r="G56" s="94"/>
      <c r="H56" s="53">
        <f>SUM(H50:H55)</f>
        <v>0</v>
      </c>
      <c r="I56" s="54">
        <f>SUM(I50:I55)</f>
        <v>0</v>
      </c>
      <c r="J56" s="52"/>
    </row>
    <row r="57" spans="2:10" ht="5.0999999999999996" customHeight="1" thickBot="1" x14ac:dyDescent="0.25">
      <c r="B57" s="7"/>
      <c r="C57" s="33"/>
      <c r="D57" s="33"/>
      <c r="E57" s="33"/>
      <c r="F57" s="33"/>
      <c r="G57" s="33"/>
      <c r="H57" s="18"/>
      <c r="I57" s="18"/>
      <c r="J57" s="9"/>
    </row>
    <row r="58" spans="2:10" ht="13.5" thickBot="1" x14ac:dyDescent="0.25">
      <c r="B58" s="7"/>
      <c r="C58" s="84" t="s">
        <v>41</v>
      </c>
      <c r="D58" s="85"/>
      <c r="E58" s="85"/>
      <c r="F58" s="85"/>
      <c r="G58" s="85"/>
      <c r="H58" s="85"/>
      <c r="I58" s="85"/>
      <c r="J58" s="14" t="s">
        <v>30</v>
      </c>
    </row>
    <row r="59" spans="2:10" ht="34.5" customHeight="1" x14ac:dyDescent="0.2">
      <c r="B59" s="7"/>
      <c r="C59" s="57" t="s">
        <v>5</v>
      </c>
      <c r="D59" s="59" t="s">
        <v>6</v>
      </c>
      <c r="E59" s="61" t="s">
        <v>42</v>
      </c>
      <c r="F59" s="109" t="s">
        <v>43</v>
      </c>
      <c r="G59" s="109" t="s">
        <v>72</v>
      </c>
      <c r="H59" s="63" t="s">
        <v>10</v>
      </c>
      <c r="I59" s="89" t="s">
        <v>44</v>
      </c>
      <c r="J59" s="9"/>
    </row>
    <row r="60" spans="2:10" ht="17.25" customHeight="1" x14ac:dyDescent="0.2">
      <c r="B60" s="7"/>
      <c r="C60" s="58"/>
      <c r="D60" s="60"/>
      <c r="E60" s="62"/>
      <c r="F60" s="60"/>
      <c r="G60" s="60"/>
      <c r="H60" s="64"/>
      <c r="I60" s="90"/>
      <c r="J60" s="9"/>
    </row>
    <row r="61" spans="2:10" x14ac:dyDescent="0.2">
      <c r="B61" s="7"/>
      <c r="C61" s="29" t="s">
        <v>45</v>
      </c>
      <c r="D61" s="3" t="s">
        <v>46</v>
      </c>
      <c r="E61" s="11">
        <v>200</v>
      </c>
      <c r="F61" s="23">
        <v>0</v>
      </c>
      <c r="G61" s="18">
        <f>F61/100*121</f>
        <v>0</v>
      </c>
      <c r="H61" s="18">
        <f>E61*F61</f>
        <v>0</v>
      </c>
      <c r="I61" s="19">
        <f>G61*E61*48</f>
        <v>0</v>
      </c>
      <c r="J61" s="2"/>
    </row>
    <row r="62" spans="2:10" x14ac:dyDescent="0.2">
      <c r="B62" s="7"/>
      <c r="C62" s="29" t="s">
        <v>47</v>
      </c>
      <c r="D62" s="11" t="s">
        <v>46</v>
      </c>
      <c r="E62" s="11">
        <v>100</v>
      </c>
      <c r="F62" s="23">
        <v>0</v>
      </c>
      <c r="G62" s="18">
        <f t="shared" ref="G62:G63" si="10">F62/100*121</f>
        <v>0</v>
      </c>
      <c r="H62" s="18">
        <f t="shared" ref="H62:H63" si="11">E62*F62</f>
        <v>0</v>
      </c>
      <c r="I62" s="19">
        <f t="shared" ref="I62:I63" si="12">G62*E62*48</f>
        <v>0</v>
      </c>
      <c r="J62" s="2"/>
    </row>
    <row r="63" spans="2:10" ht="13.5" thickBot="1" x14ac:dyDescent="0.25">
      <c r="B63" s="7"/>
      <c r="C63" s="29" t="s">
        <v>48</v>
      </c>
      <c r="D63" s="11" t="s">
        <v>49</v>
      </c>
      <c r="E63" s="11">
        <v>48</v>
      </c>
      <c r="F63" s="23">
        <v>0</v>
      </c>
      <c r="G63" s="18">
        <f t="shared" si="10"/>
        <v>0</v>
      </c>
      <c r="H63" s="18">
        <f t="shared" si="11"/>
        <v>0</v>
      </c>
      <c r="I63" s="19">
        <f t="shared" si="12"/>
        <v>0</v>
      </c>
      <c r="J63" s="2"/>
    </row>
    <row r="64" spans="2:10" ht="13.5" thickBot="1" x14ac:dyDescent="0.25">
      <c r="B64" s="7"/>
      <c r="C64" s="55" t="s">
        <v>50</v>
      </c>
      <c r="D64" s="56"/>
      <c r="E64" s="56"/>
      <c r="F64" s="56"/>
      <c r="G64" s="56"/>
      <c r="H64" s="30">
        <f>H61</f>
        <v>0</v>
      </c>
      <c r="I64" s="32">
        <f>SUM(I61:I63)</f>
        <v>0</v>
      </c>
      <c r="J64" s="14"/>
    </row>
    <row r="65" spans="2:10" ht="4.5" customHeight="1" thickBot="1" x14ac:dyDescent="0.25">
      <c r="B65" s="7"/>
      <c r="C65" s="11"/>
      <c r="D65" s="11"/>
      <c r="E65" s="11"/>
      <c r="F65" s="11"/>
      <c r="G65" s="11"/>
      <c r="H65" s="11"/>
      <c r="I65" s="11"/>
      <c r="J65" s="9"/>
    </row>
    <row r="66" spans="2:10" ht="13.5" thickBot="1" x14ac:dyDescent="0.25">
      <c r="B66" s="7"/>
      <c r="C66" s="93" t="s">
        <v>51</v>
      </c>
      <c r="D66" s="94"/>
      <c r="E66" s="94"/>
      <c r="F66" s="94"/>
      <c r="G66" s="94"/>
      <c r="H66" s="94"/>
      <c r="I66" s="52">
        <f>I27+I38+I45+I56+I64</f>
        <v>0</v>
      </c>
      <c r="J66" s="52"/>
    </row>
    <row r="67" spans="2:10" ht="5.45" customHeight="1" thickBot="1" x14ac:dyDescent="0.25">
      <c r="B67" s="7"/>
      <c r="J67" s="9"/>
    </row>
    <row r="68" spans="2:10" ht="15" x14ac:dyDescent="0.25">
      <c r="B68" s="7"/>
      <c r="C68" s="34" t="s">
        <v>52</v>
      </c>
      <c r="D68" s="35"/>
      <c r="E68" s="35"/>
      <c r="F68" s="35"/>
      <c r="G68" s="35"/>
      <c r="H68" s="35"/>
      <c r="I68" s="36"/>
      <c r="J68" s="9"/>
    </row>
    <row r="69" spans="2:10" x14ac:dyDescent="0.2">
      <c r="B69" s="7"/>
      <c r="C69" s="37" t="s">
        <v>53</v>
      </c>
      <c r="D69" s="38"/>
      <c r="E69" s="38"/>
      <c r="F69" s="38"/>
      <c r="G69" s="38"/>
      <c r="H69" s="38"/>
      <c r="I69" s="39"/>
      <c r="J69" s="9"/>
    </row>
    <row r="70" spans="2:10" x14ac:dyDescent="0.2">
      <c r="B70" s="7"/>
      <c r="C70" s="40" t="s">
        <v>54</v>
      </c>
      <c r="D70" s="41"/>
      <c r="E70" s="41"/>
      <c r="F70" s="41"/>
      <c r="G70" s="41"/>
      <c r="H70" s="41"/>
      <c r="I70" s="42"/>
      <c r="J70" s="9"/>
    </row>
    <row r="71" spans="2:10" ht="6" customHeight="1" x14ac:dyDescent="0.2">
      <c r="B71" s="7"/>
      <c r="J71" s="9"/>
    </row>
    <row r="72" spans="2:10" x14ac:dyDescent="0.2">
      <c r="B72" s="7"/>
      <c r="C72" s="95" t="s">
        <v>55</v>
      </c>
      <c r="D72" s="96"/>
      <c r="E72" s="101"/>
      <c r="F72" s="101"/>
      <c r="G72" s="102"/>
      <c r="J72" s="9"/>
    </row>
    <row r="73" spans="2:10" x14ac:dyDescent="0.2">
      <c r="B73" s="7"/>
      <c r="C73" s="107" t="s">
        <v>56</v>
      </c>
      <c r="D73" s="108"/>
      <c r="E73" s="105"/>
      <c r="F73" s="105"/>
      <c r="G73" s="106"/>
      <c r="J73" s="9"/>
    </row>
    <row r="74" spans="2:10" x14ac:dyDescent="0.2">
      <c r="B74" s="7"/>
      <c r="C74" s="103" t="s">
        <v>57</v>
      </c>
      <c r="D74" s="104"/>
      <c r="E74" s="105"/>
      <c r="F74" s="105"/>
      <c r="G74" s="106"/>
      <c r="J74" s="9"/>
    </row>
    <row r="75" spans="2:10" x14ac:dyDescent="0.2">
      <c r="B75" s="7"/>
      <c r="C75" s="103" t="s">
        <v>58</v>
      </c>
      <c r="D75" s="104"/>
      <c r="E75" s="105"/>
      <c r="F75" s="105"/>
      <c r="G75" s="106"/>
      <c r="J75" s="9"/>
    </row>
    <row r="76" spans="2:10" ht="54.95" customHeight="1" thickBot="1" x14ac:dyDescent="0.25">
      <c r="B76" s="7"/>
      <c r="C76" s="97" t="s">
        <v>59</v>
      </c>
      <c r="D76" s="98"/>
      <c r="E76" s="99"/>
      <c r="F76" s="99"/>
      <c r="G76" s="100"/>
      <c r="J76" s="9"/>
    </row>
    <row r="77" spans="2:10" ht="13.5" thickBot="1" x14ac:dyDescent="0.25">
      <c r="B77" s="43"/>
      <c r="C77" s="44"/>
      <c r="D77" s="44"/>
      <c r="E77" s="44"/>
      <c r="F77" s="44"/>
      <c r="G77" s="44"/>
      <c r="H77" s="44"/>
      <c r="I77" s="44"/>
      <c r="J77" s="28"/>
    </row>
  </sheetData>
  <sheetProtection algorithmName="SHA-512" hashValue="jWwkOo/MXz1VgeKY8YH//UXpsGZQ6mVLYWZ+E+8SfgRIa34uXyZHv6PSthqzXB8xvznC1odsBVRA8hx5jr40KA==" saltValue="F3F/CejzKiJKXu8w/YD7Tw==" spinCount="100000" sheet="1" objects="1" scenarios="1"/>
  <protectedRanges>
    <protectedRange sqref="F41:F44" name="Bereik2"/>
    <protectedRange sqref="F15 F21 F24 J15 J21 J24 F36:F37 J36:J37 J50:J55 F61:F63 J61:J63 E72:G76 F50:F55 F18 F41:F44 J41:J44" name="Bereik1"/>
  </protectedRanges>
  <mergeCells count="67">
    <mergeCell ref="D59:D60"/>
    <mergeCell ref="E59:E60"/>
    <mergeCell ref="F59:F60"/>
    <mergeCell ref="G59:G60"/>
    <mergeCell ref="C76:D76"/>
    <mergeCell ref="E76:G76"/>
    <mergeCell ref="E72:G72"/>
    <mergeCell ref="C74:D74"/>
    <mergeCell ref="E74:G74"/>
    <mergeCell ref="C75:D75"/>
    <mergeCell ref="E75:G75"/>
    <mergeCell ref="C73:D73"/>
    <mergeCell ref="E73:G73"/>
    <mergeCell ref="C64:G64"/>
    <mergeCell ref="C66:H66"/>
    <mergeCell ref="C72:D72"/>
    <mergeCell ref="C47:I47"/>
    <mergeCell ref="C48:C49"/>
    <mergeCell ref="D48:D49"/>
    <mergeCell ref="E48:E49"/>
    <mergeCell ref="F48:F49"/>
    <mergeCell ref="G48:G49"/>
    <mergeCell ref="H48:H49"/>
    <mergeCell ref="I48:I49"/>
    <mergeCell ref="C56:G56"/>
    <mergeCell ref="C58:I58"/>
    <mergeCell ref="H59:H60"/>
    <mergeCell ref="I59:I60"/>
    <mergeCell ref="C59:C60"/>
    <mergeCell ref="C33:I33"/>
    <mergeCell ref="C34:C35"/>
    <mergeCell ref="D34:D35"/>
    <mergeCell ref="E34:E35"/>
    <mergeCell ref="F34:F35"/>
    <mergeCell ref="G34:G35"/>
    <mergeCell ref="H34:H35"/>
    <mergeCell ref="I34:I35"/>
    <mergeCell ref="C24:C26"/>
    <mergeCell ref="C27:G27"/>
    <mergeCell ref="C29:I29"/>
    <mergeCell ref="C30:D30"/>
    <mergeCell ref="F30:I31"/>
    <mergeCell ref="C31:D31"/>
    <mergeCell ref="C8:I8"/>
    <mergeCell ref="C21:C23"/>
    <mergeCell ref="C5:G6"/>
    <mergeCell ref="P11:T11"/>
    <mergeCell ref="C12:I12"/>
    <mergeCell ref="C13:C14"/>
    <mergeCell ref="D13:D14"/>
    <mergeCell ref="E13:E14"/>
    <mergeCell ref="F13:F14"/>
    <mergeCell ref="G13:G14"/>
    <mergeCell ref="H13:H14"/>
    <mergeCell ref="I13:I14"/>
    <mergeCell ref="C15:C17"/>
    <mergeCell ref="C9:I11"/>
    <mergeCell ref="C18:C20"/>
    <mergeCell ref="C45:G45"/>
    <mergeCell ref="C38:I38"/>
    <mergeCell ref="C39:C40"/>
    <mergeCell ref="D39:D40"/>
    <mergeCell ref="E39:E40"/>
    <mergeCell ref="F39:F40"/>
    <mergeCell ref="G39:G40"/>
    <mergeCell ref="H39:H40"/>
    <mergeCell ref="I39:I40"/>
  </mergeCells>
  <phoneticPr fontId="5" type="noConversion"/>
  <pageMargins left="0.7" right="0.7" top="0.75" bottom="0.75" header="0.3" footer="0.3"/>
  <pageSetup paperSize="9" scale="4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ED3F760282CB4C99CF19AF2559F24C" ma:contentTypeVersion="4" ma:contentTypeDescription="Een nieuw document maken." ma:contentTypeScope="" ma:versionID="ea4f8aed82bd5f166102015752608676">
  <xsd:schema xmlns:xsd="http://www.w3.org/2001/XMLSchema" xmlns:xs="http://www.w3.org/2001/XMLSchema" xmlns:p="http://schemas.microsoft.com/office/2006/metadata/properties" xmlns:ns2="bbc096bc-41e2-41a1-9ce1-cba69c951bcf" targetNamespace="http://schemas.microsoft.com/office/2006/metadata/properties" ma:root="true" ma:fieldsID="080e64dd1d8ff6a50368e11b371469b8" ns2:_="">
    <xsd:import namespace="bbc096bc-41e2-41a1-9ce1-cba69c951bc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c096bc-41e2-41a1-9ce1-cba69c951b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BB6A52-41A4-49D4-A5A4-A93238ED4F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c096bc-41e2-41a1-9ce1-cba69c951b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553B32-86BD-4873-B684-75F7BB701557}">
  <ds:schemaRefs>
    <ds:schemaRef ds:uri="http://schemas.microsoft.com/sharepoint/v3/contenttype/forms"/>
  </ds:schemaRefs>
</ds:datastoreItem>
</file>

<file path=customXml/itemProps3.xml><?xml version="1.0" encoding="utf-8"?>
<ds:datastoreItem xmlns:ds="http://schemas.openxmlformats.org/officeDocument/2006/customXml" ds:itemID="{91C304DA-4D44-44AB-A3A9-6B9C4AAE5310}">
  <ds:schemaRefs>
    <ds:schemaRef ds:uri="bbc096bc-41e2-41a1-9ce1-cba69c951bcf"/>
    <ds:schemaRef ds:uri="http://purl.org/dc/dcmitype/"/>
    <ds:schemaRef ds:uri="http://schemas.microsoft.com/office/2006/metadata/properties"/>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Yuverta</vt:lpstr>
      <vt:lpstr>'Prijzenblad Yuverta'!Afdrukbereik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Celine den Brave</dc:creator>
  <cp:keywords/>
  <dc:description/>
  <cp:lastModifiedBy>Ilse Welter</cp:lastModifiedBy>
  <cp:revision/>
  <dcterms:created xsi:type="dcterms:W3CDTF">2021-07-07T13:50:11Z</dcterms:created>
  <dcterms:modified xsi:type="dcterms:W3CDTF">2024-07-03T12:19:21Z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0x0101008AED3F760282CB4C99CF19AF2559F24C</vt:lpwstr>
  </property>
  <property fmtid="{D5CDD505-2E9C-101B-9397-08002B2CF9AE}" pid="3" name="MediaServiceImageTags">
    <vt:lpwstr/>
  </property>
</Properties>
</file>