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https://deinkoopadviesgroep.sharepoint.com/sites/Team/Shared Documents/Projecten/100176 Gem Stichtse Vecht EA Verkeersborden/2. Bestek, offerte-aanvraag/00 Concept/"/>
    </mc:Choice>
  </mc:AlternateContent>
  <xr:revisionPtr revIDLastSave="12" documentId="8_{46CDE764-2399-49E4-8D72-C3938C93813F}" xr6:coauthVersionLast="47" xr6:coauthVersionMax="47" xr10:uidLastSave="{E8154B33-C2DB-42ED-A5D5-3874EAE7CA08}"/>
  <bookViews>
    <workbookView xWindow="28680" yWindow="-2070" windowWidth="38640" windowHeight="21120" xr2:uid="{5041CC24-3A9C-4502-A011-DAB02CE32038}"/>
  </bookViews>
  <sheets>
    <sheet name="Voorblad" sheetId="3" r:id="rId1"/>
    <sheet name="A. Verkeersborden" sheetId="1" r:id="rId2"/>
    <sheet name="B. Extra benodigdheden"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4" i="3" l="1"/>
  <c r="H54" i="2" l="1"/>
  <c r="I54" i="2" s="1"/>
  <c r="H28" i="1"/>
  <c r="I28" i="1" s="1"/>
  <c r="H65" i="2"/>
  <c r="I65" i="2" s="1"/>
  <c r="H64" i="2"/>
  <c r="I64" i="2" s="1"/>
  <c r="H63" i="2"/>
  <c r="I63" i="2" s="1"/>
  <c r="H61" i="2"/>
  <c r="I61" i="2" s="1"/>
  <c r="H12" i="1"/>
  <c r="I12" i="1" s="1"/>
  <c r="H15" i="1"/>
  <c r="I15" i="1" s="1"/>
  <c r="H39" i="1"/>
  <c r="I39" i="1" s="1"/>
  <c r="H38" i="1"/>
  <c r="I38" i="1" s="1"/>
  <c r="H37" i="1"/>
  <c r="I37" i="1" s="1"/>
  <c r="H36" i="1"/>
  <c r="I36" i="1" s="1"/>
  <c r="H35" i="1"/>
  <c r="I35" i="1" s="1"/>
  <c r="H34" i="1"/>
  <c r="I34" i="1" s="1"/>
  <c r="H33" i="1"/>
  <c r="I33" i="1" s="1"/>
  <c r="H32" i="1"/>
  <c r="I32" i="1" s="1"/>
  <c r="H31" i="1"/>
  <c r="I31" i="1" s="1"/>
  <c r="H40" i="1"/>
  <c r="I40" i="1" s="1"/>
  <c r="H30" i="1"/>
  <c r="I30" i="1" s="1"/>
  <c r="H29" i="1"/>
  <c r="I29" i="1" s="1"/>
  <c r="H27" i="1"/>
  <c r="I27" i="1" s="1"/>
  <c r="H68" i="2"/>
  <c r="I68" i="2" s="1"/>
  <c r="H67" i="2"/>
  <c r="I67" i="2" s="1"/>
  <c r="H66" i="2"/>
  <c r="I66" i="2" s="1"/>
  <c r="H62" i="2"/>
  <c r="I62" i="2" s="1"/>
  <c r="H76" i="2"/>
  <c r="I76" i="2" s="1"/>
  <c r="H75" i="2"/>
  <c r="I75" i="2" s="1"/>
  <c r="H74" i="2"/>
  <c r="I74" i="2" s="1"/>
  <c r="H73" i="2"/>
  <c r="I73" i="2" s="1"/>
  <c r="H60" i="2"/>
  <c r="I60" i="2" s="1"/>
  <c r="H42" i="2"/>
  <c r="I42" i="2" s="1"/>
  <c r="H41" i="2"/>
  <c r="I41" i="2" s="1"/>
  <c r="H40" i="2"/>
  <c r="I40" i="2" s="1"/>
  <c r="H39" i="2"/>
  <c r="I39" i="2" s="1"/>
  <c r="H38" i="2"/>
  <c r="I38" i="2" s="1"/>
  <c r="H37" i="2"/>
  <c r="I37" i="2" s="1"/>
  <c r="H36" i="2"/>
  <c r="I36" i="2" s="1"/>
  <c r="H35" i="2"/>
  <c r="I35" i="2" s="1"/>
  <c r="H18" i="2"/>
  <c r="I18" i="2" s="1"/>
  <c r="H17" i="2"/>
  <c r="I17" i="2" s="1"/>
  <c r="H16" i="2"/>
  <c r="I16" i="2" s="1"/>
  <c r="H15" i="2"/>
  <c r="I15" i="2" s="1"/>
  <c r="H14" i="2"/>
  <c r="I14" i="2" s="1"/>
  <c r="H19" i="2"/>
  <c r="I19" i="2" s="1"/>
  <c r="H56" i="2"/>
  <c r="I56" i="2" s="1"/>
  <c r="H55" i="2"/>
  <c r="I55" i="2" s="1"/>
  <c r="H20" i="2"/>
  <c r="I20" i="2" s="1"/>
  <c r="H69" i="2"/>
  <c r="I69" i="2" s="1"/>
  <c r="H53" i="2"/>
  <c r="I53" i="2" s="1"/>
  <c r="H52" i="2"/>
  <c r="I52" i="2" s="1"/>
  <c r="H48" i="2"/>
  <c r="I48" i="2" s="1"/>
  <c r="H47" i="2"/>
  <c r="I47" i="2" s="1"/>
  <c r="H46" i="2"/>
  <c r="I46" i="2" s="1"/>
  <c r="H34" i="2"/>
  <c r="I34" i="2" s="1"/>
  <c r="H33" i="2"/>
  <c r="I33" i="2" s="1"/>
  <c r="H32" i="2"/>
  <c r="I32" i="2" s="1"/>
  <c r="H31" i="2"/>
  <c r="I31" i="2" s="1"/>
  <c r="H30" i="2"/>
  <c r="I30" i="2" s="1"/>
  <c r="H29" i="2"/>
  <c r="I29" i="2" s="1"/>
  <c r="H28" i="2"/>
  <c r="I28" i="2" s="1"/>
  <c r="H27" i="2"/>
  <c r="I27" i="2" s="1"/>
  <c r="H26" i="2"/>
  <c r="I26" i="2" s="1"/>
  <c r="H25" i="2"/>
  <c r="I25" i="2" s="1"/>
  <c r="H24" i="2"/>
  <c r="I24" i="2" s="1"/>
  <c r="H13" i="2"/>
  <c r="I13" i="2" s="1"/>
  <c r="H12" i="2"/>
  <c r="I12" i="2" s="1"/>
  <c r="H11" i="2"/>
  <c r="I11" i="2" s="1"/>
  <c r="H10" i="2"/>
  <c r="I10" i="2" s="1"/>
  <c r="H9" i="2"/>
  <c r="I9" i="2" s="1"/>
  <c r="H56" i="1"/>
  <c r="I56" i="1" s="1"/>
  <c r="H55" i="1"/>
  <c r="I55" i="1" s="1"/>
  <c r="H54" i="1"/>
  <c r="I54" i="1" s="1"/>
  <c r="H53" i="1"/>
  <c r="I53" i="1" s="1"/>
  <c r="H52" i="1"/>
  <c r="I52" i="1" s="1"/>
  <c r="H41" i="1"/>
  <c r="I41" i="1" s="1"/>
  <c r="H26" i="1"/>
  <c r="I26" i="1" s="1"/>
  <c r="H25" i="1"/>
  <c r="I25" i="1" s="1"/>
  <c r="H24" i="1"/>
  <c r="I24" i="1" s="1"/>
  <c r="H23" i="1"/>
  <c r="I23" i="1" s="1"/>
  <c r="H22" i="1"/>
  <c r="I22" i="1" s="1"/>
  <c r="H21" i="1"/>
  <c r="I21" i="1" s="1"/>
  <c r="H20" i="1"/>
  <c r="I20" i="1" s="1"/>
  <c r="H19" i="1"/>
  <c r="I19" i="1" s="1"/>
  <c r="H18" i="1"/>
  <c r="I18" i="1" s="1"/>
  <c r="H17" i="1"/>
  <c r="I17" i="1" s="1"/>
  <c r="H16" i="1"/>
  <c r="I16" i="1" s="1"/>
  <c r="H14" i="1"/>
  <c r="I14" i="1" s="1"/>
  <c r="H13" i="1"/>
  <c r="I13" i="1" s="1"/>
  <c r="H11" i="1"/>
  <c r="I11" i="1" s="1"/>
  <c r="H48" i="1"/>
  <c r="I48" i="1" s="1"/>
  <c r="H47" i="1"/>
  <c r="I47" i="1" s="1"/>
  <c r="H46" i="1"/>
  <c r="I46" i="1" s="1"/>
  <c r="H45" i="1"/>
  <c r="I45" i="1" s="1"/>
  <c r="I77" i="2" l="1"/>
  <c r="I57" i="2"/>
  <c r="I21" i="2"/>
  <c r="I57" i="1"/>
  <c r="I49" i="1"/>
  <c r="I42" i="1"/>
  <c r="I70" i="2"/>
  <c r="I43" i="2"/>
  <c r="I49" i="2"/>
  <c r="H25" i="3" l="1"/>
  <c r="H26" i="3" l="1"/>
</calcChain>
</file>

<file path=xl/sharedStrings.xml><?xml version="1.0" encoding="utf-8"?>
<sst xmlns="http://schemas.openxmlformats.org/spreadsheetml/2006/main" count="260" uniqueCount="192">
  <si>
    <t>Prijsformulier</t>
  </si>
  <si>
    <t>Gemeente Stichtsevecht</t>
  </si>
  <si>
    <t>Invullen blauw gearceerde kolommen</t>
  </si>
  <si>
    <t>NR</t>
  </si>
  <si>
    <t>CATEGORIE</t>
  </si>
  <si>
    <t>OMSCHRIJVING ARTIKEL</t>
  </si>
  <si>
    <t>AFMETING</t>
  </si>
  <si>
    <t>Gem. aantal / jaar</t>
  </si>
  <si>
    <t>Bruto tarief / stuk</t>
  </si>
  <si>
    <t xml:space="preserve">Korting % </t>
  </si>
  <si>
    <t>Netto tarief / stuk</t>
  </si>
  <si>
    <t>Sub totaal</t>
  </si>
  <si>
    <t>VERKEERSBORDEN</t>
  </si>
  <si>
    <t>Rond</t>
  </si>
  <si>
    <t>Vierkant</t>
  </si>
  <si>
    <t>Driehoek</t>
  </si>
  <si>
    <t>Rechthoek</t>
  </si>
  <si>
    <t>Achthoek</t>
  </si>
  <si>
    <t>G13</t>
  </si>
  <si>
    <t>G14</t>
  </si>
  <si>
    <t>Blanco gele borden</t>
  </si>
  <si>
    <t>TOTAAL PRODUCTGROEP VERKEERSBORDEN</t>
  </si>
  <si>
    <t>ONDERBORDEN</t>
  </si>
  <si>
    <t xml:space="preserve">OB 52,  54, </t>
  </si>
  <si>
    <t>OB 502, 503, 505</t>
  </si>
  <si>
    <t>OB 505</t>
  </si>
  <si>
    <t>OB Blanco borden</t>
  </si>
  <si>
    <t>STRAATNAAMBORDEN</t>
  </si>
  <si>
    <t>TOTAAL PRODUCTGROEP STRAATNAAMBORDEN</t>
  </si>
  <si>
    <t>2500 mm</t>
  </si>
  <si>
    <t>3600 mm</t>
  </si>
  <si>
    <t>3900 mm</t>
  </si>
  <si>
    <t>BEUGELS EN BEVESTIGINGSMATERIALEN</t>
  </si>
  <si>
    <t>1 bord tegen paal</t>
  </si>
  <si>
    <t>1 bord, klemband</t>
  </si>
  <si>
    <t>Diameter variabel</t>
  </si>
  <si>
    <t>2 borden tegen paal</t>
  </si>
  <si>
    <t>2 borden rug aan rug</t>
  </si>
  <si>
    <t>Midden op paal</t>
  </si>
  <si>
    <t>Vlaggenstand</t>
  </si>
  <si>
    <t>TOTAAL PRODUCTGROEP BEUGELS EN BEVESTIGINGSMATERIALEN</t>
  </si>
  <si>
    <t>SCHRIKHEKPLANKEN</t>
  </si>
  <si>
    <t>DOR Retroflectie kl.III</t>
  </si>
  <si>
    <t>TOTAAL SCHRIKHEKPLANKEN</t>
  </si>
  <si>
    <t>4700 mm</t>
  </si>
  <si>
    <t xml:space="preserve">Kegels </t>
  </si>
  <si>
    <t xml:space="preserve">Baak </t>
  </si>
  <si>
    <t>Geleidenbaken</t>
  </si>
  <si>
    <t>AFZET MATERIAAL</t>
  </si>
  <si>
    <t>TOTAAL PRODUCTGROEP AFZET MATERIAAL</t>
  </si>
  <si>
    <t>MARKERINGSPALEN</t>
  </si>
  <si>
    <t>TOTAAL PRODUCTGROEP MARKERINGSPALEN</t>
  </si>
  <si>
    <t>750 mm</t>
  </si>
  <si>
    <t>Kunststof paal 2 strepen rood/wit Refl klasse 3</t>
  </si>
  <si>
    <t>Standaard Verkeersbord dubbel omgezette rand  Reflectieklasse III</t>
  </si>
  <si>
    <t>Grondpot met spie</t>
  </si>
  <si>
    <t>retroflectie klasse III, dubbel omgezette rand</t>
  </si>
  <si>
    <t>Grondankerstaaf los</t>
  </si>
  <si>
    <t>032-067 mm Ø</t>
  </si>
  <si>
    <t>037-070 mm Ø</t>
  </si>
  <si>
    <t>054-105 mm Ø</t>
  </si>
  <si>
    <t>047-110 mm Ø</t>
  </si>
  <si>
    <t>102-156 mm Ø</t>
  </si>
  <si>
    <t>097-160 mm Ø</t>
  </si>
  <si>
    <t>156-232 mm Ø</t>
  </si>
  <si>
    <t xml:space="preserve">Hi-Torque  -  HP2 </t>
  </si>
  <si>
    <t xml:space="preserve">Tam-Torque - HPAD2 </t>
  </si>
  <si>
    <t>Hi-Torque  -  HP3</t>
  </si>
  <si>
    <t>Hi-Torque  -  HP4</t>
  </si>
  <si>
    <t>Tam-Torque - HPAD4</t>
  </si>
  <si>
    <t>Hi-Torque  -  HP5</t>
  </si>
  <si>
    <t xml:space="preserve">Tam-Torque - HPAD3 </t>
  </si>
  <si>
    <t>Verkeersbordklem</t>
  </si>
  <si>
    <t>76/48 mm Ø</t>
  </si>
  <si>
    <t>Diameter 48 mm Ø</t>
  </si>
  <si>
    <t>2000 mm</t>
  </si>
  <si>
    <t>3000 mm</t>
  </si>
  <si>
    <t>5000 mm</t>
  </si>
  <si>
    <t>Sierpaal- zwart recycling</t>
  </si>
  <si>
    <t>Sierpaal -bruin recycling</t>
  </si>
  <si>
    <t>TOTAAL PRODUCTGROEP PLAKMARKERINGEN</t>
  </si>
  <si>
    <t xml:space="preserve">PLAKMARKERINGEN </t>
  </si>
  <si>
    <t>lijn - wit</t>
  </si>
  <si>
    <t>lijn - geel</t>
  </si>
  <si>
    <t>rol - wit</t>
  </si>
  <si>
    <t>Plakmarkering</t>
  </si>
  <si>
    <t>kunststof paal Ø-3 refl. band.-incl. voet</t>
  </si>
  <si>
    <t>kunststof - BB21 zuil - D.G. wit/zwart Reflectieklasse III -incl. voet</t>
  </si>
  <si>
    <t>kunststof - BB21 zuil - D.G. rood/wit Reflectieklasse III -incl. voet</t>
  </si>
  <si>
    <t>kunststof - BB22 geel - H.I. met model D 02 Reflectieklasse III -incl. voet</t>
  </si>
  <si>
    <t>kunststof - BB22 geel - H.I. met model Reflectieklasse III -incl. voet</t>
  </si>
  <si>
    <t xml:space="preserve">Thermisch verzinkte flespaal rond kunststof dop
</t>
  </si>
  <si>
    <t xml:space="preserve">Gegalvaniseerde buispaal
</t>
  </si>
  <si>
    <t>Blanco wit bord</t>
  </si>
  <si>
    <t>H700 mm</t>
  </si>
  <si>
    <t>Diameter 400 mm</t>
  </si>
  <si>
    <t>Diameter 600 mm</t>
  </si>
  <si>
    <t>Zijde 400 mm</t>
  </si>
  <si>
    <t>Zijde 600 mm</t>
  </si>
  <si>
    <t>Zijde 500 mm</t>
  </si>
  <si>
    <t>Zijde 700 mm</t>
  </si>
  <si>
    <t>B300 mm x H450 mm</t>
  </si>
  <si>
    <t>B400 mm x H600 mm</t>
  </si>
  <si>
    <t>B600 mm x H400 mm</t>
  </si>
  <si>
    <t>B600 mm x H200 mm</t>
  </si>
  <si>
    <t>B600 mm x H800 mm</t>
  </si>
  <si>
    <t>B400 mm x H150 mm</t>
  </si>
  <si>
    <t>Zijde 800 mm</t>
  </si>
  <si>
    <t>B400 mm x H200 mm</t>
  </si>
  <si>
    <t>B450 mm x H200 mm</t>
  </si>
  <si>
    <t>B600 mm x H300 mm</t>
  </si>
  <si>
    <t>600 mm x 150 mm</t>
  </si>
  <si>
    <t>600 mm x 200 mm</t>
  </si>
  <si>
    <t>800 mm x 150 mm</t>
  </si>
  <si>
    <t>800 mm x 200 mm</t>
  </si>
  <si>
    <t>1000 mm x 200 mm</t>
  </si>
  <si>
    <t>1000 mm x 100 mm</t>
  </si>
  <si>
    <t>5000 mm x 100 mm</t>
  </si>
  <si>
    <t>1000 mm x 160 mm</t>
  </si>
  <si>
    <t>1400 mm x 150 mm x 150 mm - rw banden</t>
  </si>
  <si>
    <t>750 mm x 800 mm</t>
  </si>
  <si>
    <t>48 mm Ø</t>
  </si>
  <si>
    <t>76 mm Ø</t>
  </si>
  <si>
    <t>60 mm Ø</t>
  </si>
  <si>
    <t>1000 mm</t>
  </si>
  <si>
    <t>4000 mm</t>
  </si>
  <si>
    <t>B530 mm x H300 mm</t>
  </si>
  <si>
    <t>B530 mm x H670 mm</t>
  </si>
  <si>
    <t>B530 mm x H1200 mm</t>
  </si>
  <si>
    <t>model A 0230E01ze</t>
  </si>
  <si>
    <t>model DIVERSEN</t>
  </si>
  <si>
    <t>model E 01zezt</t>
  </si>
  <si>
    <t>model A 0230ze</t>
  </si>
  <si>
    <t>model E 11ze (.. h)</t>
  </si>
  <si>
    <t xml:space="preserve">model E 01zbzt </t>
  </si>
  <si>
    <t>model A 0160zbh</t>
  </si>
  <si>
    <t>model A 0160zb</t>
  </si>
  <si>
    <t>model A 0130zbh</t>
  </si>
  <si>
    <t>model A 0130zb</t>
  </si>
  <si>
    <t xml:space="preserve">model E 10zb (.. h) </t>
  </si>
  <si>
    <t>Aluminium Kokerprofiel   - (enkelzijdig)                Retro-flectie klasse III kleur Blauw RAL 5017 Ultimate Signing 20</t>
  </si>
  <si>
    <t>BB var.</t>
  </si>
  <si>
    <t>Diameter 800 mm</t>
  </si>
  <si>
    <t>B900 mm x H600 mm</t>
  </si>
  <si>
    <t>800 mm</t>
  </si>
  <si>
    <t>1130 mm x 175 mm</t>
  </si>
  <si>
    <t>3300 mm</t>
  </si>
  <si>
    <t>FLES EN BUISPALEN</t>
  </si>
  <si>
    <t>TOTAAL PRODUCTGROEP FLES EN BUISPALEN</t>
  </si>
  <si>
    <t>Beugeltype gewone uitvoering inclusief klemplaat, moer en bouten</t>
  </si>
  <si>
    <t>Beugeltype diefstalbestendige uitvoering inclusief klemplaat, moer en bouten</t>
  </si>
  <si>
    <t xml:space="preserve">Aluminium buispaal </t>
  </si>
  <si>
    <t>Informatie paal</t>
  </si>
  <si>
    <t>Kunststof paal inclusief informatie plaatje</t>
  </si>
  <si>
    <t>1400 mm x 150 mm x 150 mm</t>
  </si>
  <si>
    <t>Afzetpaal uitneembaar</t>
  </si>
  <si>
    <t>verzinkt staal kleur gecoat wit+rood retroreflecterende banden. type slot driekant</t>
  </si>
  <si>
    <t>Fietspadpaal</t>
  </si>
  <si>
    <t>Rood/wit en Zwart/wit retroreflecterende banden klasse 2</t>
  </si>
  <si>
    <t>985mm x 150 mm</t>
  </si>
  <si>
    <t>1400 mm x 70 mm</t>
  </si>
  <si>
    <t>T201 blanco geel bord</t>
  </si>
  <si>
    <t>Afzethek met A-poten</t>
  </si>
  <si>
    <t>2500 mm x 200 mm</t>
  </si>
  <si>
    <t>Reflecterend klasse 3</t>
  </si>
  <si>
    <t xml:space="preserve">Reflecterend klasse 3 rood/wit kunststof hek/ A-standaard staal verzinkt </t>
  </si>
  <si>
    <t>Reflecterend klasse 3 rood/wit.</t>
  </si>
  <si>
    <t xml:space="preserve">Kunststof zwart </t>
  </si>
  <si>
    <t>120 mm x 800 mm x 400 mm</t>
  </si>
  <si>
    <t>Gegalvaniseerd staal</t>
  </si>
  <si>
    <t>1000 mm x 500 mm x 500 mm Ø48 mm</t>
  </si>
  <si>
    <t xml:space="preserve">t.b.v. fles- en buispalen </t>
  </si>
  <si>
    <t>Ø23x300 mm</t>
  </si>
  <si>
    <t>Toelichting:</t>
  </si>
  <si>
    <t xml:space="preserve">In dit prijzenblad vult u uw een definitief kortingspercentage in voor uw Inschrijving. 
</t>
  </si>
  <si>
    <t>Legenda:</t>
  </si>
  <si>
    <t>Tekst</t>
  </si>
  <si>
    <t xml:space="preserve">Invoer door Gemeente. Niet wijzigen. </t>
  </si>
  <si>
    <t>Invoer</t>
  </si>
  <si>
    <t>Cellen bestemd voor uw invoer. Inschrijver dient deze cellen in dit Prijzenblad in te vullen. Het niet of niet op juiste wijze invullen van dit Prijzenblad leidt tot uitsluiting van de Inschrijving in deze Aanbesteding.</t>
  </si>
  <si>
    <t>Noten:</t>
  </si>
  <si>
    <t>Gegevens Inschrijver</t>
  </si>
  <si>
    <t>Onderneming:</t>
  </si>
  <si>
    <t>Datum:</t>
  </si>
  <si>
    <t>Totale inschrijfprijs</t>
  </si>
  <si>
    <t>Totale kosten</t>
  </si>
  <si>
    <t>A. Verkeersborden</t>
  </si>
  <si>
    <t>B. Extra benodigdheden</t>
  </si>
  <si>
    <t>Bijlage 2 - Prijzenblad Verkeersmateriaal</t>
  </si>
  <si>
    <t>Aanbesteding Verkeersmateriaal</t>
  </si>
  <si>
    <t>Verkeerszuil SM706-zwart</t>
  </si>
  <si>
    <t>Verkeerszuil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</si>
</sst>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409]#,##0.00_ ;\-[$$-409]#,##0.00\ "/>
  </numFmts>
  <fonts count="26" x14ac:knownFonts="1">
    <font>
      <sz val="11"/>
      <color theme="1"/>
      <name val="Arial"/>
      <family val="2"/>
    </font>
    <font>
      <sz val="11"/>
      <color theme="1"/>
      <name val="Calibri"/>
      <family val="2"/>
      <scheme val="minor"/>
    </font>
    <font>
      <sz val="10"/>
      <name val="Arial"/>
      <family val="2"/>
    </font>
    <font>
      <b/>
      <sz val="14"/>
      <name val="Arial"/>
      <family val="2"/>
    </font>
    <font>
      <b/>
      <sz val="10"/>
      <name val="Arial"/>
      <family val="2"/>
    </font>
    <font>
      <b/>
      <i/>
      <sz val="10"/>
      <name val="Arial"/>
      <family val="2"/>
    </font>
    <font>
      <sz val="10"/>
      <color theme="1"/>
      <name val="Arial"/>
      <family val="2"/>
    </font>
    <font>
      <b/>
      <sz val="10"/>
      <color theme="1"/>
      <name val="Arial"/>
      <family val="2"/>
    </font>
    <font>
      <b/>
      <sz val="11"/>
      <color theme="1"/>
      <name val="Arial"/>
      <family val="2"/>
    </font>
    <font>
      <b/>
      <sz val="11"/>
      <name val="Arial"/>
      <family val="2"/>
    </font>
    <font>
      <sz val="11"/>
      <name val="Corbel"/>
      <family val="2"/>
    </font>
    <font>
      <sz val="11"/>
      <color theme="1"/>
      <name val="Arial"/>
      <family val="2"/>
    </font>
    <font>
      <sz val="18"/>
      <color theme="3"/>
      <name val="Calibri Light"/>
      <family val="2"/>
      <scheme val="major"/>
    </font>
    <font>
      <b/>
      <sz val="13"/>
      <color theme="3"/>
      <name val="Calibri"/>
      <family val="2"/>
      <scheme val="minor"/>
    </font>
    <font>
      <b/>
      <sz val="11"/>
      <color theme="0"/>
      <name val="Calibri"/>
      <family val="2"/>
      <scheme val="minor"/>
    </font>
    <font>
      <sz val="9"/>
      <color theme="1"/>
      <name val="Calibri"/>
      <family val="2"/>
      <scheme val="minor"/>
    </font>
    <font>
      <b/>
      <sz val="18"/>
      <color rgb="FF1F497D"/>
      <name val="Calibri"/>
      <family val="2"/>
      <scheme val="minor"/>
    </font>
    <font>
      <b/>
      <sz val="18"/>
      <name val="Calibri"/>
      <family val="2"/>
      <scheme val="minor"/>
    </font>
    <font>
      <b/>
      <sz val="13"/>
      <name val="Calibri"/>
      <family val="2"/>
      <scheme val="minor"/>
    </font>
    <font>
      <sz val="11"/>
      <name val="Calibri"/>
      <family val="2"/>
      <scheme val="minor"/>
    </font>
    <font>
      <sz val="11"/>
      <color rgb="FF000000"/>
      <name val="Calibri"/>
      <family val="2"/>
      <scheme val="minor"/>
    </font>
    <font>
      <b/>
      <sz val="11"/>
      <name val="Calibri"/>
      <family val="2"/>
      <scheme val="minor"/>
    </font>
    <font>
      <b/>
      <sz val="10"/>
      <color rgb="FF3F3F3F"/>
      <name val="Calibri"/>
      <family val="2"/>
      <scheme val="minor"/>
    </font>
    <font>
      <sz val="10"/>
      <color rgb="FF000000"/>
      <name val="Calibri"/>
      <family val="2"/>
      <scheme val="minor"/>
    </font>
    <font>
      <b/>
      <sz val="10"/>
      <color rgb="FF1F497D"/>
      <name val="Calibri"/>
      <family val="2"/>
      <scheme val="minor"/>
    </font>
    <font>
      <b/>
      <sz val="10"/>
      <name val="Calibri"/>
      <family val="2"/>
      <scheme val="minor"/>
    </font>
  </fonts>
  <fills count="14">
    <fill>
      <patternFill patternType="none"/>
    </fill>
    <fill>
      <patternFill patternType="gray125"/>
    </fill>
    <fill>
      <patternFill patternType="solid">
        <fgColor indexed="22"/>
        <bgColor indexed="22"/>
      </patternFill>
    </fill>
    <fill>
      <patternFill patternType="solid">
        <fgColor theme="4" tint="0.79998168889431442"/>
        <bgColor indexed="64"/>
      </patternFill>
    </fill>
    <fill>
      <patternFill patternType="solid">
        <fgColor theme="0"/>
        <bgColor indexed="64"/>
      </patternFill>
    </fill>
    <fill>
      <patternFill patternType="solid">
        <fgColor theme="4" tint="0.59999389629810485"/>
        <bgColor indexed="64"/>
      </patternFill>
    </fill>
    <fill>
      <patternFill patternType="solid">
        <fgColor indexed="22"/>
        <bgColor indexed="64"/>
      </patternFill>
    </fill>
    <fill>
      <patternFill patternType="solid">
        <fgColor theme="4" tint="0.59999389629810485"/>
        <bgColor indexed="65"/>
      </patternFill>
    </fill>
    <fill>
      <patternFill patternType="solid">
        <fgColor rgb="FFD9D9D9"/>
        <bgColor rgb="FF000000"/>
      </patternFill>
    </fill>
    <fill>
      <patternFill patternType="solid">
        <fgColor rgb="FFFFFFFF"/>
        <bgColor rgb="FF000000"/>
      </patternFill>
    </fill>
    <fill>
      <patternFill patternType="solid">
        <fgColor theme="4"/>
        <bgColor indexed="64"/>
      </patternFill>
    </fill>
    <fill>
      <patternFill patternType="solid">
        <fgColor theme="1" tint="0.14999847407452621"/>
        <bgColor indexed="64"/>
      </patternFill>
    </fill>
    <fill>
      <patternFill patternType="solid">
        <fgColor theme="5"/>
        <bgColor indexed="64"/>
      </patternFill>
    </fill>
    <fill>
      <patternFill patternType="solid">
        <fgColor theme="9"/>
        <bgColor indexed="64"/>
      </patternFill>
    </fill>
  </fills>
  <borders count="3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top/>
      <bottom style="thick">
        <color theme="4" tint="0.499984740745262"/>
      </bottom>
      <diagonal/>
    </border>
    <border>
      <left style="thin">
        <color rgb="FF7F7F7F"/>
      </left>
      <right/>
      <top style="thin">
        <color indexed="64"/>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6">
    <xf numFmtId="0" fontId="0" fillId="0" borderId="0"/>
    <xf numFmtId="0" fontId="2" fillId="0" borderId="0"/>
    <xf numFmtId="44" fontId="11" fillId="0" borderId="0" applyFont="0" applyFill="0" applyBorder="0" applyAlignment="0" applyProtection="0"/>
    <xf numFmtId="0" fontId="12" fillId="0" borderId="0" applyNumberFormat="0" applyFill="0" applyBorder="0" applyAlignment="0" applyProtection="0"/>
    <xf numFmtId="0" fontId="13" fillId="0" borderId="18" applyNumberFormat="0" applyFill="0" applyAlignment="0" applyProtection="0"/>
    <xf numFmtId="0" fontId="1" fillId="7" borderId="0" applyNumberFormat="0" applyBorder="0" applyAlignment="0" applyProtection="0"/>
  </cellStyleXfs>
  <cellXfs count="135">
    <xf numFmtId="0" fontId="0" fillId="0" borderId="0" xfId="0"/>
    <xf numFmtId="0" fontId="16" fillId="4" borderId="4" xfId="3" applyFont="1" applyFill="1" applyBorder="1" applyAlignment="1" applyProtection="1">
      <alignment horizontal="left" wrapText="1"/>
    </xf>
    <xf numFmtId="0" fontId="18" fillId="4" borderId="0" xfId="4" applyFont="1" applyFill="1" applyBorder="1" applyAlignment="1" applyProtection="1">
      <alignment wrapText="1"/>
    </xf>
    <xf numFmtId="0" fontId="21" fillId="4" borderId="0" xfId="4" applyFont="1" applyFill="1" applyBorder="1" applyAlignment="1" applyProtection="1">
      <alignment wrapText="1"/>
    </xf>
    <xf numFmtId="0" fontId="20" fillId="9" borderId="9" xfId="5" applyFont="1" applyFill="1" applyBorder="1" applyAlignment="1" applyProtection="1">
      <alignment wrapText="1"/>
    </xf>
    <xf numFmtId="165" fontId="22" fillId="0" borderId="2" xfId="2" applyNumberFormat="1" applyFont="1" applyFill="1" applyBorder="1" applyAlignment="1" applyProtection="1">
      <alignment vertical="top" wrapText="1"/>
    </xf>
    <xf numFmtId="0" fontId="24" fillId="4" borderId="0" xfId="4" applyFont="1" applyFill="1" applyBorder="1" applyAlignment="1" applyProtection="1">
      <alignment wrapText="1"/>
    </xf>
    <xf numFmtId="0" fontId="25" fillId="4" borderId="0" xfId="4" applyFont="1" applyFill="1" applyBorder="1" applyAlignment="1" applyProtection="1">
      <alignment wrapText="1"/>
    </xf>
    <xf numFmtId="44" fontId="2" fillId="5" borderId="9" xfId="1" applyNumberFormat="1" applyFill="1" applyBorder="1" applyAlignment="1" applyProtection="1">
      <alignment horizontal="left"/>
      <protection locked="0"/>
    </xf>
    <xf numFmtId="44" fontId="2" fillId="5" borderId="12" xfId="1" applyNumberFormat="1" applyFill="1" applyBorder="1" applyAlignment="1" applyProtection="1">
      <alignment horizontal="left"/>
      <protection locked="0"/>
    </xf>
    <xf numFmtId="44" fontId="2" fillId="5" borderId="13" xfId="1" applyNumberFormat="1" applyFill="1" applyBorder="1" applyAlignment="1" applyProtection="1">
      <alignment horizontal="left"/>
      <protection locked="0"/>
    </xf>
    <xf numFmtId="10" fontId="2" fillId="5" borderId="9" xfId="1" applyNumberFormat="1" applyFill="1" applyBorder="1" applyAlignment="1" applyProtection="1">
      <alignment horizontal="left"/>
      <protection locked="0"/>
    </xf>
    <xf numFmtId="0" fontId="0" fillId="0" borderId="0" xfId="0" applyAlignment="1">
      <alignment wrapText="1"/>
    </xf>
    <xf numFmtId="0" fontId="15" fillId="4" borderId="1" xfId="0" applyFont="1" applyFill="1" applyBorder="1" applyAlignment="1">
      <alignment wrapText="1"/>
    </xf>
    <xf numFmtId="0" fontId="15" fillId="4" borderId="2" xfId="0" applyFont="1" applyFill="1" applyBorder="1" applyAlignment="1">
      <alignment wrapText="1"/>
    </xf>
    <xf numFmtId="0" fontId="15" fillId="4" borderId="3" xfId="0" applyFont="1" applyFill="1" applyBorder="1" applyAlignment="1">
      <alignment wrapText="1"/>
    </xf>
    <xf numFmtId="0" fontId="15" fillId="4" borderId="5" xfId="0" applyFont="1" applyFill="1" applyBorder="1" applyAlignment="1">
      <alignment wrapText="1"/>
    </xf>
    <xf numFmtId="0" fontId="15" fillId="4" borderId="4" xfId="0" applyFont="1" applyFill="1" applyBorder="1" applyAlignment="1">
      <alignment wrapText="1"/>
    </xf>
    <xf numFmtId="0" fontId="15" fillId="4" borderId="0" xfId="0" applyFont="1" applyFill="1" applyAlignment="1">
      <alignment wrapText="1"/>
    </xf>
    <xf numFmtId="0" fontId="20" fillId="4" borderId="0" xfId="0" applyFont="1" applyFill="1" applyAlignment="1">
      <alignment wrapText="1"/>
    </xf>
    <xf numFmtId="44" fontId="0" fillId="3" borderId="9" xfId="0" applyNumberFormat="1" applyFill="1" applyBorder="1" applyAlignment="1">
      <alignment horizontal="left" vertical="top"/>
    </xf>
    <xf numFmtId="0" fontId="15" fillId="0" borderId="4" xfId="0" applyFont="1" applyBorder="1" applyAlignment="1">
      <alignment wrapText="1"/>
    </xf>
    <xf numFmtId="0" fontId="15" fillId="0" borderId="5" xfId="0" applyFont="1" applyBorder="1" applyAlignment="1">
      <alignment wrapText="1"/>
    </xf>
    <xf numFmtId="0" fontId="23" fillId="4" borderId="0" xfId="0" applyFont="1" applyFill="1" applyAlignment="1">
      <alignment wrapText="1"/>
    </xf>
    <xf numFmtId="164" fontId="23" fillId="4" borderId="0" xfId="0" applyNumberFormat="1" applyFont="1" applyFill="1" applyAlignment="1">
      <alignment wrapText="1"/>
    </xf>
    <xf numFmtId="10" fontId="23" fillId="4" borderId="0" xfId="0" applyNumberFormat="1" applyFont="1" applyFill="1" applyAlignment="1">
      <alignment wrapText="1"/>
    </xf>
    <xf numFmtId="0" fontId="0" fillId="4" borderId="0" xfId="0" applyFill="1"/>
    <xf numFmtId="0" fontId="20" fillId="9" borderId="23" xfId="0" applyFont="1" applyFill="1" applyBorder="1" applyAlignment="1">
      <alignment vertical="top" wrapText="1"/>
    </xf>
    <xf numFmtId="0" fontId="20" fillId="9" borderId="25" xfId="0" applyFont="1" applyFill="1" applyBorder="1" applyAlignment="1">
      <alignment vertical="top" wrapText="1"/>
    </xf>
    <xf numFmtId="0" fontId="20" fillId="9" borderId="0" xfId="0" applyFont="1" applyFill="1" applyAlignment="1">
      <alignment vertical="top" wrapText="1"/>
    </xf>
    <xf numFmtId="44" fontId="0" fillId="0" borderId="0" xfId="0" applyNumberFormat="1" applyAlignment="1">
      <alignment horizontal="center" vertical="top"/>
    </xf>
    <xf numFmtId="44" fontId="0" fillId="0" borderId="30" xfId="0" applyNumberFormat="1" applyBorder="1" applyAlignment="1">
      <alignment vertical="top"/>
    </xf>
    <xf numFmtId="44" fontId="0" fillId="0" borderId="32" xfId="0" applyNumberFormat="1" applyBorder="1" applyAlignment="1">
      <alignment vertical="top"/>
    </xf>
    <xf numFmtId="44" fontId="14" fillId="10" borderId="34" xfId="0" applyNumberFormat="1" applyFont="1" applyFill="1" applyBorder="1" applyAlignment="1">
      <alignment horizontal="left" vertical="center"/>
    </xf>
    <xf numFmtId="0" fontId="15" fillId="4" borderId="6" xfId="0" applyFont="1" applyFill="1" applyBorder="1" applyAlignment="1">
      <alignment wrapText="1"/>
    </xf>
    <xf numFmtId="0" fontId="23" fillId="4" borderId="7" xfId="0" applyFont="1" applyFill="1" applyBorder="1" applyAlignment="1">
      <alignment wrapText="1"/>
    </xf>
    <xf numFmtId="0" fontId="15" fillId="4" borderId="8" xfId="0" applyFont="1" applyFill="1" applyBorder="1" applyAlignment="1">
      <alignment wrapText="1"/>
    </xf>
    <xf numFmtId="0" fontId="0" fillId="11" borderId="0" xfId="0" applyFill="1"/>
    <xf numFmtId="0" fontId="0" fillId="5" borderId="0" xfId="0" applyFill="1"/>
    <xf numFmtId="0" fontId="4" fillId="6" borderId="9" xfId="1" applyFont="1" applyFill="1" applyBorder="1" applyAlignment="1">
      <alignment horizontal="center" vertical="center" wrapText="1"/>
    </xf>
    <xf numFmtId="0" fontId="4" fillId="6" borderId="10" xfId="1" applyFont="1" applyFill="1" applyBorder="1" applyAlignment="1">
      <alignment horizontal="center" vertical="center" wrapText="1"/>
    </xf>
    <xf numFmtId="0" fontId="4" fillId="6" borderId="11" xfId="1" applyFont="1" applyFill="1" applyBorder="1" applyAlignment="1">
      <alignment horizontal="center" vertical="center" wrapText="1"/>
    </xf>
    <xf numFmtId="0" fontId="2" fillId="0" borderId="9" xfId="1" applyBorder="1" applyAlignment="1">
      <alignment horizontal="center" vertical="top" wrapText="1"/>
    </xf>
    <xf numFmtId="0" fontId="2" fillId="0" borderId="12" xfId="1" applyBorder="1" applyAlignment="1">
      <alignment vertical="top" wrapText="1"/>
    </xf>
    <xf numFmtId="0" fontId="2" fillId="0" borderId="9" xfId="1" applyBorder="1" applyAlignment="1">
      <alignment vertical="top" wrapText="1"/>
    </xf>
    <xf numFmtId="164" fontId="2" fillId="0" borderId="10" xfId="1" applyNumberFormat="1" applyBorder="1" applyAlignment="1">
      <alignment horizontal="left"/>
    </xf>
    <xf numFmtId="164" fontId="2" fillId="0" borderId="9" xfId="1" applyNumberFormat="1" applyBorder="1" applyAlignment="1">
      <alignment horizontal="left"/>
    </xf>
    <xf numFmtId="0" fontId="2" fillId="0" borderId="13" xfId="1" applyBorder="1" applyAlignment="1">
      <alignment vertical="top" wrapText="1"/>
    </xf>
    <xf numFmtId="0" fontId="6" fillId="0" borderId="9" xfId="1" applyFont="1" applyBorder="1" applyAlignment="1">
      <alignment vertical="top" wrapText="1"/>
    </xf>
    <xf numFmtId="0" fontId="11" fillId="0" borderId="0" xfId="0" applyFont="1"/>
    <xf numFmtId="0" fontId="6" fillId="0" borderId="12" xfId="1" applyFont="1" applyBorder="1" applyAlignment="1">
      <alignment vertical="top" wrapText="1"/>
    </xf>
    <xf numFmtId="0" fontId="6" fillId="0" borderId="0" xfId="0" applyFont="1"/>
    <xf numFmtId="0" fontId="0" fillId="0" borderId="9" xfId="0" applyBorder="1"/>
    <xf numFmtId="0" fontId="4" fillId="0" borderId="9" xfId="1" applyFont="1" applyBorder="1" applyAlignment="1">
      <alignment horizontal="left"/>
    </xf>
    <xf numFmtId="0" fontId="2" fillId="0" borderId="10" xfId="1" applyBorder="1" applyAlignment="1">
      <alignment horizontal="left"/>
    </xf>
    <xf numFmtId="164" fontId="4" fillId="0" borderId="17" xfId="1" applyNumberFormat="1" applyFont="1" applyBorder="1" applyAlignment="1">
      <alignment horizontal="left"/>
    </xf>
    <xf numFmtId="0" fontId="2" fillId="0" borderId="9" xfId="1" applyBorder="1" applyAlignment="1">
      <alignment horizontal="center"/>
    </xf>
    <xf numFmtId="0" fontId="6" fillId="0" borderId="9" xfId="1" applyFont="1" applyBorder="1" applyAlignment="1">
      <alignment horizontal="left" vertical="top" wrapText="1"/>
    </xf>
    <xf numFmtId="0" fontId="2" fillId="0" borderId="9" xfId="1" applyBorder="1" applyAlignment="1">
      <alignment horizontal="left" vertical="top" wrapText="1"/>
    </xf>
    <xf numFmtId="0" fontId="2" fillId="0" borderId="12" xfId="1" applyBorder="1" applyAlignment="1">
      <alignment horizontal="center"/>
    </xf>
    <xf numFmtId="0" fontId="2" fillId="0" borderId="13" xfId="1" applyBorder="1" applyAlignment="1">
      <alignment horizontal="left" vertical="top" wrapText="1"/>
    </xf>
    <xf numFmtId="164" fontId="2" fillId="0" borderId="1" xfId="1" applyNumberFormat="1" applyBorder="1" applyAlignment="1">
      <alignment horizontal="left"/>
    </xf>
    <xf numFmtId="164" fontId="2" fillId="0" borderId="12" xfId="1" applyNumberFormat="1" applyBorder="1" applyAlignment="1">
      <alignment horizontal="left"/>
    </xf>
    <xf numFmtId="164" fontId="4" fillId="0" borderId="9" xfId="1" applyNumberFormat="1" applyFont="1" applyBorder="1" applyAlignment="1">
      <alignment horizontal="left"/>
    </xf>
    <xf numFmtId="0" fontId="2" fillId="0" borderId="9" xfId="1" applyBorder="1" applyAlignment="1">
      <alignment horizontal="left" vertical="center" wrapText="1"/>
    </xf>
    <xf numFmtId="0" fontId="4" fillId="0" borderId="9" xfId="1" applyFont="1" applyBorder="1" applyAlignment="1">
      <alignment horizontal="center" vertical="top" wrapText="1"/>
    </xf>
    <xf numFmtId="0" fontId="11" fillId="0" borderId="9" xfId="0" applyFont="1" applyBorder="1"/>
    <xf numFmtId="0" fontId="2" fillId="0" borderId="0" xfId="0" applyFont="1"/>
    <xf numFmtId="0" fontId="2" fillId="0" borderId="10" xfId="1" applyBorder="1" applyAlignment="1">
      <alignment horizontal="center"/>
    </xf>
    <xf numFmtId="0" fontId="8" fillId="0" borderId="9" xfId="0" applyFont="1" applyBorder="1"/>
    <xf numFmtId="164" fontId="4" fillId="0" borderId="11" xfId="1" applyNumberFormat="1" applyFont="1" applyBorder="1" applyAlignment="1">
      <alignment horizontal="left"/>
    </xf>
    <xf numFmtId="0" fontId="10" fillId="0" borderId="9" xfId="0" applyFont="1" applyBorder="1"/>
    <xf numFmtId="0" fontId="2" fillId="0" borderId="9" xfId="1" applyBorder="1"/>
    <xf numFmtId="0" fontId="4" fillId="0" borderId="9" xfId="1" applyFont="1" applyBorder="1" applyAlignment="1">
      <alignment horizontal="center"/>
    </xf>
    <xf numFmtId="0" fontId="2" fillId="0" borderId="9" xfId="1" quotePrefix="1" applyBorder="1"/>
    <xf numFmtId="0" fontId="7" fillId="0" borderId="9" xfId="0" applyFont="1" applyBorder="1" applyAlignment="1">
      <alignment horizontal="center"/>
    </xf>
    <xf numFmtId="0" fontId="14" fillId="10" borderId="20" xfId="0" applyFont="1" applyFill="1" applyBorder="1" applyAlignment="1">
      <alignment horizontal="right" vertical="center"/>
    </xf>
    <xf numFmtId="0" fontId="14" fillId="10" borderId="21" xfId="0" applyFont="1" applyFill="1" applyBorder="1" applyAlignment="1">
      <alignment horizontal="right" vertical="center"/>
    </xf>
    <xf numFmtId="0" fontId="14" fillId="10" borderId="33" xfId="0" applyFont="1" applyFill="1" applyBorder="1" applyAlignment="1">
      <alignment horizontal="right" vertical="center"/>
    </xf>
    <xf numFmtId="0" fontId="17" fillId="4" borderId="0" xfId="3" applyFont="1" applyFill="1" applyBorder="1" applyAlignment="1" applyProtection="1">
      <alignment horizontal="left" wrapText="1"/>
    </xf>
    <xf numFmtId="0" fontId="19" fillId="8" borderId="10" xfId="5" applyFont="1" applyFill="1" applyBorder="1" applyAlignment="1" applyProtection="1">
      <alignment horizontal="left" vertical="top" wrapText="1"/>
    </xf>
    <xf numFmtId="0" fontId="19" fillId="8" borderId="15" xfId="5" applyFont="1" applyFill="1" applyBorder="1" applyAlignment="1" applyProtection="1">
      <alignment horizontal="left" vertical="top" wrapText="1"/>
    </xf>
    <xf numFmtId="0" fontId="19" fillId="8" borderId="16" xfId="5" applyFont="1" applyFill="1" applyBorder="1" applyAlignment="1" applyProtection="1">
      <alignment horizontal="left" vertical="top" wrapText="1"/>
    </xf>
    <xf numFmtId="0" fontId="20" fillId="8" borderId="15" xfId="5" applyFont="1" applyFill="1" applyBorder="1" applyAlignment="1" applyProtection="1">
      <alignment horizontal="left" wrapText="1"/>
    </xf>
    <xf numFmtId="0" fontId="20" fillId="8" borderId="16" xfId="5" applyFont="1" applyFill="1" applyBorder="1" applyAlignment="1" applyProtection="1">
      <alignment horizontal="left" wrapText="1"/>
    </xf>
    <xf numFmtId="0" fontId="20" fillId="8" borderId="19" xfId="5" applyFont="1" applyFill="1" applyBorder="1" applyAlignment="1" applyProtection="1">
      <alignment horizontal="left" vertical="top" wrapText="1"/>
    </xf>
    <xf numFmtId="0" fontId="20" fillId="8" borderId="15" xfId="5" applyFont="1" applyFill="1" applyBorder="1" applyAlignment="1" applyProtection="1">
      <alignment horizontal="left" vertical="top" wrapText="1"/>
    </xf>
    <xf numFmtId="0" fontId="20" fillId="8" borderId="16" xfId="5" applyFont="1" applyFill="1" applyBorder="1" applyAlignment="1" applyProtection="1">
      <alignment horizontal="left" vertical="top" wrapText="1"/>
    </xf>
    <xf numFmtId="0" fontId="23" fillId="0" borderId="2" xfId="5" applyFont="1" applyFill="1" applyBorder="1" applyAlignment="1" applyProtection="1">
      <alignment horizontal="left" wrapText="1"/>
    </xf>
    <xf numFmtId="0" fontId="21" fillId="8" borderId="20" xfId="2" applyNumberFormat="1" applyFont="1" applyFill="1" applyBorder="1" applyAlignment="1" applyProtection="1">
      <alignment horizontal="left" vertical="top" wrapText="1"/>
    </xf>
    <xf numFmtId="0" fontId="21" fillId="8" borderId="21" xfId="2" applyNumberFormat="1" applyFont="1" applyFill="1" applyBorder="1" applyAlignment="1" applyProtection="1">
      <alignment horizontal="left" vertical="top" wrapText="1"/>
    </xf>
    <xf numFmtId="0" fontId="21" fillId="8" borderId="22" xfId="2" applyNumberFormat="1" applyFont="1" applyFill="1" applyBorder="1" applyAlignment="1" applyProtection="1">
      <alignment horizontal="left" vertical="top" wrapText="1"/>
    </xf>
    <xf numFmtId="0" fontId="20" fillId="12" borderId="29" xfId="0" applyFont="1" applyFill="1" applyBorder="1" applyAlignment="1">
      <alignment horizontal="left" vertical="top" wrapText="1"/>
    </xf>
    <xf numFmtId="0" fontId="20" fillId="12" borderId="7" xfId="0" applyFont="1" applyFill="1" applyBorder="1" applyAlignment="1">
      <alignment horizontal="left" vertical="top" wrapText="1"/>
    </xf>
    <xf numFmtId="0" fontId="20" fillId="12" borderId="8" xfId="0" applyFont="1" applyFill="1" applyBorder="1" applyAlignment="1">
      <alignment horizontal="left" vertical="top" wrapText="1"/>
    </xf>
    <xf numFmtId="0" fontId="20" fillId="13" borderId="31" xfId="0" applyFont="1" applyFill="1" applyBorder="1" applyAlignment="1">
      <alignment horizontal="left" vertical="top" wrapText="1"/>
    </xf>
    <xf numFmtId="0" fontId="20" fillId="13" borderId="15" xfId="0" applyFont="1" applyFill="1" applyBorder="1" applyAlignment="1">
      <alignment horizontal="left" vertical="top" wrapText="1"/>
    </xf>
    <xf numFmtId="0" fontId="20" fillId="13" borderId="16" xfId="0" applyFont="1" applyFill="1" applyBorder="1" applyAlignment="1">
      <alignment horizontal="left" vertical="top" wrapText="1"/>
    </xf>
    <xf numFmtId="0" fontId="3" fillId="2" borderId="1" xfId="1" applyFont="1" applyFill="1" applyBorder="1" applyAlignment="1">
      <alignment horizontal="center" wrapText="1"/>
    </xf>
    <xf numFmtId="0" fontId="3" fillId="2" borderId="2" xfId="1" applyFont="1" applyFill="1" applyBorder="1" applyAlignment="1">
      <alignment horizontal="center" wrapText="1"/>
    </xf>
    <xf numFmtId="0" fontId="3" fillId="2" borderId="3" xfId="1" applyFont="1" applyFill="1" applyBorder="1" applyAlignment="1">
      <alignment horizontal="center" wrapText="1"/>
    </xf>
    <xf numFmtId="0" fontId="4" fillId="2" borderId="4" xfId="1" applyFont="1" applyFill="1" applyBorder="1" applyAlignment="1">
      <alignment horizontal="center" wrapText="1"/>
    </xf>
    <xf numFmtId="0" fontId="4" fillId="2" borderId="0" xfId="1" applyFont="1" applyFill="1" applyAlignment="1">
      <alignment horizontal="center" wrapText="1"/>
    </xf>
    <xf numFmtId="0" fontId="4" fillId="2" borderId="5" xfId="1" applyFont="1" applyFill="1" applyBorder="1" applyAlignment="1">
      <alignment horizontal="center" wrapText="1"/>
    </xf>
    <xf numFmtId="0" fontId="5" fillId="0" borderId="4" xfId="1" applyFont="1" applyBorder="1" applyAlignment="1">
      <alignment horizontal="left"/>
    </xf>
    <xf numFmtId="0" fontId="5" fillId="0" borderId="0" xfId="1" applyFont="1" applyAlignment="1">
      <alignment horizontal="left"/>
    </xf>
    <xf numFmtId="0" fontId="5" fillId="0" borderId="5" xfId="1" applyFont="1" applyBorder="1" applyAlignment="1">
      <alignment horizontal="left"/>
    </xf>
    <xf numFmtId="0" fontId="4" fillId="0" borderId="9" xfId="1" applyFont="1" applyBorder="1" applyAlignment="1">
      <alignment horizontal="left"/>
    </xf>
    <xf numFmtId="0" fontId="4" fillId="0" borderId="13" xfId="1" applyFont="1" applyBorder="1" applyAlignment="1">
      <alignment horizontal="center" vertical="top" wrapText="1"/>
    </xf>
    <xf numFmtId="0" fontId="2" fillId="0" borderId="6" xfId="1" applyBorder="1" applyAlignment="1">
      <alignment horizontal="left" wrapText="1"/>
    </xf>
    <xf numFmtId="0" fontId="2" fillId="0" borderId="7" xfId="1" applyBorder="1" applyAlignment="1">
      <alignment horizontal="left" wrapText="1"/>
    </xf>
    <xf numFmtId="0" fontId="2" fillId="0" borderId="8" xfId="1" applyBorder="1" applyAlignment="1">
      <alignment horizontal="left" wrapText="1"/>
    </xf>
    <xf numFmtId="0" fontId="4" fillId="3" borderId="9" xfId="1" applyFont="1" applyFill="1" applyBorder="1" applyAlignment="1">
      <alignment horizontal="left"/>
    </xf>
    <xf numFmtId="0" fontId="2" fillId="3" borderId="9" xfId="1" applyFill="1" applyBorder="1"/>
    <xf numFmtId="0" fontId="7" fillId="0" borderId="12" xfId="1" applyFont="1" applyBorder="1" applyAlignment="1">
      <alignment horizontal="center" vertical="top" wrapText="1"/>
    </xf>
    <xf numFmtId="0" fontId="7" fillId="0" borderId="13" xfId="1" applyFont="1" applyBorder="1" applyAlignment="1">
      <alignment horizontal="center" vertical="top" wrapText="1"/>
    </xf>
    <xf numFmtId="0" fontId="7" fillId="0" borderId="14" xfId="1" applyFont="1" applyBorder="1" applyAlignment="1">
      <alignment horizontal="center" vertical="top" wrapText="1"/>
    </xf>
    <xf numFmtId="0" fontId="2" fillId="0" borderId="12" xfId="1" applyBorder="1" applyAlignment="1">
      <alignment vertical="top" wrapText="1"/>
    </xf>
    <xf numFmtId="0" fontId="2" fillId="0" borderId="13" xfId="1" applyBorder="1" applyAlignment="1">
      <alignment vertical="top" wrapText="1"/>
    </xf>
    <xf numFmtId="0" fontId="2" fillId="0" borderId="9" xfId="1" applyBorder="1" applyAlignment="1">
      <alignment vertical="top" wrapText="1"/>
    </xf>
    <xf numFmtId="0" fontId="4" fillId="0" borderId="10" xfId="1" applyFont="1" applyBorder="1" applyAlignment="1">
      <alignment horizontal="left"/>
    </xf>
    <xf numFmtId="0" fontId="4" fillId="0" borderId="15" xfId="1" applyFont="1" applyBorder="1" applyAlignment="1">
      <alignment horizontal="left"/>
    </xf>
    <xf numFmtId="0" fontId="4" fillId="0" borderId="16" xfId="1" applyFont="1" applyBorder="1" applyAlignment="1">
      <alignment horizontal="left"/>
    </xf>
    <xf numFmtId="0" fontId="4" fillId="3" borderId="10" xfId="1" applyFont="1" applyFill="1" applyBorder="1" applyAlignment="1">
      <alignment horizontal="left"/>
    </xf>
    <xf numFmtId="0" fontId="4" fillId="3" borderId="15" xfId="1" applyFont="1" applyFill="1" applyBorder="1" applyAlignment="1">
      <alignment horizontal="left"/>
    </xf>
    <xf numFmtId="0" fontId="4" fillId="3" borderId="16" xfId="1" applyFont="1" applyFill="1" applyBorder="1" applyAlignment="1">
      <alignment horizontal="left"/>
    </xf>
    <xf numFmtId="0" fontId="4" fillId="0" borderId="9" xfId="1" applyFont="1" applyBorder="1" applyAlignment="1">
      <alignment horizontal="center" vertical="top" wrapText="1"/>
    </xf>
    <xf numFmtId="0" fontId="2" fillId="0" borderId="9" xfId="1" applyBorder="1" applyAlignment="1">
      <alignment horizontal="center"/>
    </xf>
    <xf numFmtId="0" fontId="9" fillId="0" borderId="13" xfId="1" applyFont="1" applyBorder="1" applyAlignment="1">
      <alignment horizontal="center" vertical="top" wrapText="1"/>
    </xf>
    <xf numFmtId="44" fontId="0" fillId="3" borderId="26" xfId="0" applyNumberFormat="1" applyFill="1" applyBorder="1" applyAlignment="1" applyProtection="1">
      <alignment horizontal="center" vertical="top"/>
      <protection locked="0"/>
    </xf>
    <xf numFmtId="44" fontId="0" fillId="3" borderId="27" xfId="0" applyNumberFormat="1" applyFill="1" applyBorder="1" applyAlignment="1" applyProtection="1">
      <alignment horizontal="center" vertical="top"/>
      <protection locked="0"/>
    </xf>
    <xf numFmtId="44" fontId="0" fillId="3" borderId="28" xfId="0" applyNumberFormat="1" applyFill="1" applyBorder="1" applyAlignment="1" applyProtection="1">
      <alignment horizontal="center" vertical="top"/>
      <protection locked="0"/>
    </xf>
    <xf numFmtId="44" fontId="0" fillId="3" borderId="6" xfId="0" applyNumberFormat="1" applyFill="1" applyBorder="1" applyAlignment="1" applyProtection="1">
      <alignment horizontal="center" vertical="top" wrapText="1"/>
      <protection locked="0"/>
    </xf>
    <xf numFmtId="44" fontId="0" fillId="3" borderId="7" xfId="0" applyNumberFormat="1" applyFill="1" applyBorder="1" applyAlignment="1" applyProtection="1">
      <alignment horizontal="center" vertical="top" wrapText="1"/>
      <protection locked="0"/>
    </xf>
    <xf numFmtId="44" fontId="0" fillId="3" borderId="24" xfId="0" applyNumberFormat="1" applyFill="1" applyBorder="1" applyAlignment="1" applyProtection="1">
      <alignment horizontal="center" vertical="top" wrapText="1"/>
      <protection locked="0"/>
    </xf>
  </cellXfs>
  <cellStyles count="6">
    <cellStyle name="40% - Accent1" xfId="5" builtinId="31"/>
    <cellStyle name="Kop 2" xfId="4" builtinId="17"/>
    <cellStyle name="Standaard" xfId="0" builtinId="0"/>
    <cellStyle name="Standaard 2" xfId="1" xr:uid="{9433A758-E0E4-44AA-94C4-2DDF0DB05064}"/>
    <cellStyle name="Titel" xfId="3" builtinId="15"/>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187569</xdr:colOff>
      <xdr:row>12</xdr:row>
      <xdr:rowOff>1</xdr:rowOff>
    </xdr:from>
    <xdr:to>
      <xdr:col>7</xdr:col>
      <xdr:colOff>1711569</xdr:colOff>
      <xdr:row>16</xdr:row>
      <xdr:rowOff>171451</xdr:rowOff>
    </xdr:to>
    <xdr:sp macro="" textlink="">
      <xdr:nvSpPr>
        <xdr:cNvPr id="2" name="Tekstvak 1">
          <a:extLst>
            <a:ext uri="{FF2B5EF4-FFF2-40B4-BE49-F238E27FC236}">
              <a16:creationId xmlns:a16="http://schemas.microsoft.com/office/drawing/2014/main" id="{5938AD57-CB06-41F3-B9DB-E51B39B99641}"/>
            </a:ext>
          </a:extLst>
        </xdr:cNvPr>
        <xdr:cNvSpPr txBox="1"/>
      </xdr:nvSpPr>
      <xdr:spPr>
        <a:xfrm>
          <a:off x="362829" y="2545081"/>
          <a:ext cx="11551920" cy="238887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latin typeface="+mn-lt"/>
            </a:rPr>
            <a:t>(1) Inschrijver geeft</a:t>
          </a:r>
          <a:r>
            <a:rPr lang="nl-NL" sz="1100" baseline="0">
              <a:latin typeface="+mn-lt"/>
            </a:rPr>
            <a:t> tarieven op exclusief btw. </a:t>
          </a:r>
        </a:p>
        <a:p>
          <a:r>
            <a:rPr lang="nl-NL" sz="1100">
              <a:latin typeface="+mn-lt"/>
            </a:rPr>
            <a:t>(2) Inschrijver mag slechts factureren conform de in dit Prijzenblad opgegeven tarieven.</a:t>
          </a:r>
        </a:p>
        <a:p>
          <a:r>
            <a:rPr lang="nl-NL" sz="1100">
              <a:latin typeface="+mn-lt"/>
            </a:rPr>
            <a:t>(3)</a:t>
          </a:r>
          <a:r>
            <a:rPr lang="nl-NL" sz="1100" baseline="0">
              <a:latin typeface="+mn-lt"/>
            </a:rPr>
            <a:t> Aan de aantallen in dit prijzenblad kunnen geen rechten worden ontleend.</a:t>
          </a:r>
          <a:endParaRPr lang="nl-NL" sz="1100">
            <a:latin typeface="+mn-lt"/>
          </a:endParaRPr>
        </a:p>
        <a:p>
          <a:r>
            <a:rPr lang="nl-NL" sz="1100">
              <a:latin typeface="+mn-lt"/>
            </a:rPr>
            <a:t>(4) </a:t>
          </a:r>
          <a:r>
            <a:rPr lang="nl-NL" sz="1100" b="0" i="0" u="none" strike="noStrike">
              <a:solidFill>
                <a:schemeClr val="dk1"/>
              </a:solidFill>
              <a:effectLst/>
              <a:latin typeface="+mn-lt"/>
              <a:ea typeface="+mn-ea"/>
              <a:cs typeface="+mn-cs"/>
            </a:rPr>
            <a:t>U dient alle gevraagde gegevens in te vullen (deze zijn</a:t>
          </a:r>
          <a:r>
            <a:rPr lang="nl-NL" sz="1100" b="0" i="0" u="none" strike="noStrike" baseline="0">
              <a:solidFill>
                <a:schemeClr val="dk1"/>
              </a:solidFill>
              <a:effectLst/>
              <a:latin typeface="+mn-lt"/>
              <a:ea typeface="+mn-ea"/>
              <a:cs typeface="+mn-cs"/>
            </a:rPr>
            <a:t> lichtblauw</a:t>
          </a:r>
          <a:r>
            <a:rPr lang="nl-NL" sz="1100" b="0" i="0" u="none" strike="noStrike">
              <a:solidFill>
                <a:schemeClr val="dk1"/>
              </a:solidFill>
              <a:effectLst/>
              <a:latin typeface="+mn-lt"/>
              <a:ea typeface="+mn-ea"/>
              <a:cs typeface="+mn-cs"/>
            </a:rPr>
            <a:t> gearceerd).</a:t>
          </a:r>
          <a:r>
            <a:rPr lang="nl-NL" sz="1100">
              <a:latin typeface="+mn-lt"/>
            </a:rPr>
            <a:t> </a:t>
          </a:r>
        </a:p>
        <a:p>
          <a:r>
            <a:rPr lang="nl-NL" sz="1100">
              <a:latin typeface="+mn-lt"/>
            </a:rPr>
            <a:t>(5) U dient alle tabbladen in te vullen.</a:t>
          </a:r>
        </a:p>
        <a:p>
          <a:r>
            <a:rPr lang="nl-NL" sz="1100">
              <a:latin typeface="+mn-lt"/>
            </a:rPr>
            <a:t>(6) U mag </a:t>
          </a:r>
          <a:r>
            <a:rPr lang="nl-NL" sz="1100" b="1">
              <a:latin typeface="+mn-lt"/>
            </a:rPr>
            <a:t>geen </a:t>
          </a:r>
          <a:r>
            <a:rPr lang="nl-NL" sz="1100">
              <a:latin typeface="+mn-lt"/>
            </a:rPr>
            <a:t>negatieve tarieven</a:t>
          </a:r>
          <a:r>
            <a:rPr lang="nl-NL" sz="1100" baseline="0">
              <a:latin typeface="+mn-lt"/>
            </a:rPr>
            <a:t> indienen.</a:t>
          </a:r>
          <a:endParaRPr lang="nl-NL" sz="1100">
            <a:latin typeface="+mn-lt"/>
          </a:endParaRPr>
        </a:p>
        <a:p>
          <a:r>
            <a:rPr lang="nl-NL" sz="1100">
              <a:latin typeface="+mn-lt"/>
            </a:rPr>
            <a:t>(7) </a:t>
          </a:r>
          <a:r>
            <a:rPr lang="nl-NL" sz="1100" b="0" i="0" u="none" strike="noStrike">
              <a:solidFill>
                <a:schemeClr val="dk1"/>
              </a:solidFill>
              <a:effectLst/>
              <a:latin typeface="+mn-lt"/>
              <a:ea typeface="+mn-ea"/>
              <a:cs typeface="+mn-cs"/>
            </a:rPr>
            <a:t>U gaat</a:t>
          </a:r>
          <a:r>
            <a:rPr lang="nl-NL" sz="1100" b="0" i="0" u="none" strike="noStrike" baseline="0">
              <a:solidFill>
                <a:schemeClr val="dk1"/>
              </a:solidFill>
              <a:effectLst/>
              <a:latin typeface="+mn-lt"/>
              <a:ea typeface="+mn-ea"/>
              <a:cs typeface="+mn-cs"/>
            </a:rPr>
            <a:t> akkoord met het ingevulde prijzenblad door ondertekening van de UEA bij uw inschrijving.</a:t>
          </a:r>
          <a:endParaRPr lang="nl-NL" sz="1100" b="0" i="0" u="none" strike="noStrike">
            <a:solidFill>
              <a:schemeClr val="dk1"/>
            </a:solidFill>
            <a:effectLst/>
            <a:latin typeface="+mn-lt"/>
            <a:ea typeface="+mn-ea"/>
            <a:cs typeface="+mn-cs"/>
          </a:endParaRPr>
        </a:p>
        <a:p>
          <a:r>
            <a:rPr lang="nl-NL" sz="1100" b="0" i="0" u="none" strike="noStrike">
              <a:solidFill>
                <a:schemeClr val="dk1"/>
              </a:solidFill>
              <a:effectLst/>
              <a:latin typeface="+mn-lt"/>
              <a:ea typeface="+mn-ea"/>
              <a:cs typeface="+mn-cs"/>
            </a:rPr>
            <a:t>(8)</a:t>
          </a:r>
          <a:r>
            <a:rPr lang="nl-NL" sz="1100" b="0" i="0" u="none" strike="noStrike" baseline="0">
              <a:solidFill>
                <a:schemeClr val="dk1"/>
              </a:solidFill>
              <a:effectLst/>
              <a:latin typeface="+mn-lt"/>
              <a:ea typeface="+mn-ea"/>
              <a:cs typeface="+mn-cs"/>
            </a:rPr>
            <a:t> </a:t>
          </a:r>
          <a:r>
            <a:rPr lang="nl-NL" sz="1100" b="0" i="0" u="none" strike="noStrike">
              <a:solidFill>
                <a:schemeClr val="dk1"/>
              </a:solidFill>
              <a:effectLst/>
              <a:latin typeface="+mn-lt"/>
              <a:ea typeface="+mn-ea"/>
              <a:cs typeface="+mn-cs"/>
            </a:rPr>
            <a:t>Deze bijlage en onderliggende werkbladen maken integraal onderdeel uit van de</a:t>
          </a:r>
          <a:r>
            <a:rPr lang="nl-NL" sz="1100" b="0" i="0" u="none" strike="noStrike" baseline="0">
              <a:solidFill>
                <a:schemeClr val="dk1"/>
              </a:solidFill>
              <a:effectLst/>
              <a:latin typeface="+mn-lt"/>
              <a:ea typeface="+mn-ea"/>
              <a:cs typeface="+mn-cs"/>
            </a:rPr>
            <a:t> offerteaanvraag</a:t>
          </a:r>
          <a:r>
            <a:rPr lang="nl-NL" sz="1100" b="0" i="0" u="none" strike="noStrike">
              <a:solidFill>
                <a:schemeClr val="dk1"/>
              </a:solidFill>
              <a:effectLst/>
              <a:latin typeface="+mn-lt"/>
              <a:ea typeface="+mn-ea"/>
              <a:cs typeface="+mn-cs"/>
            </a:rPr>
            <a:t> met referentie 327427</a:t>
          </a:r>
        </a:p>
      </xdr:txBody>
    </xdr:sp>
    <xdr:clientData/>
  </xdr:twoCellAnchor>
  <xdr:twoCellAnchor editAs="oneCell">
    <xdr:from>
      <xdr:col>3</xdr:col>
      <xdr:colOff>2088173</xdr:colOff>
      <xdr:row>2</xdr:row>
      <xdr:rowOff>29308</xdr:rowOff>
    </xdr:from>
    <xdr:to>
      <xdr:col>3</xdr:col>
      <xdr:colOff>2088173</xdr:colOff>
      <xdr:row>7</xdr:row>
      <xdr:rowOff>40103</xdr:rowOff>
    </xdr:to>
    <xdr:pic>
      <xdr:nvPicPr>
        <xdr:cNvPr id="3" name="Afbeelding 2">
          <a:extLst>
            <a:ext uri="{FF2B5EF4-FFF2-40B4-BE49-F238E27FC236}">
              <a16:creationId xmlns:a16="http://schemas.microsoft.com/office/drawing/2014/main" id="{F925733A-94F8-4189-BB94-AEE730BF1E9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04653" y="395068"/>
          <a:ext cx="0" cy="871855"/>
        </a:xfrm>
        <a:prstGeom prst="rect">
          <a:avLst/>
        </a:prstGeom>
        <a:noFill/>
      </xdr:spPr>
    </xdr:pic>
    <xdr:clientData/>
  </xdr:twoCellAnchor>
  <xdr:twoCellAnchor editAs="oneCell">
    <xdr:from>
      <xdr:col>7</xdr:col>
      <xdr:colOff>352425</xdr:colOff>
      <xdr:row>1</xdr:row>
      <xdr:rowOff>95250</xdr:rowOff>
    </xdr:from>
    <xdr:to>
      <xdr:col>7</xdr:col>
      <xdr:colOff>352425</xdr:colOff>
      <xdr:row>8</xdr:row>
      <xdr:rowOff>137874</xdr:rowOff>
    </xdr:to>
    <xdr:pic>
      <xdr:nvPicPr>
        <xdr:cNvPr id="4" name="Afbeelding 3" descr="Samenwerkingsorganisatie De Wolden... - Gemeente Hoogeveen | Facebook">
          <a:extLst>
            <a:ext uri="{FF2B5EF4-FFF2-40B4-BE49-F238E27FC236}">
              <a16:creationId xmlns:a16="http://schemas.microsoft.com/office/drawing/2014/main" id="{2C4A5A0B-CC05-4AF1-811A-C43FE13D80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555605" y="278130"/>
          <a:ext cx="0" cy="12465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371475</xdr:colOff>
      <xdr:row>1</xdr:row>
      <xdr:rowOff>57150</xdr:rowOff>
    </xdr:from>
    <xdr:to>
      <xdr:col>7</xdr:col>
      <xdr:colOff>371475</xdr:colOff>
      <xdr:row>7</xdr:row>
      <xdr:rowOff>146129</xdr:rowOff>
    </xdr:to>
    <xdr:pic>
      <xdr:nvPicPr>
        <xdr:cNvPr id="5" name="Afbeelding 4" descr="Samenwerkingsorganisatie De Wolden... - Gemeente Hoogeveen | Facebook">
          <a:extLst>
            <a:ext uri="{FF2B5EF4-FFF2-40B4-BE49-F238E27FC236}">
              <a16:creationId xmlns:a16="http://schemas.microsoft.com/office/drawing/2014/main" id="{E2A99342-49C4-495A-8AE3-84799B47A9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574655" y="240030"/>
          <a:ext cx="0" cy="11176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2819400</xdr:colOff>
      <xdr:row>1</xdr:row>
      <xdr:rowOff>19050</xdr:rowOff>
    </xdr:from>
    <xdr:to>
      <xdr:col>7</xdr:col>
      <xdr:colOff>2819400</xdr:colOff>
      <xdr:row>7</xdr:row>
      <xdr:rowOff>28224</xdr:rowOff>
    </xdr:to>
    <xdr:pic>
      <xdr:nvPicPr>
        <xdr:cNvPr id="6" name="Afbeelding 5" descr="Afbeeldingsresultaat voor stichtse vecht">
          <a:extLst>
            <a:ext uri="{FF2B5EF4-FFF2-40B4-BE49-F238E27FC236}">
              <a16:creationId xmlns:a16="http://schemas.microsoft.com/office/drawing/2014/main" id="{39F3F541-A8C9-4C06-BE90-1620EAE9504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022580" y="201930"/>
          <a:ext cx="655320" cy="10378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4</xdr:row>
      <xdr:rowOff>0</xdr:rowOff>
    </xdr:from>
    <xdr:to>
      <xdr:col>7</xdr:col>
      <xdr:colOff>304800</xdr:colOff>
      <xdr:row>5</xdr:row>
      <xdr:rowOff>129540</xdr:rowOff>
    </xdr:to>
    <xdr:sp macro="" textlink="">
      <xdr:nvSpPr>
        <xdr:cNvPr id="1026" name="AutoShape 2" descr="Gemeente Stichtse Vecht logo">
          <a:extLst>
            <a:ext uri="{FF2B5EF4-FFF2-40B4-BE49-F238E27FC236}">
              <a16:creationId xmlns:a16="http://schemas.microsoft.com/office/drawing/2014/main" id="{0DBACA29-75EB-BFC1-C7BB-383FCF080C7B}"/>
            </a:ext>
          </a:extLst>
        </xdr:cNvPr>
        <xdr:cNvSpPr>
          <a:spLocks noChangeAspect="1" noChangeArrowheads="1"/>
        </xdr:cNvSpPr>
      </xdr:nvSpPr>
      <xdr:spPr bwMode="auto">
        <a:xfrm>
          <a:off x="10203180" y="8229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11</xdr:row>
      <xdr:rowOff>0</xdr:rowOff>
    </xdr:from>
    <xdr:to>
      <xdr:col>10</xdr:col>
      <xdr:colOff>0</xdr:colOff>
      <xdr:row>12</xdr:row>
      <xdr:rowOff>121920</xdr:rowOff>
    </xdr:to>
    <xdr:sp macro="" textlink="">
      <xdr:nvSpPr>
        <xdr:cNvPr id="1027" name="AutoShape 3" descr="Gemeente Stichtse Vecht logo">
          <a:extLst>
            <a:ext uri="{FF2B5EF4-FFF2-40B4-BE49-F238E27FC236}">
              <a16:creationId xmlns:a16="http://schemas.microsoft.com/office/drawing/2014/main" id="{2D798A65-5A00-ABAD-F9B7-4060A986DC23}"/>
            </a:ext>
          </a:extLst>
        </xdr:cNvPr>
        <xdr:cNvSpPr>
          <a:spLocks noChangeAspect="1" noChangeArrowheads="1"/>
        </xdr:cNvSpPr>
      </xdr:nvSpPr>
      <xdr:spPr bwMode="auto">
        <a:xfrm>
          <a:off x="13982700" y="2133600"/>
          <a:ext cx="17526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140854</xdr:colOff>
      <xdr:row>1</xdr:row>
      <xdr:rowOff>22860</xdr:rowOff>
    </xdr:from>
    <xdr:to>
      <xdr:col>7</xdr:col>
      <xdr:colOff>3436961</xdr:colOff>
      <xdr:row>5</xdr:row>
      <xdr:rowOff>175260</xdr:rowOff>
    </xdr:to>
    <xdr:pic>
      <xdr:nvPicPr>
        <xdr:cNvPr id="10" name="Afbeelding 9">
          <a:extLst>
            <a:ext uri="{FF2B5EF4-FFF2-40B4-BE49-F238E27FC236}">
              <a16:creationId xmlns:a16="http://schemas.microsoft.com/office/drawing/2014/main" id="{34483329-FFEC-7DCD-F055-D23401C2EAB9}"/>
            </a:ext>
          </a:extLst>
        </xdr:cNvPr>
        <xdr:cNvPicPr>
          <a:picLocks noChangeAspect="1"/>
        </xdr:cNvPicPr>
      </xdr:nvPicPr>
      <xdr:blipFill rotWithShape="1">
        <a:blip xmlns:r="http://schemas.openxmlformats.org/officeDocument/2006/relationships" r:embed="rId4"/>
        <a:srcRect t="9325" b="11407"/>
        <a:stretch/>
      </xdr:blipFill>
      <xdr:spPr>
        <a:xfrm>
          <a:off x="10344034" y="198120"/>
          <a:ext cx="3296107" cy="975360"/>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4B428-2543-43E7-8D8A-EA733E77D127}">
  <dimension ref="A1:AH59"/>
  <sheetViews>
    <sheetView showGridLines="0" tabSelected="1" workbookViewId="0">
      <selection activeCell="D20" sqref="D20:H20"/>
    </sheetView>
  </sheetViews>
  <sheetFormatPr defaultColWidth="0" defaultRowHeight="15" customHeight="1" zeroHeight="1" x14ac:dyDescent="0.2"/>
  <cols>
    <col min="1" max="2" width="2.375" style="37" customWidth="1"/>
    <col min="3" max="3" width="25.625" style="37" bestFit="1" customWidth="1"/>
    <col min="4" max="4" width="40.5" style="37" customWidth="1"/>
    <col min="5" max="5" width="42.625" style="37" customWidth="1"/>
    <col min="6" max="6" width="12.25" style="37" bestFit="1" customWidth="1"/>
    <col min="7" max="7" width="8.25" style="37" customWidth="1"/>
    <col min="8" max="8" width="45.625" style="37" customWidth="1"/>
    <col min="9" max="9" width="4" style="37" customWidth="1"/>
    <col min="10" max="10" width="2.25" style="37" customWidth="1"/>
    <col min="11" max="34" width="0" style="37" hidden="1" customWidth="1"/>
    <col min="35" max="16384" width="8.25" style="37" hidden="1"/>
  </cols>
  <sheetData>
    <row r="1" spans="1:10" customFormat="1" ht="14.25" x14ac:dyDescent="0.2">
      <c r="A1" s="12"/>
      <c r="B1" s="12"/>
      <c r="C1" s="12"/>
      <c r="D1" s="12"/>
      <c r="E1" s="12"/>
      <c r="F1" s="12"/>
      <c r="G1" s="12"/>
      <c r="H1" s="12"/>
      <c r="I1" s="12"/>
      <c r="J1" s="12"/>
    </row>
    <row r="2" spans="1:10" customFormat="1" ht="14.25" x14ac:dyDescent="0.2">
      <c r="A2" s="12"/>
      <c r="B2" s="13"/>
      <c r="C2" s="14"/>
      <c r="D2" s="14"/>
      <c r="E2" s="14"/>
      <c r="F2" s="14"/>
      <c r="G2" s="14"/>
      <c r="H2" s="14"/>
      <c r="I2" s="15"/>
      <c r="J2" s="12"/>
    </row>
    <row r="3" spans="1:10" customFormat="1" ht="23.25" x14ac:dyDescent="0.35">
      <c r="A3" s="12"/>
      <c r="B3" s="1"/>
      <c r="C3" s="79" t="s">
        <v>188</v>
      </c>
      <c r="D3" s="79"/>
      <c r="E3" s="79"/>
      <c r="F3" s="79"/>
      <c r="G3" s="79"/>
      <c r="H3" s="79"/>
      <c r="I3" s="16"/>
      <c r="J3" s="12"/>
    </row>
    <row r="4" spans="1:10" customFormat="1" ht="14.25" x14ac:dyDescent="0.2">
      <c r="A4" s="12"/>
      <c r="B4" s="17"/>
      <c r="C4" s="18"/>
      <c r="D4" s="18"/>
      <c r="E4" s="18"/>
      <c r="F4" s="18"/>
      <c r="G4" s="18"/>
      <c r="I4" s="16"/>
      <c r="J4" s="12"/>
    </row>
    <row r="5" spans="1:10" customFormat="1" ht="14.25" x14ac:dyDescent="0.2">
      <c r="A5" s="12"/>
      <c r="B5" s="17"/>
      <c r="C5" s="18"/>
      <c r="D5" s="18"/>
      <c r="F5" s="18"/>
      <c r="G5" s="18"/>
      <c r="I5" s="16"/>
      <c r="J5" s="12"/>
    </row>
    <row r="6" spans="1:10" customFormat="1" ht="17.25" x14ac:dyDescent="0.3">
      <c r="A6" s="12"/>
      <c r="B6" s="17"/>
      <c r="C6" s="2" t="s">
        <v>173</v>
      </c>
      <c r="D6" s="18"/>
      <c r="E6" s="18"/>
      <c r="F6" s="18"/>
      <c r="G6" s="18"/>
      <c r="H6" s="18"/>
      <c r="I6" s="16"/>
      <c r="J6" s="12"/>
    </row>
    <row r="7" spans="1:10" customFormat="1" x14ac:dyDescent="0.2">
      <c r="A7" s="12"/>
      <c r="B7" s="17"/>
      <c r="C7" s="80" t="s">
        <v>174</v>
      </c>
      <c r="D7" s="81"/>
      <c r="E7" s="81"/>
      <c r="F7" s="81"/>
      <c r="G7" s="81"/>
      <c r="H7" s="82"/>
      <c r="I7" s="16"/>
      <c r="J7" s="12"/>
    </row>
    <row r="8" spans="1:10" customFormat="1" x14ac:dyDescent="0.25">
      <c r="A8" s="12"/>
      <c r="B8" s="17"/>
      <c r="C8" s="19"/>
      <c r="D8" s="19"/>
      <c r="E8" s="19"/>
      <c r="F8" s="19"/>
      <c r="G8" s="19"/>
      <c r="H8" s="19"/>
      <c r="I8" s="16"/>
      <c r="J8" s="12"/>
    </row>
    <row r="9" spans="1:10" customFormat="1" x14ac:dyDescent="0.25">
      <c r="A9" s="12"/>
      <c r="B9" s="17"/>
      <c r="C9" s="3" t="s">
        <v>175</v>
      </c>
      <c r="D9" s="19"/>
      <c r="E9" s="19"/>
      <c r="F9" s="19"/>
      <c r="G9" s="19"/>
      <c r="H9" s="19"/>
      <c r="I9" s="16"/>
      <c r="J9" s="12"/>
    </row>
    <row r="10" spans="1:10" customFormat="1" x14ac:dyDescent="0.25">
      <c r="A10" s="12"/>
      <c r="B10" s="17"/>
      <c r="C10" s="4" t="s">
        <v>176</v>
      </c>
      <c r="D10" s="83" t="s">
        <v>177</v>
      </c>
      <c r="E10" s="83"/>
      <c r="F10" s="83"/>
      <c r="G10" s="83"/>
      <c r="H10" s="84"/>
      <c r="I10" s="16"/>
      <c r="J10" s="12"/>
    </row>
    <row r="11" spans="1:10" customFormat="1" x14ac:dyDescent="0.2">
      <c r="A11" s="12"/>
      <c r="B11" s="17"/>
      <c r="C11" s="20" t="s">
        <v>178</v>
      </c>
      <c r="D11" s="85" t="s">
        <v>179</v>
      </c>
      <c r="E11" s="86"/>
      <c r="F11" s="86"/>
      <c r="G11" s="86"/>
      <c r="H11" s="87"/>
      <c r="I11" s="16"/>
      <c r="J11" s="12"/>
    </row>
    <row r="12" spans="1:10" customFormat="1" ht="14.25" x14ac:dyDescent="0.2">
      <c r="A12" s="12"/>
      <c r="B12" s="21"/>
      <c r="C12" s="5"/>
      <c r="D12" s="88"/>
      <c r="E12" s="88"/>
      <c r="F12" s="88"/>
      <c r="G12" s="88"/>
      <c r="H12" s="88"/>
      <c r="I12" s="22"/>
    </row>
    <row r="13" spans="1:10" customFormat="1" ht="14.25" x14ac:dyDescent="0.2">
      <c r="A13" s="12"/>
      <c r="B13" s="17"/>
      <c r="C13" s="23"/>
      <c r="D13" s="23"/>
      <c r="E13" s="23"/>
      <c r="F13" s="23"/>
      <c r="G13" s="23"/>
      <c r="H13" s="23"/>
      <c r="I13" s="16"/>
      <c r="J13" s="12"/>
    </row>
    <row r="14" spans="1:10" customFormat="1" ht="14.25" x14ac:dyDescent="0.2">
      <c r="A14" s="12"/>
      <c r="B14" s="17"/>
      <c r="C14" s="6" t="s">
        <v>180</v>
      </c>
      <c r="D14" s="23"/>
      <c r="E14" s="23"/>
      <c r="F14" s="24"/>
      <c r="G14" s="25"/>
      <c r="H14" s="24"/>
      <c r="I14" s="16"/>
      <c r="J14" s="12"/>
    </row>
    <row r="15" spans="1:10" customFormat="1" ht="14.25" x14ac:dyDescent="0.2">
      <c r="A15" s="12"/>
      <c r="B15" s="17"/>
      <c r="C15" s="26"/>
      <c r="D15" s="26"/>
      <c r="E15" s="26"/>
      <c r="F15" s="26"/>
      <c r="G15" s="26"/>
      <c r="H15" s="26"/>
      <c r="I15" s="16"/>
      <c r="J15" s="12"/>
    </row>
    <row r="16" spans="1:10" customFormat="1" ht="14.25" x14ac:dyDescent="0.2">
      <c r="A16" s="12"/>
      <c r="B16" s="17"/>
      <c r="C16" s="23"/>
      <c r="D16" s="23"/>
      <c r="E16" s="23"/>
      <c r="F16" s="23"/>
      <c r="G16" s="23"/>
      <c r="H16" s="23"/>
      <c r="I16" s="16"/>
      <c r="J16" s="12"/>
    </row>
    <row r="17" spans="1:10" customFormat="1" ht="14.25" x14ac:dyDescent="0.2">
      <c r="A17" s="12"/>
      <c r="B17" s="17"/>
      <c r="C17" s="7"/>
      <c r="D17" s="23"/>
      <c r="E17" s="23"/>
      <c r="F17" s="23"/>
      <c r="G17" s="23"/>
      <c r="H17" s="23"/>
      <c r="I17" s="16"/>
      <c r="J17" s="12"/>
    </row>
    <row r="18" spans="1:10" customFormat="1" thickBot="1" x14ac:dyDescent="0.25">
      <c r="A18" s="12"/>
      <c r="B18" s="17"/>
      <c r="C18" s="7"/>
      <c r="D18" s="23"/>
      <c r="E18" s="23"/>
      <c r="F18" s="23"/>
      <c r="G18" s="23"/>
      <c r="H18" s="23"/>
      <c r="I18" s="16"/>
      <c r="J18" s="12"/>
    </row>
    <row r="19" spans="1:10" customFormat="1" ht="15.75" thickBot="1" x14ac:dyDescent="0.25">
      <c r="A19" s="12"/>
      <c r="B19" s="17"/>
      <c r="C19" s="89" t="s">
        <v>181</v>
      </c>
      <c r="D19" s="90"/>
      <c r="E19" s="90"/>
      <c r="F19" s="90"/>
      <c r="G19" s="90"/>
      <c r="H19" s="91"/>
      <c r="I19" s="16"/>
      <c r="J19" s="12"/>
    </row>
    <row r="20" spans="1:10" customFormat="1" ht="31.5" customHeight="1" x14ac:dyDescent="0.2">
      <c r="A20" s="12"/>
      <c r="B20" s="17"/>
      <c r="C20" s="27" t="s">
        <v>182</v>
      </c>
      <c r="D20" s="132"/>
      <c r="E20" s="133"/>
      <c r="F20" s="133"/>
      <c r="G20" s="133"/>
      <c r="H20" s="134"/>
      <c r="I20" s="16"/>
      <c r="J20" s="12"/>
    </row>
    <row r="21" spans="1:10" customFormat="1" ht="31.5" customHeight="1" thickBot="1" x14ac:dyDescent="0.25">
      <c r="A21" s="12"/>
      <c r="B21" s="17"/>
      <c r="C21" s="28" t="s">
        <v>183</v>
      </c>
      <c r="D21" s="129"/>
      <c r="E21" s="130"/>
      <c r="F21" s="130"/>
      <c r="G21" s="130"/>
      <c r="H21" s="131"/>
      <c r="I21" s="16"/>
      <c r="J21" s="12"/>
    </row>
    <row r="22" spans="1:10" customFormat="1" ht="15.75" thickBot="1" x14ac:dyDescent="0.25">
      <c r="A22" s="12"/>
      <c r="B22" s="17"/>
      <c r="C22" s="29"/>
      <c r="D22" s="30"/>
      <c r="E22" s="30"/>
      <c r="F22" s="30"/>
      <c r="G22" s="30"/>
      <c r="H22" s="30"/>
      <c r="I22" s="16"/>
      <c r="J22" s="12"/>
    </row>
    <row r="23" spans="1:10" customFormat="1" ht="15.75" thickBot="1" x14ac:dyDescent="0.25">
      <c r="A23" s="12"/>
      <c r="B23" s="17"/>
      <c r="C23" s="89" t="s">
        <v>184</v>
      </c>
      <c r="D23" s="90"/>
      <c r="E23" s="90"/>
      <c r="F23" s="90"/>
      <c r="G23" s="90"/>
      <c r="H23" s="91"/>
      <c r="I23" s="16"/>
      <c r="J23" s="12"/>
    </row>
    <row r="24" spans="1:10" customFormat="1" x14ac:dyDescent="0.2">
      <c r="A24" s="12"/>
      <c r="B24" s="17"/>
      <c r="C24" s="92" t="s">
        <v>186</v>
      </c>
      <c r="D24" s="93"/>
      <c r="E24" s="93"/>
      <c r="F24" s="93"/>
      <c r="G24" s="94"/>
      <c r="H24" s="31">
        <f>SUM('A. Verkeersborden'!I42,'A. Verkeersborden'!I49,'A. Verkeersborden'!I57)</f>
        <v>0</v>
      </c>
      <c r="I24" s="16"/>
      <c r="J24" s="12"/>
    </row>
    <row r="25" spans="1:10" customFormat="1" ht="15.75" thickBot="1" x14ac:dyDescent="0.25">
      <c r="A25" s="12"/>
      <c r="B25" s="17"/>
      <c r="C25" s="95" t="s">
        <v>187</v>
      </c>
      <c r="D25" s="96"/>
      <c r="E25" s="96"/>
      <c r="F25" s="96"/>
      <c r="G25" s="97"/>
      <c r="H25" s="32">
        <f>SUM('B. Extra benodigdheden'!I21,'B. Extra benodigdheden'!I43,'B. Extra benodigdheden'!I49,'B. Extra benodigdheden'!I57,'B. Extra benodigdheden'!I70,'B. Extra benodigdheden'!I77)</f>
        <v>0</v>
      </c>
      <c r="I25" s="16"/>
      <c r="J25" s="12"/>
    </row>
    <row r="26" spans="1:10" customFormat="1" ht="15.75" thickBot="1" x14ac:dyDescent="0.25">
      <c r="A26" s="12"/>
      <c r="B26" s="17"/>
      <c r="C26" s="76" t="s">
        <v>185</v>
      </c>
      <c r="D26" s="77"/>
      <c r="E26" s="77"/>
      <c r="F26" s="77"/>
      <c r="G26" s="78"/>
      <c r="H26" s="33">
        <f>SUM(H24:H25)</f>
        <v>0</v>
      </c>
      <c r="I26" s="16"/>
      <c r="J26" s="12"/>
    </row>
    <row r="27" spans="1:10" customFormat="1" ht="14.25" x14ac:dyDescent="0.2">
      <c r="A27" s="12"/>
      <c r="B27" s="34"/>
      <c r="C27" s="35"/>
      <c r="D27" s="35"/>
      <c r="E27" s="35"/>
      <c r="F27" s="35"/>
      <c r="G27" s="35"/>
      <c r="H27" s="35"/>
      <c r="I27" s="36"/>
      <c r="J27" s="12"/>
    </row>
    <row r="28" spans="1:10" customFormat="1" ht="14.25" x14ac:dyDescent="0.2"/>
    <row r="29" spans="1:10" customFormat="1" ht="14.25" x14ac:dyDescent="0.2"/>
    <row r="33" s="37" customFormat="1" ht="15" hidden="1" customHeight="1" x14ac:dyDescent="0.2"/>
    <row r="34" s="37" customFormat="1" ht="15" hidden="1" customHeight="1" x14ac:dyDescent="0.2"/>
    <row r="35" s="37" customFormat="1" ht="15" hidden="1" customHeight="1" x14ac:dyDescent="0.2"/>
    <row r="36" s="37" customFormat="1" ht="15" hidden="1" customHeight="1" x14ac:dyDescent="0.2"/>
    <row r="37" s="37" customFormat="1" ht="15" hidden="1" customHeight="1" x14ac:dyDescent="0.2"/>
    <row r="38" s="37" customFormat="1" ht="14.25" hidden="1" x14ac:dyDescent="0.2"/>
    <row r="39" s="37" customFormat="1" ht="14.25" hidden="1" x14ac:dyDescent="0.2"/>
    <row r="40" s="37" customFormat="1" ht="14.25" hidden="1" x14ac:dyDescent="0.2"/>
    <row r="41" s="37" customFormat="1" ht="14.25" hidden="1" x14ac:dyDescent="0.2"/>
    <row r="42" s="37" customFormat="1" ht="15" hidden="1" customHeight="1" x14ac:dyDescent="0.2"/>
    <row r="43" s="37" customFormat="1" ht="15" hidden="1" customHeight="1" x14ac:dyDescent="0.2"/>
    <row r="44" s="37" customFormat="1" ht="15" hidden="1" customHeight="1" x14ac:dyDescent="0.2"/>
    <row r="45" s="37" customFormat="1" ht="15" hidden="1" customHeight="1" x14ac:dyDescent="0.2"/>
    <row r="46" s="37" customFormat="1" ht="15" hidden="1" customHeight="1" x14ac:dyDescent="0.2"/>
    <row r="47" s="37" customFormat="1" ht="15" hidden="1" customHeight="1" x14ac:dyDescent="0.2"/>
    <row r="48" s="37" customFormat="1" ht="15" hidden="1" customHeight="1" x14ac:dyDescent="0.2"/>
    <row r="49" s="37" customFormat="1" ht="15" hidden="1" customHeight="1" x14ac:dyDescent="0.2"/>
    <row r="50" s="37" customFormat="1" ht="15" hidden="1" customHeight="1" x14ac:dyDescent="0.2"/>
    <row r="51" s="37" customFormat="1" ht="15" hidden="1" customHeight="1" x14ac:dyDescent="0.2"/>
    <row r="52" s="37" customFormat="1" ht="15" hidden="1" customHeight="1" x14ac:dyDescent="0.2"/>
    <row r="53" s="37" customFormat="1" ht="15" hidden="1" customHeight="1" x14ac:dyDescent="0.2"/>
    <row r="54" s="37" customFormat="1" ht="15" hidden="1" customHeight="1" x14ac:dyDescent="0.2"/>
    <row r="55" s="37" customFormat="1" ht="15" hidden="1" customHeight="1" x14ac:dyDescent="0.2"/>
    <row r="56" s="37" customFormat="1" ht="15" hidden="1" customHeight="1" x14ac:dyDescent="0.2"/>
    <row r="57" s="37" customFormat="1" ht="15" hidden="1" customHeight="1" x14ac:dyDescent="0.2"/>
    <row r="58" s="37" customFormat="1" ht="15" hidden="1" customHeight="1" x14ac:dyDescent="0.2"/>
    <row r="59" s="37" customFormat="1" ht="15" hidden="1" customHeight="1" x14ac:dyDescent="0.2"/>
  </sheetData>
  <sheetProtection algorithmName="SHA-512" hashValue="zb62KxDs4vQIgw2fqq0MtfN6+G2Quj+NfF0D9afuWOxhhbrFnPKSbu/KcQOeJPobf4fJTIq022pV4Qu8m1s1og==" saltValue="+aUajPGQOoPa29f6Z7pV8w==" spinCount="100000" sheet="1" objects="1" scenarios="1"/>
  <mergeCells count="12">
    <mergeCell ref="C26:G26"/>
    <mergeCell ref="C3:H3"/>
    <mergeCell ref="C7:H7"/>
    <mergeCell ref="D10:H10"/>
    <mergeCell ref="D11:H11"/>
    <mergeCell ref="D12:H12"/>
    <mergeCell ref="C19:H19"/>
    <mergeCell ref="D20:H20"/>
    <mergeCell ref="D21:H21"/>
    <mergeCell ref="C23:H23"/>
    <mergeCell ref="C24:G24"/>
    <mergeCell ref="C25:G2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0E2F8-1482-4CEE-99E7-017280D85E6B}">
  <sheetPr>
    <tabColor theme="5"/>
  </sheetPr>
  <dimension ref="A1:I57"/>
  <sheetViews>
    <sheetView topLeftCell="A40" zoomScale="115" zoomScaleNormal="115" workbookViewId="0">
      <selection activeCell="F11" sqref="F11"/>
    </sheetView>
  </sheetViews>
  <sheetFormatPr defaultRowHeight="14.25" x14ac:dyDescent="0.2"/>
  <cols>
    <col min="2" max="2" width="21.25" customWidth="1"/>
    <col min="3" max="3" width="35.25" customWidth="1"/>
    <col min="4" max="4" width="17.625" customWidth="1"/>
    <col min="8" max="8" width="9" customWidth="1"/>
    <col min="9" max="9" width="15.25" customWidth="1"/>
  </cols>
  <sheetData>
    <row r="1" spans="1:9" ht="18" x14ac:dyDescent="0.25">
      <c r="A1" s="98" t="s">
        <v>0</v>
      </c>
      <c r="B1" s="99"/>
      <c r="C1" s="99"/>
      <c r="D1" s="99"/>
      <c r="E1" s="99"/>
      <c r="F1" s="99"/>
      <c r="G1" s="99"/>
      <c r="H1" s="99"/>
      <c r="I1" s="100"/>
    </row>
    <row r="2" spans="1:9" x14ac:dyDescent="0.2">
      <c r="A2" s="101" t="s">
        <v>189</v>
      </c>
      <c r="B2" s="102"/>
      <c r="C2" s="102"/>
      <c r="D2" s="102"/>
      <c r="E2" s="102"/>
      <c r="F2" s="102"/>
      <c r="G2" s="102"/>
      <c r="H2" s="102"/>
      <c r="I2" s="103"/>
    </row>
    <row r="3" spans="1:9" x14ac:dyDescent="0.2">
      <c r="A3" s="26"/>
      <c r="B3" s="26"/>
      <c r="C3" s="26"/>
      <c r="D3" s="26" t="s">
        <v>1</v>
      </c>
      <c r="E3" s="26"/>
      <c r="F3" s="26"/>
      <c r="G3" s="26"/>
      <c r="H3" s="26"/>
      <c r="I3" s="26"/>
    </row>
    <row r="4" spans="1:9" x14ac:dyDescent="0.2">
      <c r="A4" s="38"/>
      <c r="B4" s="38"/>
      <c r="C4" s="38"/>
      <c r="D4" s="38" t="s">
        <v>2</v>
      </c>
      <c r="E4" s="38"/>
      <c r="F4" s="38"/>
      <c r="G4" s="38"/>
      <c r="H4" s="38"/>
      <c r="I4" s="38"/>
    </row>
    <row r="5" spans="1:9" x14ac:dyDescent="0.2">
      <c r="A5" s="104"/>
      <c r="B5" s="105"/>
      <c r="C5" s="105"/>
      <c r="D5" s="105"/>
      <c r="E5" s="105"/>
      <c r="F5" s="105"/>
      <c r="G5" s="105"/>
      <c r="H5" s="105"/>
      <c r="I5" s="106"/>
    </row>
    <row r="6" spans="1:9" x14ac:dyDescent="0.2">
      <c r="A6" s="109"/>
      <c r="B6" s="110"/>
      <c r="C6" s="110"/>
      <c r="D6" s="110"/>
      <c r="E6" s="110"/>
      <c r="F6" s="110"/>
      <c r="G6" s="110"/>
      <c r="H6" s="110"/>
      <c r="I6" s="111"/>
    </row>
    <row r="7" spans="1:9" ht="15" thickBot="1" x14ac:dyDescent="0.25"/>
    <row r="8" spans="1:9" ht="39" thickBot="1" x14ac:dyDescent="0.25">
      <c r="A8" s="39" t="s">
        <v>3</v>
      </c>
      <c r="B8" s="39" t="s">
        <v>4</v>
      </c>
      <c r="C8" s="39" t="s">
        <v>5</v>
      </c>
      <c r="D8" s="39" t="s">
        <v>6</v>
      </c>
      <c r="E8" s="39" t="s">
        <v>7</v>
      </c>
      <c r="F8" s="39" t="s">
        <v>8</v>
      </c>
      <c r="G8" s="39" t="s">
        <v>9</v>
      </c>
      <c r="H8" s="40" t="s">
        <v>10</v>
      </c>
      <c r="I8" s="41" t="s">
        <v>11</v>
      </c>
    </row>
    <row r="10" spans="1:9" x14ac:dyDescent="0.2">
      <c r="A10" s="112" t="s">
        <v>12</v>
      </c>
      <c r="B10" s="113"/>
      <c r="C10" s="113"/>
      <c r="D10" s="113"/>
      <c r="E10" s="113"/>
      <c r="F10" s="113"/>
      <c r="G10" s="113"/>
      <c r="H10" s="113"/>
      <c r="I10" s="113"/>
    </row>
    <row r="11" spans="1:9" x14ac:dyDescent="0.2">
      <c r="A11" s="42">
        <v>1</v>
      </c>
      <c r="B11" s="114" t="s">
        <v>54</v>
      </c>
      <c r="C11" s="117" t="s">
        <v>13</v>
      </c>
      <c r="D11" s="44" t="s">
        <v>95</v>
      </c>
      <c r="E11">
        <v>13</v>
      </c>
      <c r="F11" s="8">
        <v>0</v>
      </c>
      <c r="G11" s="11"/>
      <c r="H11" s="45">
        <f>F11*(1-G11)</f>
        <v>0</v>
      </c>
      <c r="I11" s="46">
        <f>E11*H11</f>
        <v>0</v>
      </c>
    </row>
    <row r="12" spans="1:9" x14ac:dyDescent="0.2">
      <c r="A12" s="42">
        <v>2</v>
      </c>
      <c r="B12" s="115"/>
      <c r="C12" s="118"/>
      <c r="D12" s="44" t="s">
        <v>96</v>
      </c>
      <c r="E12">
        <v>129</v>
      </c>
      <c r="F12" s="8">
        <v>0</v>
      </c>
      <c r="G12" s="11"/>
      <c r="H12" s="45">
        <f>F12*(1-G12)</f>
        <v>0</v>
      </c>
      <c r="I12" s="46">
        <f>E12*H12</f>
        <v>0</v>
      </c>
    </row>
    <row r="13" spans="1:9" x14ac:dyDescent="0.2">
      <c r="A13" s="42">
        <v>3</v>
      </c>
      <c r="B13" s="115"/>
      <c r="C13" s="118"/>
      <c r="D13" s="44" t="s">
        <v>142</v>
      </c>
      <c r="E13">
        <v>4</v>
      </c>
      <c r="F13" s="8">
        <v>0</v>
      </c>
      <c r="G13" s="11"/>
      <c r="H13" s="45">
        <f t="shared" ref="H13:H26" si="0">F13*(1-G13)</f>
        <v>0</v>
      </c>
      <c r="I13" s="46">
        <f t="shared" ref="I13:I41" si="1">E13*H13</f>
        <v>0</v>
      </c>
    </row>
    <row r="14" spans="1:9" x14ac:dyDescent="0.2">
      <c r="A14" s="42">
        <v>4</v>
      </c>
      <c r="B14" s="115"/>
      <c r="C14" s="119" t="s">
        <v>14</v>
      </c>
      <c r="D14" s="44" t="s">
        <v>97</v>
      </c>
      <c r="E14">
        <v>10</v>
      </c>
      <c r="F14" s="8">
        <v>0</v>
      </c>
      <c r="G14" s="11"/>
      <c r="H14" s="45">
        <f t="shared" si="0"/>
        <v>0</v>
      </c>
      <c r="I14" s="46">
        <f t="shared" si="1"/>
        <v>0</v>
      </c>
    </row>
    <row r="15" spans="1:9" x14ac:dyDescent="0.2">
      <c r="A15" s="42">
        <v>5</v>
      </c>
      <c r="B15" s="115"/>
      <c r="C15" s="119"/>
      <c r="D15" s="44" t="s">
        <v>98</v>
      </c>
      <c r="E15">
        <v>43</v>
      </c>
      <c r="F15" s="8">
        <v>0</v>
      </c>
      <c r="G15" s="11"/>
      <c r="H15" s="45">
        <f t="shared" ref="H15" si="2">F15*(1-G15)</f>
        <v>0</v>
      </c>
      <c r="I15" s="46">
        <f t="shared" ref="I15" si="3">E15*H15</f>
        <v>0</v>
      </c>
    </row>
    <row r="16" spans="1:9" x14ac:dyDescent="0.2">
      <c r="A16" s="42">
        <v>6</v>
      </c>
      <c r="B16" s="115"/>
      <c r="C16" s="119"/>
      <c r="D16" s="48" t="s">
        <v>107</v>
      </c>
      <c r="E16" s="49">
        <v>1</v>
      </c>
      <c r="F16" s="8">
        <v>0</v>
      </c>
      <c r="G16" s="11"/>
      <c r="H16" s="45">
        <f t="shared" si="0"/>
        <v>0</v>
      </c>
      <c r="I16" s="46">
        <f t="shared" si="1"/>
        <v>0</v>
      </c>
    </row>
    <row r="17" spans="1:9" x14ac:dyDescent="0.2">
      <c r="A17" s="42">
        <v>7</v>
      </c>
      <c r="B17" s="115"/>
      <c r="C17" s="119" t="s">
        <v>15</v>
      </c>
      <c r="D17" s="48" t="s">
        <v>99</v>
      </c>
      <c r="E17" s="49">
        <v>1</v>
      </c>
      <c r="F17" s="8">
        <v>0</v>
      </c>
      <c r="G17" s="11"/>
      <c r="H17" s="45">
        <f t="shared" si="0"/>
        <v>0</v>
      </c>
      <c r="I17" s="46">
        <f t="shared" si="1"/>
        <v>0</v>
      </c>
    </row>
    <row r="18" spans="1:9" x14ac:dyDescent="0.2">
      <c r="A18" s="42">
        <v>8</v>
      </c>
      <c r="B18" s="115"/>
      <c r="C18" s="119"/>
      <c r="D18" s="44" t="s">
        <v>100</v>
      </c>
      <c r="E18">
        <v>64</v>
      </c>
      <c r="F18" s="8">
        <v>0</v>
      </c>
      <c r="G18" s="11"/>
      <c r="H18" s="45">
        <f>F18*(1-G18)</f>
        <v>0</v>
      </c>
      <c r="I18" s="46">
        <f t="shared" si="1"/>
        <v>0</v>
      </c>
    </row>
    <row r="19" spans="1:9" ht="15.75" customHeight="1" x14ac:dyDescent="0.2">
      <c r="A19" s="42">
        <v>9</v>
      </c>
      <c r="B19" s="115"/>
      <c r="C19" s="117" t="s">
        <v>16</v>
      </c>
      <c r="D19" s="48" t="s">
        <v>101</v>
      </c>
      <c r="E19" s="49">
        <v>1</v>
      </c>
      <c r="F19" s="8">
        <v>0</v>
      </c>
      <c r="G19" s="11"/>
      <c r="H19" s="45">
        <f>F19*(1-G19)</f>
        <v>0</v>
      </c>
      <c r="I19" s="46">
        <f t="shared" si="1"/>
        <v>0</v>
      </c>
    </row>
    <row r="20" spans="1:9" ht="16.5" customHeight="1" x14ac:dyDescent="0.2">
      <c r="A20" s="42">
        <v>10</v>
      </c>
      <c r="B20" s="115"/>
      <c r="C20" s="118"/>
      <c r="D20" s="44" t="s">
        <v>102</v>
      </c>
      <c r="E20">
        <v>64</v>
      </c>
      <c r="F20" s="8">
        <v>0</v>
      </c>
      <c r="G20" s="11"/>
      <c r="H20" s="45">
        <f t="shared" si="0"/>
        <v>0</v>
      </c>
      <c r="I20" s="46">
        <f t="shared" si="1"/>
        <v>0</v>
      </c>
    </row>
    <row r="21" spans="1:9" ht="15" customHeight="1" x14ac:dyDescent="0.2">
      <c r="A21" s="42">
        <v>11</v>
      </c>
      <c r="B21" s="115"/>
      <c r="C21" s="118"/>
      <c r="D21" s="48" t="s">
        <v>103</v>
      </c>
      <c r="E21">
        <v>5</v>
      </c>
      <c r="F21" s="8">
        <v>0</v>
      </c>
      <c r="G21" s="11"/>
      <c r="H21" s="45">
        <f t="shared" si="0"/>
        <v>0</v>
      </c>
      <c r="I21" s="46">
        <f t="shared" si="1"/>
        <v>0</v>
      </c>
    </row>
    <row r="22" spans="1:9" x14ac:dyDescent="0.2">
      <c r="A22" s="42">
        <v>12</v>
      </c>
      <c r="B22" s="115"/>
      <c r="C22" s="44" t="s">
        <v>17</v>
      </c>
      <c r="D22" s="44" t="s">
        <v>94</v>
      </c>
      <c r="E22">
        <v>1</v>
      </c>
      <c r="F22" s="8">
        <v>0</v>
      </c>
      <c r="G22" s="11"/>
      <c r="H22" s="45">
        <f t="shared" si="0"/>
        <v>0</v>
      </c>
      <c r="I22" s="46">
        <f t="shared" si="1"/>
        <v>0</v>
      </c>
    </row>
    <row r="23" spans="1:9" ht="17.25" customHeight="1" x14ac:dyDescent="0.2">
      <c r="A23" s="42">
        <v>13</v>
      </c>
      <c r="B23" s="115"/>
      <c r="C23" s="44" t="s">
        <v>18</v>
      </c>
      <c r="D23" s="44" t="s">
        <v>104</v>
      </c>
      <c r="E23">
        <v>2</v>
      </c>
      <c r="F23" s="8">
        <v>0</v>
      </c>
      <c r="G23" s="11"/>
      <c r="H23" s="45">
        <f t="shared" si="0"/>
        <v>0</v>
      </c>
      <c r="I23" s="46">
        <f t="shared" si="1"/>
        <v>0</v>
      </c>
    </row>
    <row r="24" spans="1:9" x14ac:dyDescent="0.2">
      <c r="A24" s="42">
        <v>14</v>
      </c>
      <c r="B24" s="115"/>
      <c r="C24" s="43" t="s">
        <v>19</v>
      </c>
      <c r="D24" s="50" t="s">
        <v>104</v>
      </c>
      <c r="E24" s="49">
        <v>1</v>
      </c>
      <c r="F24" s="9">
        <v>0</v>
      </c>
      <c r="G24" s="11"/>
      <c r="H24" s="45">
        <f t="shared" si="0"/>
        <v>0</v>
      </c>
      <c r="I24" s="46">
        <f t="shared" si="1"/>
        <v>0</v>
      </c>
    </row>
    <row r="25" spans="1:9" x14ac:dyDescent="0.2">
      <c r="A25" s="42">
        <v>15</v>
      </c>
      <c r="B25" s="115"/>
      <c r="C25" s="43" t="s">
        <v>20</v>
      </c>
      <c r="D25" s="50" t="s">
        <v>102</v>
      </c>
      <c r="E25" s="49">
        <v>14</v>
      </c>
      <c r="F25" s="9">
        <v>0</v>
      </c>
      <c r="G25" s="11"/>
      <c r="H25" s="45">
        <f>F25*(1-G25)</f>
        <v>0</v>
      </c>
      <c r="I25" s="46">
        <f t="shared" si="1"/>
        <v>0</v>
      </c>
    </row>
    <row r="26" spans="1:9" x14ac:dyDescent="0.2">
      <c r="A26" s="42">
        <v>16</v>
      </c>
      <c r="B26" s="115"/>
      <c r="C26" s="43" t="s">
        <v>20</v>
      </c>
      <c r="D26" s="50" t="s">
        <v>105</v>
      </c>
      <c r="E26" s="49">
        <v>98</v>
      </c>
      <c r="F26" s="9">
        <v>0</v>
      </c>
      <c r="G26" s="11"/>
      <c r="H26" s="45">
        <f t="shared" si="0"/>
        <v>0</v>
      </c>
      <c r="I26" s="46">
        <f t="shared" si="1"/>
        <v>0</v>
      </c>
    </row>
    <row r="27" spans="1:9" x14ac:dyDescent="0.2">
      <c r="A27" s="42">
        <v>17</v>
      </c>
      <c r="B27" s="115"/>
      <c r="C27" s="43" t="s">
        <v>20</v>
      </c>
      <c r="D27" s="43" t="s">
        <v>143</v>
      </c>
      <c r="E27">
        <v>31</v>
      </c>
      <c r="F27" s="9">
        <v>0</v>
      </c>
      <c r="G27" s="11"/>
      <c r="H27" s="45">
        <f>F27*(1-G27)</f>
        <v>0</v>
      </c>
      <c r="I27" s="46">
        <f t="shared" ref="I27:I30" si="4">E27*H27</f>
        <v>0</v>
      </c>
    </row>
    <row r="28" spans="1:9" x14ac:dyDescent="0.2">
      <c r="A28" s="42">
        <v>18</v>
      </c>
      <c r="B28" s="115"/>
      <c r="C28" s="43" t="s">
        <v>161</v>
      </c>
      <c r="D28" s="43" t="s">
        <v>103</v>
      </c>
      <c r="E28">
        <v>5</v>
      </c>
      <c r="F28" s="9">
        <v>0</v>
      </c>
      <c r="G28" s="11"/>
      <c r="H28" s="45">
        <f>F28*(1-G28)</f>
        <v>0</v>
      </c>
      <c r="I28" s="46">
        <f t="shared" ref="I28" si="5">E28*H28</f>
        <v>0</v>
      </c>
    </row>
    <row r="29" spans="1:9" x14ac:dyDescent="0.2">
      <c r="A29" s="42">
        <v>19</v>
      </c>
      <c r="B29" s="115"/>
      <c r="C29" s="43" t="s">
        <v>93</v>
      </c>
      <c r="D29" s="43" t="s">
        <v>106</v>
      </c>
      <c r="E29">
        <v>75</v>
      </c>
      <c r="F29" s="9">
        <v>0</v>
      </c>
      <c r="G29" s="11"/>
      <c r="H29" s="45">
        <f t="shared" ref="H29:H30" si="6">F29*(1-G29)</f>
        <v>0</v>
      </c>
      <c r="I29" s="46">
        <f t="shared" si="4"/>
        <v>0</v>
      </c>
    </row>
    <row r="30" spans="1:9" x14ac:dyDescent="0.2">
      <c r="A30" s="42">
        <v>20</v>
      </c>
      <c r="B30" s="115"/>
      <c r="C30" s="43" t="s">
        <v>93</v>
      </c>
      <c r="D30" s="43" t="s">
        <v>126</v>
      </c>
      <c r="E30">
        <v>2</v>
      </c>
      <c r="F30" s="9">
        <v>0</v>
      </c>
      <c r="G30" s="11"/>
      <c r="H30" s="45">
        <f t="shared" si="6"/>
        <v>0</v>
      </c>
      <c r="I30" s="46">
        <f t="shared" si="4"/>
        <v>0</v>
      </c>
    </row>
    <row r="31" spans="1:9" x14ac:dyDescent="0.2">
      <c r="A31" s="42">
        <v>21</v>
      </c>
      <c r="B31" s="115"/>
      <c r="C31" s="51" t="s">
        <v>139</v>
      </c>
      <c r="D31" s="43" t="s">
        <v>127</v>
      </c>
      <c r="E31">
        <v>1</v>
      </c>
      <c r="F31" s="9">
        <v>0</v>
      </c>
      <c r="G31" s="11"/>
      <c r="H31" s="45">
        <f t="shared" ref="H31:H32" si="7">F31*(1-G31)</f>
        <v>0</v>
      </c>
      <c r="I31" s="46">
        <f t="shared" ref="I31:I37" si="8">E31*H31</f>
        <v>0</v>
      </c>
    </row>
    <row r="32" spans="1:9" x14ac:dyDescent="0.2">
      <c r="A32" s="42">
        <v>22</v>
      </c>
      <c r="B32" s="115"/>
      <c r="C32" s="51" t="s">
        <v>138</v>
      </c>
      <c r="D32" s="43" t="s">
        <v>127</v>
      </c>
      <c r="E32">
        <v>4</v>
      </c>
      <c r="F32" s="9">
        <v>0</v>
      </c>
      <c r="G32" s="11"/>
      <c r="H32" s="45">
        <f t="shared" si="7"/>
        <v>0</v>
      </c>
      <c r="I32" s="46">
        <f t="shared" si="8"/>
        <v>0</v>
      </c>
    </row>
    <row r="33" spans="1:9" x14ac:dyDescent="0.2">
      <c r="A33" s="42">
        <v>23</v>
      </c>
      <c r="B33" s="115"/>
      <c r="C33" s="51" t="s">
        <v>137</v>
      </c>
      <c r="D33" s="43" t="s">
        <v>127</v>
      </c>
      <c r="E33">
        <v>11</v>
      </c>
      <c r="F33" s="9">
        <v>0</v>
      </c>
      <c r="G33" s="11"/>
      <c r="H33" s="45">
        <f>F33*(1-G33)</f>
        <v>0</v>
      </c>
      <c r="I33" s="46">
        <f t="shared" si="8"/>
        <v>0</v>
      </c>
    </row>
    <row r="34" spans="1:9" x14ac:dyDescent="0.2">
      <c r="A34" s="42">
        <v>24</v>
      </c>
      <c r="B34" s="115"/>
      <c r="C34" s="51" t="s">
        <v>136</v>
      </c>
      <c r="D34" s="43" t="s">
        <v>127</v>
      </c>
      <c r="E34">
        <v>1</v>
      </c>
      <c r="F34" s="9">
        <v>0</v>
      </c>
      <c r="G34" s="11"/>
      <c r="H34" s="45">
        <f t="shared" ref="H34" si="9">F34*(1-G34)</f>
        <v>0</v>
      </c>
      <c r="I34" s="46">
        <f t="shared" si="8"/>
        <v>0</v>
      </c>
    </row>
    <row r="35" spans="1:9" x14ac:dyDescent="0.2">
      <c r="A35" s="42">
        <v>25</v>
      </c>
      <c r="B35" s="115"/>
      <c r="C35" s="51" t="s">
        <v>135</v>
      </c>
      <c r="D35" s="43" t="s">
        <v>127</v>
      </c>
      <c r="E35">
        <v>8</v>
      </c>
      <c r="F35" s="9">
        <v>0</v>
      </c>
      <c r="G35" s="11"/>
      <c r="H35" s="45">
        <f>F35*(1-G35)</f>
        <v>0</v>
      </c>
      <c r="I35" s="46">
        <f t="shared" si="8"/>
        <v>0</v>
      </c>
    </row>
    <row r="36" spans="1:9" x14ac:dyDescent="0.2">
      <c r="A36" s="42">
        <v>26</v>
      </c>
      <c r="B36" s="115"/>
      <c r="C36" s="51" t="s">
        <v>134</v>
      </c>
      <c r="D36" s="43" t="s">
        <v>127</v>
      </c>
      <c r="E36">
        <v>4</v>
      </c>
      <c r="F36" s="9">
        <v>0</v>
      </c>
      <c r="G36" s="11"/>
      <c r="H36" s="45">
        <f t="shared" ref="H36:H37" si="10">F36*(1-G36)</f>
        <v>0</v>
      </c>
      <c r="I36" s="46">
        <f t="shared" si="8"/>
        <v>0</v>
      </c>
    </row>
    <row r="37" spans="1:9" x14ac:dyDescent="0.2">
      <c r="A37" s="42">
        <v>27</v>
      </c>
      <c r="B37" s="115"/>
      <c r="C37" s="51" t="s">
        <v>133</v>
      </c>
      <c r="D37" s="43" t="s">
        <v>127</v>
      </c>
      <c r="E37">
        <v>1</v>
      </c>
      <c r="F37" s="9">
        <v>0</v>
      </c>
      <c r="G37" s="11"/>
      <c r="H37" s="45">
        <f t="shared" si="10"/>
        <v>0</v>
      </c>
      <c r="I37" s="46">
        <f t="shared" si="8"/>
        <v>0</v>
      </c>
    </row>
    <row r="38" spans="1:9" x14ac:dyDescent="0.2">
      <c r="A38" s="42">
        <v>28</v>
      </c>
      <c r="B38" s="115"/>
      <c r="C38" s="51" t="s">
        <v>132</v>
      </c>
      <c r="D38" s="43" t="s">
        <v>127</v>
      </c>
      <c r="E38">
        <v>2</v>
      </c>
      <c r="F38" s="9">
        <v>0</v>
      </c>
      <c r="G38" s="11"/>
      <c r="H38" s="45">
        <f>F38*(1-G38)</f>
        <v>0</v>
      </c>
      <c r="I38" s="46">
        <f>E38*H38</f>
        <v>0</v>
      </c>
    </row>
    <row r="39" spans="1:9" x14ac:dyDescent="0.2">
      <c r="A39" s="42">
        <v>29</v>
      </c>
      <c r="B39" s="115"/>
      <c r="C39" s="51" t="s">
        <v>131</v>
      </c>
      <c r="D39" s="43" t="s">
        <v>127</v>
      </c>
      <c r="E39">
        <v>4</v>
      </c>
      <c r="F39" s="9">
        <v>0</v>
      </c>
      <c r="G39" s="11"/>
      <c r="H39" s="45">
        <f t="shared" ref="H39" si="11">F39*(1-G39)</f>
        <v>0</v>
      </c>
      <c r="I39" s="46">
        <f>E39*H39</f>
        <v>0</v>
      </c>
    </row>
    <row r="40" spans="1:9" x14ac:dyDescent="0.2">
      <c r="A40" s="42">
        <v>30</v>
      </c>
      <c r="B40" s="115"/>
      <c r="C40" s="51" t="s">
        <v>130</v>
      </c>
      <c r="D40" s="43" t="s">
        <v>127</v>
      </c>
      <c r="E40">
        <v>2</v>
      </c>
      <c r="F40" s="9">
        <v>0</v>
      </c>
      <c r="G40" s="11"/>
      <c r="H40" s="45">
        <f>F40*(1-G40)</f>
        <v>0</v>
      </c>
      <c r="I40" s="46">
        <f t="shared" ref="I40" si="12">E40*H40</f>
        <v>0</v>
      </c>
    </row>
    <row r="41" spans="1:9" ht="15" customHeight="1" x14ac:dyDescent="0.2">
      <c r="A41" s="42">
        <v>31</v>
      </c>
      <c r="B41" s="116"/>
      <c r="C41" s="51" t="s">
        <v>129</v>
      </c>
      <c r="D41" s="43" t="s">
        <v>128</v>
      </c>
      <c r="E41">
        <v>1</v>
      </c>
      <c r="F41" s="9">
        <v>0</v>
      </c>
      <c r="G41" s="11"/>
      <c r="H41" s="45">
        <f>F41*(1-G41)</f>
        <v>0</v>
      </c>
      <c r="I41" s="46">
        <f t="shared" si="1"/>
        <v>0</v>
      </c>
    </row>
    <row r="42" spans="1:9" ht="15" thickBot="1" x14ac:dyDescent="0.25">
      <c r="A42" s="120" t="s">
        <v>21</v>
      </c>
      <c r="B42" s="121"/>
      <c r="C42" s="121"/>
      <c r="D42" s="122"/>
      <c r="E42" s="52"/>
      <c r="F42" s="53"/>
      <c r="G42" s="53"/>
      <c r="H42" s="54"/>
      <c r="I42" s="55">
        <f>SUM(I11:I41)</f>
        <v>0</v>
      </c>
    </row>
    <row r="44" spans="1:9" x14ac:dyDescent="0.2">
      <c r="A44" s="123" t="s">
        <v>22</v>
      </c>
      <c r="B44" s="124"/>
      <c r="C44" s="124"/>
      <c r="D44" s="124"/>
      <c r="E44" s="124"/>
      <c r="F44" s="124"/>
      <c r="G44" s="124"/>
      <c r="H44" s="124"/>
      <c r="I44" s="125"/>
    </row>
    <row r="45" spans="1:9" x14ac:dyDescent="0.2">
      <c r="A45" s="56">
        <v>32</v>
      </c>
      <c r="B45" s="108" t="s">
        <v>56</v>
      </c>
      <c r="C45" s="50" t="s">
        <v>23</v>
      </c>
      <c r="D45" s="44" t="s">
        <v>110</v>
      </c>
      <c r="E45">
        <v>170</v>
      </c>
      <c r="F45" s="8">
        <v>0</v>
      </c>
      <c r="G45" s="11"/>
      <c r="H45" s="45">
        <f>F45*(1-G45)</f>
        <v>0</v>
      </c>
      <c r="I45" s="46">
        <f t="shared" ref="I45:I47" si="13">E45*H45</f>
        <v>0</v>
      </c>
    </row>
    <row r="46" spans="1:9" x14ac:dyDescent="0.2">
      <c r="A46" s="56">
        <v>33</v>
      </c>
      <c r="B46" s="108"/>
      <c r="C46" s="57" t="s">
        <v>24</v>
      </c>
      <c r="D46" s="44" t="s">
        <v>109</v>
      </c>
      <c r="E46">
        <v>60</v>
      </c>
      <c r="F46" s="8">
        <v>0</v>
      </c>
      <c r="G46" s="11"/>
      <c r="H46" s="45">
        <f t="shared" ref="H46:H47" si="14">F46*(1-G46)</f>
        <v>0</v>
      </c>
      <c r="I46" s="46">
        <f t="shared" si="13"/>
        <v>0</v>
      </c>
    </row>
    <row r="47" spans="1:9" x14ac:dyDescent="0.2">
      <c r="A47" s="56">
        <v>34</v>
      </c>
      <c r="B47" s="108"/>
      <c r="C47" s="58" t="s">
        <v>25</v>
      </c>
      <c r="D47" s="44" t="s">
        <v>109</v>
      </c>
      <c r="E47">
        <v>10</v>
      </c>
      <c r="F47" s="8">
        <v>0</v>
      </c>
      <c r="G47" s="11"/>
      <c r="H47" s="45">
        <f t="shared" si="14"/>
        <v>0</v>
      </c>
      <c r="I47" s="46">
        <f t="shared" si="13"/>
        <v>0</v>
      </c>
    </row>
    <row r="48" spans="1:9" x14ac:dyDescent="0.2">
      <c r="A48" s="59">
        <v>35</v>
      </c>
      <c r="B48" s="108"/>
      <c r="C48" s="60" t="s">
        <v>26</v>
      </c>
      <c r="D48" s="47" t="s">
        <v>108</v>
      </c>
      <c r="E48">
        <v>90</v>
      </c>
      <c r="F48" s="10">
        <v>0</v>
      </c>
      <c r="G48" s="11"/>
      <c r="H48" s="61">
        <f>F48*(1-G48)</f>
        <v>0</v>
      </c>
      <c r="I48" s="62">
        <f>E48*H48</f>
        <v>0</v>
      </c>
    </row>
    <row r="49" spans="1:9" x14ac:dyDescent="0.2">
      <c r="A49" s="107" t="s">
        <v>21</v>
      </c>
      <c r="B49" s="107"/>
      <c r="C49" s="107"/>
      <c r="D49" s="107"/>
      <c r="E49" s="52"/>
      <c r="F49" s="53"/>
      <c r="G49" s="53"/>
      <c r="H49" s="56"/>
      <c r="I49" s="63">
        <f>SUM(I45:I48)</f>
        <v>0</v>
      </c>
    </row>
    <row r="51" spans="1:9" x14ac:dyDescent="0.2">
      <c r="A51" s="123" t="s">
        <v>27</v>
      </c>
      <c r="B51" s="124"/>
      <c r="C51" s="124"/>
      <c r="D51" s="124"/>
      <c r="E51" s="124"/>
      <c r="F51" s="124"/>
      <c r="G51" s="124"/>
      <c r="H51" s="124"/>
      <c r="I51" s="125"/>
    </row>
    <row r="52" spans="1:9" x14ac:dyDescent="0.2">
      <c r="A52" s="56">
        <v>36</v>
      </c>
      <c r="B52" s="108" t="s">
        <v>140</v>
      </c>
      <c r="C52" s="64"/>
      <c r="D52" s="44" t="s">
        <v>111</v>
      </c>
      <c r="E52">
        <v>1</v>
      </c>
      <c r="F52" s="8">
        <v>0</v>
      </c>
      <c r="G52" s="11"/>
      <c r="H52" s="46">
        <f t="shared" ref="H52:H55" si="15">F52*(1-G52)</f>
        <v>0</v>
      </c>
      <c r="I52" s="46">
        <f t="shared" ref="I52:I56" si="16">E52*H52</f>
        <v>0</v>
      </c>
    </row>
    <row r="53" spans="1:9" x14ac:dyDescent="0.2">
      <c r="A53" s="56">
        <v>37</v>
      </c>
      <c r="B53" s="108"/>
      <c r="C53" s="64"/>
      <c r="D53" s="44" t="s">
        <v>112</v>
      </c>
      <c r="E53">
        <v>1</v>
      </c>
      <c r="F53" s="8">
        <v>0</v>
      </c>
      <c r="G53" s="11"/>
      <c r="H53" s="46">
        <f t="shared" si="15"/>
        <v>0</v>
      </c>
      <c r="I53" s="46">
        <f t="shared" si="16"/>
        <v>0</v>
      </c>
    </row>
    <row r="54" spans="1:9" x14ac:dyDescent="0.2">
      <c r="A54" s="56">
        <v>38</v>
      </c>
      <c r="B54" s="108"/>
      <c r="C54" s="64"/>
      <c r="D54" s="44" t="s">
        <v>113</v>
      </c>
      <c r="E54">
        <v>1</v>
      </c>
      <c r="F54" s="8">
        <v>0</v>
      </c>
      <c r="G54" s="11"/>
      <c r="H54" s="46">
        <f t="shared" si="15"/>
        <v>0</v>
      </c>
      <c r="I54" s="46">
        <f t="shared" si="16"/>
        <v>0</v>
      </c>
    </row>
    <row r="55" spans="1:9" x14ac:dyDescent="0.2">
      <c r="A55" s="56">
        <v>39</v>
      </c>
      <c r="B55" s="108"/>
      <c r="C55" s="64"/>
      <c r="D55" s="44" t="s">
        <v>114</v>
      </c>
      <c r="E55">
        <v>1</v>
      </c>
      <c r="F55" s="8">
        <v>0</v>
      </c>
      <c r="G55" s="11"/>
      <c r="H55" s="46">
        <f t="shared" si="15"/>
        <v>0</v>
      </c>
      <c r="I55" s="46">
        <f t="shared" si="16"/>
        <v>0</v>
      </c>
    </row>
    <row r="56" spans="1:9" x14ac:dyDescent="0.2">
      <c r="A56" s="56">
        <v>40</v>
      </c>
      <c r="B56" s="108"/>
      <c r="C56" s="64"/>
      <c r="D56" s="44" t="s">
        <v>145</v>
      </c>
      <c r="E56">
        <v>13</v>
      </c>
      <c r="F56" s="8">
        <v>0</v>
      </c>
      <c r="G56" s="11"/>
      <c r="H56" s="46">
        <f>F56*(1-G56)</f>
        <v>0</v>
      </c>
      <c r="I56" s="46">
        <f t="shared" si="16"/>
        <v>0</v>
      </c>
    </row>
    <row r="57" spans="1:9" x14ac:dyDescent="0.2">
      <c r="A57" s="107" t="s">
        <v>28</v>
      </c>
      <c r="B57" s="107"/>
      <c r="C57" s="107"/>
      <c r="D57" s="107"/>
      <c r="E57" s="52"/>
      <c r="F57" s="53"/>
      <c r="G57" s="53"/>
      <c r="H57" s="56"/>
      <c r="I57" s="63">
        <f>SUM(I52:I56)</f>
        <v>0</v>
      </c>
    </row>
  </sheetData>
  <sheetProtection algorithmName="SHA-512" hashValue="+pXLuqkqlo8AzTUR49ExFXg/EU7jG8bkecLHvUTphZcu08vaVIUJsTkXh67z1DFgIpWaQusf+q2pDcdU6R1n5Q==" saltValue="+I1AVz9lfuGhuieLjKBY0w==" spinCount="100000" sheet="1" objects="1" scenarios="1"/>
  <mergeCells count="17">
    <mergeCell ref="A51:I51"/>
    <mergeCell ref="A1:I1"/>
    <mergeCell ref="A2:I2"/>
    <mergeCell ref="A5:I5"/>
    <mergeCell ref="A57:D57"/>
    <mergeCell ref="B52:B56"/>
    <mergeCell ref="A6:I6"/>
    <mergeCell ref="A10:I10"/>
    <mergeCell ref="B11:B41"/>
    <mergeCell ref="C11:C13"/>
    <mergeCell ref="C14:C16"/>
    <mergeCell ref="C17:C18"/>
    <mergeCell ref="C19:C21"/>
    <mergeCell ref="A42:D42"/>
    <mergeCell ref="A44:I44"/>
    <mergeCell ref="B45:B48"/>
    <mergeCell ref="A49:D4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EFF71-2A9B-4931-8764-2A898BFB0A79}">
  <sheetPr>
    <tabColor theme="9"/>
  </sheetPr>
  <dimension ref="A1:I77"/>
  <sheetViews>
    <sheetView topLeftCell="A37" zoomScaleNormal="100" workbookViewId="0">
      <selection activeCell="F9" sqref="F9"/>
    </sheetView>
  </sheetViews>
  <sheetFormatPr defaultRowHeight="14.25" x14ac:dyDescent="0.2"/>
  <cols>
    <col min="2" max="2" width="28.875" customWidth="1"/>
    <col min="3" max="3" width="66.25" customWidth="1"/>
    <col min="4" max="4" width="39" customWidth="1"/>
  </cols>
  <sheetData>
    <row r="1" spans="1:9" ht="18" x14ac:dyDescent="0.25">
      <c r="A1" s="98" t="s">
        <v>0</v>
      </c>
      <c r="B1" s="99"/>
      <c r="C1" s="99"/>
      <c r="D1" s="99"/>
      <c r="E1" s="99"/>
      <c r="F1" s="99"/>
      <c r="G1" s="99"/>
      <c r="H1" s="99"/>
      <c r="I1" s="100"/>
    </row>
    <row r="2" spans="1:9" x14ac:dyDescent="0.2">
      <c r="A2" s="101" t="s">
        <v>189</v>
      </c>
      <c r="B2" s="102"/>
      <c r="C2" s="102"/>
      <c r="D2" s="102"/>
      <c r="E2" s="102"/>
      <c r="F2" s="102"/>
      <c r="G2" s="102"/>
      <c r="H2" s="102"/>
      <c r="I2" s="103"/>
    </row>
    <row r="3" spans="1:9" x14ac:dyDescent="0.2">
      <c r="A3" s="26"/>
      <c r="B3" s="26"/>
      <c r="C3" s="26"/>
      <c r="D3" s="26" t="s">
        <v>1</v>
      </c>
      <c r="E3" s="26"/>
      <c r="F3" s="26"/>
      <c r="G3" s="26"/>
      <c r="H3" s="26"/>
      <c r="I3" s="26"/>
    </row>
    <row r="4" spans="1:9" x14ac:dyDescent="0.2">
      <c r="A4" s="38"/>
      <c r="B4" s="38"/>
      <c r="C4" s="38"/>
      <c r="D4" s="38" t="s">
        <v>2</v>
      </c>
      <c r="E4" s="38"/>
      <c r="F4" s="38"/>
      <c r="G4" s="38"/>
      <c r="H4" s="38"/>
      <c r="I4" s="38"/>
    </row>
    <row r="5" spans="1:9" ht="15" thickBot="1" x14ac:dyDescent="0.25">
      <c r="A5" s="104"/>
      <c r="B5" s="105"/>
      <c r="C5" s="105"/>
      <c r="D5" s="105"/>
      <c r="E5" s="105"/>
      <c r="F5" s="105"/>
      <c r="G5" s="105"/>
      <c r="H5" s="105"/>
      <c r="I5" s="106"/>
    </row>
    <row r="6" spans="1:9" ht="39" thickBot="1" x14ac:dyDescent="0.25">
      <c r="A6" s="39" t="s">
        <v>3</v>
      </c>
      <c r="B6" s="39" t="s">
        <v>4</v>
      </c>
      <c r="C6" s="39" t="s">
        <v>5</v>
      </c>
      <c r="D6" s="39" t="s">
        <v>6</v>
      </c>
      <c r="E6" s="39" t="s">
        <v>7</v>
      </c>
      <c r="F6" s="39" t="s">
        <v>8</v>
      </c>
      <c r="G6" s="39" t="s">
        <v>9</v>
      </c>
      <c r="H6" s="40" t="s">
        <v>10</v>
      </c>
      <c r="I6" s="41" t="s">
        <v>11</v>
      </c>
    </row>
    <row r="8" spans="1:9" x14ac:dyDescent="0.2">
      <c r="A8" s="123" t="s">
        <v>147</v>
      </c>
      <c r="B8" s="124"/>
      <c r="C8" s="124"/>
      <c r="D8" s="124"/>
      <c r="E8" s="124"/>
      <c r="F8" s="124"/>
      <c r="G8" s="124"/>
      <c r="H8" s="124"/>
      <c r="I8" s="125"/>
    </row>
    <row r="9" spans="1:9" x14ac:dyDescent="0.2">
      <c r="A9" s="56">
        <v>41</v>
      </c>
      <c r="B9" s="126" t="s">
        <v>91</v>
      </c>
      <c r="C9" s="58" t="s">
        <v>29</v>
      </c>
      <c r="D9" s="44" t="s">
        <v>73</v>
      </c>
      <c r="E9" s="52">
        <v>12</v>
      </c>
      <c r="F9" s="8">
        <v>0</v>
      </c>
      <c r="G9" s="11"/>
      <c r="H9" s="46">
        <f t="shared" ref="H9:H13" si="0">F9*(1-G9)</f>
        <v>0</v>
      </c>
      <c r="I9" s="46">
        <f t="shared" ref="I9:I13" si="1">E9*H9</f>
        <v>0</v>
      </c>
    </row>
    <row r="10" spans="1:9" x14ac:dyDescent="0.2">
      <c r="A10" s="56">
        <v>42</v>
      </c>
      <c r="B10" s="126"/>
      <c r="C10" s="58" t="s">
        <v>146</v>
      </c>
      <c r="D10" s="44" t="s">
        <v>73</v>
      </c>
      <c r="E10" s="52">
        <v>105</v>
      </c>
      <c r="F10" s="8">
        <v>0</v>
      </c>
      <c r="G10" s="11"/>
      <c r="H10" s="46">
        <f t="shared" si="0"/>
        <v>0</v>
      </c>
      <c r="I10" s="46">
        <f t="shared" si="1"/>
        <v>0</v>
      </c>
    </row>
    <row r="11" spans="1:9" x14ac:dyDescent="0.2">
      <c r="A11" s="56">
        <v>43</v>
      </c>
      <c r="B11" s="126"/>
      <c r="C11" s="58" t="s">
        <v>30</v>
      </c>
      <c r="D11" s="44" t="s">
        <v>73</v>
      </c>
      <c r="E11" s="52">
        <v>133</v>
      </c>
      <c r="F11" s="8">
        <v>0</v>
      </c>
      <c r="G11" s="11"/>
      <c r="H11" s="46">
        <f t="shared" si="0"/>
        <v>0</v>
      </c>
      <c r="I11" s="46">
        <f t="shared" si="1"/>
        <v>0</v>
      </c>
    </row>
    <row r="12" spans="1:9" x14ac:dyDescent="0.2">
      <c r="A12" s="56">
        <v>44</v>
      </c>
      <c r="B12" s="126"/>
      <c r="C12" s="57" t="s">
        <v>31</v>
      </c>
      <c r="D12" s="44" t="s">
        <v>73</v>
      </c>
      <c r="E12" s="52">
        <v>71</v>
      </c>
      <c r="F12" s="8">
        <v>0</v>
      </c>
      <c r="G12" s="11"/>
      <c r="H12" s="46">
        <f t="shared" si="0"/>
        <v>0</v>
      </c>
      <c r="I12" s="46">
        <f t="shared" si="1"/>
        <v>0</v>
      </c>
    </row>
    <row r="13" spans="1:9" x14ac:dyDescent="0.2">
      <c r="A13" s="56">
        <v>45</v>
      </c>
      <c r="B13" s="126"/>
      <c r="C13" s="57" t="s">
        <v>44</v>
      </c>
      <c r="D13" s="48" t="s">
        <v>73</v>
      </c>
      <c r="E13" s="66">
        <v>1</v>
      </c>
      <c r="F13" s="8">
        <v>0</v>
      </c>
      <c r="G13" s="11"/>
      <c r="H13" s="46">
        <f t="shared" si="0"/>
        <v>0</v>
      </c>
      <c r="I13" s="46">
        <f t="shared" si="1"/>
        <v>0</v>
      </c>
    </row>
    <row r="14" spans="1:9" x14ac:dyDescent="0.2">
      <c r="A14" s="56">
        <v>46</v>
      </c>
      <c r="B14" s="65" t="s">
        <v>57</v>
      </c>
      <c r="C14" s="57" t="s">
        <v>171</v>
      </c>
      <c r="D14" s="67" t="s">
        <v>172</v>
      </c>
      <c r="E14" s="52">
        <v>650</v>
      </c>
      <c r="F14" s="8">
        <v>0</v>
      </c>
      <c r="G14" s="11"/>
      <c r="H14" s="46">
        <f t="shared" ref="H14:H16" si="2">F14*(1-G14)</f>
        <v>0</v>
      </c>
      <c r="I14" s="46">
        <f t="shared" ref="I14:I16" si="3">E14*H14</f>
        <v>0</v>
      </c>
    </row>
    <row r="15" spans="1:9" ht="14.25" customHeight="1" x14ac:dyDescent="0.2">
      <c r="A15" s="56">
        <v>47</v>
      </c>
      <c r="B15" s="126" t="s">
        <v>92</v>
      </c>
      <c r="C15" s="57" t="s">
        <v>124</v>
      </c>
      <c r="D15" s="44" t="s">
        <v>121</v>
      </c>
      <c r="E15" s="52">
        <v>8</v>
      </c>
      <c r="F15" s="8">
        <v>0</v>
      </c>
      <c r="G15" s="11"/>
      <c r="H15" s="46">
        <f t="shared" si="2"/>
        <v>0</v>
      </c>
      <c r="I15" s="46">
        <f t="shared" si="3"/>
        <v>0</v>
      </c>
    </row>
    <row r="16" spans="1:9" x14ac:dyDescent="0.2">
      <c r="A16" s="56">
        <v>48</v>
      </c>
      <c r="B16" s="126"/>
      <c r="C16" s="57" t="s">
        <v>75</v>
      </c>
      <c r="D16" s="44" t="s">
        <v>121</v>
      </c>
      <c r="E16" s="52">
        <v>2</v>
      </c>
      <c r="F16" s="8">
        <v>0</v>
      </c>
      <c r="G16" s="11"/>
      <c r="H16" s="46">
        <f t="shared" si="2"/>
        <v>0</v>
      </c>
      <c r="I16" s="46">
        <f t="shared" si="3"/>
        <v>0</v>
      </c>
    </row>
    <row r="17" spans="1:9" x14ac:dyDescent="0.2">
      <c r="A17" s="56">
        <v>49</v>
      </c>
      <c r="B17" s="126"/>
      <c r="C17" s="57" t="s">
        <v>29</v>
      </c>
      <c r="D17" s="44" t="s">
        <v>121</v>
      </c>
      <c r="E17" s="52">
        <v>40</v>
      </c>
      <c r="F17" s="8">
        <v>0</v>
      </c>
      <c r="G17" s="11"/>
      <c r="H17" s="46">
        <f t="shared" ref="H17:H18" si="4">F17*(1-G17)</f>
        <v>0</v>
      </c>
      <c r="I17" s="46">
        <f t="shared" ref="I17:I18" si="5">E17*H17</f>
        <v>0</v>
      </c>
    </row>
    <row r="18" spans="1:9" x14ac:dyDescent="0.2">
      <c r="A18" s="56">
        <v>50</v>
      </c>
      <c r="B18" s="126"/>
      <c r="C18" s="57" t="s">
        <v>77</v>
      </c>
      <c r="D18" s="44" t="s">
        <v>123</v>
      </c>
      <c r="E18" s="52">
        <v>1</v>
      </c>
      <c r="F18" s="8">
        <v>0</v>
      </c>
      <c r="G18" s="11"/>
      <c r="H18" s="46">
        <f t="shared" si="4"/>
        <v>0</v>
      </c>
      <c r="I18" s="46">
        <f t="shared" si="5"/>
        <v>0</v>
      </c>
    </row>
    <row r="19" spans="1:9" x14ac:dyDescent="0.2">
      <c r="A19" s="56">
        <v>51</v>
      </c>
      <c r="B19" s="126"/>
      <c r="C19" s="57" t="s">
        <v>125</v>
      </c>
      <c r="D19" s="44" t="s">
        <v>122</v>
      </c>
      <c r="E19" s="52">
        <v>1</v>
      </c>
      <c r="F19" s="8">
        <v>0</v>
      </c>
      <c r="G19" s="11"/>
      <c r="H19" s="46">
        <f t="shared" ref="H19" si="6">F19*(1-G19)</f>
        <v>0</v>
      </c>
      <c r="I19" s="46">
        <f>E19*H19</f>
        <v>0</v>
      </c>
    </row>
    <row r="20" spans="1:9" x14ac:dyDescent="0.2">
      <c r="A20" s="56">
        <v>52</v>
      </c>
      <c r="B20" s="65" t="s">
        <v>151</v>
      </c>
      <c r="C20" s="57" t="s">
        <v>29</v>
      </c>
      <c r="D20" s="44" t="s">
        <v>121</v>
      </c>
      <c r="E20" s="52">
        <v>30</v>
      </c>
      <c r="F20" s="8">
        <v>0</v>
      </c>
      <c r="G20" s="11"/>
      <c r="H20" s="46">
        <f t="shared" ref="H20" si="7">F20*(1-G20)</f>
        <v>0</v>
      </c>
      <c r="I20" s="46">
        <f t="shared" ref="I20" si="8">E20*H20</f>
        <v>0</v>
      </c>
    </row>
    <row r="21" spans="1:9" x14ac:dyDescent="0.2">
      <c r="A21" s="107" t="s">
        <v>148</v>
      </c>
      <c r="B21" s="107"/>
      <c r="C21" s="107"/>
      <c r="D21" s="107"/>
      <c r="E21" s="52"/>
      <c r="F21" s="53"/>
      <c r="G21" s="53"/>
      <c r="H21" s="56"/>
      <c r="I21" s="63">
        <f>SUM(I9:I20)</f>
        <v>0</v>
      </c>
    </row>
    <row r="23" spans="1:9" x14ac:dyDescent="0.2">
      <c r="A23" s="123" t="s">
        <v>32</v>
      </c>
      <c r="B23" s="124"/>
      <c r="C23" s="124"/>
      <c r="D23" s="124"/>
      <c r="E23" s="124"/>
      <c r="F23" s="124"/>
      <c r="G23" s="124"/>
      <c r="H23" s="124"/>
      <c r="I23" s="125"/>
    </row>
    <row r="24" spans="1:9" x14ac:dyDescent="0.2">
      <c r="A24" s="56">
        <v>53</v>
      </c>
      <c r="B24" s="126" t="s">
        <v>149</v>
      </c>
      <c r="C24" s="44" t="s">
        <v>33</v>
      </c>
      <c r="D24" s="44" t="s">
        <v>74</v>
      </c>
      <c r="E24" s="52">
        <v>1750</v>
      </c>
      <c r="F24" s="8">
        <v>0</v>
      </c>
      <c r="G24" s="11"/>
      <c r="H24" s="46">
        <f>F24*(1-G24)</f>
        <v>0</v>
      </c>
      <c r="I24" s="46">
        <f>E24*H24</f>
        <v>0</v>
      </c>
    </row>
    <row r="25" spans="1:9" x14ac:dyDescent="0.2">
      <c r="A25" s="56">
        <v>54</v>
      </c>
      <c r="B25" s="127"/>
      <c r="C25" s="48" t="s">
        <v>34</v>
      </c>
      <c r="D25" s="48" t="s">
        <v>35</v>
      </c>
      <c r="E25" s="66">
        <v>1</v>
      </c>
      <c r="F25" s="8">
        <v>0</v>
      </c>
      <c r="G25" s="11"/>
      <c r="H25" s="46">
        <f t="shared" ref="H25:H34" si="9">F25*(1-G25)</f>
        <v>0</v>
      </c>
      <c r="I25" s="46">
        <f t="shared" ref="I25:I34" si="10">E25*H25</f>
        <v>0</v>
      </c>
    </row>
    <row r="26" spans="1:9" x14ac:dyDescent="0.2">
      <c r="A26" s="56">
        <v>55</v>
      </c>
      <c r="B26" s="127"/>
      <c r="C26" s="48" t="s">
        <v>36</v>
      </c>
      <c r="D26" s="48" t="s">
        <v>74</v>
      </c>
      <c r="E26" s="66">
        <v>20</v>
      </c>
      <c r="F26" s="8">
        <v>0</v>
      </c>
      <c r="G26" s="11"/>
      <c r="H26" s="46">
        <f t="shared" si="9"/>
        <v>0</v>
      </c>
      <c r="I26" s="46">
        <f t="shared" si="10"/>
        <v>0</v>
      </c>
    </row>
    <row r="27" spans="1:9" x14ac:dyDescent="0.2">
      <c r="A27" s="56">
        <v>56</v>
      </c>
      <c r="B27" s="127"/>
      <c r="C27" s="48" t="s">
        <v>37</v>
      </c>
      <c r="D27" s="48" t="s">
        <v>74</v>
      </c>
      <c r="E27" s="66">
        <v>50</v>
      </c>
      <c r="F27" s="8">
        <v>0</v>
      </c>
      <c r="G27" s="11"/>
      <c r="H27" s="46">
        <f t="shared" si="9"/>
        <v>0</v>
      </c>
      <c r="I27" s="46">
        <f t="shared" si="10"/>
        <v>0</v>
      </c>
    </row>
    <row r="28" spans="1:9" x14ac:dyDescent="0.2">
      <c r="A28" s="56">
        <v>57</v>
      </c>
      <c r="B28" s="127"/>
      <c r="C28" s="44" t="s">
        <v>38</v>
      </c>
      <c r="D28" s="44" t="s">
        <v>74</v>
      </c>
      <c r="E28" s="52">
        <v>13</v>
      </c>
      <c r="F28" s="8">
        <v>0</v>
      </c>
      <c r="G28" s="11"/>
      <c r="H28" s="46">
        <f t="shared" si="9"/>
        <v>0</v>
      </c>
      <c r="I28" s="46">
        <f t="shared" si="10"/>
        <v>0</v>
      </c>
    </row>
    <row r="29" spans="1:9" x14ac:dyDescent="0.2">
      <c r="A29" s="56">
        <v>58</v>
      </c>
      <c r="B29" s="127"/>
      <c r="C29" s="44" t="s">
        <v>39</v>
      </c>
      <c r="D29" s="44" t="s">
        <v>74</v>
      </c>
      <c r="E29" s="52">
        <v>40</v>
      </c>
      <c r="F29" s="8">
        <v>0</v>
      </c>
      <c r="G29" s="11"/>
      <c r="H29" s="46">
        <f t="shared" si="9"/>
        <v>0</v>
      </c>
      <c r="I29" s="46">
        <f t="shared" si="10"/>
        <v>0</v>
      </c>
    </row>
    <row r="30" spans="1:9" x14ac:dyDescent="0.2">
      <c r="A30" s="56">
        <v>59</v>
      </c>
      <c r="B30" s="126" t="s">
        <v>150</v>
      </c>
      <c r="C30" s="44" t="s">
        <v>33</v>
      </c>
      <c r="D30" s="44" t="s">
        <v>74</v>
      </c>
      <c r="E30" s="52">
        <v>60</v>
      </c>
      <c r="F30" s="8">
        <v>0</v>
      </c>
      <c r="G30" s="11"/>
      <c r="H30" s="46">
        <f t="shared" si="9"/>
        <v>0</v>
      </c>
      <c r="I30" s="46">
        <f t="shared" si="10"/>
        <v>0</v>
      </c>
    </row>
    <row r="31" spans="1:9" x14ac:dyDescent="0.2">
      <c r="A31" s="56">
        <v>60</v>
      </c>
      <c r="B31" s="127"/>
      <c r="C31" s="48" t="s">
        <v>34</v>
      </c>
      <c r="D31" s="48" t="s">
        <v>35</v>
      </c>
      <c r="E31" s="66">
        <v>1</v>
      </c>
      <c r="F31" s="8">
        <v>0</v>
      </c>
      <c r="G31" s="11"/>
      <c r="H31" s="46">
        <f t="shared" si="9"/>
        <v>0</v>
      </c>
      <c r="I31" s="46">
        <f t="shared" si="10"/>
        <v>0</v>
      </c>
    </row>
    <row r="32" spans="1:9" x14ac:dyDescent="0.2">
      <c r="A32" s="56">
        <v>61</v>
      </c>
      <c r="B32" s="127"/>
      <c r="C32" s="44" t="s">
        <v>36</v>
      </c>
      <c r="D32" s="44" t="s">
        <v>74</v>
      </c>
      <c r="E32" s="52">
        <v>5</v>
      </c>
      <c r="F32" s="8">
        <v>0</v>
      </c>
      <c r="G32" s="11"/>
      <c r="H32" s="46">
        <f t="shared" si="9"/>
        <v>0</v>
      </c>
      <c r="I32" s="46">
        <f t="shared" si="10"/>
        <v>0</v>
      </c>
    </row>
    <row r="33" spans="1:9" x14ac:dyDescent="0.2">
      <c r="A33" s="56">
        <v>62</v>
      </c>
      <c r="B33" s="127"/>
      <c r="C33" s="44" t="s">
        <v>37</v>
      </c>
      <c r="D33" s="44" t="s">
        <v>74</v>
      </c>
      <c r="E33" s="52">
        <v>45</v>
      </c>
      <c r="F33" s="8">
        <v>0</v>
      </c>
      <c r="G33" s="11"/>
      <c r="H33" s="46">
        <f t="shared" si="9"/>
        <v>0</v>
      </c>
      <c r="I33" s="46">
        <f t="shared" si="10"/>
        <v>0</v>
      </c>
    </row>
    <row r="34" spans="1:9" x14ac:dyDescent="0.2">
      <c r="A34" s="56">
        <v>63</v>
      </c>
      <c r="B34" s="127"/>
      <c r="C34" s="48" t="s">
        <v>38</v>
      </c>
      <c r="D34" s="48" t="s">
        <v>74</v>
      </c>
      <c r="E34" s="66">
        <v>5</v>
      </c>
      <c r="F34" s="8">
        <v>0</v>
      </c>
      <c r="G34" s="11"/>
      <c r="H34" s="46">
        <f t="shared" si="9"/>
        <v>0</v>
      </c>
      <c r="I34" s="46">
        <f t="shared" si="10"/>
        <v>0</v>
      </c>
    </row>
    <row r="35" spans="1:9" x14ac:dyDescent="0.2">
      <c r="A35" s="56">
        <v>64</v>
      </c>
      <c r="B35" s="127"/>
      <c r="C35" s="48" t="s">
        <v>39</v>
      </c>
      <c r="D35" s="48" t="s">
        <v>74</v>
      </c>
      <c r="E35" s="66">
        <v>5</v>
      </c>
      <c r="F35" s="8">
        <v>0</v>
      </c>
      <c r="G35" s="11"/>
      <c r="H35" s="46">
        <f t="shared" ref="H35:H42" si="11">F35*(1-G35)</f>
        <v>0</v>
      </c>
      <c r="I35" s="46">
        <f t="shared" ref="I35:I42" si="12">E35*H35</f>
        <v>0</v>
      </c>
    </row>
    <row r="36" spans="1:9" x14ac:dyDescent="0.2">
      <c r="A36" s="68">
        <v>65</v>
      </c>
      <c r="B36" s="126" t="s">
        <v>72</v>
      </c>
      <c r="C36" s="44" t="s">
        <v>65</v>
      </c>
      <c r="D36" s="44" t="s">
        <v>58</v>
      </c>
      <c r="E36" s="52">
        <v>400</v>
      </c>
      <c r="F36" s="8">
        <v>0</v>
      </c>
      <c r="G36" s="11"/>
      <c r="H36" s="46">
        <f t="shared" si="11"/>
        <v>0</v>
      </c>
      <c r="I36" s="46">
        <f t="shared" si="12"/>
        <v>0</v>
      </c>
    </row>
    <row r="37" spans="1:9" x14ac:dyDescent="0.2">
      <c r="A37" s="68">
        <v>66</v>
      </c>
      <c r="B37" s="127"/>
      <c r="C37" s="44" t="s">
        <v>66</v>
      </c>
      <c r="D37" s="44" t="s">
        <v>59</v>
      </c>
      <c r="E37" s="52">
        <v>600</v>
      </c>
      <c r="F37" s="8">
        <v>0</v>
      </c>
      <c r="G37" s="11"/>
      <c r="H37" s="46">
        <f t="shared" si="11"/>
        <v>0</v>
      </c>
      <c r="I37" s="46">
        <f t="shared" si="12"/>
        <v>0</v>
      </c>
    </row>
    <row r="38" spans="1:9" x14ac:dyDescent="0.2">
      <c r="A38" s="68">
        <v>67</v>
      </c>
      <c r="B38" s="127"/>
      <c r="C38" s="44" t="s">
        <v>67</v>
      </c>
      <c r="D38" s="44" t="s">
        <v>60</v>
      </c>
      <c r="E38" s="52">
        <v>202</v>
      </c>
      <c r="F38" s="8">
        <v>0</v>
      </c>
      <c r="G38" s="11"/>
      <c r="H38" s="46">
        <f t="shared" si="11"/>
        <v>0</v>
      </c>
      <c r="I38" s="46">
        <f t="shared" si="12"/>
        <v>0</v>
      </c>
    </row>
    <row r="39" spans="1:9" x14ac:dyDescent="0.2">
      <c r="A39" s="68">
        <v>68</v>
      </c>
      <c r="B39" s="127"/>
      <c r="C39" s="44" t="s">
        <v>71</v>
      </c>
      <c r="D39" s="44" t="s">
        <v>61</v>
      </c>
      <c r="E39" s="52">
        <v>850</v>
      </c>
      <c r="F39" s="8">
        <v>0</v>
      </c>
      <c r="G39" s="11"/>
      <c r="H39" s="46">
        <f t="shared" si="11"/>
        <v>0</v>
      </c>
      <c r="I39" s="46">
        <f t="shared" si="12"/>
        <v>0</v>
      </c>
    </row>
    <row r="40" spans="1:9" x14ac:dyDescent="0.2">
      <c r="A40" s="68">
        <v>69</v>
      </c>
      <c r="B40" s="127"/>
      <c r="C40" s="44" t="s">
        <v>68</v>
      </c>
      <c r="D40" s="44" t="s">
        <v>62</v>
      </c>
      <c r="E40" s="52">
        <v>12</v>
      </c>
      <c r="F40" s="8">
        <v>0</v>
      </c>
      <c r="G40" s="11"/>
      <c r="H40" s="46">
        <f t="shared" si="11"/>
        <v>0</v>
      </c>
      <c r="I40" s="46">
        <f t="shared" si="12"/>
        <v>0</v>
      </c>
    </row>
    <row r="41" spans="1:9" x14ac:dyDescent="0.2">
      <c r="A41" s="68">
        <v>70</v>
      </c>
      <c r="B41" s="127"/>
      <c r="C41" s="44" t="s">
        <v>69</v>
      </c>
      <c r="D41" s="44" t="s">
        <v>63</v>
      </c>
      <c r="E41" s="52">
        <v>450</v>
      </c>
      <c r="F41" s="8">
        <v>0</v>
      </c>
      <c r="G41" s="11"/>
      <c r="H41" s="46">
        <f t="shared" si="11"/>
        <v>0</v>
      </c>
      <c r="I41" s="46">
        <f t="shared" si="12"/>
        <v>0</v>
      </c>
    </row>
    <row r="42" spans="1:9" ht="15.75" thickBot="1" x14ac:dyDescent="0.3">
      <c r="A42" s="68">
        <v>71</v>
      </c>
      <c r="B42" s="69"/>
      <c r="C42" s="44" t="s">
        <v>70</v>
      </c>
      <c r="D42" s="44" t="s">
        <v>64</v>
      </c>
      <c r="E42" s="52">
        <v>2</v>
      </c>
      <c r="F42" s="8">
        <v>0</v>
      </c>
      <c r="G42" s="11"/>
      <c r="H42" s="46">
        <f t="shared" si="11"/>
        <v>0</v>
      </c>
      <c r="I42" s="46">
        <f t="shared" si="12"/>
        <v>0</v>
      </c>
    </row>
    <row r="43" spans="1:9" ht="15" thickBot="1" x14ac:dyDescent="0.25">
      <c r="A43" s="120" t="s">
        <v>40</v>
      </c>
      <c r="B43" s="121"/>
      <c r="C43" s="121"/>
      <c r="D43" s="122"/>
      <c r="E43" s="52"/>
      <c r="F43" s="53"/>
      <c r="G43" s="53"/>
      <c r="H43" s="68"/>
      <c r="I43" s="70">
        <f>SUM(I24:I42)</f>
        <v>0</v>
      </c>
    </row>
    <row r="45" spans="1:9" x14ac:dyDescent="0.2">
      <c r="A45" s="123" t="s">
        <v>41</v>
      </c>
      <c r="B45" s="124"/>
      <c r="C45" s="124"/>
      <c r="D45" s="124"/>
      <c r="E45" s="124"/>
      <c r="F45" s="124"/>
      <c r="G45" s="124"/>
      <c r="H45" s="124"/>
      <c r="I45" s="125"/>
    </row>
    <row r="46" spans="1:9" ht="15" x14ac:dyDescent="0.25">
      <c r="A46" s="56">
        <v>72</v>
      </c>
      <c r="B46" s="71" t="s">
        <v>141</v>
      </c>
      <c r="C46" s="72" t="s">
        <v>42</v>
      </c>
      <c r="D46" s="72" t="s">
        <v>144</v>
      </c>
      <c r="E46" s="52">
        <v>8</v>
      </c>
      <c r="F46" s="8">
        <v>0</v>
      </c>
      <c r="G46" s="11"/>
      <c r="H46" s="46">
        <f t="shared" ref="H46:H48" si="13">F46*(1-G46)</f>
        <v>0</v>
      </c>
      <c r="I46" s="46">
        <f t="shared" ref="I46:I48" si="14">E46*H46</f>
        <v>0</v>
      </c>
    </row>
    <row r="47" spans="1:9" ht="15" x14ac:dyDescent="0.25">
      <c r="A47" s="56">
        <v>73</v>
      </c>
      <c r="B47" s="71" t="s">
        <v>141</v>
      </c>
      <c r="C47" s="72" t="s">
        <v>42</v>
      </c>
      <c r="D47" s="72" t="s">
        <v>75</v>
      </c>
      <c r="E47" s="52">
        <v>5</v>
      </c>
      <c r="F47" s="8">
        <v>0</v>
      </c>
      <c r="G47" s="11"/>
      <c r="H47" s="46">
        <f t="shared" si="13"/>
        <v>0</v>
      </c>
      <c r="I47" s="46">
        <f t="shared" si="14"/>
        <v>0</v>
      </c>
    </row>
    <row r="48" spans="1:9" ht="15" x14ac:dyDescent="0.25">
      <c r="A48" s="56">
        <v>74</v>
      </c>
      <c r="B48" s="71" t="s">
        <v>141</v>
      </c>
      <c r="C48" s="72" t="s">
        <v>42</v>
      </c>
      <c r="D48" s="72" t="s">
        <v>76</v>
      </c>
      <c r="E48" s="52">
        <v>9</v>
      </c>
      <c r="F48" s="8">
        <v>0</v>
      </c>
      <c r="G48" s="11"/>
      <c r="H48" s="46">
        <f t="shared" si="13"/>
        <v>0</v>
      </c>
      <c r="I48" s="46">
        <f t="shared" si="14"/>
        <v>0</v>
      </c>
    </row>
    <row r="49" spans="1:9" x14ac:dyDescent="0.2">
      <c r="A49" s="107" t="s">
        <v>43</v>
      </c>
      <c r="B49" s="107"/>
      <c r="C49" s="107"/>
      <c r="D49" s="107"/>
      <c r="E49" s="52"/>
      <c r="F49" s="53"/>
      <c r="G49" s="53"/>
      <c r="H49" s="56"/>
      <c r="I49" s="63">
        <f>SUM(I46:I48)</f>
        <v>0</v>
      </c>
    </row>
    <row r="51" spans="1:9" x14ac:dyDescent="0.2">
      <c r="A51" s="123" t="s">
        <v>48</v>
      </c>
      <c r="B51" s="124"/>
      <c r="C51" s="124"/>
      <c r="D51" s="124"/>
      <c r="E51" s="124"/>
      <c r="F51" s="124"/>
      <c r="G51" s="124"/>
      <c r="H51" s="124"/>
      <c r="I51" s="125"/>
    </row>
    <row r="52" spans="1:9" x14ac:dyDescent="0.2">
      <c r="A52" s="56">
        <v>75</v>
      </c>
      <c r="B52" s="73" t="s">
        <v>45</v>
      </c>
      <c r="C52" s="74" t="s">
        <v>164</v>
      </c>
      <c r="D52" s="74" t="s">
        <v>52</v>
      </c>
      <c r="E52" s="52">
        <v>10</v>
      </c>
      <c r="F52" s="8">
        <v>0</v>
      </c>
      <c r="G52" s="11"/>
      <c r="H52" s="46">
        <f>F52*(1-G52)</f>
        <v>0</v>
      </c>
      <c r="I52" s="46">
        <f>E52*H52</f>
        <v>0</v>
      </c>
    </row>
    <row r="53" spans="1:9" x14ac:dyDescent="0.2">
      <c r="A53" s="56">
        <v>76</v>
      </c>
      <c r="B53" s="73" t="s">
        <v>47</v>
      </c>
      <c r="C53" s="74" t="s">
        <v>166</v>
      </c>
      <c r="D53" s="74" t="s">
        <v>115</v>
      </c>
      <c r="E53" s="52">
        <v>10</v>
      </c>
      <c r="F53" s="8">
        <v>0</v>
      </c>
      <c r="G53" s="11"/>
      <c r="H53" s="46">
        <f>F53*(1-G53)</f>
        <v>0</v>
      </c>
      <c r="I53" s="46">
        <f>E53*H53</f>
        <v>0</v>
      </c>
    </row>
    <row r="54" spans="1:9" x14ac:dyDescent="0.2">
      <c r="A54" s="56">
        <v>77</v>
      </c>
      <c r="B54" s="73" t="s">
        <v>162</v>
      </c>
      <c r="C54" s="74" t="s">
        <v>165</v>
      </c>
      <c r="D54" s="74" t="s">
        <v>163</v>
      </c>
      <c r="E54" s="52">
        <v>10</v>
      </c>
      <c r="F54" s="8">
        <v>0</v>
      </c>
      <c r="G54" s="11"/>
      <c r="H54" s="46">
        <f>F54*(1-G54)</f>
        <v>0</v>
      </c>
      <c r="I54" s="46">
        <f>E54*H54</f>
        <v>0</v>
      </c>
    </row>
    <row r="55" spans="1:9" x14ac:dyDescent="0.2">
      <c r="A55" s="56">
        <v>78</v>
      </c>
      <c r="B55" s="73" t="s">
        <v>46</v>
      </c>
      <c r="C55" s="74" t="s">
        <v>167</v>
      </c>
      <c r="D55" s="74" t="s">
        <v>168</v>
      </c>
      <c r="E55" s="52">
        <v>10</v>
      </c>
      <c r="F55" s="8">
        <v>0</v>
      </c>
      <c r="G55" s="11"/>
      <c r="H55" s="46">
        <f>F55*(1-G55)</f>
        <v>0</v>
      </c>
      <c r="I55" s="46">
        <f>E55*H55</f>
        <v>0</v>
      </c>
    </row>
    <row r="56" spans="1:9" x14ac:dyDescent="0.2">
      <c r="A56" s="56">
        <v>79</v>
      </c>
      <c r="B56" s="73" t="s">
        <v>55</v>
      </c>
      <c r="C56" s="74" t="s">
        <v>169</v>
      </c>
      <c r="D56" s="74" t="s">
        <v>170</v>
      </c>
      <c r="E56" s="52">
        <v>10</v>
      </c>
      <c r="F56" s="8">
        <v>0</v>
      </c>
      <c r="G56" s="11"/>
      <c r="H56" s="46">
        <f>F56*(1-G56)</f>
        <v>0</v>
      </c>
      <c r="I56" s="46">
        <f>E56*H56</f>
        <v>0</v>
      </c>
    </row>
    <row r="57" spans="1:9" x14ac:dyDescent="0.2">
      <c r="A57" s="107" t="s">
        <v>49</v>
      </c>
      <c r="B57" s="107"/>
      <c r="C57" s="107"/>
      <c r="D57" s="107"/>
      <c r="E57" s="52"/>
      <c r="F57" s="53"/>
      <c r="G57" s="53"/>
      <c r="H57" s="56"/>
      <c r="I57" s="63">
        <f>SUM(I52:I56)</f>
        <v>0</v>
      </c>
    </row>
    <row r="59" spans="1:9" x14ac:dyDescent="0.2">
      <c r="A59" s="123" t="s">
        <v>50</v>
      </c>
      <c r="B59" s="124"/>
      <c r="C59" s="124"/>
      <c r="D59" s="124"/>
      <c r="E59" s="124"/>
      <c r="F59" s="124"/>
      <c r="G59" s="124"/>
      <c r="H59" s="124"/>
      <c r="I59" s="125"/>
    </row>
    <row r="60" spans="1:9" x14ac:dyDescent="0.2">
      <c r="A60" s="56">
        <v>80</v>
      </c>
      <c r="B60" s="75" t="s">
        <v>78</v>
      </c>
      <c r="C60" s="52" t="s">
        <v>53</v>
      </c>
      <c r="D60" s="52" t="s">
        <v>119</v>
      </c>
      <c r="E60" s="52">
        <v>15</v>
      </c>
      <c r="F60" s="8">
        <v>0</v>
      </c>
      <c r="G60" s="11"/>
      <c r="H60" s="46">
        <f t="shared" ref="H60:H69" si="15">F60*(1-G60)</f>
        <v>0</v>
      </c>
      <c r="I60" s="46">
        <f t="shared" ref="I60:I69" si="16">E60*H60</f>
        <v>0</v>
      </c>
    </row>
    <row r="61" spans="1:9" x14ac:dyDescent="0.2">
      <c r="A61" s="56">
        <v>81</v>
      </c>
      <c r="B61" s="75" t="s">
        <v>79</v>
      </c>
      <c r="C61" s="52" t="s">
        <v>53</v>
      </c>
      <c r="D61" s="52" t="s">
        <v>119</v>
      </c>
      <c r="E61" s="52">
        <v>15</v>
      </c>
      <c r="F61" s="8">
        <v>0</v>
      </c>
      <c r="G61" s="11"/>
      <c r="H61" s="46">
        <f t="shared" ref="H61" si="17">F61*(1-G61)</f>
        <v>0</v>
      </c>
      <c r="I61" s="46">
        <f t="shared" ref="I61" si="18">E61*H61</f>
        <v>0</v>
      </c>
    </row>
    <row r="62" spans="1:9" x14ac:dyDescent="0.2">
      <c r="A62" s="56">
        <v>82</v>
      </c>
      <c r="B62" s="75" t="s">
        <v>152</v>
      </c>
      <c r="C62" s="52" t="s">
        <v>153</v>
      </c>
      <c r="D62" s="52" t="s">
        <v>154</v>
      </c>
      <c r="E62" s="52">
        <v>20</v>
      </c>
      <c r="F62" s="8">
        <v>0</v>
      </c>
      <c r="G62" s="11"/>
      <c r="H62" s="46">
        <f t="shared" si="15"/>
        <v>0</v>
      </c>
      <c r="I62" s="46">
        <f t="shared" si="16"/>
        <v>0</v>
      </c>
    </row>
    <row r="63" spans="1:9" x14ac:dyDescent="0.2">
      <c r="A63" s="56">
        <v>83</v>
      </c>
      <c r="B63" s="75" t="s">
        <v>155</v>
      </c>
      <c r="C63" s="52" t="s">
        <v>156</v>
      </c>
      <c r="D63" s="52" t="s">
        <v>160</v>
      </c>
      <c r="E63" s="52">
        <v>10</v>
      </c>
      <c r="F63" s="8">
        <v>0</v>
      </c>
      <c r="G63" s="11"/>
      <c r="H63" s="46">
        <f t="shared" ref="H63:H65" si="19">F63*(1-G63)</f>
        <v>0</v>
      </c>
      <c r="I63" s="46">
        <f t="shared" ref="I63:I65" si="20">E63*H63</f>
        <v>0</v>
      </c>
    </row>
    <row r="64" spans="1:9" x14ac:dyDescent="0.2">
      <c r="A64" s="56">
        <v>84</v>
      </c>
      <c r="B64" s="75" t="s">
        <v>157</v>
      </c>
      <c r="C64" s="52" t="s">
        <v>158</v>
      </c>
      <c r="D64" s="52" t="s">
        <v>159</v>
      </c>
      <c r="E64" s="52">
        <v>10</v>
      </c>
      <c r="F64" s="8">
        <v>0</v>
      </c>
      <c r="G64" s="11"/>
      <c r="H64" s="46">
        <f t="shared" si="19"/>
        <v>0</v>
      </c>
      <c r="I64" s="46">
        <f t="shared" si="20"/>
        <v>0</v>
      </c>
    </row>
    <row r="65" spans="1:9" x14ac:dyDescent="0.2">
      <c r="A65" s="56">
        <v>85</v>
      </c>
      <c r="B65" s="75" t="s">
        <v>190</v>
      </c>
      <c r="C65" s="52" t="s">
        <v>86</v>
      </c>
      <c r="D65" s="52" t="s">
        <v>120</v>
      </c>
      <c r="E65" s="52">
        <v>1</v>
      </c>
      <c r="F65" s="8">
        <v>0</v>
      </c>
      <c r="G65" s="11"/>
      <c r="H65" s="46">
        <f t="shared" si="19"/>
        <v>0</v>
      </c>
      <c r="I65" s="46">
        <f t="shared" si="20"/>
        <v>0</v>
      </c>
    </row>
    <row r="66" spans="1:9" x14ac:dyDescent="0.2">
      <c r="A66" s="56">
        <v>86</v>
      </c>
      <c r="B66" s="108" t="s">
        <v>191</v>
      </c>
      <c r="C66" s="52" t="s">
        <v>87</v>
      </c>
      <c r="D66" s="52" t="s">
        <v>118</v>
      </c>
      <c r="E66" s="52">
        <v>2</v>
      </c>
      <c r="F66" s="8">
        <v>0</v>
      </c>
      <c r="G66" s="11"/>
      <c r="H66" s="46">
        <f t="shared" si="15"/>
        <v>0</v>
      </c>
      <c r="I66" s="46">
        <f t="shared" si="16"/>
        <v>0</v>
      </c>
    </row>
    <row r="67" spans="1:9" x14ac:dyDescent="0.2">
      <c r="A67" s="56">
        <v>87</v>
      </c>
      <c r="B67" s="128"/>
      <c r="C67" s="52" t="s">
        <v>88</v>
      </c>
      <c r="D67" s="52" t="s">
        <v>118</v>
      </c>
      <c r="E67" s="52">
        <v>2</v>
      </c>
      <c r="F67" s="8">
        <v>0</v>
      </c>
      <c r="G67" s="11"/>
      <c r="H67" s="46">
        <f t="shared" si="15"/>
        <v>0</v>
      </c>
      <c r="I67" s="46">
        <f t="shared" si="16"/>
        <v>0</v>
      </c>
    </row>
    <row r="68" spans="1:9" x14ac:dyDescent="0.2">
      <c r="A68" s="56">
        <v>88</v>
      </c>
      <c r="B68" s="128"/>
      <c r="C68" s="52" t="s">
        <v>89</v>
      </c>
      <c r="D68" s="52" t="s">
        <v>118</v>
      </c>
      <c r="E68" s="52">
        <v>57</v>
      </c>
      <c r="F68" s="8">
        <v>0</v>
      </c>
      <c r="G68" s="11"/>
      <c r="H68" s="46">
        <f t="shared" si="15"/>
        <v>0</v>
      </c>
      <c r="I68" s="46">
        <f t="shared" si="16"/>
        <v>0</v>
      </c>
    </row>
    <row r="69" spans="1:9" x14ac:dyDescent="0.2">
      <c r="A69" s="56">
        <v>89</v>
      </c>
      <c r="B69" s="128"/>
      <c r="C69" s="52" t="s">
        <v>90</v>
      </c>
      <c r="D69" s="52" t="s">
        <v>118</v>
      </c>
      <c r="E69" s="52">
        <v>16</v>
      </c>
      <c r="F69" s="8">
        <v>0</v>
      </c>
      <c r="G69" s="11"/>
      <c r="H69" s="46">
        <f t="shared" si="15"/>
        <v>0</v>
      </c>
      <c r="I69" s="46">
        <f t="shared" si="16"/>
        <v>0</v>
      </c>
    </row>
    <row r="70" spans="1:9" x14ac:dyDescent="0.2">
      <c r="A70" s="107" t="s">
        <v>51</v>
      </c>
      <c r="B70" s="107"/>
      <c r="C70" s="107"/>
      <c r="D70" s="107"/>
      <c r="E70" s="52"/>
      <c r="F70" s="53"/>
      <c r="G70" s="53"/>
      <c r="H70" s="56"/>
      <c r="I70" s="63">
        <f>SUM(I60:I69)</f>
        <v>0</v>
      </c>
    </row>
    <row r="72" spans="1:9" x14ac:dyDescent="0.2">
      <c r="A72" s="123" t="s">
        <v>81</v>
      </c>
      <c r="B72" s="124"/>
      <c r="C72" s="124"/>
      <c r="D72" s="124"/>
      <c r="E72" s="124"/>
      <c r="F72" s="124"/>
      <c r="G72" s="124"/>
      <c r="H72" s="124"/>
      <c r="I72" s="125"/>
    </row>
    <row r="73" spans="1:9" x14ac:dyDescent="0.2">
      <c r="A73" s="56">
        <v>90</v>
      </c>
      <c r="B73" s="108" t="s">
        <v>85</v>
      </c>
      <c r="C73" s="52" t="s">
        <v>82</v>
      </c>
      <c r="D73" s="52" t="s">
        <v>116</v>
      </c>
      <c r="E73" s="52">
        <v>1</v>
      </c>
      <c r="F73" s="8">
        <v>0</v>
      </c>
      <c r="G73" s="11"/>
      <c r="H73" s="46">
        <f>F73*(1-G73)</f>
        <v>0</v>
      </c>
      <c r="I73" s="46">
        <f>E73*H73</f>
        <v>0</v>
      </c>
    </row>
    <row r="74" spans="1:9" x14ac:dyDescent="0.2">
      <c r="A74" s="56">
        <v>91</v>
      </c>
      <c r="B74" s="108"/>
      <c r="C74" s="52" t="s">
        <v>83</v>
      </c>
      <c r="D74" s="52" t="s">
        <v>116</v>
      </c>
      <c r="E74" s="52">
        <v>1</v>
      </c>
      <c r="F74" s="8">
        <v>0</v>
      </c>
      <c r="G74" s="11"/>
      <c r="H74" s="46">
        <f>F74*(1-G74)</f>
        <v>0</v>
      </c>
      <c r="I74" s="46">
        <f>E74*H74</f>
        <v>0</v>
      </c>
    </row>
    <row r="75" spans="1:9" x14ac:dyDescent="0.2">
      <c r="A75" s="56">
        <v>92</v>
      </c>
      <c r="B75" s="108"/>
      <c r="C75" s="52" t="s">
        <v>83</v>
      </c>
      <c r="D75" s="52" t="s">
        <v>115</v>
      </c>
      <c r="E75" s="52">
        <v>1</v>
      </c>
      <c r="F75" s="8">
        <v>0</v>
      </c>
      <c r="G75" s="11"/>
      <c r="H75" s="46">
        <f>F75*(1-G75)</f>
        <v>0</v>
      </c>
      <c r="I75" s="46">
        <f>E75*H75</f>
        <v>0</v>
      </c>
    </row>
    <row r="76" spans="1:9" x14ac:dyDescent="0.2">
      <c r="A76" s="56">
        <v>93</v>
      </c>
      <c r="B76" s="108"/>
      <c r="C76" s="52" t="s">
        <v>84</v>
      </c>
      <c r="D76" s="52" t="s">
        <v>117</v>
      </c>
      <c r="E76" s="52">
        <v>1</v>
      </c>
      <c r="F76" s="8">
        <v>0</v>
      </c>
      <c r="G76" s="11"/>
      <c r="H76" s="46">
        <f>F76*(1-G76)</f>
        <v>0</v>
      </c>
      <c r="I76" s="46">
        <f>E76*H76</f>
        <v>0</v>
      </c>
    </row>
    <row r="77" spans="1:9" x14ac:dyDescent="0.2">
      <c r="A77" s="107" t="s">
        <v>80</v>
      </c>
      <c r="B77" s="107"/>
      <c r="C77" s="107"/>
      <c r="D77" s="107"/>
      <c r="E77" s="52"/>
      <c r="F77" s="53"/>
      <c r="G77" s="53"/>
      <c r="H77" s="56"/>
      <c r="I77" s="63">
        <f>SUM(I73:I76)</f>
        <v>0</v>
      </c>
    </row>
  </sheetData>
  <sheetProtection algorithmName="SHA-512" hashValue="wIxdbfa8+1rqQdg6DBomnZ5rr4m/fPKWKuSLsmXfH9AaK65cXJgAMI3SU5/rl1rXjV+2HwYjZpQpUP3vCRYNyQ==" saltValue="ybdKyOKxqYzTke5NJdyNMA==" spinCount="100000" sheet="1" objects="1" scenarios="1"/>
  <mergeCells count="22">
    <mergeCell ref="A1:I1"/>
    <mergeCell ref="A2:I2"/>
    <mergeCell ref="A5:I5"/>
    <mergeCell ref="A72:I72"/>
    <mergeCell ref="A77:D77"/>
    <mergeCell ref="B15:B19"/>
    <mergeCell ref="B36:B41"/>
    <mergeCell ref="B66:B69"/>
    <mergeCell ref="B73:B76"/>
    <mergeCell ref="A70:D70"/>
    <mergeCell ref="A43:D43"/>
    <mergeCell ref="A45:I45"/>
    <mergeCell ref="A49:D49"/>
    <mergeCell ref="A51:I51"/>
    <mergeCell ref="A57:D57"/>
    <mergeCell ref="A59:I59"/>
    <mergeCell ref="B30:B35"/>
    <mergeCell ref="A8:I8"/>
    <mergeCell ref="B9:B13"/>
    <mergeCell ref="A21:D21"/>
    <mergeCell ref="A23:I23"/>
    <mergeCell ref="B24:B29"/>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1b6d353-2e47-4aa4-9b0f-d1ecf904f41c">
      <Terms xmlns="http://schemas.microsoft.com/office/infopath/2007/PartnerControls"/>
    </lcf76f155ced4ddcb4097134ff3c332f>
    <TaxCatchAll xmlns="720d9b1d-60e8-4acf-8763-7792c7c9d13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8" ma:contentTypeDescription="Een nieuw document maken." ma:contentTypeScope="" ma:versionID="9a508a042ae3ec6995fd8d0282b2963d">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9fced66a09048c47d52a6795c115673f"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1fe9947-23f0-4572-8ed9-0791e311fa0d}" ma:internalName="TaxCatchAll" ma:showField="CatchAllData" ma:web="720d9b1d-60e8-4acf-8763-7792c7c9d13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8b4a256c-d6d1-4418-bc9d-3d30b6e9dd1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C465BA6-67DE-45EF-B73B-CB9C7E7B5AFC}">
  <ds:schemaRefs>
    <ds:schemaRef ds:uri="http://schemas.microsoft.com/office/2006/metadata/properties"/>
    <ds:schemaRef ds:uri="http://schemas.microsoft.com/office/infopath/2007/PartnerControls"/>
    <ds:schemaRef ds:uri="d1b6d353-2e47-4aa4-9b0f-d1ecf904f41c"/>
    <ds:schemaRef ds:uri="720d9b1d-60e8-4acf-8763-7792c7c9d130"/>
  </ds:schemaRefs>
</ds:datastoreItem>
</file>

<file path=customXml/itemProps2.xml><?xml version="1.0" encoding="utf-8"?>
<ds:datastoreItem xmlns:ds="http://schemas.openxmlformats.org/officeDocument/2006/customXml" ds:itemID="{850F3F06-4A24-4628-B2A7-976A762259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0d9b1d-60e8-4acf-8763-7792c7c9d130"/>
    <ds:schemaRef ds:uri="d1b6d353-2e47-4aa4-9b0f-d1ecf904f4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4CE0ADC-C04D-47C7-8CB2-9A43D4264E5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A. Verkeersborden</vt:lpstr>
      <vt:lpstr>B. Extra benodigdheden</vt:lpstr>
    </vt:vector>
  </TitlesOfParts>
  <Company>Gemeente Stichtse Vecht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Schoonderwoerd, Remco</dc:creator>
  <cp:lastModifiedBy>Henk Vrieling - Flott inkoop- en interim-management</cp:lastModifiedBy>
  <dcterms:created xsi:type="dcterms:W3CDTF">2024-04-23T09:04:15Z</dcterms:created>
  <dcterms:modified xsi:type="dcterms:W3CDTF">2024-10-09T07:35:36Z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y fmtid="{D5CDD505-2E9C-101B-9397-08002B2CF9AE}" pid="3" name="MediaServiceImageTags">
    <vt:lpwstr/>
  </property>
</Properties>
</file>