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gemeentevenlo-my.sharepoint.com/personal/r_vanlieshout_venlo_nl/Documents/Projecten/86315 Renovatie Stadhuis/Bouwteam renovatie/"/>
    </mc:Choice>
  </mc:AlternateContent>
  <xr:revisionPtr revIDLastSave="0" documentId="14_{A5E8DC70-A19B-4939-A97A-CE55B531EC3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vulblad uurtarieven" sheetId="3" r:id="rId1"/>
    <sheet name="Rekenblad kosten per fase" sheetId="1" r:id="rId2"/>
  </sheets>
  <definedNames>
    <definedName name="_xlnm.Print_Area" localSheetId="0">'Invulblad uurtarieven'!$A$1:$L$47</definedName>
    <definedName name="_xlnm.Print_Area" localSheetId="1">'Rekenblad kosten per fase'!$A$1:$H$48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I39" i="1"/>
  <c r="I38" i="1"/>
  <c r="I35" i="1"/>
  <c r="I34" i="1"/>
  <c r="I33" i="1"/>
  <c r="I32" i="1"/>
  <c r="I31" i="1"/>
  <c r="I30" i="1"/>
  <c r="I29" i="1"/>
  <c r="I28" i="1"/>
  <c r="I25" i="1"/>
  <c r="I24" i="1"/>
  <c r="I23" i="1"/>
  <c r="I22" i="1"/>
  <c r="I21" i="1"/>
  <c r="I20" i="1"/>
  <c r="I19" i="1"/>
  <c r="I18" i="1"/>
  <c r="I9" i="1"/>
  <c r="I10" i="1"/>
  <c r="I11" i="1"/>
  <c r="I12" i="1"/>
  <c r="I13" i="1"/>
  <c r="I14" i="1"/>
  <c r="I15" i="1"/>
  <c r="I8" i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5" i="1"/>
  <c r="G15" i="1" s="1"/>
  <c r="E14" i="1"/>
  <c r="G14" i="1" s="1"/>
  <c r="E9" i="1"/>
  <c r="G9" i="1" s="1"/>
  <c r="E10" i="1"/>
  <c r="G10" i="1" s="1"/>
  <c r="E11" i="1"/>
  <c r="E12" i="1"/>
  <c r="G12" i="1" s="1"/>
  <c r="E13" i="1"/>
  <c r="G13" i="1" s="1"/>
  <c r="E8" i="1"/>
  <c r="G8" i="1" s="1"/>
  <c r="G11" i="1"/>
  <c r="A31" i="3"/>
  <c r="A30" i="3"/>
  <c r="A29" i="3"/>
  <c r="A28" i="3"/>
  <c r="G37" i="1" l="1"/>
  <c r="G27" i="1"/>
  <c r="G17" i="1"/>
  <c r="G7" i="1"/>
  <c r="E28" i="3" s="1"/>
  <c r="G48" i="1" l="1"/>
  <c r="E31" i="3"/>
  <c r="E30" i="3"/>
  <c r="E29" i="3"/>
  <c r="E32" i="3" l="1"/>
  <c r="E33" i="3" l="1"/>
  <c r="E34" i="3" s="1"/>
  <c r="E35" i="3" l="1"/>
  <c r="E36" i="3" s="1"/>
</calcChain>
</file>

<file path=xl/sharedStrings.xml><?xml version="1.0" encoding="utf-8"?>
<sst xmlns="http://schemas.openxmlformats.org/spreadsheetml/2006/main" count="66" uniqueCount="40">
  <si>
    <t>Adviseur constructies</t>
  </si>
  <si>
    <t>Adviseur installaties E/W</t>
  </si>
  <si>
    <t>Adviseur bouwkosten</t>
  </si>
  <si>
    <t>uurtarief</t>
  </si>
  <si>
    <t>Projectmanager</t>
  </si>
  <si>
    <t>Administratieve ondersteuning</t>
  </si>
  <si>
    <t>Technisch Ontwerp</t>
  </si>
  <si>
    <t>Ontwerp</t>
  </si>
  <si>
    <t>Prijsvorming</t>
  </si>
  <si>
    <t xml:space="preserve">Uitvoeringsgereed </t>
  </si>
  <si>
    <t>Fase/ discipline</t>
  </si>
  <si>
    <t>uur</t>
  </si>
  <si>
    <t>€/u</t>
  </si>
  <si>
    <t>€ totaal</t>
  </si>
  <si>
    <t>Vakdiscipline</t>
  </si>
  <si>
    <t>Resumé advieskosten</t>
  </si>
  <si>
    <t>€</t>
  </si>
  <si>
    <t>Bedrijf:</t>
  </si>
  <si>
    <t>Naam:</t>
  </si>
  <si>
    <t>Datum:</t>
  </si>
  <si>
    <t>Handtekening:</t>
  </si>
  <si>
    <t xml:space="preserve">uurtarief invullen </t>
  </si>
  <si>
    <t>Onderstaande blauwgekleurde omkaderde cellen dienen door de inschrijver te worden ingevuld!</t>
  </si>
  <si>
    <t>De inschrijver verklaart door ondertekening dat voornoemde uurtarieven en advieskosten per fase van toepassing zijn op de verbouwing fase 2 van het Theater a/h Vrijthof;</t>
  </si>
  <si>
    <t>Instructie gebruik:</t>
  </si>
  <si>
    <t>Werkvoorbereider</t>
  </si>
  <si>
    <t>Advieskosten renovatie stadhuis gemeente Venlo</t>
  </si>
  <si>
    <t>* Voornoemde uurtarieven zijn inclusief opslagen en bijkomende kosten, doch exclusief verschuldigde omzetbelasting.</t>
  </si>
  <si>
    <t>* Uurtarieven zijn vast voor de duur van het gehele project, prijsstijgingen en loonindexeringen zijn niet van toepassing.</t>
  </si>
  <si>
    <t>* Vermelde uurtarieven betreft een gemiddeld uurtarief, de inschrijver bepaald dit tarief aan de hand van de benodigde tijdsbesteding per functie.</t>
  </si>
  <si>
    <t>* Onderstaande blauwgekleurde omkaderde cellen dienen door de inschrijver te worden ingevuld!</t>
  </si>
  <si>
    <t>* Ingevulde uurtarieven worden vervolgens automatisch overgenomen in het tabblad 'rekenblad kosten per fase'.</t>
  </si>
  <si>
    <t>* Op het tabblad 'rekenblad kosten per fase' dienen vervolgens de uren per fase en per discipline te worden ingevuld.</t>
  </si>
  <si>
    <t>* Een resumé van de advieskosten wordt automatsich gegenereerd op dit blad.</t>
  </si>
  <si>
    <t>nader in te vullen discipline</t>
  </si>
  <si>
    <t>AK %</t>
  </si>
  <si>
    <t>W&amp;R %</t>
  </si>
  <si>
    <t>Subtotaal</t>
  </si>
  <si>
    <t>Totale isnchrijfsom exclusief btw</t>
  </si>
  <si>
    <t>Totaalkosten advisering project alle fasen,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</si>
</sst>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0" borderId="0" xfId="0" applyFill="1" applyProtection="1"/>
    <xf numFmtId="0" fontId="3" fillId="0" borderId="0" xfId="0" applyFont="1" applyProtection="1"/>
    <xf numFmtId="0" fontId="0" fillId="0" borderId="0" xfId="0" applyProtection="1"/>
    <xf numFmtId="0" fontId="6" fillId="0" borderId="0" xfId="0" applyFont="1" applyProtection="1"/>
    <xf numFmtId="0" fontId="4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4" fontId="1" fillId="0" borderId="0" xfId="0" applyNumberFormat="1" applyFont="1" applyProtection="1"/>
    <xf numFmtId="4" fontId="0" fillId="0" borderId="0" xfId="0" applyNumberFormat="1" applyProtection="1"/>
    <xf numFmtId="4" fontId="1" fillId="0" borderId="0" xfId="0" applyNumberFormat="1" applyFont="1" applyAlignment="1" applyProtection="1">
      <alignment wrapText="1"/>
    </xf>
    <xf numFmtId="0" fontId="2" fillId="0" borderId="0" xfId="0" applyFont="1" applyProtection="1"/>
    <xf numFmtId="4" fontId="0" fillId="2" borderId="2" xfId="0" applyNumberFormat="1" applyFill="1" applyBorder="1" applyAlignment="1" applyProtection="1">
      <alignment horizontal="left" vertical="top"/>
      <protection locked="0"/>
    </xf>
    <xf numFmtId="4" fontId="0" fillId="2" borderId="3" xfId="0" applyNumberFormat="1" applyFill="1" applyBorder="1" applyAlignment="1" applyProtection="1">
      <alignment horizontal="left" vertical="top"/>
      <protection locked="0"/>
    </xf>
    <xf numFmtId="4" fontId="0" fillId="2" borderId="4" xfId="0" applyNumberFormat="1" applyFill="1" applyBorder="1" applyAlignment="1" applyProtection="1">
      <alignment horizontal="left" vertical="top"/>
      <protection locked="0"/>
    </xf>
    <xf numFmtId="4" fontId="0" fillId="2" borderId="2" xfId="0" applyNumberFormat="1" applyFill="1" applyBorder="1" applyAlignment="1" applyProtection="1">
      <alignment horizontal="left" vertical="top"/>
    </xf>
    <xf numFmtId="4" fontId="0" fillId="2" borderId="3" xfId="0" applyNumberFormat="1" applyFill="1" applyBorder="1" applyAlignment="1" applyProtection="1">
      <alignment horizontal="left" vertical="top"/>
    </xf>
    <xf numFmtId="4" fontId="0" fillId="2" borderId="4" xfId="0" applyNumberFormat="1" applyFill="1" applyBorder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wrapText="1"/>
    </xf>
    <xf numFmtId="4" fontId="1" fillId="0" borderId="0" xfId="0" applyNumberFormat="1" applyFont="1" applyAlignment="1" applyProtection="1">
      <alignment horizontal="left" wrapText="1"/>
    </xf>
    <xf numFmtId="0" fontId="4" fillId="0" borderId="0" xfId="0" applyFont="1" applyProtection="1">
      <protection locked="0"/>
    </xf>
    <xf numFmtId="4" fontId="0" fillId="0" borderId="0" xfId="0" applyNumberFormat="1" applyBorder="1" applyProtection="1"/>
    <xf numFmtId="4" fontId="1" fillId="0" borderId="5" xfId="0" applyNumberFormat="1" applyFont="1" applyBorder="1" applyProtection="1"/>
    <xf numFmtId="4" fontId="5" fillId="0" borderId="5" xfId="0" applyNumberFormat="1" applyFont="1" applyBorder="1" applyProtection="1"/>
    <xf numFmtId="164" fontId="0" fillId="2" borderId="1" xfId="0" applyNumberFormat="1" applyFill="1" applyBorder="1" applyProtection="1">
      <protection locked="0"/>
    </xf>
    <xf numFmtId="4" fontId="0" fillId="0" borderId="5" xfId="0" applyNumberFormat="1" applyBorder="1" applyProtection="1"/>
    <xf numFmtId="4" fontId="1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 vertical="top"/>
    </xf>
    <xf numFmtId="4" fontId="1" fillId="0" borderId="0" xfId="0" applyNumberFormat="1" applyFont="1" applyAlignment="1" applyProtection="1">
      <alignment vertical="top"/>
    </xf>
    <xf numFmtId="164" fontId="0" fillId="0" borderId="3" xfId="0" applyNumberFormat="1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4BFC2-4A88-44CA-85EA-3020F163EE17}">
  <sheetPr>
    <pageSetUpPr fitToPage="1"/>
  </sheetPr>
  <dimension ref="A1:L48"/>
  <sheetViews>
    <sheetView showGridLines="0" tabSelected="1" zoomScaleNormal="100" zoomScaleSheetLayoutView="100" workbookViewId="0">
      <selection activeCell="E11" sqref="E11"/>
    </sheetView>
  </sheetViews>
  <sheetFormatPr defaultRowHeight="15" x14ac:dyDescent="0.25"/>
  <cols>
    <col min="1" max="1" width="33.7109375" style="5" customWidth="1"/>
    <col min="2" max="16384" width="9.140625" style="5"/>
  </cols>
  <sheetData>
    <row r="1" spans="1:7" ht="18.75" x14ac:dyDescent="0.3">
      <c r="A1" s="4" t="s">
        <v>26</v>
      </c>
    </row>
    <row r="3" spans="1:7" x14ac:dyDescent="0.25">
      <c r="A3" s="6" t="s">
        <v>24</v>
      </c>
    </row>
    <row r="4" spans="1:7" x14ac:dyDescent="0.25">
      <c r="A4" s="7" t="s">
        <v>30</v>
      </c>
    </row>
    <row r="5" spans="1:7" x14ac:dyDescent="0.25">
      <c r="A5" s="7" t="s">
        <v>31</v>
      </c>
    </row>
    <row r="6" spans="1:7" x14ac:dyDescent="0.25">
      <c r="A6" s="7" t="s">
        <v>32</v>
      </c>
    </row>
    <row r="7" spans="1:7" x14ac:dyDescent="0.25">
      <c r="A7" s="7" t="s">
        <v>33</v>
      </c>
    </row>
    <row r="8" spans="1:7" x14ac:dyDescent="0.25">
      <c r="A8" s="7"/>
    </row>
    <row r="9" spans="1:7" x14ac:dyDescent="0.25">
      <c r="A9" s="8" t="s">
        <v>14</v>
      </c>
      <c r="B9" s="8"/>
      <c r="C9" s="8"/>
      <c r="D9" s="8"/>
      <c r="E9" s="9" t="s">
        <v>3</v>
      </c>
    </row>
    <row r="11" spans="1:7" x14ac:dyDescent="0.25">
      <c r="A11" s="5" t="s">
        <v>4</v>
      </c>
      <c r="D11" s="10" t="s">
        <v>16</v>
      </c>
      <c r="E11" s="2"/>
      <c r="G11" s="7" t="s">
        <v>21</v>
      </c>
    </row>
    <row r="12" spans="1:7" x14ac:dyDescent="0.25">
      <c r="A12" s="5" t="s">
        <v>25</v>
      </c>
      <c r="D12" s="10" t="s">
        <v>16</v>
      </c>
      <c r="E12" s="2"/>
      <c r="G12" s="7" t="s">
        <v>21</v>
      </c>
    </row>
    <row r="13" spans="1:7" x14ac:dyDescent="0.25">
      <c r="A13" s="5" t="s">
        <v>0</v>
      </c>
      <c r="D13" s="10" t="s">
        <v>16</v>
      </c>
      <c r="E13" s="2"/>
      <c r="G13" s="7" t="s">
        <v>21</v>
      </c>
    </row>
    <row r="14" spans="1:7" x14ac:dyDescent="0.25">
      <c r="A14" s="5" t="s">
        <v>1</v>
      </c>
      <c r="D14" s="10" t="s">
        <v>16</v>
      </c>
      <c r="E14" s="2"/>
      <c r="G14" s="7" t="s">
        <v>21</v>
      </c>
    </row>
    <row r="15" spans="1:7" x14ac:dyDescent="0.25">
      <c r="A15" s="5" t="s">
        <v>2</v>
      </c>
      <c r="D15" s="10" t="s">
        <v>16</v>
      </c>
      <c r="E15" s="2"/>
      <c r="G15" s="7" t="s">
        <v>21</v>
      </c>
    </row>
    <row r="16" spans="1:7" x14ac:dyDescent="0.25">
      <c r="A16" s="5" t="s">
        <v>5</v>
      </c>
      <c r="D16" s="10" t="s">
        <v>16</v>
      </c>
      <c r="E16" s="2"/>
      <c r="G16" s="7" t="s">
        <v>21</v>
      </c>
    </row>
    <row r="17" spans="1:12" x14ac:dyDescent="0.25">
      <c r="A17" s="24" t="s">
        <v>34</v>
      </c>
      <c r="D17" s="10" t="s">
        <v>16</v>
      </c>
      <c r="E17" s="2"/>
      <c r="G17" s="7" t="s">
        <v>21</v>
      </c>
    </row>
    <row r="18" spans="1:12" x14ac:dyDescent="0.25">
      <c r="A18" s="24" t="s">
        <v>34</v>
      </c>
      <c r="D18" s="10" t="s">
        <v>16</v>
      </c>
      <c r="E18" s="2"/>
      <c r="G18" s="7" t="s">
        <v>21</v>
      </c>
    </row>
    <row r="19" spans="1:12" x14ac:dyDescent="0.25">
      <c r="A19" s="24" t="s">
        <v>34</v>
      </c>
      <c r="D19" s="10" t="s">
        <v>16</v>
      </c>
      <c r="E19" s="2"/>
      <c r="G19" s="7" t="s">
        <v>21</v>
      </c>
    </row>
    <row r="21" spans="1:12" x14ac:dyDescent="0.25">
      <c r="A21" s="21" t="s">
        <v>27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x14ac:dyDescent="0.25">
      <c r="A22" s="21" t="s">
        <v>28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29.25" customHeight="1" x14ac:dyDescent="0.25">
      <c r="A23" s="22" t="s">
        <v>29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5">
      <c r="A24" s="7"/>
    </row>
    <row r="26" spans="1:12" x14ac:dyDescent="0.25">
      <c r="A26" s="8" t="s">
        <v>15</v>
      </c>
    </row>
    <row r="28" spans="1:12" x14ac:dyDescent="0.25">
      <c r="A28" s="32" t="str">
        <f>'Rekenblad kosten per fase'!$A$7</f>
        <v>Ontwerp</v>
      </c>
      <c r="D28" s="10" t="s">
        <v>16</v>
      </c>
      <c r="E28" s="11">
        <f>'Rekenblad kosten per fase'!G7</f>
        <v>0</v>
      </c>
    </row>
    <row r="29" spans="1:12" x14ac:dyDescent="0.25">
      <c r="A29" s="32" t="str">
        <f>'Rekenblad kosten per fase'!A17</f>
        <v>Technisch Ontwerp</v>
      </c>
      <c r="D29" s="10" t="s">
        <v>16</v>
      </c>
      <c r="E29" s="11">
        <f>'Rekenblad kosten per fase'!G17</f>
        <v>0</v>
      </c>
    </row>
    <row r="30" spans="1:12" x14ac:dyDescent="0.25">
      <c r="A30" s="32" t="str">
        <f>'Rekenblad kosten per fase'!A27</f>
        <v>Prijsvorming</v>
      </c>
      <c r="D30" s="10" t="s">
        <v>16</v>
      </c>
      <c r="E30" s="11">
        <f>'Rekenblad kosten per fase'!G27</f>
        <v>0</v>
      </c>
    </row>
    <row r="31" spans="1:12" x14ac:dyDescent="0.25">
      <c r="A31" s="32" t="str">
        <f>'Rekenblad kosten per fase'!A37</f>
        <v xml:space="preserve">Uitvoeringsgereed </v>
      </c>
      <c r="D31" s="10" t="s">
        <v>16</v>
      </c>
      <c r="E31" s="11">
        <f>'Rekenblad kosten per fase'!G37</f>
        <v>0</v>
      </c>
      <c r="G31" s="7"/>
    </row>
    <row r="32" spans="1:12" x14ac:dyDescent="0.25">
      <c r="A32" s="31" t="s">
        <v>37</v>
      </c>
      <c r="D32" s="10" t="s">
        <v>16</v>
      </c>
      <c r="E32" s="26">
        <f>SUM(E28:E31)</f>
        <v>0</v>
      </c>
      <c r="G32" s="7"/>
    </row>
    <row r="33" spans="1:12" x14ac:dyDescent="0.25">
      <c r="A33" s="11" t="s">
        <v>35</v>
      </c>
      <c r="D33" s="28"/>
      <c r="E33" s="25">
        <f>E32*D33</f>
        <v>0</v>
      </c>
    </row>
    <row r="34" spans="1:12" x14ac:dyDescent="0.25">
      <c r="A34" s="30" t="s">
        <v>37</v>
      </c>
      <c r="D34" s="33"/>
      <c r="E34" s="29">
        <f>SUM(E32:E33)</f>
        <v>0</v>
      </c>
    </row>
    <row r="35" spans="1:12" x14ac:dyDescent="0.25">
      <c r="A35" s="11" t="s">
        <v>36</v>
      </c>
      <c r="D35" s="28"/>
      <c r="E35" s="25">
        <f>E34*D35</f>
        <v>0</v>
      </c>
    </row>
    <row r="36" spans="1:12" x14ac:dyDescent="0.25">
      <c r="A36" s="30" t="s">
        <v>38</v>
      </c>
      <c r="D36" s="10" t="s">
        <v>16</v>
      </c>
      <c r="E36" s="27">
        <f>SUM(E34:E35)</f>
        <v>0</v>
      </c>
    </row>
    <row r="37" spans="1:12" x14ac:dyDescent="0.25">
      <c r="A37" s="12"/>
      <c r="E37" s="12"/>
    </row>
    <row r="39" spans="1:12" x14ac:dyDescent="0.25">
      <c r="A39" s="23" t="s">
        <v>23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13"/>
    </row>
    <row r="40" spans="1:12" x14ac:dyDescent="0.25">
      <c r="A40" s="11"/>
    </row>
    <row r="41" spans="1:12" x14ac:dyDescent="0.25">
      <c r="A41" s="11" t="s">
        <v>17</v>
      </c>
      <c r="C41" s="15"/>
      <c r="D41" s="16"/>
      <c r="E41" s="16"/>
      <c r="F41" s="16"/>
      <c r="G41" s="16"/>
      <c r="H41" s="16"/>
      <c r="I41" s="16"/>
      <c r="J41" s="17"/>
    </row>
    <row r="42" spans="1:12" x14ac:dyDescent="0.25">
      <c r="A42" s="11"/>
    </row>
    <row r="43" spans="1:12" x14ac:dyDescent="0.25">
      <c r="A43" s="11" t="s">
        <v>18</v>
      </c>
      <c r="C43" s="15"/>
      <c r="D43" s="16"/>
      <c r="E43" s="16"/>
      <c r="F43" s="16"/>
      <c r="G43" s="16"/>
      <c r="H43" s="16"/>
      <c r="I43" s="16"/>
      <c r="J43" s="17"/>
    </row>
    <row r="44" spans="1:12" x14ac:dyDescent="0.25">
      <c r="A44" s="11"/>
    </row>
    <row r="45" spans="1:12" x14ac:dyDescent="0.25">
      <c r="A45" s="11" t="s">
        <v>19</v>
      </c>
      <c r="C45" s="15"/>
      <c r="D45" s="16"/>
      <c r="E45" s="16"/>
      <c r="F45" s="16"/>
      <c r="G45" s="16"/>
      <c r="H45" s="16"/>
      <c r="I45" s="16"/>
      <c r="J45" s="17"/>
    </row>
    <row r="46" spans="1:12" x14ac:dyDescent="0.25">
      <c r="A46" s="11"/>
    </row>
    <row r="47" spans="1:12" ht="60" customHeight="1" x14ac:dyDescent="0.25">
      <c r="A47" s="11" t="s">
        <v>20</v>
      </c>
      <c r="C47" s="18"/>
      <c r="D47" s="19"/>
      <c r="E47" s="19"/>
      <c r="F47" s="19"/>
      <c r="G47" s="19"/>
      <c r="H47" s="19"/>
      <c r="I47" s="19"/>
      <c r="J47" s="20"/>
    </row>
    <row r="48" spans="1:12" x14ac:dyDescent="0.25">
      <c r="A48" s="11"/>
    </row>
  </sheetData>
  <sheetProtection algorithmName="SHA-512" hashValue="jxXO6ptDFJEpKRDVIx+afynJWHR33jYoUQ3doBAinpDBpI2dOkBbuKBpVDwhmd8z/ar59L2Kmdy6xwRPjayrtw==" saltValue="hv0t19Y0UiHXjJgrR2E+9g==" spinCount="100000" sheet="1" objects="1" scenarios="1" selectLockedCells="1"/>
  <mergeCells count="8">
    <mergeCell ref="C45:J45"/>
    <mergeCell ref="C47:J47"/>
    <mergeCell ref="A21:L21"/>
    <mergeCell ref="A22:L22"/>
    <mergeCell ref="A23:L23"/>
    <mergeCell ref="A39:K39"/>
    <mergeCell ref="C41:J41"/>
    <mergeCell ref="C43:J43"/>
  </mergeCells>
  <pageMargins left="0.7" right="0.7" top="0.75" bottom="0.75" header="0.3" footer="0.3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showGridLines="0" zoomScaleNormal="100" zoomScaleSheetLayoutView="100" workbookViewId="0">
      <selection activeCell="A8" sqref="A8"/>
    </sheetView>
  </sheetViews>
  <sheetFormatPr defaultRowHeight="15" x14ac:dyDescent="0.25"/>
  <cols>
    <col min="1" max="1" width="29.85546875" style="5" customWidth="1"/>
    <col min="2" max="4" width="9.140625" style="5"/>
    <col min="5" max="5" width="9.42578125" style="5" bestFit="1" customWidth="1"/>
    <col min="6" max="6" width="9.140625" style="5"/>
    <col min="7" max="7" width="10.140625" style="5" bestFit="1" customWidth="1"/>
    <col min="8" max="8" width="9.140625" style="5"/>
    <col min="9" max="9" width="38.85546875" style="5" bestFit="1" customWidth="1"/>
    <col min="10" max="16384" width="9.140625" style="5"/>
  </cols>
  <sheetData>
    <row r="1" spans="1:9" ht="18.75" x14ac:dyDescent="0.3">
      <c r="A1" s="4" t="s">
        <v>26</v>
      </c>
    </row>
    <row r="3" spans="1:9" x14ac:dyDescent="0.25">
      <c r="A3" s="7" t="s">
        <v>22</v>
      </c>
    </row>
    <row r="5" spans="1:9" x14ac:dyDescent="0.25">
      <c r="A5" s="8" t="s">
        <v>10</v>
      </c>
      <c r="B5" s="8"/>
      <c r="C5" s="9" t="s">
        <v>11</v>
      </c>
      <c r="D5" s="9"/>
      <c r="E5" s="9" t="s">
        <v>12</v>
      </c>
      <c r="F5" s="9"/>
      <c r="G5" s="9" t="s">
        <v>13</v>
      </c>
    </row>
    <row r="7" spans="1:9" x14ac:dyDescent="0.25">
      <c r="A7" s="14" t="s">
        <v>7</v>
      </c>
      <c r="E7" s="12"/>
      <c r="F7" s="12"/>
      <c r="G7" s="11">
        <f>SUM(G8:G16)</f>
        <v>0</v>
      </c>
    </row>
    <row r="8" spans="1:9" x14ac:dyDescent="0.25">
      <c r="A8" s="24"/>
      <c r="C8" s="1"/>
      <c r="E8" s="12">
        <f>IF(A8="",0,VLOOKUP(A8,'Invulblad uurtarieven'!$A$11:$E$19,5,FALSE))</f>
        <v>0</v>
      </c>
      <c r="F8" s="12"/>
      <c r="G8" s="12">
        <f>C8*E8</f>
        <v>0</v>
      </c>
      <c r="I8" s="7" t="str">
        <f>IF(OR(A8=0,C8=0),"Selecteer discipline en aantal uren invullen","")</f>
        <v>Selecteer discipline en aantal uren invullen</v>
      </c>
    </row>
    <row r="9" spans="1:9" x14ac:dyDescent="0.25">
      <c r="A9" s="24"/>
      <c r="C9" s="1"/>
      <c r="E9" s="12">
        <f>IF(A9="",0,VLOOKUP(A9,'Invulblad uurtarieven'!$A$11:$E$19,5,FALSE))</f>
        <v>0</v>
      </c>
      <c r="F9" s="12"/>
      <c r="G9" s="12">
        <f>C9*E9</f>
        <v>0</v>
      </c>
      <c r="I9" s="7" t="str">
        <f t="shared" ref="I9:I15" si="0">IF(OR(A9=0,C9=0),"Selecteer discipline en aantal uren invullen","")</f>
        <v>Selecteer discipline en aantal uren invullen</v>
      </c>
    </row>
    <row r="10" spans="1:9" x14ac:dyDescent="0.25">
      <c r="A10" s="24"/>
      <c r="C10" s="1"/>
      <c r="E10" s="12">
        <f>IF(A10="",0,VLOOKUP(A10,'Invulblad uurtarieven'!$A$11:$E$19,5,FALSE))</f>
        <v>0</v>
      </c>
      <c r="F10" s="12"/>
      <c r="G10" s="12">
        <f t="shared" ref="G10:G12" si="1">C10*E10</f>
        <v>0</v>
      </c>
      <c r="I10" s="7" t="str">
        <f t="shared" si="0"/>
        <v>Selecteer discipline en aantal uren invullen</v>
      </c>
    </row>
    <row r="11" spans="1:9" x14ac:dyDescent="0.25">
      <c r="A11" s="24"/>
      <c r="C11" s="1"/>
      <c r="E11" s="12">
        <f>IF(A11="",0,VLOOKUP(A11,'Invulblad uurtarieven'!$A$11:$E$19,5,FALSE))</f>
        <v>0</v>
      </c>
      <c r="F11" s="12"/>
      <c r="G11" s="12">
        <f t="shared" si="1"/>
        <v>0</v>
      </c>
      <c r="I11" s="7" t="str">
        <f t="shared" si="0"/>
        <v>Selecteer discipline en aantal uren invullen</v>
      </c>
    </row>
    <row r="12" spans="1:9" x14ac:dyDescent="0.25">
      <c r="A12" s="24"/>
      <c r="C12" s="1"/>
      <c r="E12" s="12">
        <f>IF(A12="",0,VLOOKUP(A12,'Invulblad uurtarieven'!$A$11:$E$19,5,FALSE))</f>
        <v>0</v>
      </c>
      <c r="F12" s="12"/>
      <c r="G12" s="12">
        <f t="shared" si="1"/>
        <v>0</v>
      </c>
      <c r="I12" s="7" t="str">
        <f t="shared" si="0"/>
        <v>Selecteer discipline en aantal uren invullen</v>
      </c>
    </row>
    <row r="13" spans="1:9" x14ac:dyDescent="0.25">
      <c r="A13" s="24"/>
      <c r="C13" s="1"/>
      <c r="E13" s="12">
        <f>IF(A13="",0,VLOOKUP(A13,'Invulblad uurtarieven'!$A$11:$E$19,5,FALSE))</f>
        <v>0</v>
      </c>
      <c r="F13" s="12"/>
      <c r="G13" s="12">
        <f t="shared" ref="G13" si="2">C13*E13</f>
        <v>0</v>
      </c>
      <c r="I13" s="7" t="str">
        <f t="shared" si="0"/>
        <v>Selecteer discipline en aantal uren invullen</v>
      </c>
    </row>
    <row r="14" spans="1:9" x14ac:dyDescent="0.25">
      <c r="A14" s="24"/>
      <c r="C14" s="1"/>
      <c r="E14" s="12">
        <f>IF(A14="",0,VLOOKUP(A14,'Invulblad uurtarieven'!$A$11:$E$19,5,FALSE))</f>
        <v>0</v>
      </c>
      <c r="F14" s="12"/>
      <c r="G14" s="12">
        <f t="shared" ref="G14:G15" si="3">C14*E14</f>
        <v>0</v>
      </c>
      <c r="I14" s="7" t="str">
        <f t="shared" si="0"/>
        <v>Selecteer discipline en aantal uren invullen</v>
      </c>
    </row>
    <row r="15" spans="1:9" x14ac:dyDescent="0.25">
      <c r="A15" s="24"/>
      <c r="C15" s="1"/>
      <c r="E15" s="12">
        <f>IF(A15="",0,VLOOKUP(A15,'Invulblad uurtarieven'!$A$11:$E$19,5,FALSE))</f>
        <v>0</v>
      </c>
      <c r="F15" s="12"/>
      <c r="G15" s="12">
        <f t="shared" si="3"/>
        <v>0</v>
      </c>
      <c r="I15" s="7" t="str">
        <f t="shared" si="0"/>
        <v>Selecteer discipline en aantal uren invullen</v>
      </c>
    </row>
    <row r="16" spans="1:9" x14ac:dyDescent="0.25">
      <c r="C16" s="3"/>
      <c r="E16" s="12"/>
      <c r="F16" s="12"/>
      <c r="G16" s="12"/>
    </row>
    <row r="17" spans="1:9" x14ac:dyDescent="0.25">
      <c r="A17" s="14" t="s">
        <v>6</v>
      </c>
      <c r="C17" s="3"/>
      <c r="E17" s="12"/>
      <c r="F17" s="12"/>
      <c r="G17" s="11">
        <f>SUM(G18:G25)</f>
        <v>0</v>
      </c>
    </row>
    <row r="18" spans="1:9" x14ac:dyDescent="0.25">
      <c r="A18" s="24"/>
      <c r="C18" s="1"/>
      <c r="E18" s="12">
        <f>IF(A18="",0,VLOOKUP(A18,'Invulblad uurtarieven'!$A$11:$E$19,5,FALSE))</f>
        <v>0</v>
      </c>
      <c r="F18" s="12"/>
      <c r="G18" s="12">
        <f>C18*E18</f>
        <v>0</v>
      </c>
      <c r="I18" s="7" t="str">
        <f>IF(OR(A18=0,C18=0),"Selecteer discipline en aantal uren invullen","")</f>
        <v>Selecteer discipline en aantal uren invullen</v>
      </c>
    </row>
    <row r="19" spans="1:9" x14ac:dyDescent="0.25">
      <c r="A19" s="24"/>
      <c r="C19" s="1"/>
      <c r="E19" s="12">
        <f>IF(A19="",0,VLOOKUP(A19,'Invulblad uurtarieven'!$A$11:$E$19,5,FALSE))</f>
        <v>0</v>
      </c>
      <c r="F19" s="12"/>
      <c r="G19" s="12">
        <f>C19*E19</f>
        <v>0</v>
      </c>
      <c r="I19" s="7" t="str">
        <f t="shared" ref="I19:I25" si="4">IF(OR(A19=0,C19=0),"Selecteer discipline en aantal uren invullen","")</f>
        <v>Selecteer discipline en aantal uren invullen</v>
      </c>
    </row>
    <row r="20" spans="1:9" x14ac:dyDescent="0.25">
      <c r="A20" s="24"/>
      <c r="C20" s="1"/>
      <c r="E20" s="12">
        <f>IF(A20="",0,VLOOKUP(A20,'Invulblad uurtarieven'!$A$11:$E$19,5,FALSE))</f>
        <v>0</v>
      </c>
      <c r="F20" s="12"/>
      <c r="G20" s="12">
        <f t="shared" ref="G20:G23" si="5">C20*E20</f>
        <v>0</v>
      </c>
      <c r="I20" s="7" t="str">
        <f t="shared" si="4"/>
        <v>Selecteer discipline en aantal uren invullen</v>
      </c>
    </row>
    <row r="21" spans="1:9" x14ac:dyDescent="0.25">
      <c r="A21" s="24"/>
      <c r="C21" s="1"/>
      <c r="E21" s="12">
        <f>IF(A21="",0,VLOOKUP(A21,'Invulblad uurtarieven'!$A$11:$E$19,5,FALSE))</f>
        <v>0</v>
      </c>
      <c r="F21" s="12"/>
      <c r="G21" s="12">
        <f t="shared" si="5"/>
        <v>0</v>
      </c>
      <c r="I21" s="7" t="str">
        <f t="shared" si="4"/>
        <v>Selecteer discipline en aantal uren invullen</v>
      </c>
    </row>
    <row r="22" spans="1:9" x14ac:dyDescent="0.25">
      <c r="A22" s="24"/>
      <c r="C22" s="1"/>
      <c r="E22" s="12">
        <f>IF(A22="",0,VLOOKUP(A22,'Invulblad uurtarieven'!$A$11:$E$19,5,FALSE))</f>
        <v>0</v>
      </c>
      <c r="F22" s="12"/>
      <c r="G22" s="12">
        <f t="shared" si="5"/>
        <v>0</v>
      </c>
      <c r="I22" s="7" t="str">
        <f t="shared" si="4"/>
        <v>Selecteer discipline en aantal uren invullen</v>
      </c>
    </row>
    <row r="23" spans="1:9" x14ac:dyDescent="0.25">
      <c r="A23" s="24"/>
      <c r="C23" s="1"/>
      <c r="E23" s="12">
        <f>IF(A23="",0,VLOOKUP(A23,'Invulblad uurtarieven'!$A$11:$E$19,5,FALSE))</f>
        <v>0</v>
      </c>
      <c r="F23" s="12"/>
      <c r="G23" s="12">
        <f t="shared" si="5"/>
        <v>0</v>
      </c>
      <c r="I23" s="7" t="str">
        <f t="shared" si="4"/>
        <v>Selecteer discipline en aantal uren invullen</v>
      </c>
    </row>
    <row r="24" spans="1:9" x14ac:dyDescent="0.25">
      <c r="A24" s="24"/>
      <c r="C24" s="1"/>
      <c r="E24" s="12">
        <f>IF(A24="",0,VLOOKUP(A24,'Invulblad uurtarieven'!$A$11:$E$19,5,FALSE))</f>
        <v>0</v>
      </c>
      <c r="F24" s="12"/>
      <c r="G24" s="12">
        <f t="shared" ref="G24:G25" si="6">C24*E24</f>
        <v>0</v>
      </c>
      <c r="I24" s="7" t="str">
        <f t="shared" si="4"/>
        <v>Selecteer discipline en aantal uren invullen</v>
      </c>
    </row>
    <row r="25" spans="1:9" x14ac:dyDescent="0.25">
      <c r="A25" s="24"/>
      <c r="C25" s="1"/>
      <c r="E25" s="12">
        <f>IF(A25="",0,VLOOKUP(A25,'Invulblad uurtarieven'!$A$11:$E$19,5,FALSE))</f>
        <v>0</v>
      </c>
      <c r="F25" s="12"/>
      <c r="G25" s="12">
        <f t="shared" si="6"/>
        <v>0</v>
      </c>
      <c r="I25" s="7" t="str">
        <f t="shared" si="4"/>
        <v>Selecteer discipline en aantal uren invullen</v>
      </c>
    </row>
    <row r="26" spans="1:9" x14ac:dyDescent="0.25">
      <c r="C26" s="3"/>
      <c r="E26" s="12"/>
      <c r="F26" s="12"/>
      <c r="G26" s="12"/>
    </row>
    <row r="27" spans="1:9" x14ac:dyDescent="0.25">
      <c r="A27" s="14" t="s">
        <v>8</v>
      </c>
      <c r="C27" s="3"/>
      <c r="E27" s="12"/>
      <c r="F27" s="12"/>
      <c r="G27" s="11">
        <f>SUM(G28:G35)</f>
        <v>0</v>
      </c>
    </row>
    <row r="28" spans="1:9" x14ac:dyDescent="0.25">
      <c r="A28" s="24"/>
      <c r="C28" s="1"/>
      <c r="E28" s="12">
        <f>IF(A28="",0,VLOOKUP(A28,'Invulblad uurtarieven'!$A$11:$E$19,5,FALSE))</f>
        <v>0</v>
      </c>
      <c r="F28" s="12"/>
      <c r="G28" s="12">
        <f>C28*E28</f>
        <v>0</v>
      </c>
      <c r="I28" s="7" t="str">
        <f>IF(OR(A28=0,C28=0),"Selecteer discipline en aantal uren invullen","")</f>
        <v>Selecteer discipline en aantal uren invullen</v>
      </c>
    </row>
    <row r="29" spans="1:9" x14ac:dyDescent="0.25">
      <c r="A29" s="24"/>
      <c r="C29" s="1"/>
      <c r="E29" s="12">
        <f>IF(A29="",0,VLOOKUP(A29,'Invulblad uurtarieven'!$A$11:$E$19,5,FALSE))</f>
        <v>0</v>
      </c>
      <c r="F29" s="12"/>
      <c r="G29" s="12">
        <f>C29*E29</f>
        <v>0</v>
      </c>
      <c r="I29" s="7" t="str">
        <f t="shared" ref="I29:I35" si="7">IF(OR(A29=0,C29=0),"Selecteer discipline en aantal uren invullen","")</f>
        <v>Selecteer discipline en aantal uren invullen</v>
      </c>
    </row>
    <row r="30" spans="1:9" x14ac:dyDescent="0.25">
      <c r="A30" s="24"/>
      <c r="C30" s="1"/>
      <c r="E30" s="12">
        <f>IF(A30="",0,VLOOKUP(A30,'Invulblad uurtarieven'!$A$11:$E$19,5,FALSE))</f>
        <v>0</v>
      </c>
      <c r="F30" s="12"/>
      <c r="G30" s="12">
        <f t="shared" ref="G30:G33" si="8">C30*E30</f>
        <v>0</v>
      </c>
      <c r="I30" s="7" t="str">
        <f t="shared" si="7"/>
        <v>Selecteer discipline en aantal uren invullen</v>
      </c>
    </row>
    <row r="31" spans="1:9" x14ac:dyDescent="0.25">
      <c r="A31" s="24"/>
      <c r="C31" s="1"/>
      <c r="E31" s="12">
        <f>IF(A31="",0,VLOOKUP(A31,'Invulblad uurtarieven'!$A$11:$E$19,5,FALSE))</f>
        <v>0</v>
      </c>
      <c r="F31" s="12"/>
      <c r="G31" s="12">
        <f t="shared" si="8"/>
        <v>0</v>
      </c>
      <c r="I31" s="7" t="str">
        <f t="shared" si="7"/>
        <v>Selecteer discipline en aantal uren invullen</v>
      </c>
    </row>
    <row r="32" spans="1:9" x14ac:dyDescent="0.25">
      <c r="A32" s="24"/>
      <c r="C32" s="1"/>
      <c r="E32" s="12">
        <f>IF(A32="",0,VLOOKUP(A32,'Invulblad uurtarieven'!$A$11:$E$19,5,FALSE))</f>
        <v>0</v>
      </c>
      <c r="F32" s="12"/>
      <c r="G32" s="12">
        <f t="shared" si="8"/>
        <v>0</v>
      </c>
      <c r="I32" s="7" t="str">
        <f t="shared" si="7"/>
        <v>Selecteer discipline en aantal uren invullen</v>
      </c>
    </row>
    <row r="33" spans="1:9" x14ac:dyDescent="0.25">
      <c r="A33" s="24"/>
      <c r="C33" s="1"/>
      <c r="E33" s="12">
        <f>IF(A33="",0,VLOOKUP(A33,'Invulblad uurtarieven'!$A$11:$E$19,5,FALSE))</f>
        <v>0</v>
      </c>
      <c r="F33" s="12"/>
      <c r="G33" s="12">
        <f t="shared" si="8"/>
        <v>0</v>
      </c>
      <c r="I33" s="7" t="str">
        <f t="shared" si="7"/>
        <v>Selecteer discipline en aantal uren invullen</v>
      </c>
    </row>
    <row r="34" spans="1:9" x14ac:dyDescent="0.25">
      <c r="A34" s="24"/>
      <c r="C34" s="1"/>
      <c r="E34" s="12">
        <f>IF(A34="",0,VLOOKUP(A34,'Invulblad uurtarieven'!$A$11:$E$19,5,FALSE))</f>
        <v>0</v>
      </c>
      <c r="F34" s="12"/>
      <c r="G34" s="12">
        <f t="shared" ref="G34:G35" si="9">C34*E34</f>
        <v>0</v>
      </c>
      <c r="I34" s="7" t="str">
        <f t="shared" si="7"/>
        <v>Selecteer discipline en aantal uren invullen</v>
      </c>
    </row>
    <row r="35" spans="1:9" x14ac:dyDescent="0.25">
      <c r="A35" s="24"/>
      <c r="C35" s="1"/>
      <c r="E35" s="12">
        <f>IF(A35="",0,VLOOKUP(A35,'Invulblad uurtarieven'!$A$11:$E$19,5,FALSE))</f>
        <v>0</v>
      </c>
      <c r="F35" s="12"/>
      <c r="G35" s="12">
        <f t="shared" si="9"/>
        <v>0</v>
      </c>
      <c r="I35" s="7" t="str">
        <f t="shared" si="7"/>
        <v>Selecteer discipline en aantal uren invullen</v>
      </c>
    </row>
    <row r="36" spans="1:9" x14ac:dyDescent="0.25">
      <c r="C36" s="3"/>
      <c r="E36" s="12"/>
      <c r="F36" s="12"/>
      <c r="G36" s="12"/>
    </row>
    <row r="37" spans="1:9" x14ac:dyDescent="0.25">
      <c r="A37" s="14" t="s">
        <v>9</v>
      </c>
      <c r="C37" s="3"/>
      <c r="E37" s="12"/>
      <c r="F37" s="12"/>
      <c r="G37" s="11">
        <f>SUM(G38:G45)</f>
        <v>0</v>
      </c>
    </row>
    <row r="38" spans="1:9" x14ac:dyDescent="0.25">
      <c r="A38" s="24"/>
      <c r="C38" s="1"/>
      <c r="E38" s="12">
        <f>IF(A38="",0,VLOOKUP(A38,'Invulblad uurtarieven'!$A$11:$E$19,5,FALSE))</f>
        <v>0</v>
      </c>
      <c r="F38" s="12"/>
      <c r="G38" s="12">
        <f>C38*E38</f>
        <v>0</v>
      </c>
      <c r="I38" s="7" t="str">
        <f>IF(OR(A38=0,C38=0),"Selecteer discipline en aantal uren invullen","")</f>
        <v>Selecteer discipline en aantal uren invullen</v>
      </c>
    </row>
    <row r="39" spans="1:9" x14ac:dyDescent="0.25">
      <c r="A39" s="24"/>
      <c r="C39" s="1"/>
      <c r="E39" s="12">
        <f>IF(A39="",0,VLOOKUP(A39,'Invulblad uurtarieven'!$A$11:$E$19,5,FALSE))</f>
        <v>0</v>
      </c>
      <c r="F39" s="12"/>
      <c r="G39" s="12">
        <f>C39*E39</f>
        <v>0</v>
      </c>
      <c r="I39" s="7" t="str">
        <f t="shared" ref="I39:I45" si="10">IF(OR(A39=0,C39=0),"Selecteer discipline en aantal uren invullen","")</f>
        <v>Selecteer discipline en aantal uren invullen</v>
      </c>
    </row>
    <row r="40" spans="1:9" x14ac:dyDescent="0.25">
      <c r="A40" s="24"/>
      <c r="C40" s="1"/>
      <c r="E40" s="12">
        <f>IF(A40="",0,VLOOKUP(A40,'Invulblad uurtarieven'!$A$11:$E$19,5,FALSE))</f>
        <v>0</v>
      </c>
      <c r="F40" s="12"/>
      <c r="G40" s="12">
        <f t="shared" ref="G40:G43" si="11">C40*E40</f>
        <v>0</v>
      </c>
      <c r="I40" s="7" t="str">
        <f t="shared" si="10"/>
        <v>Selecteer discipline en aantal uren invullen</v>
      </c>
    </row>
    <row r="41" spans="1:9" x14ac:dyDescent="0.25">
      <c r="A41" s="24"/>
      <c r="C41" s="1"/>
      <c r="E41" s="12">
        <f>IF(A41="",0,VLOOKUP(A41,'Invulblad uurtarieven'!$A$11:$E$19,5,FALSE))</f>
        <v>0</v>
      </c>
      <c r="F41" s="12"/>
      <c r="G41" s="12">
        <f t="shared" si="11"/>
        <v>0</v>
      </c>
      <c r="I41" s="7" t="str">
        <f t="shared" si="10"/>
        <v>Selecteer discipline en aantal uren invullen</v>
      </c>
    </row>
    <row r="42" spans="1:9" x14ac:dyDescent="0.25">
      <c r="A42" s="24"/>
      <c r="C42" s="1"/>
      <c r="E42" s="12">
        <f>IF(A42="",0,VLOOKUP(A42,'Invulblad uurtarieven'!$A$11:$E$19,5,FALSE))</f>
        <v>0</v>
      </c>
      <c r="F42" s="12"/>
      <c r="G42" s="12">
        <f t="shared" si="11"/>
        <v>0</v>
      </c>
      <c r="I42" s="7" t="str">
        <f t="shared" si="10"/>
        <v>Selecteer discipline en aantal uren invullen</v>
      </c>
    </row>
    <row r="43" spans="1:9" x14ac:dyDescent="0.25">
      <c r="A43" s="24"/>
      <c r="C43" s="1"/>
      <c r="E43" s="12">
        <f>IF(A43="",0,VLOOKUP(A43,'Invulblad uurtarieven'!$A$11:$E$19,5,FALSE))</f>
        <v>0</v>
      </c>
      <c r="F43" s="12"/>
      <c r="G43" s="12">
        <f t="shared" si="11"/>
        <v>0</v>
      </c>
      <c r="I43" s="7" t="str">
        <f t="shared" si="10"/>
        <v>Selecteer discipline en aantal uren invullen</v>
      </c>
    </row>
    <row r="44" spans="1:9" x14ac:dyDescent="0.25">
      <c r="A44" s="24"/>
      <c r="C44" s="1"/>
      <c r="E44" s="12">
        <f>IF(A44="",0,VLOOKUP(A44,'Invulblad uurtarieven'!$A$11:$E$19,5,FALSE))</f>
        <v>0</v>
      </c>
      <c r="F44" s="12"/>
      <c r="G44" s="12">
        <f t="shared" ref="G44:G45" si="12">C44*E44</f>
        <v>0</v>
      </c>
      <c r="I44" s="7" t="str">
        <f t="shared" si="10"/>
        <v>Selecteer discipline en aantal uren invullen</v>
      </c>
    </row>
    <row r="45" spans="1:9" x14ac:dyDescent="0.25">
      <c r="A45" s="24"/>
      <c r="C45" s="1"/>
      <c r="E45" s="12">
        <f>IF(A45="",0,VLOOKUP(A45,'Invulblad uurtarieven'!$A$11:$E$19,5,FALSE))</f>
        <v>0</v>
      </c>
      <c r="F45" s="12"/>
      <c r="G45" s="12">
        <f t="shared" si="12"/>
        <v>0</v>
      </c>
      <c r="I45" s="7" t="str">
        <f t="shared" si="10"/>
        <v>Selecteer discipline en aantal uren invullen</v>
      </c>
    </row>
    <row r="46" spans="1:9" x14ac:dyDescent="0.25">
      <c r="C46" s="3"/>
      <c r="E46" s="12"/>
      <c r="F46" s="12"/>
      <c r="G46" s="12"/>
    </row>
    <row r="47" spans="1:9" x14ac:dyDescent="0.25">
      <c r="E47" s="12"/>
      <c r="F47" s="12"/>
      <c r="G47" s="12"/>
    </row>
    <row r="48" spans="1:9" x14ac:dyDescent="0.25">
      <c r="A48" s="8" t="s">
        <v>39</v>
      </c>
      <c r="E48" s="12"/>
      <c r="F48" s="12"/>
      <c r="G48" s="11">
        <f>SUM(G7,G17,G27,G37)</f>
        <v>0</v>
      </c>
    </row>
  </sheetData>
  <sheetProtection algorithmName="SHA-512" hashValue="QLJBEgQsSycjunRYJ0dGXHQxneNpdv/aeTq6/SkRI1irKmGM2+hm1pCz2LTmgllekfed7SuycfVY36MoBpbcxA==" saltValue="+2ExN/6JmwQdJ7g2atGR2A==" spinCount="100000"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&amp;R&amp;G</oddHeader>
    <oddFooter>&amp;LModernisering Theater aan het Vrijthof, fase 2, Akoestiek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eer discipline" xr:uid="{D54BC9F4-7868-4966-BA9E-D322289E06D3}">
          <x14:formula1>
            <xm:f>'Invulblad uurtarieven'!$A$11:$A$19</xm:f>
          </x14:formula1>
          <xm:sqref>A8:A15 A18:A25 A28:A35 A38:A45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Invulblad uurtarieven</vt:lpstr>
      <vt:lpstr>Rekenblad kosten per fase</vt:lpstr>
      <vt:lpstr>'Invulblad uurtarieven'!Afdrukbereik</vt:lpstr>
      <vt:lpstr>'Rekenblad kosten per fase'!Afdrukbereik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r.vanlieshout@venlo.nl</dc:creator>
  <cp:lastModifiedBy>Lieshout van, Ricardo (RAS)</cp:lastModifiedBy>
  <cp:lastPrinted>2024-10-30T09:07:25Z</cp:lastPrinted>
  <dcterms:created xsi:type="dcterms:W3CDTF">2017-11-13T21:34:57Z</dcterms:created>
  <dcterms:modified xsi:type="dcterms:W3CDTF">2024-12-05T10:06:58Z</dcterms:modified>
</cp:coreProperties>
</file>