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prj_Kleding/Gedeelde documenten/General/05. Publicatie 24 mei TenderNed/"/>
    </mc:Choice>
  </mc:AlternateContent>
  <xr:revisionPtr revIDLastSave="0" documentId="8_{9E08B2D5-589A-4DE0-8241-FE982FF97F19}" xr6:coauthVersionLast="47" xr6:coauthVersionMax="47" xr10:uidLastSave="{00000000-0000-0000-0000-000000000000}"/>
  <workbookProtection workbookAlgorithmName="SHA-512" workbookHashValue="Dvo8Q7pfY7sTZdj4xF9lopuhRbKHXMXDaPlOqNJNQ5cZFdQcZpmjb+OvaPtBWdHBneVfxUHMp8Drpsh1DVlkRQ==" workbookSaltValue="7tevkWHCPEtLL/NTB8t/OA==" workbookSpinCount="100000" lockStructure="1"/>
  <bookViews>
    <workbookView xWindow="38415" yWindow="-21720" windowWidth="38640" windowHeight="21240" xr2:uid="{00000000-000D-0000-FFFF-FFFF00000000}"/>
  </bookViews>
  <sheets>
    <sheet name="Inschrijftabel" sheetId="1" r:id="rId1"/>
  </sheets>
  <definedNames>
    <definedName name="_xlnm.Print_Area" localSheetId="0">Inschrijftabel!$A$1:$G$88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G29" i="1" s="1"/>
  <c r="E20" i="1"/>
  <c r="G20" i="1" s="1"/>
  <c r="E22" i="1"/>
  <c r="G22" i="1" s="1"/>
  <c r="G16" i="1"/>
  <c r="G64" i="1"/>
  <c r="G85" i="1"/>
  <c r="G80" i="1"/>
  <c r="G79" i="1"/>
  <c r="G78" i="1"/>
  <c r="G76" i="1"/>
  <c r="G75" i="1"/>
  <c r="G74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25" i="1"/>
  <c r="G13" i="1"/>
  <c r="G38" i="1"/>
  <c r="G37" i="1"/>
  <c r="G36" i="1"/>
  <c r="G35" i="1"/>
  <c r="G34" i="1"/>
  <c r="G33" i="1"/>
  <c r="G32" i="1"/>
  <c r="G31" i="1"/>
  <c r="G30" i="1"/>
  <c r="G27" i="1"/>
  <c r="G26" i="1"/>
  <c r="G24" i="1"/>
  <c r="G23" i="1"/>
  <c r="G19" i="1"/>
  <c r="G18" i="1"/>
  <c r="G17" i="1"/>
  <c r="G15" i="1"/>
  <c r="G14" i="1"/>
  <c r="G12" i="1"/>
  <c r="G21" i="1"/>
  <c r="G28" i="1"/>
  <c r="E66" i="1"/>
  <c r="G66" i="1" s="1"/>
  <c r="G70" i="1"/>
  <c r="G68" i="1"/>
  <c r="G65" i="1"/>
  <c r="G63" i="1"/>
  <c r="G61" i="1"/>
  <c r="G60" i="1"/>
  <c r="G59" i="1"/>
  <c r="G58" i="1"/>
  <c r="E67" i="1"/>
  <c r="G67" i="1" s="1"/>
  <c r="G86" i="1" l="1"/>
</calcChain>
</file>

<file path=xl/sharedStrings.xml><?xml version="1.0" encoding="utf-8"?>
<sst xmlns="http://schemas.openxmlformats.org/spreadsheetml/2006/main" count="176" uniqueCount="101">
  <si>
    <t>Omschrijving</t>
  </si>
  <si>
    <t>Totalen tbv inschrijfprijs</t>
  </si>
  <si>
    <t>Totale inschrijfprijs</t>
  </si>
  <si>
    <t>Akkoord J/N</t>
  </si>
  <si>
    <t>eenheidsprijs</t>
  </si>
  <si>
    <t>Met het uitbrengen van een offerte accepteert de inschrijver deze beschrijving volledig te hebben begrepen en alles in de offerte te hebben opgenomen en afgeprijsd te hebben.</t>
  </si>
  <si>
    <t>Inschrijver gaat akkoord met de (concept)overeenkomst, als bijgevoegd in bijlage bij de inschrijvingsleidraad</t>
  </si>
  <si>
    <t xml:space="preserve">Inschrijver garandeert te voldoen aan gestelde eis mbt ISO 14001 certificering </t>
  </si>
  <si>
    <t xml:space="preserve">Inschrijver garandeert te voldoen aan gestelde eis mbt ISO 9001 certificering </t>
  </si>
  <si>
    <t>aantal</t>
  </si>
  <si>
    <t>Inschrijver garandeert te voldoen aan gestelde in Programma van Eisen</t>
  </si>
  <si>
    <t>Inschrijver gaat akkoord met gestelde mbt  Inkoopvoorwaarden</t>
  </si>
  <si>
    <t>frequentie</t>
  </si>
  <si>
    <t>a</t>
  </si>
  <si>
    <t>c</t>
  </si>
  <si>
    <t>d</t>
  </si>
  <si>
    <t>e</t>
  </si>
  <si>
    <t>f</t>
  </si>
  <si>
    <t>b</t>
  </si>
  <si>
    <t>Standaard Lange Winter Jas</t>
  </si>
  <si>
    <t>Standaard Korte Winter Jas</t>
  </si>
  <si>
    <t xml:space="preserve">Functiegerichte Winter Jas </t>
  </si>
  <si>
    <t>Standaard soft shell zomerjas / soft shell</t>
  </si>
  <si>
    <t xml:space="preserve">"All seasons" broek (look&amp;feel van een spijkerbroek met smalle pijpen / Stretch Slim fit) </t>
  </si>
  <si>
    <t>Tuinbroek, zakloos</t>
  </si>
  <si>
    <t>Zaagbroek</t>
  </si>
  <si>
    <t>Stratenmakersbroek</t>
  </si>
  <si>
    <t>Standaard polo korte mouw katoen</t>
  </si>
  <si>
    <t>Uni-kleurige polo korte mouw katoen</t>
  </si>
  <si>
    <t>zip-sweater/schipperstrui lange mouw katoen</t>
  </si>
  <si>
    <t>Fleece vest</t>
  </si>
  <si>
    <t>Body warmer</t>
  </si>
  <si>
    <t>ATEX - jas</t>
  </si>
  <si>
    <t>ATEX - body warmer</t>
  </si>
  <si>
    <t>ATEX - overall</t>
  </si>
  <si>
    <t xml:space="preserve">Regenjas </t>
  </si>
  <si>
    <t xml:space="preserve">Regenbroek </t>
  </si>
  <si>
    <t xml:space="preserve">Thermo onderkleding broek </t>
  </si>
  <si>
    <t xml:space="preserve">Thermo onderkleding shirt </t>
  </si>
  <si>
    <t xml:space="preserve">werksokken, vochtregulerend  </t>
  </si>
  <si>
    <t xml:space="preserve">Baseball cap </t>
  </si>
  <si>
    <t xml:space="preserve">Fleece muts (met col) </t>
  </si>
  <si>
    <t xml:space="preserve">Werkschoenen Laag </t>
  </si>
  <si>
    <t>Werkschoenen middenhoog</t>
  </si>
  <si>
    <t>(Winter) Laarzen</t>
  </si>
  <si>
    <t>Veiligheidshesje</t>
  </si>
  <si>
    <t>Regen broek (nr 18 boven)</t>
  </si>
  <si>
    <t>Winter jas / Atex-jas  (nrs 1,2,3,14 boven)</t>
  </si>
  <si>
    <t>Zomer jas /softshell (nr 4 boven)</t>
  </si>
  <si>
    <t>Regen jas (nr 14 boven)</t>
  </si>
  <si>
    <t>Kledingitems  Reinigen &amp; waterafstotend maken</t>
  </si>
  <si>
    <t>broek (nrs 5,6,7, 8 boven)</t>
  </si>
  <si>
    <t>body warmer (nrs 13, 15 boven)</t>
  </si>
  <si>
    <t>Polo korte mouw (nrs 9, 10 boven)</t>
  </si>
  <si>
    <t>overall (nr. 16 boven)</t>
  </si>
  <si>
    <t>Reinigings dienstverlening*</t>
  </si>
  <si>
    <t>Overig</t>
  </si>
  <si>
    <t>Kledingitems  alleen reiniging</t>
  </si>
  <si>
    <t>Zip-sweater / schipperstrui langemouw (nr 11 boven)</t>
  </si>
  <si>
    <t xml:space="preserve">Breng &amp; haalservice reinigingsdienstverlening </t>
  </si>
  <si>
    <t>Kledingitems Vermaak</t>
  </si>
  <si>
    <t>Inkorten/verlengen/innemen/uitleggen broek</t>
  </si>
  <si>
    <t>Inkorten/verlengen/innemen/uitleggen jas</t>
  </si>
  <si>
    <t>Kledingitems Reparatie</t>
  </si>
  <si>
    <t>herstel lichte beschadiging scheur/winkelhaak (of vergelijkbaar)</t>
  </si>
  <si>
    <t>herstel sluiting (druk)knoop (of vergelijkbaar)</t>
  </si>
  <si>
    <t>uurtarief vermaak/herstelwerk overig</t>
  </si>
  <si>
    <t>vergoeding aan opdrachtgever per ingeleverd kledingsitem  (bedrag wordt in mindering gebracht op inschrijfprijs)</t>
  </si>
  <si>
    <t>Facultatief</t>
  </si>
  <si>
    <t>Bovenstaande oranje velden zijn volledig en met inachtneming van gestelde in inschrijvingsleidraad  naar waarheid ingevuld en rechtsgeldigd ondertekend.</t>
  </si>
  <si>
    <t>Vermaak/Reparatie dienstverlening</t>
  </si>
  <si>
    <t>Fleece vest (nr 12 boven)</t>
  </si>
  <si>
    <t>aantal jaarlijks</t>
  </si>
  <si>
    <t>aantal initieel 1e jaar</t>
  </si>
  <si>
    <t>aantal jaarlijks#</t>
  </si>
  <si>
    <t>Ingevulde eenheidsprijzen zijn groter of gelijk aan €0,00 en voldoen aan gestelde in inschrijvingsleidraad, met name paragrafen  2.9 en 2.10 
Opgenomen aantallen en frequenties zijn indicatief op jaarbasis, afrekening vindt plaats op basis van daadwerkelijk geleverde en/of uitgevoerde aantallen. 
# aantallen voor items uit initiële pakket zullen eerste paar jaar uiteraard fors lager liggen
* aantallen en fequentie zijn geschat op basis van volledige dienstverlening op 10 locaties. Zie PvE 7.9 voor gefaseerde invoering.</t>
  </si>
  <si>
    <t>eenheid</t>
  </si>
  <si>
    <t>per stuk</t>
  </si>
  <si>
    <t>per paar</t>
  </si>
  <si>
    <t>per uur</t>
  </si>
  <si>
    <t>PBM's</t>
  </si>
  <si>
    <t>Aanschaf</t>
  </si>
  <si>
    <t>Kledingitems</t>
  </si>
  <si>
    <t xml:space="preserve">Standaard dunne werkhandschoenen </t>
  </si>
  <si>
    <t>Werkhandschoenen milieustraat (prikken en snijden bestendig)</t>
  </si>
  <si>
    <t>Rubber handschoenen</t>
  </si>
  <si>
    <t>Thermo handschoenen</t>
  </si>
  <si>
    <t>Chemiebestendige -nitril handschoenen</t>
  </si>
  <si>
    <t>Neon neopreen lange handschoenen</t>
  </si>
  <si>
    <t>Fijnstofmasker</t>
  </si>
  <si>
    <t>Fijnstofmasker met uitademventiel</t>
  </si>
  <si>
    <t>Gelaatsscherm</t>
  </si>
  <si>
    <t>Veiligheidshelm</t>
  </si>
  <si>
    <t>Ruimzichtbril</t>
  </si>
  <si>
    <t>Losse oorkappen</t>
  </si>
  <si>
    <t>Oordopjes</t>
  </si>
  <si>
    <t>Inkorten/verlengen/innemen/uitleggen polo/zip-sweater/schipperstrui</t>
  </si>
  <si>
    <t>Vervanging rits (of vergelijkbaar)</t>
  </si>
  <si>
    <t>per keer</t>
  </si>
  <si>
    <t>aantal locaties</t>
  </si>
  <si>
    <t>Bijlage 9:  inschrijfformulier bkl pbm 2024                                                                    aangepast conform NvI dd 20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</si>
</sst>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[$€-2]\ * #,##0.00_);_([$€-2]\ * \(#,##0.00\);_([$€-2]\ * &quot;-&quot;??_);_(@_)"/>
    <numFmt numFmtId="165" formatCode="0.0%"/>
  </numFmts>
  <fonts count="15" x14ac:knownFonts="1">
    <font>
      <sz val="10.5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Open Sans"/>
      <family val="2"/>
    </font>
    <font>
      <sz val="10"/>
      <color rgb="FFFFFFFF"/>
      <name val="Open Sans"/>
      <family val="2"/>
    </font>
    <font>
      <sz val="10"/>
      <name val="Open Sans"/>
      <family val="2"/>
    </font>
    <font>
      <sz val="8"/>
      <color rgb="FFFFFFFF"/>
      <name val="Open Sans"/>
      <family val="2"/>
    </font>
    <font>
      <b/>
      <sz val="12"/>
      <color rgb="FF000000"/>
      <name val="Open Sans"/>
      <family val="2"/>
    </font>
    <font>
      <b/>
      <i/>
      <sz val="10"/>
      <name val="Open Sans"/>
      <family val="2"/>
    </font>
    <font>
      <b/>
      <sz val="12"/>
      <name val="Open Sans"/>
      <family val="2"/>
    </font>
    <font>
      <sz val="14"/>
      <color rgb="FFFFFFFF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 applyProtection="1">
      <alignment vertical="top"/>
    </xf>
    <xf numFmtId="0" fontId="9" fillId="4" borderId="7" xfId="0" applyFont="1" applyFill="1" applyBorder="1" applyAlignment="1" applyProtection="1">
      <alignment vertical="top"/>
    </xf>
    <xf numFmtId="0" fontId="9" fillId="4" borderId="4" xfId="0" applyFont="1" applyFill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44" fontId="3" fillId="0" borderId="0" xfId="0" applyNumberFormat="1" applyFont="1" applyBorder="1" applyAlignment="1" applyProtection="1">
      <alignment vertical="top"/>
    </xf>
    <xf numFmtId="44" fontId="3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9" fillId="5" borderId="0" xfId="0" applyFont="1" applyFill="1" applyBorder="1" applyAlignment="1" applyProtection="1">
      <alignment vertical="top"/>
    </xf>
    <xf numFmtId="44" fontId="9" fillId="5" borderId="14" xfId="0" applyNumberFormat="1" applyFont="1" applyFill="1" applyBorder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164" fontId="2" fillId="0" borderId="0" xfId="1" applyNumberFormat="1" applyFont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11" fillId="0" borderId="9" xfId="0" applyFont="1" applyBorder="1" applyAlignment="1" applyProtection="1">
      <alignment vertical="top"/>
    </xf>
    <xf numFmtId="0" fontId="7" fillId="0" borderId="10" xfId="0" applyFont="1" applyBorder="1" applyAlignment="1" applyProtection="1">
      <alignment vertical="top"/>
    </xf>
    <xf numFmtId="164" fontId="7" fillId="0" borderId="10" xfId="0" applyNumberFormat="1" applyFont="1" applyBorder="1" applyAlignment="1" applyProtection="1">
      <alignment vertical="top"/>
    </xf>
    <xf numFmtId="164" fontId="7" fillId="0" borderId="11" xfId="1" applyNumberFormat="1" applyFont="1" applyBorder="1" applyAlignment="1" applyProtection="1">
      <alignment vertical="top"/>
    </xf>
    <xf numFmtId="0" fontId="8" fillId="2" borderId="8" xfId="0" applyFont="1" applyFill="1" applyBorder="1" applyAlignment="1" applyProtection="1">
      <alignment vertical="top"/>
    </xf>
    <xf numFmtId="0" fontId="9" fillId="3" borderId="7" xfId="0" applyNumberFormat="1" applyFont="1" applyFill="1" applyBorder="1" applyAlignment="1" applyProtection="1">
      <alignment vertical="top"/>
      <protection locked="0"/>
    </xf>
    <xf numFmtId="0" fontId="8" fillId="2" borderId="13" xfId="0" applyFont="1" applyFill="1" applyBorder="1" applyAlignment="1" applyProtection="1">
      <alignment vertical="top"/>
    </xf>
    <xf numFmtId="0" fontId="8" fillId="2" borderId="1" xfId="0" applyFont="1" applyFill="1" applyBorder="1" applyAlignment="1" applyProtection="1">
      <alignment vertical="top"/>
    </xf>
    <xf numFmtId="164" fontId="10" fillId="2" borderId="2" xfId="0" applyNumberFormat="1" applyFont="1" applyFill="1" applyBorder="1" applyAlignment="1" applyProtection="1">
      <alignment vertical="top" wrapText="1"/>
    </xf>
    <xf numFmtId="164" fontId="10" fillId="2" borderId="6" xfId="1" applyNumberFormat="1" applyFont="1" applyFill="1" applyBorder="1" applyAlignment="1" applyProtection="1">
      <alignment vertical="top" wrapText="1"/>
    </xf>
    <xf numFmtId="0" fontId="9" fillId="0" borderId="12" xfId="0" applyFont="1" applyBorder="1" applyAlignment="1" applyProtection="1">
      <alignment vertical="top"/>
    </xf>
    <xf numFmtId="165" fontId="3" fillId="0" borderId="0" xfId="0" applyNumberFormat="1" applyFont="1" applyAlignment="1" applyProtection="1">
      <alignment vertical="top"/>
    </xf>
    <xf numFmtId="2" fontId="3" fillId="0" borderId="0" xfId="0" applyNumberFormat="1" applyFont="1" applyBorder="1" applyAlignment="1" applyProtection="1">
      <alignment vertical="top"/>
    </xf>
    <xf numFmtId="164" fontId="9" fillId="3" borderId="4" xfId="0" applyNumberFormat="1" applyFont="1" applyFill="1" applyBorder="1" applyAlignment="1" applyProtection="1">
      <alignment vertical="top"/>
      <protection locked="0"/>
    </xf>
    <xf numFmtId="0" fontId="8" fillId="2" borderId="2" xfId="0" applyFont="1" applyFill="1" applyBorder="1" applyAlignment="1" applyProtection="1">
      <alignment vertical="top"/>
    </xf>
    <xf numFmtId="0" fontId="3" fillId="0" borderId="0" xfId="0" quotePrefix="1" applyFont="1" applyFill="1" applyBorder="1" applyAlignment="1" applyProtection="1">
      <alignment vertical="top"/>
    </xf>
    <xf numFmtId="164" fontId="4" fillId="0" borderId="0" xfId="0" applyNumberFormat="1" applyFont="1" applyFill="1" applyBorder="1" applyAlignment="1" applyProtection="1">
      <alignment vertical="top"/>
    </xf>
    <xf numFmtId="164" fontId="4" fillId="0" borderId="0" xfId="1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5" fillId="0" borderId="0" xfId="0" applyNumberFormat="1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0" fontId="7" fillId="0" borderId="4" xfId="0" applyFont="1" applyBorder="1" applyAlignment="1" applyProtection="1">
      <alignment vertical="top"/>
    </xf>
    <xf numFmtId="0" fontId="8" fillId="2" borderId="18" xfId="0" applyFont="1" applyFill="1" applyBorder="1" applyAlignment="1" applyProtection="1">
      <alignment vertical="top"/>
    </xf>
    <xf numFmtId="164" fontId="10" fillId="2" borderId="3" xfId="0" applyNumberFormat="1" applyFont="1" applyFill="1" applyBorder="1" applyAlignment="1" applyProtection="1">
      <alignment vertical="top" wrapText="1"/>
    </xf>
    <xf numFmtId="164" fontId="10" fillId="2" borderId="19" xfId="1" applyNumberFormat="1" applyFont="1" applyFill="1" applyBorder="1" applyAlignment="1" applyProtection="1">
      <alignment vertical="top" wrapText="1"/>
    </xf>
    <xf numFmtId="0" fontId="7" fillId="0" borderId="7" xfId="0" applyFont="1" applyBorder="1" applyAlignment="1" applyProtection="1">
      <alignment vertical="top"/>
    </xf>
    <xf numFmtId="164" fontId="9" fillId="3" borderId="7" xfId="0" applyNumberFormat="1" applyFont="1" applyFill="1" applyBorder="1" applyAlignment="1" applyProtection="1">
      <alignment vertical="top"/>
      <protection locked="0"/>
    </xf>
    <xf numFmtId="0" fontId="7" fillId="0" borderId="20" xfId="0" applyFont="1" applyBorder="1" applyAlignment="1" applyProtection="1">
      <alignment vertical="top"/>
    </xf>
    <xf numFmtId="0" fontId="9" fillId="4" borderId="20" xfId="0" applyFont="1" applyFill="1" applyBorder="1" applyAlignment="1" applyProtection="1">
      <alignment vertical="top"/>
    </xf>
    <xf numFmtId="0" fontId="8" fillId="2" borderId="0" xfId="0" applyFont="1" applyFill="1" applyBorder="1" applyAlignment="1" applyProtection="1">
      <alignment vertical="top"/>
    </xf>
    <xf numFmtId="0" fontId="8" fillId="2" borderId="21" xfId="0" applyFont="1" applyFill="1" applyBorder="1" applyAlignment="1" applyProtection="1">
      <alignment vertical="top"/>
    </xf>
    <xf numFmtId="0" fontId="8" fillId="2" borderId="22" xfId="0" applyFont="1" applyFill="1" applyBorder="1" applyAlignment="1" applyProtection="1">
      <alignment vertical="top"/>
    </xf>
    <xf numFmtId="0" fontId="9" fillId="4" borderId="8" xfId="0" applyFont="1" applyFill="1" applyBorder="1" applyAlignment="1" applyProtection="1">
      <alignment vertical="top"/>
    </xf>
    <xf numFmtId="0" fontId="9" fillId="4" borderId="9" xfId="0" applyFont="1" applyFill="1" applyBorder="1" applyAlignment="1" applyProtection="1">
      <alignment vertical="top"/>
    </xf>
    <xf numFmtId="0" fontId="9" fillId="3" borderId="22" xfId="0" applyNumberFormat="1" applyFont="1" applyFill="1" applyBorder="1" applyAlignment="1" applyProtection="1">
      <alignment vertical="top"/>
      <protection locked="0"/>
    </xf>
    <xf numFmtId="0" fontId="9" fillId="4" borderId="23" xfId="0" applyFont="1" applyFill="1" applyBorder="1" applyAlignment="1" applyProtection="1">
      <alignment vertical="top"/>
    </xf>
    <xf numFmtId="164" fontId="10" fillId="2" borderId="0" xfId="0" applyNumberFormat="1" applyFont="1" applyFill="1" applyBorder="1" applyAlignment="1" applyProtection="1">
      <alignment vertical="top" wrapText="1"/>
    </xf>
    <xf numFmtId="0" fontId="9" fillId="4" borderId="16" xfId="0" applyFont="1" applyFill="1" applyBorder="1" applyAlignment="1" applyProtection="1">
      <alignment vertical="top"/>
    </xf>
    <xf numFmtId="0" fontId="9" fillId="4" borderId="21" xfId="0" applyFont="1" applyFill="1" applyBorder="1" applyAlignment="1" applyProtection="1">
      <alignment vertical="top"/>
    </xf>
    <xf numFmtId="0" fontId="9" fillId="4" borderId="22" xfId="0" applyFont="1" applyFill="1" applyBorder="1" applyAlignment="1" applyProtection="1">
      <alignment vertical="top"/>
    </xf>
    <xf numFmtId="0" fontId="13" fillId="0" borderId="16" xfId="0" applyFont="1" applyBorder="1" applyAlignment="1" applyProtection="1">
      <alignment vertical="top"/>
    </xf>
    <xf numFmtId="0" fontId="12" fillId="4" borderId="8" xfId="0" applyFont="1" applyFill="1" applyBorder="1" applyAlignment="1" applyProtection="1">
      <alignment vertical="top"/>
    </xf>
    <xf numFmtId="0" fontId="7" fillId="0" borderId="15" xfId="0" applyFont="1" applyBorder="1" applyAlignment="1" applyProtection="1">
      <alignment vertical="top"/>
    </xf>
    <xf numFmtId="0" fontId="9" fillId="0" borderId="9" xfId="0" applyFont="1" applyBorder="1" applyAlignment="1" applyProtection="1">
      <alignment vertical="top"/>
    </xf>
    <xf numFmtId="44" fontId="9" fillId="0" borderId="22" xfId="0" applyNumberFormat="1" applyFont="1" applyBorder="1" applyAlignment="1" applyProtection="1">
      <alignment vertical="top"/>
    </xf>
    <xf numFmtId="0" fontId="9" fillId="0" borderId="8" xfId="0" applyFont="1" applyBorder="1" applyAlignment="1" applyProtection="1">
      <alignment vertical="top"/>
    </xf>
    <xf numFmtId="0" fontId="9" fillId="0" borderId="20" xfId="0" applyFont="1" applyBorder="1" applyAlignment="1" applyProtection="1">
      <alignment vertical="top"/>
    </xf>
    <xf numFmtId="0" fontId="9" fillId="0" borderId="7" xfId="0" applyFont="1" applyBorder="1" applyAlignment="1" applyProtection="1">
      <alignment vertical="top"/>
    </xf>
    <xf numFmtId="0" fontId="9" fillId="0" borderId="4" xfId="0" applyFont="1" applyBorder="1" applyAlignment="1" applyProtection="1">
      <alignment vertical="top"/>
    </xf>
    <xf numFmtId="44" fontId="9" fillId="0" borderId="4" xfId="0" applyNumberFormat="1" applyFont="1" applyBorder="1" applyAlignment="1" applyProtection="1">
      <alignment vertical="top"/>
    </xf>
    <xf numFmtId="0" fontId="8" fillId="2" borderId="3" xfId="0" applyFont="1" applyFill="1" applyBorder="1" applyAlignment="1" applyProtection="1">
      <alignment vertical="top"/>
    </xf>
    <xf numFmtId="0" fontId="14" fillId="2" borderId="1" xfId="0" applyFont="1" applyFill="1" applyBorder="1" applyAlignment="1" applyProtection="1">
      <alignment vertical="top"/>
    </xf>
    <xf numFmtId="164" fontId="10" fillId="2" borderId="5" xfId="0" applyNumberFormat="1" applyFont="1" applyFill="1" applyBorder="1" applyAlignment="1" applyProtection="1">
      <alignment vertical="top" wrapText="1"/>
    </xf>
    <xf numFmtId="44" fontId="14" fillId="2" borderId="24" xfId="0" applyNumberFormat="1" applyFont="1" applyFill="1" applyBorder="1" applyAlignment="1" applyProtection="1">
      <alignment vertical="top"/>
    </xf>
    <xf numFmtId="0" fontId="9" fillId="4" borderId="4" xfId="0" applyFont="1" applyFill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7" fillId="0" borderId="4" xfId="0" applyFont="1" applyBorder="1" applyAlignment="1" applyProtection="1">
      <alignment vertical="top" wrapText="1"/>
    </xf>
    <xf numFmtId="0" fontId="12" fillId="4" borderId="8" xfId="0" applyFont="1" applyFill="1" applyBorder="1" applyAlignment="1" applyProtection="1">
      <alignment vertical="top" wrapText="1"/>
    </xf>
    <xf numFmtId="0" fontId="9" fillId="4" borderId="21" xfId="0" applyFont="1" applyFill="1" applyBorder="1" applyAlignment="1" applyProtection="1">
      <alignment vertical="top" wrapText="1"/>
    </xf>
    <xf numFmtId="0" fontId="9" fillId="4" borderId="22" xfId="0" applyFont="1" applyFill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165" fontId="3" fillId="0" borderId="0" xfId="0" applyNumberFormat="1" applyFont="1" applyAlignment="1" applyProtection="1">
      <alignment vertical="top" wrapText="1"/>
    </xf>
    <xf numFmtId="2" fontId="3" fillId="0" borderId="0" xfId="0" applyNumberFormat="1" applyFont="1" applyBorder="1" applyAlignment="1" applyProtection="1">
      <alignment vertical="top" wrapText="1"/>
    </xf>
    <xf numFmtId="44" fontId="3" fillId="0" borderId="0" xfId="0" applyNumberFormat="1" applyFont="1" applyBorder="1" applyAlignment="1" applyProtection="1">
      <alignment vertical="top" wrapText="1"/>
    </xf>
    <xf numFmtId="44" fontId="3" fillId="0" borderId="0" xfId="0" applyNumberFormat="1" applyFont="1" applyAlignment="1" applyProtection="1">
      <alignment vertical="top" wrapText="1"/>
    </xf>
    <xf numFmtId="0" fontId="8" fillId="2" borderId="12" xfId="0" applyFont="1" applyFill="1" applyBorder="1" applyAlignment="1" applyProtection="1">
      <alignment vertical="top"/>
    </xf>
    <xf numFmtId="0" fontId="7" fillId="0" borderId="9" xfId="0" applyFont="1" applyBorder="1" applyAlignment="1" applyProtection="1">
      <alignment vertical="top"/>
    </xf>
    <xf numFmtId="0" fontId="9" fillId="0" borderId="16" xfId="0" quotePrefix="1" applyFont="1" applyFill="1" applyBorder="1" applyAlignment="1" applyProtection="1">
      <alignment vertical="top" wrapText="1"/>
    </xf>
    <xf numFmtId="0" fontId="9" fillId="0" borderId="17" xfId="0" quotePrefix="1" applyFont="1" applyFill="1" applyBorder="1" applyAlignment="1" applyProtection="1">
      <alignment vertical="top" wrapText="1"/>
    </xf>
    <xf numFmtId="0" fontId="9" fillId="0" borderId="3" xfId="0" quotePrefix="1" applyFont="1" applyFill="1" applyBorder="1" applyAlignment="1" applyProtection="1">
      <alignment vertical="top" wrapText="1"/>
    </xf>
    <xf numFmtId="0" fontId="9" fillId="0" borderId="19" xfId="0" quotePrefix="1" applyFont="1" applyFill="1" applyBorder="1" applyAlignment="1" applyProtection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</xdr:colOff>
      <xdr:row>87</xdr:row>
      <xdr:rowOff>400050</xdr:rowOff>
    </xdr:from>
    <xdr:to>
      <xdr:col>6</xdr:col>
      <xdr:colOff>914400</xdr:colOff>
      <xdr:row>87</xdr:row>
      <xdr:rowOff>1583055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1470" y="15678150"/>
          <a:ext cx="10727055" cy="1183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4"/>
  <sheetViews>
    <sheetView tabSelected="1" zoomScaleNormal="100" workbookViewId="0">
      <selection activeCell="D19" sqref="D19"/>
    </sheetView>
  </sheetViews>
  <sheetFormatPr defaultColWidth="8.59765625" defaultRowHeight="13.8" x14ac:dyDescent="0.25"/>
  <cols>
    <col min="1" max="1" width="3.3984375" style="1" customWidth="1"/>
    <col min="2" max="2" width="95.19921875" style="1" customWidth="1"/>
    <col min="3" max="3" width="10.19921875" style="1" customWidth="1"/>
    <col min="4" max="4" width="15.09765625" style="12" customWidth="1"/>
    <col min="5" max="5" width="11.5" style="12" customWidth="1"/>
    <col min="6" max="6" width="9.3984375" style="12" customWidth="1"/>
    <col min="7" max="7" width="19.69921875" style="13" customWidth="1"/>
    <col min="8" max="8" width="2.69921875" style="39" customWidth="1"/>
    <col min="9" max="9" width="8.69921875" style="1" bestFit="1" customWidth="1"/>
    <col min="10" max="16384" width="8.59765625" style="1"/>
  </cols>
  <sheetData>
    <row r="1" spans="1:20" ht="17.399999999999999" x14ac:dyDescent="0.25">
      <c r="A1" s="16" t="s">
        <v>100</v>
      </c>
      <c r="B1" s="17"/>
      <c r="C1" s="17"/>
      <c r="D1" s="18"/>
      <c r="E1" s="18"/>
      <c r="F1" s="18"/>
      <c r="G1" s="19"/>
      <c r="H1" s="1"/>
    </row>
    <row r="2" spans="1:20" ht="15" x14ac:dyDescent="0.25">
      <c r="A2" s="20"/>
      <c r="B2" s="49" t="s">
        <v>0</v>
      </c>
      <c r="C2" s="49"/>
      <c r="D2" s="49"/>
      <c r="E2" s="49"/>
      <c r="F2" s="49"/>
      <c r="G2" s="50" t="s">
        <v>3</v>
      </c>
      <c r="H2" s="1"/>
    </row>
    <row r="3" spans="1:20" ht="27.6" customHeight="1" x14ac:dyDescent="0.25">
      <c r="A3" s="44" t="s">
        <v>13</v>
      </c>
      <c r="B3" s="2" t="s">
        <v>5</v>
      </c>
      <c r="C3" s="54"/>
      <c r="D3" s="54"/>
      <c r="E3" s="54"/>
      <c r="F3" s="54"/>
      <c r="G3" s="21"/>
      <c r="H3" s="1"/>
    </row>
    <row r="4" spans="1:20" ht="15" x14ac:dyDescent="0.25">
      <c r="A4" s="40" t="s">
        <v>18</v>
      </c>
      <c r="B4" s="51" t="s">
        <v>8</v>
      </c>
      <c r="C4" s="57"/>
      <c r="D4" s="57"/>
      <c r="E4" s="57"/>
      <c r="F4" s="57"/>
      <c r="G4" s="53"/>
      <c r="H4" s="1"/>
    </row>
    <row r="5" spans="1:20" ht="15" x14ac:dyDescent="0.25">
      <c r="A5" s="40" t="s">
        <v>14</v>
      </c>
      <c r="B5" s="51" t="s">
        <v>7</v>
      </c>
      <c r="C5" s="57"/>
      <c r="D5" s="57"/>
      <c r="E5" s="57"/>
      <c r="F5" s="57"/>
      <c r="G5" s="53"/>
      <c r="H5" s="1"/>
    </row>
    <row r="6" spans="1:20" ht="15" x14ac:dyDescent="0.25">
      <c r="A6" s="40" t="s">
        <v>15</v>
      </c>
      <c r="B6" s="51" t="s">
        <v>10</v>
      </c>
      <c r="C6" s="57"/>
      <c r="D6" s="57"/>
      <c r="E6" s="57"/>
      <c r="F6" s="57"/>
      <c r="G6" s="53"/>
      <c r="H6" s="1"/>
    </row>
    <row r="7" spans="1:20" ht="13.95" customHeight="1" x14ac:dyDescent="0.25">
      <c r="A7" s="40" t="s">
        <v>16</v>
      </c>
      <c r="B7" s="51" t="s">
        <v>6</v>
      </c>
      <c r="C7" s="57"/>
      <c r="D7" s="57"/>
      <c r="E7" s="57"/>
      <c r="F7" s="57"/>
      <c r="G7" s="53"/>
      <c r="H7" s="1"/>
    </row>
    <row r="8" spans="1:20" ht="13.95" customHeight="1" x14ac:dyDescent="0.25">
      <c r="A8" s="46" t="s">
        <v>17</v>
      </c>
      <c r="B8" s="52" t="s">
        <v>11</v>
      </c>
      <c r="C8" s="56"/>
      <c r="D8" s="56"/>
      <c r="E8" s="56"/>
      <c r="F8" s="56"/>
      <c r="G8" s="53"/>
      <c r="H8" s="1"/>
    </row>
    <row r="9" spans="1:20" ht="27" customHeight="1" x14ac:dyDescent="0.25">
      <c r="A9" s="85"/>
      <c r="B9" s="48" t="s">
        <v>0</v>
      </c>
      <c r="C9" s="55" t="s">
        <v>76</v>
      </c>
      <c r="D9" s="55" t="s">
        <v>4</v>
      </c>
      <c r="E9" s="55" t="s">
        <v>73</v>
      </c>
      <c r="F9" s="55" t="s">
        <v>74</v>
      </c>
      <c r="G9" s="43" t="s">
        <v>1</v>
      </c>
      <c r="H9" s="1"/>
    </row>
    <row r="10" spans="1:20" s="5" customFormat="1" ht="17.399999999999999" x14ac:dyDescent="0.25">
      <c r="A10" s="61"/>
      <c r="B10" s="59" t="s">
        <v>81</v>
      </c>
      <c r="C10" s="57"/>
      <c r="D10" s="57"/>
      <c r="E10" s="57"/>
      <c r="F10" s="57"/>
      <c r="G10" s="58"/>
      <c r="H10" s="1"/>
      <c r="I10" s="1"/>
      <c r="L10" s="9"/>
      <c r="M10" s="9"/>
      <c r="N10" s="27"/>
      <c r="O10" s="27"/>
      <c r="P10" s="28"/>
      <c r="Q10" s="28"/>
      <c r="R10" s="9"/>
      <c r="S10" s="6"/>
      <c r="T10" s="7"/>
    </row>
    <row r="11" spans="1:20" s="5" customFormat="1" ht="15" x14ac:dyDescent="0.25">
      <c r="A11" s="40"/>
      <c r="B11" s="60" t="s">
        <v>82</v>
      </c>
      <c r="C11" s="57"/>
      <c r="D11" s="57"/>
      <c r="E11" s="57"/>
      <c r="F11" s="57"/>
      <c r="G11" s="58"/>
      <c r="H11" s="1"/>
      <c r="I11" s="1"/>
      <c r="L11" s="9"/>
      <c r="M11" s="9"/>
      <c r="N11" s="27"/>
      <c r="O11" s="27"/>
      <c r="P11" s="28"/>
      <c r="Q11" s="28"/>
      <c r="R11" s="9"/>
      <c r="S11" s="6"/>
      <c r="T11" s="7"/>
    </row>
    <row r="12" spans="1:20" s="5" customFormat="1" ht="15" x14ac:dyDescent="0.25">
      <c r="A12" s="44">
        <v>1</v>
      </c>
      <c r="B12" s="2" t="s">
        <v>19</v>
      </c>
      <c r="C12" s="2" t="s">
        <v>77</v>
      </c>
      <c r="D12" s="45">
        <v>0</v>
      </c>
      <c r="E12" s="4"/>
      <c r="F12" s="67">
        <v>40</v>
      </c>
      <c r="G12" s="68">
        <f>(E12+F12)*D12</f>
        <v>0</v>
      </c>
      <c r="H12" s="1"/>
      <c r="I12" s="8"/>
      <c r="L12" s="9"/>
      <c r="N12" s="27"/>
      <c r="O12" s="27"/>
      <c r="P12" s="28"/>
      <c r="Q12" s="28"/>
      <c r="R12" s="9"/>
      <c r="S12" s="6"/>
      <c r="T12" s="7"/>
    </row>
    <row r="13" spans="1:20" s="5" customFormat="1" ht="15" x14ac:dyDescent="0.25">
      <c r="A13" s="40">
        <v>2</v>
      </c>
      <c r="B13" s="3" t="s">
        <v>20</v>
      </c>
      <c r="C13" s="3" t="s">
        <v>77</v>
      </c>
      <c r="D13" s="29">
        <v>0</v>
      </c>
      <c r="E13" s="64"/>
      <c r="F13" s="67">
        <v>30</v>
      </c>
      <c r="G13" s="68">
        <f>(E13+F13)*D13</f>
        <v>0</v>
      </c>
      <c r="H13" s="1"/>
      <c r="I13" s="8"/>
      <c r="L13" s="9"/>
      <c r="N13" s="27"/>
      <c r="O13" s="27"/>
      <c r="P13" s="28"/>
      <c r="Q13" s="28"/>
      <c r="R13" s="9"/>
      <c r="S13" s="6"/>
      <c r="T13" s="7"/>
    </row>
    <row r="14" spans="1:20" s="5" customFormat="1" ht="15" x14ac:dyDescent="0.25">
      <c r="A14" s="40">
        <v>3</v>
      </c>
      <c r="B14" s="3" t="s">
        <v>21</v>
      </c>
      <c r="C14" s="3" t="s">
        <v>77</v>
      </c>
      <c r="D14" s="29">
        <v>0</v>
      </c>
      <c r="E14" s="4"/>
      <c r="F14" s="67">
        <v>10</v>
      </c>
      <c r="G14" s="68">
        <f t="shared" ref="G14:G38" si="0">(E14+F14)*D14</f>
        <v>0</v>
      </c>
      <c r="H14" s="1"/>
      <c r="I14" s="8"/>
      <c r="L14" s="9"/>
      <c r="M14" s="9"/>
      <c r="N14" s="27"/>
      <c r="O14" s="27"/>
      <c r="P14" s="28"/>
      <c r="Q14" s="28"/>
      <c r="R14" s="9"/>
      <c r="S14" s="6"/>
      <c r="T14" s="7"/>
    </row>
    <row r="15" spans="1:20" s="5" customFormat="1" ht="15" x14ac:dyDescent="0.25">
      <c r="A15" s="40">
        <v>4</v>
      </c>
      <c r="B15" s="3" t="s">
        <v>22</v>
      </c>
      <c r="C15" s="3" t="s">
        <v>77</v>
      </c>
      <c r="D15" s="29">
        <v>0</v>
      </c>
      <c r="E15" s="62"/>
      <c r="F15" s="67">
        <v>70</v>
      </c>
      <c r="G15" s="68">
        <f t="shared" si="0"/>
        <v>0</v>
      </c>
      <c r="H15" s="1"/>
      <c r="I15" s="8"/>
      <c r="L15" s="9"/>
      <c r="N15" s="27"/>
      <c r="O15" s="27"/>
      <c r="P15" s="28"/>
      <c r="Q15" s="28"/>
      <c r="R15" s="9"/>
      <c r="S15" s="6"/>
      <c r="T15" s="7"/>
    </row>
    <row r="16" spans="1:20" s="5" customFormat="1" ht="15" x14ac:dyDescent="0.25">
      <c r="A16" s="40">
        <v>5</v>
      </c>
      <c r="B16" s="3" t="s">
        <v>23</v>
      </c>
      <c r="C16" s="3" t="s">
        <v>77</v>
      </c>
      <c r="D16" s="29">
        <v>0</v>
      </c>
      <c r="E16" s="64">
        <v>1050</v>
      </c>
      <c r="F16" s="67">
        <v>300</v>
      </c>
      <c r="G16" s="68">
        <f t="shared" si="0"/>
        <v>0</v>
      </c>
      <c r="H16" s="1"/>
      <c r="I16" s="1"/>
      <c r="L16" s="9"/>
      <c r="N16" s="27"/>
      <c r="O16" s="27"/>
      <c r="P16" s="28"/>
      <c r="Q16" s="28"/>
      <c r="R16" s="9"/>
      <c r="S16" s="6"/>
      <c r="T16" s="7"/>
    </row>
    <row r="17" spans="1:20" s="5" customFormat="1" ht="15" x14ac:dyDescent="0.25">
      <c r="A17" s="40">
        <v>6</v>
      </c>
      <c r="B17" s="3" t="s">
        <v>24</v>
      </c>
      <c r="C17" s="3" t="s">
        <v>77</v>
      </c>
      <c r="D17" s="29">
        <v>0</v>
      </c>
      <c r="E17" s="66"/>
      <c r="F17" s="67">
        <v>5</v>
      </c>
      <c r="G17" s="68">
        <f t="shared" si="0"/>
        <v>0</v>
      </c>
      <c r="H17" s="1"/>
      <c r="I17" s="1"/>
      <c r="L17" s="9"/>
      <c r="M17" s="9"/>
      <c r="N17" s="27"/>
      <c r="O17" s="27"/>
      <c r="P17" s="28"/>
      <c r="Q17" s="28"/>
      <c r="R17" s="9"/>
      <c r="S17" s="6"/>
      <c r="T17" s="7"/>
    </row>
    <row r="18" spans="1:20" s="5" customFormat="1" ht="15" x14ac:dyDescent="0.25">
      <c r="A18" s="40">
        <v>7</v>
      </c>
      <c r="B18" s="3" t="s">
        <v>25</v>
      </c>
      <c r="C18" s="3" t="s">
        <v>77</v>
      </c>
      <c r="D18" s="29">
        <v>0</v>
      </c>
      <c r="E18" s="67"/>
      <c r="F18" s="66">
        <v>2</v>
      </c>
      <c r="G18" s="68">
        <f t="shared" si="0"/>
        <v>0</v>
      </c>
      <c r="H18" s="1"/>
      <c r="I18" s="1"/>
      <c r="L18" s="9"/>
      <c r="N18" s="27"/>
      <c r="O18" s="27"/>
      <c r="P18" s="28"/>
      <c r="Q18" s="28"/>
      <c r="R18" s="9"/>
      <c r="S18" s="6"/>
      <c r="T18" s="7"/>
    </row>
    <row r="19" spans="1:20" s="5" customFormat="1" ht="15" x14ac:dyDescent="0.25">
      <c r="A19" s="40">
        <v>8</v>
      </c>
      <c r="B19" s="3" t="s">
        <v>26</v>
      </c>
      <c r="C19" s="3" t="s">
        <v>77</v>
      </c>
      <c r="D19" s="29">
        <v>0</v>
      </c>
      <c r="E19" s="67"/>
      <c r="F19" s="9">
        <v>6</v>
      </c>
      <c r="G19" s="68">
        <f t="shared" si="0"/>
        <v>0</v>
      </c>
      <c r="H19" s="1"/>
      <c r="I19" s="1"/>
      <c r="L19" s="9"/>
      <c r="N19" s="27"/>
      <c r="O19" s="27"/>
      <c r="P19" s="28"/>
      <c r="Q19" s="28"/>
      <c r="R19" s="9"/>
      <c r="S19" s="6"/>
      <c r="T19" s="7"/>
    </row>
    <row r="20" spans="1:20" s="5" customFormat="1" ht="15" x14ac:dyDescent="0.25">
      <c r="A20" s="40">
        <v>9</v>
      </c>
      <c r="B20" s="3" t="s">
        <v>27</v>
      </c>
      <c r="C20" s="3" t="s">
        <v>77</v>
      </c>
      <c r="D20" s="29">
        <v>0</v>
      </c>
      <c r="E20" s="62">
        <f>5*350</f>
        <v>1750</v>
      </c>
      <c r="F20" s="67">
        <v>575</v>
      </c>
      <c r="G20" s="68">
        <f t="shared" si="0"/>
        <v>0</v>
      </c>
      <c r="H20" s="1"/>
      <c r="I20" s="1"/>
      <c r="L20" s="9"/>
      <c r="M20" s="9"/>
      <c r="N20" s="27"/>
      <c r="O20" s="27"/>
      <c r="P20" s="28"/>
      <c r="Q20" s="28"/>
      <c r="R20" s="9"/>
      <c r="S20" s="6"/>
      <c r="T20" s="7"/>
    </row>
    <row r="21" spans="1:20" s="5" customFormat="1" ht="15" x14ac:dyDescent="0.25">
      <c r="A21" s="40">
        <v>10</v>
      </c>
      <c r="B21" s="3" t="s">
        <v>28</v>
      </c>
      <c r="C21" s="3" t="s">
        <v>77</v>
      </c>
      <c r="D21" s="29">
        <v>0</v>
      </c>
      <c r="E21" s="62">
        <v>120</v>
      </c>
      <c r="F21" s="67">
        <v>40</v>
      </c>
      <c r="G21" s="68">
        <f t="shared" si="0"/>
        <v>0</v>
      </c>
      <c r="H21" s="1"/>
      <c r="I21" s="1"/>
      <c r="L21" s="9"/>
      <c r="N21" s="27"/>
      <c r="O21" s="27"/>
      <c r="P21" s="28"/>
      <c r="Q21" s="28"/>
      <c r="R21" s="9"/>
      <c r="S21" s="6"/>
      <c r="T21" s="7"/>
    </row>
    <row r="22" spans="1:20" s="5" customFormat="1" ht="15" x14ac:dyDescent="0.25">
      <c r="A22" s="40">
        <v>11</v>
      </c>
      <c r="B22" s="3" t="s">
        <v>29</v>
      </c>
      <c r="C22" s="3" t="s">
        <v>77</v>
      </c>
      <c r="D22" s="29">
        <v>0</v>
      </c>
      <c r="E22" s="62">
        <f>2*350</f>
        <v>700</v>
      </c>
      <c r="F22" s="67">
        <v>225</v>
      </c>
      <c r="G22" s="63">
        <f t="shared" si="0"/>
        <v>0</v>
      </c>
      <c r="H22" s="1"/>
      <c r="I22" s="1"/>
      <c r="L22" s="9"/>
      <c r="N22" s="27"/>
      <c r="O22" s="27"/>
      <c r="P22" s="28"/>
      <c r="Q22" s="28"/>
      <c r="R22" s="9"/>
      <c r="S22" s="6"/>
      <c r="T22" s="7"/>
    </row>
    <row r="23" spans="1:20" s="5" customFormat="1" ht="15" x14ac:dyDescent="0.25">
      <c r="A23" s="40">
        <v>12</v>
      </c>
      <c r="B23" s="3" t="s">
        <v>30</v>
      </c>
      <c r="C23" s="3" t="s">
        <v>77</v>
      </c>
      <c r="D23" s="29">
        <v>0</v>
      </c>
      <c r="E23" s="62"/>
      <c r="F23" s="64">
        <v>50</v>
      </c>
      <c r="G23" s="68">
        <f t="shared" si="0"/>
        <v>0</v>
      </c>
      <c r="H23" s="1"/>
      <c r="I23" s="1"/>
      <c r="L23" s="9"/>
      <c r="M23" s="9"/>
      <c r="N23" s="27"/>
      <c r="O23" s="27"/>
      <c r="P23" s="28"/>
      <c r="Q23" s="28"/>
      <c r="R23" s="9"/>
      <c r="S23" s="6"/>
      <c r="T23" s="7"/>
    </row>
    <row r="24" spans="1:20" s="5" customFormat="1" ht="15" x14ac:dyDescent="0.25">
      <c r="A24" s="40">
        <v>13</v>
      </c>
      <c r="B24" s="3" t="s">
        <v>31</v>
      </c>
      <c r="C24" s="3" t="s">
        <v>77</v>
      </c>
      <c r="D24" s="29">
        <v>0</v>
      </c>
      <c r="E24" s="67"/>
      <c r="F24" s="64">
        <v>20</v>
      </c>
      <c r="G24" s="68">
        <f t="shared" si="0"/>
        <v>0</v>
      </c>
      <c r="H24" s="1"/>
      <c r="I24" s="1"/>
      <c r="L24" s="9"/>
      <c r="N24" s="27"/>
      <c r="O24" s="27"/>
      <c r="P24" s="28"/>
      <c r="Q24" s="28"/>
      <c r="R24" s="9"/>
      <c r="S24" s="6"/>
      <c r="T24" s="7"/>
    </row>
    <row r="25" spans="1:20" s="5" customFormat="1" ht="15" x14ac:dyDescent="0.25">
      <c r="A25" s="40">
        <v>14</v>
      </c>
      <c r="B25" s="3" t="s">
        <v>32</v>
      </c>
      <c r="C25" s="3" t="s">
        <v>77</v>
      </c>
      <c r="D25" s="29">
        <v>0</v>
      </c>
      <c r="E25" s="4"/>
      <c r="F25" s="64">
        <v>2</v>
      </c>
      <c r="G25" s="68">
        <f>(E25+F25)*D25</f>
        <v>0</v>
      </c>
      <c r="H25" s="1"/>
      <c r="I25" s="1"/>
      <c r="L25" s="9"/>
      <c r="N25" s="27"/>
      <c r="O25" s="27"/>
      <c r="P25" s="28"/>
      <c r="Q25" s="28"/>
      <c r="R25" s="9"/>
      <c r="S25" s="6"/>
      <c r="T25" s="7"/>
    </row>
    <row r="26" spans="1:20" s="5" customFormat="1" ht="15" x14ac:dyDescent="0.25">
      <c r="A26" s="40">
        <v>15</v>
      </c>
      <c r="B26" s="3" t="s">
        <v>33</v>
      </c>
      <c r="C26" s="3" t="s">
        <v>77</v>
      </c>
      <c r="D26" s="29">
        <v>0</v>
      </c>
      <c r="E26" s="67"/>
      <c r="F26" s="64">
        <v>2</v>
      </c>
      <c r="G26" s="68">
        <f t="shared" si="0"/>
        <v>0</v>
      </c>
      <c r="H26" s="1"/>
      <c r="I26" s="1"/>
      <c r="L26" s="9"/>
      <c r="M26" s="9"/>
      <c r="N26" s="27"/>
      <c r="O26" s="27"/>
      <c r="P26" s="28"/>
      <c r="Q26" s="28"/>
      <c r="R26" s="9"/>
      <c r="S26" s="6"/>
      <c r="T26" s="7"/>
    </row>
    <row r="27" spans="1:20" s="5" customFormat="1" ht="15" x14ac:dyDescent="0.25">
      <c r="A27" s="40">
        <v>16</v>
      </c>
      <c r="B27" s="3" t="s">
        <v>34</v>
      </c>
      <c r="C27" s="3" t="s">
        <v>77</v>
      </c>
      <c r="D27" s="29">
        <v>0</v>
      </c>
      <c r="E27" s="4"/>
      <c r="F27" s="64">
        <v>10</v>
      </c>
      <c r="G27" s="68">
        <f t="shared" si="0"/>
        <v>0</v>
      </c>
      <c r="H27" s="1"/>
      <c r="I27" s="1"/>
      <c r="L27" s="9"/>
      <c r="N27" s="27"/>
      <c r="O27" s="27"/>
      <c r="P27" s="28"/>
      <c r="Q27" s="28"/>
      <c r="R27" s="9"/>
      <c r="S27" s="6"/>
      <c r="T27" s="7"/>
    </row>
    <row r="28" spans="1:20" s="5" customFormat="1" ht="15" x14ac:dyDescent="0.25">
      <c r="A28" s="40">
        <v>17</v>
      </c>
      <c r="B28" s="3" t="s">
        <v>35</v>
      </c>
      <c r="C28" s="3" t="s">
        <v>77</v>
      </c>
      <c r="D28" s="29">
        <v>0</v>
      </c>
      <c r="E28" s="62"/>
      <c r="F28" s="64">
        <f>350/5</f>
        <v>70</v>
      </c>
      <c r="G28" s="68">
        <f t="shared" si="0"/>
        <v>0</v>
      </c>
      <c r="H28" s="1"/>
      <c r="I28" s="1"/>
      <c r="L28" s="9"/>
      <c r="N28" s="27"/>
      <c r="O28" s="27"/>
      <c r="P28" s="28"/>
      <c r="Q28" s="28"/>
      <c r="R28" s="9"/>
      <c r="S28" s="6"/>
      <c r="T28" s="7"/>
    </row>
    <row r="29" spans="1:20" s="5" customFormat="1" ht="15" x14ac:dyDescent="0.25">
      <c r="A29" s="40">
        <v>18</v>
      </c>
      <c r="B29" s="3" t="s">
        <v>36</v>
      </c>
      <c r="C29" s="3" t="s">
        <v>77</v>
      </c>
      <c r="D29" s="29">
        <v>0</v>
      </c>
      <c r="E29" s="62"/>
      <c r="F29" s="64">
        <f>350/5</f>
        <v>70</v>
      </c>
      <c r="G29" s="68">
        <f t="shared" si="0"/>
        <v>0</v>
      </c>
      <c r="H29" s="1"/>
      <c r="I29" s="1"/>
      <c r="L29" s="9"/>
      <c r="M29" s="9"/>
      <c r="N29" s="27"/>
      <c r="O29" s="27"/>
      <c r="P29" s="28"/>
      <c r="Q29" s="28"/>
      <c r="R29" s="9"/>
      <c r="S29" s="6"/>
      <c r="T29" s="7"/>
    </row>
    <row r="30" spans="1:20" s="5" customFormat="1" ht="15" x14ac:dyDescent="0.25">
      <c r="A30" s="40">
        <v>19</v>
      </c>
      <c r="B30" s="3" t="s">
        <v>37</v>
      </c>
      <c r="C30" s="3" t="s">
        <v>77</v>
      </c>
      <c r="D30" s="29">
        <v>0</v>
      </c>
      <c r="E30" s="64"/>
      <c r="F30" s="64">
        <v>20</v>
      </c>
      <c r="G30" s="68">
        <f t="shared" si="0"/>
        <v>0</v>
      </c>
      <c r="H30" s="1"/>
      <c r="I30" s="1"/>
      <c r="L30" s="9"/>
      <c r="N30" s="27"/>
      <c r="O30" s="27"/>
      <c r="P30" s="28"/>
      <c r="Q30" s="28"/>
      <c r="R30" s="9"/>
      <c r="S30" s="6"/>
      <c r="T30" s="7"/>
    </row>
    <row r="31" spans="1:20" s="5" customFormat="1" ht="15" x14ac:dyDescent="0.25">
      <c r="A31" s="40">
        <v>20</v>
      </c>
      <c r="B31" s="3" t="s">
        <v>38</v>
      </c>
      <c r="C31" s="3" t="s">
        <v>77</v>
      </c>
      <c r="D31" s="29">
        <v>0</v>
      </c>
      <c r="E31" s="64"/>
      <c r="F31" s="64">
        <v>20</v>
      </c>
      <c r="G31" s="68">
        <f t="shared" si="0"/>
        <v>0</v>
      </c>
      <c r="H31" s="1"/>
      <c r="I31" s="1"/>
      <c r="L31" s="9"/>
      <c r="N31" s="27"/>
      <c r="O31" s="27"/>
      <c r="P31" s="28"/>
      <c r="Q31" s="28"/>
      <c r="R31" s="9"/>
      <c r="S31" s="6"/>
      <c r="T31" s="7"/>
    </row>
    <row r="32" spans="1:20" s="5" customFormat="1" ht="15" x14ac:dyDescent="0.25">
      <c r="A32" s="40">
        <v>21</v>
      </c>
      <c r="B32" s="3" t="s">
        <v>39</v>
      </c>
      <c r="C32" s="3" t="s">
        <v>78</v>
      </c>
      <c r="D32" s="29">
        <v>0</v>
      </c>
      <c r="E32" s="67"/>
      <c r="F32" s="64">
        <v>700</v>
      </c>
      <c r="G32" s="68">
        <f t="shared" si="0"/>
        <v>0</v>
      </c>
      <c r="H32" s="1"/>
      <c r="I32" s="1"/>
      <c r="L32" s="9"/>
      <c r="M32" s="9"/>
      <c r="N32" s="27"/>
      <c r="O32" s="27"/>
      <c r="P32" s="28"/>
      <c r="Q32" s="28"/>
      <c r="R32" s="9"/>
      <c r="S32" s="6"/>
      <c r="T32" s="7"/>
    </row>
    <row r="33" spans="1:20" s="5" customFormat="1" ht="15" x14ac:dyDescent="0.25">
      <c r="A33" s="40">
        <v>22</v>
      </c>
      <c r="B33" s="3" t="s">
        <v>40</v>
      </c>
      <c r="C33" s="3" t="s">
        <v>77</v>
      </c>
      <c r="D33" s="29">
        <v>0</v>
      </c>
      <c r="E33" s="65"/>
      <c r="F33" s="64">
        <v>200</v>
      </c>
      <c r="G33" s="68">
        <f t="shared" si="0"/>
        <v>0</v>
      </c>
      <c r="H33" s="1"/>
      <c r="I33" s="1"/>
      <c r="L33" s="9"/>
      <c r="N33" s="27"/>
      <c r="O33" s="27"/>
      <c r="P33" s="28"/>
      <c r="Q33" s="28"/>
      <c r="R33" s="9"/>
      <c r="S33" s="6"/>
      <c r="T33" s="7"/>
    </row>
    <row r="34" spans="1:20" s="5" customFormat="1" ht="15" x14ac:dyDescent="0.25">
      <c r="A34" s="40">
        <v>23</v>
      </c>
      <c r="B34" s="3" t="s">
        <v>41</v>
      </c>
      <c r="C34" s="3" t="s">
        <v>77</v>
      </c>
      <c r="D34" s="29">
        <v>0</v>
      </c>
      <c r="E34" s="67"/>
      <c r="F34" s="64">
        <v>200</v>
      </c>
      <c r="G34" s="68">
        <f t="shared" si="0"/>
        <v>0</v>
      </c>
      <c r="H34" s="1"/>
      <c r="I34" s="1"/>
      <c r="L34" s="9"/>
      <c r="N34" s="27"/>
      <c r="O34" s="27"/>
      <c r="P34" s="28"/>
      <c r="Q34" s="28"/>
      <c r="R34" s="9"/>
      <c r="S34" s="6"/>
      <c r="T34" s="7"/>
    </row>
    <row r="35" spans="1:20" s="5" customFormat="1" ht="15" x14ac:dyDescent="0.25">
      <c r="A35" s="40">
        <v>24</v>
      </c>
      <c r="B35" s="3" t="s">
        <v>42</v>
      </c>
      <c r="C35" s="3" t="s">
        <v>77</v>
      </c>
      <c r="D35" s="29">
        <v>0</v>
      </c>
      <c r="E35" s="66"/>
      <c r="F35" s="64">
        <v>100</v>
      </c>
      <c r="G35" s="68">
        <f t="shared" si="0"/>
        <v>0</v>
      </c>
      <c r="H35" s="1"/>
      <c r="I35" s="1"/>
      <c r="L35" s="9"/>
      <c r="N35" s="27"/>
      <c r="O35" s="27"/>
      <c r="P35" s="28"/>
      <c r="Q35" s="28"/>
      <c r="R35" s="9"/>
      <c r="S35" s="6"/>
      <c r="T35" s="7"/>
    </row>
    <row r="36" spans="1:20" s="5" customFormat="1" ht="15" x14ac:dyDescent="0.25">
      <c r="A36" s="40">
        <v>25</v>
      </c>
      <c r="B36" s="3" t="s">
        <v>43</v>
      </c>
      <c r="C36" s="3" t="s">
        <v>77</v>
      </c>
      <c r="D36" s="29">
        <v>0</v>
      </c>
      <c r="E36" s="62"/>
      <c r="F36" s="64">
        <v>100</v>
      </c>
      <c r="G36" s="68">
        <f t="shared" si="0"/>
        <v>0</v>
      </c>
      <c r="H36" s="1"/>
      <c r="I36" s="1"/>
      <c r="L36" s="9"/>
      <c r="M36" s="9"/>
      <c r="N36" s="27"/>
      <c r="O36" s="27"/>
      <c r="P36" s="28"/>
      <c r="Q36" s="28"/>
      <c r="R36" s="9"/>
      <c r="S36" s="6"/>
      <c r="T36" s="7"/>
    </row>
    <row r="37" spans="1:20" s="5" customFormat="1" ht="15" x14ac:dyDescent="0.25">
      <c r="A37" s="40">
        <v>26</v>
      </c>
      <c r="B37" s="3" t="s">
        <v>44</v>
      </c>
      <c r="C37" s="3" t="s">
        <v>77</v>
      </c>
      <c r="D37" s="29">
        <v>0</v>
      </c>
      <c r="E37" s="62"/>
      <c r="F37" s="64">
        <v>25</v>
      </c>
      <c r="G37" s="68">
        <f t="shared" si="0"/>
        <v>0</v>
      </c>
      <c r="H37" s="1"/>
      <c r="I37" s="1"/>
      <c r="L37" s="9"/>
      <c r="N37" s="27"/>
      <c r="O37" s="27"/>
      <c r="P37" s="28"/>
      <c r="Q37" s="28"/>
      <c r="R37" s="9"/>
      <c r="S37" s="6"/>
      <c r="T37" s="7"/>
    </row>
    <row r="38" spans="1:20" s="5" customFormat="1" ht="15" x14ac:dyDescent="0.25">
      <c r="A38" s="40">
        <v>27</v>
      </c>
      <c r="B38" s="3" t="s">
        <v>45</v>
      </c>
      <c r="C38" s="3" t="s">
        <v>77</v>
      </c>
      <c r="D38" s="29">
        <v>0</v>
      </c>
      <c r="E38" s="67"/>
      <c r="F38" s="64">
        <v>100</v>
      </c>
      <c r="G38" s="68">
        <f t="shared" si="0"/>
        <v>0</v>
      </c>
      <c r="H38" s="1"/>
      <c r="I38" s="1"/>
      <c r="L38" s="9"/>
      <c r="N38" s="27"/>
      <c r="O38" s="27"/>
      <c r="P38" s="28"/>
      <c r="Q38" s="28"/>
      <c r="R38" s="9"/>
      <c r="S38" s="6"/>
      <c r="T38" s="7"/>
    </row>
    <row r="39" spans="1:20" ht="27" customHeight="1" x14ac:dyDescent="0.25">
      <c r="A39" s="85"/>
      <c r="B39" s="48" t="s">
        <v>0</v>
      </c>
      <c r="C39" s="55" t="s">
        <v>76</v>
      </c>
      <c r="D39" s="55" t="s">
        <v>4</v>
      </c>
      <c r="E39" s="55" t="s">
        <v>73</v>
      </c>
      <c r="F39" s="55" t="s">
        <v>74</v>
      </c>
      <c r="G39" s="43" t="s">
        <v>1</v>
      </c>
      <c r="H39" s="1"/>
    </row>
    <row r="40" spans="1:20" s="5" customFormat="1" ht="17.399999999999999" x14ac:dyDescent="0.25">
      <c r="A40" s="61"/>
      <c r="B40" s="59" t="s">
        <v>81</v>
      </c>
      <c r="C40" s="57"/>
      <c r="D40" s="57"/>
      <c r="E40" s="57"/>
      <c r="F40" s="57"/>
      <c r="G40" s="58"/>
      <c r="H40" s="1"/>
      <c r="I40" s="1"/>
      <c r="L40" s="9"/>
      <c r="M40" s="9"/>
      <c r="N40" s="27"/>
      <c r="O40" s="27"/>
      <c r="P40" s="28"/>
      <c r="Q40" s="28"/>
      <c r="R40" s="9"/>
      <c r="S40" s="6"/>
      <c r="T40" s="7"/>
    </row>
    <row r="41" spans="1:20" s="5" customFormat="1" ht="15" x14ac:dyDescent="0.25">
      <c r="A41" s="40"/>
      <c r="B41" s="60" t="s">
        <v>80</v>
      </c>
      <c r="C41" s="57"/>
      <c r="D41" s="57"/>
      <c r="E41" s="57"/>
      <c r="F41" s="57"/>
      <c r="G41" s="58"/>
      <c r="H41" s="1"/>
      <c r="I41" s="1"/>
      <c r="L41" s="9"/>
      <c r="N41" s="27"/>
      <c r="O41" s="27"/>
      <c r="P41" s="28"/>
      <c r="Q41" s="28"/>
      <c r="R41" s="9"/>
      <c r="S41" s="6"/>
      <c r="T41" s="7"/>
    </row>
    <row r="42" spans="1:20" s="5" customFormat="1" ht="15" x14ac:dyDescent="0.25">
      <c r="A42" s="40">
        <v>28</v>
      </c>
      <c r="B42" s="3" t="s">
        <v>83</v>
      </c>
      <c r="C42" s="3" t="s">
        <v>78</v>
      </c>
      <c r="D42" s="29">
        <v>0</v>
      </c>
      <c r="E42" s="62"/>
      <c r="F42" s="64">
        <v>500</v>
      </c>
      <c r="G42" s="68">
        <f t="shared" ref="G42:G54" si="1">(E42+F42)*D42</f>
        <v>0</v>
      </c>
      <c r="H42" s="1"/>
      <c r="I42" s="1"/>
      <c r="L42" s="9"/>
      <c r="N42" s="27"/>
      <c r="O42" s="27"/>
      <c r="P42" s="28"/>
      <c r="Q42" s="28"/>
      <c r="R42" s="9"/>
      <c r="S42" s="6"/>
      <c r="T42" s="7"/>
    </row>
    <row r="43" spans="1:20" s="5" customFormat="1" ht="15" x14ac:dyDescent="0.25">
      <c r="A43" s="40">
        <v>29</v>
      </c>
      <c r="B43" s="3" t="s">
        <v>84</v>
      </c>
      <c r="C43" s="3" t="s">
        <v>78</v>
      </c>
      <c r="D43" s="29">
        <v>0</v>
      </c>
      <c r="E43" s="67"/>
      <c r="F43" s="64">
        <v>500</v>
      </c>
      <c r="G43" s="68">
        <f t="shared" si="1"/>
        <v>0</v>
      </c>
      <c r="H43" s="1"/>
      <c r="I43" s="1"/>
      <c r="L43" s="9"/>
      <c r="M43" s="9"/>
      <c r="N43" s="27"/>
      <c r="O43" s="27"/>
      <c r="P43" s="28"/>
      <c r="Q43" s="28"/>
      <c r="R43" s="9"/>
      <c r="S43" s="6"/>
      <c r="T43" s="7"/>
    </row>
    <row r="44" spans="1:20" s="5" customFormat="1" ht="15" x14ac:dyDescent="0.25">
      <c r="A44" s="40">
        <v>30</v>
      </c>
      <c r="B44" s="3" t="s">
        <v>85</v>
      </c>
      <c r="C44" s="3" t="s">
        <v>78</v>
      </c>
      <c r="D44" s="29">
        <v>0</v>
      </c>
      <c r="E44" s="62"/>
      <c r="F44" s="64">
        <v>100</v>
      </c>
      <c r="G44" s="68">
        <f t="shared" si="1"/>
        <v>0</v>
      </c>
      <c r="H44" s="1"/>
      <c r="I44" s="1"/>
      <c r="L44" s="9"/>
      <c r="N44" s="27"/>
      <c r="O44" s="27"/>
      <c r="P44" s="28"/>
      <c r="Q44" s="28"/>
      <c r="R44" s="9"/>
      <c r="S44" s="6"/>
      <c r="T44" s="7"/>
    </row>
    <row r="45" spans="1:20" s="5" customFormat="1" ht="15" x14ac:dyDescent="0.25">
      <c r="A45" s="40">
        <v>31</v>
      </c>
      <c r="B45" s="3" t="s">
        <v>86</v>
      </c>
      <c r="C45" s="3" t="s">
        <v>78</v>
      </c>
      <c r="D45" s="29">
        <v>0</v>
      </c>
      <c r="E45" s="62"/>
      <c r="F45" s="64">
        <v>100</v>
      </c>
      <c r="G45" s="68">
        <f t="shared" si="1"/>
        <v>0</v>
      </c>
      <c r="H45" s="1"/>
      <c r="I45" s="1"/>
      <c r="L45" s="9"/>
      <c r="N45" s="27"/>
      <c r="O45" s="27"/>
      <c r="P45" s="28"/>
      <c r="Q45" s="28"/>
      <c r="R45" s="9"/>
      <c r="S45" s="6"/>
      <c r="T45" s="7"/>
    </row>
    <row r="46" spans="1:20" s="5" customFormat="1" ht="15" x14ac:dyDescent="0.25">
      <c r="A46" s="40">
        <v>32</v>
      </c>
      <c r="B46" s="3" t="s">
        <v>87</v>
      </c>
      <c r="C46" s="3" t="s">
        <v>78</v>
      </c>
      <c r="D46" s="29">
        <v>0</v>
      </c>
      <c r="E46" s="62"/>
      <c r="F46" s="64">
        <v>100</v>
      </c>
      <c r="G46" s="68">
        <f t="shared" si="1"/>
        <v>0</v>
      </c>
      <c r="H46" s="1"/>
      <c r="I46" s="1"/>
      <c r="L46" s="9"/>
      <c r="N46" s="27"/>
      <c r="O46" s="27"/>
      <c r="P46" s="28"/>
      <c r="Q46" s="28"/>
      <c r="R46" s="9"/>
      <c r="S46" s="6"/>
      <c r="T46" s="7"/>
    </row>
    <row r="47" spans="1:20" s="5" customFormat="1" ht="15" x14ac:dyDescent="0.25">
      <c r="A47" s="40">
        <v>33</v>
      </c>
      <c r="B47" s="3" t="s">
        <v>88</v>
      </c>
      <c r="C47" s="3" t="s">
        <v>78</v>
      </c>
      <c r="D47" s="29">
        <v>0</v>
      </c>
      <c r="E47" s="62"/>
      <c r="F47" s="64">
        <v>100</v>
      </c>
      <c r="G47" s="68">
        <f t="shared" si="1"/>
        <v>0</v>
      </c>
      <c r="H47" s="1"/>
      <c r="I47" s="1"/>
      <c r="L47" s="9"/>
      <c r="N47" s="27"/>
      <c r="O47" s="27"/>
      <c r="P47" s="28"/>
      <c r="Q47" s="28"/>
      <c r="R47" s="9"/>
      <c r="S47" s="6"/>
      <c r="T47" s="7"/>
    </row>
    <row r="48" spans="1:20" s="5" customFormat="1" ht="15" x14ac:dyDescent="0.25">
      <c r="A48" s="40">
        <v>34</v>
      </c>
      <c r="B48" s="3" t="s">
        <v>89</v>
      </c>
      <c r="C48" s="3" t="s">
        <v>78</v>
      </c>
      <c r="D48" s="29">
        <v>0</v>
      </c>
      <c r="E48" s="62"/>
      <c r="F48" s="64">
        <v>50</v>
      </c>
      <c r="G48" s="68">
        <f t="shared" si="1"/>
        <v>0</v>
      </c>
      <c r="H48" s="1"/>
      <c r="I48" s="1"/>
      <c r="L48" s="9"/>
      <c r="M48" s="9"/>
      <c r="N48" s="27"/>
      <c r="O48" s="27"/>
      <c r="P48" s="28"/>
      <c r="Q48" s="28"/>
      <c r="R48" s="9"/>
      <c r="S48" s="6"/>
      <c r="T48" s="7"/>
    </row>
    <row r="49" spans="1:20" s="5" customFormat="1" ht="15" x14ac:dyDescent="0.25">
      <c r="A49" s="40">
        <v>35</v>
      </c>
      <c r="B49" s="3" t="s">
        <v>90</v>
      </c>
      <c r="C49" s="3" t="s">
        <v>78</v>
      </c>
      <c r="D49" s="29">
        <v>0</v>
      </c>
      <c r="E49" s="62"/>
      <c r="F49" s="64">
        <v>50</v>
      </c>
      <c r="G49" s="68">
        <f t="shared" si="1"/>
        <v>0</v>
      </c>
      <c r="H49" s="1"/>
      <c r="I49" s="1"/>
      <c r="L49" s="9"/>
      <c r="M49" s="9"/>
      <c r="N49" s="27"/>
      <c r="O49" s="27"/>
      <c r="P49" s="28"/>
      <c r="Q49" s="28"/>
      <c r="R49" s="9"/>
      <c r="S49" s="6"/>
      <c r="T49" s="7"/>
    </row>
    <row r="50" spans="1:20" s="5" customFormat="1" ht="15" x14ac:dyDescent="0.25">
      <c r="A50" s="40">
        <v>36</v>
      </c>
      <c r="B50" s="3" t="s">
        <v>91</v>
      </c>
      <c r="C50" s="3" t="s">
        <v>78</v>
      </c>
      <c r="D50" s="29">
        <v>0</v>
      </c>
      <c r="E50" s="62"/>
      <c r="F50" s="64">
        <v>50</v>
      </c>
      <c r="G50" s="68">
        <f t="shared" si="1"/>
        <v>0</v>
      </c>
      <c r="H50" s="1"/>
      <c r="I50" s="1"/>
      <c r="L50" s="9"/>
      <c r="M50" s="9"/>
      <c r="N50" s="27"/>
      <c r="O50" s="27"/>
      <c r="P50" s="28"/>
      <c r="Q50" s="28"/>
      <c r="R50" s="9"/>
      <c r="S50" s="6"/>
      <c r="T50" s="7"/>
    </row>
    <row r="51" spans="1:20" s="5" customFormat="1" ht="15" x14ac:dyDescent="0.25">
      <c r="A51" s="40">
        <v>37</v>
      </c>
      <c r="B51" s="47" t="s">
        <v>92</v>
      </c>
      <c r="C51" s="3" t="s">
        <v>78</v>
      </c>
      <c r="D51" s="29">
        <v>0</v>
      </c>
      <c r="E51" s="62"/>
      <c r="F51" s="64">
        <v>25</v>
      </c>
      <c r="G51" s="68">
        <f t="shared" si="1"/>
        <v>0</v>
      </c>
      <c r="H51" s="1"/>
      <c r="I51" s="1"/>
      <c r="L51" s="9"/>
      <c r="M51" s="9"/>
      <c r="N51" s="27"/>
      <c r="O51" s="27"/>
      <c r="P51" s="28"/>
      <c r="Q51" s="28"/>
      <c r="R51" s="9"/>
      <c r="S51" s="6"/>
      <c r="T51" s="7"/>
    </row>
    <row r="52" spans="1:20" s="5" customFormat="1" ht="15" x14ac:dyDescent="0.25">
      <c r="A52" s="40">
        <v>38</v>
      </c>
      <c r="B52" s="2" t="s">
        <v>93</v>
      </c>
      <c r="C52" s="3" t="s">
        <v>78</v>
      </c>
      <c r="D52" s="29">
        <v>0</v>
      </c>
      <c r="E52" s="62"/>
      <c r="F52" s="64">
        <v>50</v>
      </c>
      <c r="G52" s="68">
        <f t="shared" si="1"/>
        <v>0</v>
      </c>
      <c r="H52" s="1"/>
      <c r="I52" s="1"/>
      <c r="L52" s="9"/>
      <c r="M52" s="9"/>
      <c r="N52" s="27"/>
      <c r="O52" s="27"/>
      <c r="P52" s="28"/>
      <c r="Q52" s="28"/>
      <c r="R52" s="9"/>
      <c r="S52" s="6"/>
      <c r="T52" s="7"/>
    </row>
    <row r="53" spans="1:20" s="5" customFormat="1" ht="15" x14ac:dyDescent="0.25">
      <c r="A53" s="40">
        <v>39</v>
      </c>
      <c r="B53" s="3" t="s">
        <v>94</v>
      </c>
      <c r="C53" s="3" t="s">
        <v>78</v>
      </c>
      <c r="D53" s="29">
        <v>0</v>
      </c>
      <c r="E53" s="62"/>
      <c r="F53" s="64">
        <v>25</v>
      </c>
      <c r="G53" s="68">
        <f t="shared" si="1"/>
        <v>0</v>
      </c>
      <c r="H53" s="1"/>
      <c r="I53" s="1"/>
      <c r="L53" s="9"/>
      <c r="N53" s="27"/>
      <c r="O53" s="27"/>
      <c r="P53" s="28"/>
      <c r="Q53" s="28"/>
      <c r="R53" s="9"/>
      <c r="S53" s="6"/>
      <c r="T53" s="7"/>
    </row>
    <row r="54" spans="1:20" s="5" customFormat="1" ht="15" x14ac:dyDescent="0.25">
      <c r="A54" s="40">
        <v>40</v>
      </c>
      <c r="B54" s="3" t="s">
        <v>95</v>
      </c>
      <c r="C54" s="3" t="s">
        <v>78</v>
      </c>
      <c r="D54" s="29">
        <v>0</v>
      </c>
      <c r="E54" s="62"/>
      <c r="F54" s="64">
        <v>200</v>
      </c>
      <c r="G54" s="68">
        <f t="shared" si="1"/>
        <v>0</v>
      </c>
      <c r="H54" s="1"/>
      <c r="I54" s="1"/>
      <c r="L54" s="9"/>
      <c r="N54" s="27"/>
      <c r="O54" s="27"/>
      <c r="P54" s="28"/>
      <c r="Q54" s="28"/>
      <c r="R54" s="9"/>
      <c r="S54" s="6"/>
      <c r="T54" s="7"/>
    </row>
    <row r="55" spans="1:20" ht="27" customHeight="1" x14ac:dyDescent="0.25">
      <c r="A55" s="22"/>
      <c r="B55" s="41" t="s">
        <v>0</v>
      </c>
      <c r="C55" s="69"/>
      <c r="D55" s="42" t="s">
        <v>4</v>
      </c>
      <c r="E55" s="42" t="s">
        <v>9</v>
      </c>
      <c r="F55" s="42" t="s">
        <v>12</v>
      </c>
      <c r="G55" s="43" t="s">
        <v>1</v>
      </c>
      <c r="H55" s="1"/>
    </row>
    <row r="56" spans="1:20" s="5" customFormat="1" ht="17.399999999999999" x14ac:dyDescent="0.25">
      <c r="A56" s="26"/>
      <c r="B56" s="59" t="s">
        <v>55</v>
      </c>
      <c r="C56" s="57"/>
      <c r="D56" s="57"/>
      <c r="E56" s="57"/>
      <c r="F56" s="57"/>
      <c r="G56" s="58"/>
      <c r="H56" s="1"/>
      <c r="I56" s="1"/>
      <c r="L56" s="9"/>
      <c r="N56" s="27"/>
      <c r="O56" s="27"/>
      <c r="P56" s="28"/>
      <c r="Q56" s="28"/>
      <c r="R56" s="9"/>
      <c r="S56" s="6"/>
      <c r="T56" s="7"/>
    </row>
    <row r="57" spans="1:20" s="5" customFormat="1" ht="15" x14ac:dyDescent="0.25">
      <c r="A57" s="40"/>
      <c r="B57" s="60" t="s">
        <v>50</v>
      </c>
      <c r="C57" s="57"/>
      <c r="D57" s="57"/>
      <c r="E57" s="57"/>
      <c r="F57" s="57"/>
      <c r="G57" s="58"/>
      <c r="H57" s="1"/>
      <c r="I57" s="1"/>
      <c r="L57" s="9"/>
      <c r="N57" s="27"/>
      <c r="O57" s="27"/>
      <c r="P57" s="28"/>
      <c r="Q57" s="28"/>
      <c r="R57" s="9"/>
      <c r="S57" s="6"/>
      <c r="T57" s="7"/>
    </row>
    <row r="58" spans="1:20" s="5" customFormat="1" ht="15" x14ac:dyDescent="0.25">
      <c r="A58" s="40">
        <v>41</v>
      </c>
      <c r="B58" s="3" t="s">
        <v>47</v>
      </c>
      <c r="C58" s="3" t="s">
        <v>77</v>
      </c>
      <c r="D58" s="29">
        <v>0</v>
      </c>
      <c r="E58" s="67">
        <v>350</v>
      </c>
      <c r="F58" s="67">
        <v>1</v>
      </c>
      <c r="G58" s="68">
        <f>D58*E58*F58</f>
        <v>0</v>
      </c>
      <c r="H58" s="1"/>
      <c r="I58" s="1"/>
      <c r="L58" s="9"/>
      <c r="N58" s="27"/>
      <c r="O58" s="27"/>
      <c r="P58" s="28"/>
      <c r="Q58" s="28"/>
      <c r="R58" s="9"/>
      <c r="S58" s="6"/>
      <c r="T58" s="7"/>
    </row>
    <row r="59" spans="1:20" s="5" customFormat="1" ht="15" x14ac:dyDescent="0.25">
      <c r="A59" s="40">
        <v>42</v>
      </c>
      <c r="B59" s="3" t="s">
        <v>48</v>
      </c>
      <c r="C59" s="3" t="s">
        <v>77</v>
      </c>
      <c r="D59" s="29">
        <v>0</v>
      </c>
      <c r="E59" s="67">
        <v>335</v>
      </c>
      <c r="F59" s="67">
        <v>1</v>
      </c>
      <c r="G59" s="68">
        <f>D59*E59*F59</f>
        <v>0</v>
      </c>
      <c r="H59" s="1"/>
      <c r="I59" s="1"/>
      <c r="L59" s="9"/>
      <c r="M59" s="9"/>
      <c r="N59" s="27"/>
      <c r="O59" s="27"/>
      <c r="P59" s="28"/>
      <c r="Q59" s="28"/>
      <c r="R59" s="9"/>
      <c r="S59" s="6"/>
      <c r="T59" s="7"/>
    </row>
    <row r="60" spans="1:20" s="5" customFormat="1" ht="15" x14ac:dyDescent="0.25">
      <c r="A60" s="40">
        <v>43</v>
      </c>
      <c r="B60" s="3" t="s">
        <v>49</v>
      </c>
      <c r="C60" s="3" t="s">
        <v>77</v>
      </c>
      <c r="D60" s="29">
        <v>0</v>
      </c>
      <c r="E60" s="67">
        <v>150</v>
      </c>
      <c r="F60" s="67">
        <v>1</v>
      </c>
      <c r="G60" s="68">
        <f>D60*E60*F60</f>
        <v>0</v>
      </c>
      <c r="H60" s="1"/>
      <c r="I60" s="1"/>
      <c r="L60" s="9"/>
      <c r="N60" s="27"/>
      <c r="O60" s="27"/>
      <c r="P60" s="28"/>
      <c r="Q60" s="28"/>
      <c r="R60" s="9"/>
      <c r="S60" s="6"/>
      <c r="T60" s="7"/>
    </row>
    <row r="61" spans="1:20" s="5" customFormat="1" ht="15" x14ac:dyDescent="0.25">
      <c r="A61" s="40">
        <v>44</v>
      </c>
      <c r="B61" s="3" t="s">
        <v>46</v>
      </c>
      <c r="C61" s="3" t="s">
        <v>77</v>
      </c>
      <c r="D61" s="29">
        <v>0</v>
      </c>
      <c r="E61" s="67">
        <v>150</v>
      </c>
      <c r="F61" s="67">
        <v>1</v>
      </c>
      <c r="G61" s="68">
        <f>D61*E61*F61</f>
        <v>0</v>
      </c>
      <c r="H61" s="1"/>
      <c r="I61" s="1"/>
      <c r="L61" s="9"/>
      <c r="N61" s="27"/>
      <c r="O61" s="27"/>
      <c r="P61" s="28"/>
      <c r="Q61" s="28"/>
      <c r="R61" s="9"/>
      <c r="S61" s="6"/>
      <c r="T61" s="7"/>
    </row>
    <row r="62" spans="1:20" s="5" customFormat="1" ht="15" x14ac:dyDescent="0.25">
      <c r="A62" s="40"/>
      <c r="B62" s="60" t="s">
        <v>57</v>
      </c>
      <c r="C62" s="57"/>
      <c r="D62" s="57"/>
      <c r="E62" s="57"/>
      <c r="F62" s="57"/>
      <c r="G62" s="58"/>
      <c r="H62" s="1"/>
      <c r="I62" s="1"/>
      <c r="L62" s="9"/>
      <c r="N62" s="27"/>
      <c r="O62" s="27"/>
      <c r="P62" s="28"/>
      <c r="Q62" s="28"/>
      <c r="R62" s="9"/>
      <c r="S62" s="6"/>
      <c r="T62" s="7"/>
    </row>
    <row r="63" spans="1:20" s="5" customFormat="1" ht="15" x14ac:dyDescent="0.25">
      <c r="A63" s="40">
        <v>45</v>
      </c>
      <c r="B63" s="3" t="s">
        <v>51</v>
      </c>
      <c r="C63" s="3" t="s">
        <v>77</v>
      </c>
      <c r="D63" s="29">
        <v>0</v>
      </c>
      <c r="E63" s="67">
        <v>700</v>
      </c>
      <c r="F63" s="67">
        <v>47</v>
      </c>
      <c r="G63" s="68">
        <f t="shared" ref="G63:G68" si="2">D63*E63*F63</f>
        <v>0</v>
      </c>
      <c r="H63" s="1"/>
      <c r="I63" s="1"/>
      <c r="L63" s="9"/>
      <c r="N63" s="27"/>
      <c r="O63" s="27"/>
      <c r="P63" s="28"/>
      <c r="Q63" s="28"/>
      <c r="R63" s="9"/>
      <c r="S63" s="6"/>
      <c r="T63" s="7"/>
    </row>
    <row r="64" spans="1:20" s="5" customFormat="1" ht="15" x14ac:dyDescent="0.25">
      <c r="A64" s="40">
        <v>46</v>
      </c>
      <c r="B64" s="3" t="s">
        <v>52</v>
      </c>
      <c r="C64" s="3" t="s">
        <v>77</v>
      </c>
      <c r="D64" s="29">
        <v>0</v>
      </c>
      <c r="E64" s="67">
        <v>175</v>
      </c>
      <c r="F64" s="67">
        <v>1</v>
      </c>
      <c r="G64" s="68">
        <f t="shared" si="2"/>
        <v>0</v>
      </c>
      <c r="H64" s="1"/>
      <c r="I64" s="1"/>
      <c r="L64" s="9"/>
      <c r="N64" s="27"/>
      <c r="O64" s="27"/>
      <c r="P64" s="28"/>
      <c r="Q64" s="28"/>
      <c r="R64" s="9"/>
      <c r="S64" s="6"/>
      <c r="T64" s="7"/>
    </row>
    <row r="65" spans="1:20" s="5" customFormat="1" ht="15" x14ac:dyDescent="0.25">
      <c r="A65" s="40">
        <v>47</v>
      </c>
      <c r="B65" s="3" t="s">
        <v>54</v>
      </c>
      <c r="C65" s="3" t="s">
        <v>77</v>
      </c>
      <c r="D65" s="29">
        <v>0</v>
      </c>
      <c r="E65" s="67">
        <v>10</v>
      </c>
      <c r="F65" s="67">
        <v>47</v>
      </c>
      <c r="G65" s="68">
        <f t="shared" si="2"/>
        <v>0</v>
      </c>
      <c r="H65" s="1"/>
      <c r="I65" s="1"/>
      <c r="L65" s="9"/>
      <c r="N65" s="27"/>
      <c r="O65" s="27"/>
      <c r="P65" s="28"/>
      <c r="Q65" s="28"/>
      <c r="R65" s="9"/>
      <c r="S65" s="6"/>
      <c r="T65" s="7"/>
    </row>
    <row r="66" spans="1:20" s="5" customFormat="1" ht="15" x14ac:dyDescent="0.25">
      <c r="A66" s="40">
        <v>48</v>
      </c>
      <c r="B66" s="3" t="s">
        <v>53</v>
      </c>
      <c r="C66" s="3" t="s">
        <v>77</v>
      </c>
      <c r="D66" s="29">
        <v>0</v>
      </c>
      <c r="E66" s="67">
        <f>3*335+120</f>
        <v>1125</v>
      </c>
      <c r="F66" s="67">
        <v>47</v>
      </c>
      <c r="G66" s="68">
        <f t="shared" si="2"/>
        <v>0</v>
      </c>
      <c r="H66" s="1"/>
      <c r="I66" s="1"/>
      <c r="L66" s="9"/>
      <c r="N66" s="27"/>
      <c r="O66" s="27"/>
      <c r="P66" s="28"/>
      <c r="Q66" s="28"/>
      <c r="R66" s="9"/>
      <c r="S66" s="6"/>
      <c r="T66" s="7"/>
    </row>
    <row r="67" spans="1:20" s="5" customFormat="1" ht="15" x14ac:dyDescent="0.25">
      <c r="A67" s="40">
        <v>49</v>
      </c>
      <c r="B67" s="3" t="s">
        <v>58</v>
      </c>
      <c r="C67" s="3" t="s">
        <v>77</v>
      </c>
      <c r="D67" s="29">
        <v>0</v>
      </c>
      <c r="E67" s="67">
        <f>2*335</f>
        <v>670</v>
      </c>
      <c r="F67" s="67">
        <v>47</v>
      </c>
      <c r="G67" s="68">
        <f t="shared" si="2"/>
        <v>0</v>
      </c>
      <c r="H67" s="1"/>
      <c r="I67" s="1"/>
      <c r="L67" s="9"/>
      <c r="N67" s="27"/>
      <c r="O67" s="27"/>
      <c r="P67" s="28"/>
      <c r="Q67" s="28"/>
      <c r="R67" s="9"/>
      <c r="S67" s="6"/>
      <c r="T67" s="7"/>
    </row>
    <row r="68" spans="1:20" s="5" customFormat="1" ht="15" x14ac:dyDescent="0.25">
      <c r="A68" s="40">
        <v>50</v>
      </c>
      <c r="B68" s="3" t="s">
        <v>71</v>
      </c>
      <c r="C68" s="3" t="s">
        <v>77</v>
      </c>
      <c r="D68" s="29">
        <v>0</v>
      </c>
      <c r="E68" s="67">
        <v>175</v>
      </c>
      <c r="F68" s="67">
        <v>1</v>
      </c>
      <c r="G68" s="68">
        <f t="shared" si="2"/>
        <v>0</v>
      </c>
      <c r="H68" s="1"/>
      <c r="I68" s="1"/>
      <c r="L68" s="9"/>
      <c r="N68" s="27"/>
      <c r="O68" s="27"/>
      <c r="P68" s="28"/>
      <c r="Q68" s="28"/>
      <c r="R68" s="9"/>
      <c r="S68" s="6"/>
      <c r="T68" s="7"/>
    </row>
    <row r="69" spans="1:20" s="74" customFormat="1" ht="15" x14ac:dyDescent="0.25">
      <c r="A69" s="75"/>
      <c r="B69" s="76" t="s">
        <v>56</v>
      </c>
      <c r="C69" s="77"/>
      <c r="D69" s="77"/>
      <c r="E69" s="42" t="s">
        <v>99</v>
      </c>
      <c r="F69" s="42" t="s">
        <v>12</v>
      </c>
      <c r="G69" s="78"/>
      <c r="H69" s="79"/>
      <c r="I69" s="79"/>
      <c r="L69" s="80"/>
      <c r="M69" s="80"/>
      <c r="N69" s="81"/>
      <c r="O69" s="81"/>
      <c r="P69" s="82"/>
      <c r="Q69" s="82"/>
      <c r="R69" s="80"/>
      <c r="S69" s="83"/>
      <c r="T69" s="84"/>
    </row>
    <row r="70" spans="1:20" s="5" customFormat="1" ht="15" x14ac:dyDescent="0.25">
      <c r="A70" s="40">
        <v>51</v>
      </c>
      <c r="B70" s="3" t="s">
        <v>59</v>
      </c>
      <c r="C70" s="73" t="s">
        <v>98</v>
      </c>
      <c r="D70" s="29">
        <v>0</v>
      </c>
      <c r="E70" s="67">
        <v>10</v>
      </c>
      <c r="F70" s="67">
        <v>100</v>
      </c>
      <c r="G70" s="68">
        <f>D70*E70*F70</f>
        <v>0</v>
      </c>
      <c r="H70" s="1"/>
      <c r="I70" s="1"/>
      <c r="L70" s="9"/>
      <c r="N70" s="27"/>
      <c r="O70" s="27"/>
      <c r="P70" s="28"/>
      <c r="Q70" s="28"/>
      <c r="R70" s="9"/>
      <c r="S70" s="6"/>
      <c r="T70" s="7"/>
    </row>
    <row r="71" spans="1:20" ht="27" customHeight="1" x14ac:dyDescent="0.25">
      <c r="A71" s="22"/>
      <c r="B71" s="23" t="s">
        <v>0</v>
      </c>
      <c r="C71" s="30"/>
      <c r="D71" s="24" t="s">
        <v>4</v>
      </c>
      <c r="E71" s="24" t="s">
        <v>73</v>
      </c>
      <c r="F71" s="24" t="s">
        <v>72</v>
      </c>
      <c r="G71" s="25" t="s">
        <v>1</v>
      </c>
      <c r="H71" s="1"/>
    </row>
    <row r="72" spans="1:20" s="5" customFormat="1" ht="17.399999999999999" x14ac:dyDescent="0.25">
      <c r="A72" s="26"/>
      <c r="B72" s="59" t="s">
        <v>70</v>
      </c>
      <c r="C72" s="57"/>
      <c r="D72" s="57"/>
      <c r="E72" s="57"/>
      <c r="F72" s="57"/>
      <c r="G72" s="58"/>
      <c r="H72" s="1"/>
      <c r="I72" s="1"/>
      <c r="L72" s="9"/>
      <c r="N72" s="27"/>
      <c r="O72" s="27"/>
      <c r="P72" s="28"/>
      <c r="Q72" s="28"/>
      <c r="R72" s="9"/>
      <c r="S72" s="6"/>
      <c r="T72" s="7"/>
    </row>
    <row r="73" spans="1:20" s="5" customFormat="1" ht="15" x14ac:dyDescent="0.25">
      <c r="A73" s="40"/>
      <c r="B73" s="60" t="s">
        <v>60</v>
      </c>
      <c r="C73" s="57"/>
      <c r="D73" s="57"/>
      <c r="E73" s="57"/>
      <c r="F73" s="57"/>
      <c r="G73" s="58"/>
      <c r="H73" s="1"/>
      <c r="I73" s="1"/>
      <c r="L73" s="9"/>
      <c r="N73" s="27"/>
      <c r="O73" s="27"/>
      <c r="P73" s="28"/>
      <c r="Q73" s="28"/>
      <c r="R73" s="9"/>
      <c r="S73" s="6"/>
      <c r="T73" s="7"/>
    </row>
    <row r="74" spans="1:20" s="5" customFormat="1" ht="15" x14ac:dyDescent="0.25">
      <c r="A74" s="40">
        <v>52</v>
      </c>
      <c r="B74" s="3" t="s">
        <v>61</v>
      </c>
      <c r="C74" s="3" t="s">
        <v>77</v>
      </c>
      <c r="D74" s="29">
        <v>0</v>
      </c>
      <c r="E74" s="67">
        <v>100</v>
      </c>
      <c r="F74" s="67">
        <v>15</v>
      </c>
      <c r="G74" s="68">
        <f t="shared" ref="G74:G76" si="3">(E74+F74)*D74</f>
        <v>0</v>
      </c>
      <c r="H74" s="1"/>
      <c r="I74" s="1"/>
      <c r="L74" s="9"/>
      <c r="N74" s="27"/>
      <c r="O74" s="27"/>
      <c r="P74" s="28"/>
      <c r="Q74" s="28"/>
      <c r="R74" s="9"/>
      <c r="S74" s="6"/>
      <c r="T74" s="7"/>
    </row>
    <row r="75" spans="1:20" s="5" customFormat="1" ht="15" x14ac:dyDescent="0.25">
      <c r="A75" s="40">
        <v>53</v>
      </c>
      <c r="B75" s="3" t="s">
        <v>96</v>
      </c>
      <c r="C75" s="3" t="s">
        <v>77</v>
      </c>
      <c r="D75" s="29">
        <v>0</v>
      </c>
      <c r="E75" s="67">
        <v>50</v>
      </c>
      <c r="F75" s="67">
        <v>5</v>
      </c>
      <c r="G75" s="68">
        <f t="shared" si="3"/>
        <v>0</v>
      </c>
      <c r="H75" s="1"/>
      <c r="I75" s="1"/>
      <c r="L75" s="9"/>
      <c r="M75" s="9"/>
      <c r="N75" s="27"/>
      <c r="O75" s="27"/>
      <c r="P75" s="28"/>
      <c r="Q75" s="28"/>
      <c r="R75" s="9"/>
      <c r="S75" s="6"/>
      <c r="T75" s="7"/>
    </row>
    <row r="76" spans="1:20" s="5" customFormat="1" ht="15" x14ac:dyDescent="0.25">
      <c r="A76" s="40">
        <v>54</v>
      </c>
      <c r="B76" s="3" t="s">
        <v>62</v>
      </c>
      <c r="C76" s="3" t="s">
        <v>77</v>
      </c>
      <c r="D76" s="29">
        <v>0</v>
      </c>
      <c r="E76" s="67">
        <v>35</v>
      </c>
      <c r="F76" s="67">
        <v>5</v>
      </c>
      <c r="G76" s="68">
        <f t="shared" si="3"/>
        <v>0</v>
      </c>
      <c r="H76" s="1"/>
      <c r="I76" s="1"/>
      <c r="L76" s="9"/>
      <c r="N76" s="27"/>
      <c r="O76" s="27"/>
      <c r="P76" s="28"/>
      <c r="Q76" s="28"/>
      <c r="R76" s="9"/>
      <c r="S76" s="6"/>
      <c r="T76" s="7"/>
    </row>
    <row r="77" spans="1:20" s="5" customFormat="1" ht="15" x14ac:dyDescent="0.25">
      <c r="A77" s="40"/>
      <c r="B77" s="60" t="s">
        <v>63</v>
      </c>
      <c r="C77" s="57"/>
      <c r="D77" s="57"/>
      <c r="E77" s="57"/>
      <c r="F77" s="57"/>
      <c r="G77" s="58"/>
      <c r="H77" s="1"/>
      <c r="I77" s="1"/>
      <c r="L77" s="9"/>
      <c r="N77" s="27"/>
      <c r="O77" s="27"/>
      <c r="P77" s="28"/>
      <c r="Q77" s="28"/>
      <c r="R77" s="9"/>
      <c r="S77" s="6"/>
      <c r="T77" s="7"/>
    </row>
    <row r="78" spans="1:20" s="5" customFormat="1" ht="15" x14ac:dyDescent="0.25">
      <c r="A78" s="40">
        <v>55</v>
      </c>
      <c r="B78" s="3" t="s">
        <v>64</v>
      </c>
      <c r="C78" s="3" t="s">
        <v>77</v>
      </c>
      <c r="D78" s="29">
        <v>0</v>
      </c>
      <c r="E78" s="67"/>
      <c r="F78" s="67">
        <v>50</v>
      </c>
      <c r="G78" s="68">
        <f t="shared" ref="G78:G80" si="4">(E78+F78)*D78</f>
        <v>0</v>
      </c>
      <c r="H78" s="1"/>
      <c r="I78" s="1"/>
      <c r="L78" s="9"/>
      <c r="N78" s="27"/>
      <c r="O78" s="27"/>
      <c r="P78" s="28"/>
      <c r="Q78" s="28"/>
      <c r="R78" s="9"/>
      <c r="S78" s="6"/>
      <c r="T78" s="7"/>
    </row>
    <row r="79" spans="1:20" s="5" customFormat="1" ht="15" x14ac:dyDescent="0.25">
      <c r="A79" s="40">
        <v>56</v>
      </c>
      <c r="B79" s="3" t="s">
        <v>97</v>
      </c>
      <c r="C79" s="3" t="s">
        <v>77</v>
      </c>
      <c r="D79" s="29">
        <v>0</v>
      </c>
      <c r="E79" s="67"/>
      <c r="F79" s="67">
        <v>50</v>
      </c>
      <c r="G79" s="68">
        <f t="shared" si="4"/>
        <v>0</v>
      </c>
      <c r="H79" s="1"/>
      <c r="I79" s="1"/>
      <c r="L79" s="9"/>
      <c r="M79" s="9"/>
      <c r="N79" s="27"/>
      <c r="O79" s="27"/>
      <c r="P79" s="28"/>
      <c r="Q79" s="28"/>
      <c r="R79" s="9"/>
      <c r="S79" s="6"/>
      <c r="T79" s="7"/>
    </row>
    <row r="80" spans="1:20" s="5" customFormat="1" ht="15" x14ac:dyDescent="0.25">
      <c r="A80" s="40">
        <v>57</v>
      </c>
      <c r="B80" s="3" t="s">
        <v>65</v>
      </c>
      <c r="C80" s="3" t="s">
        <v>77</v>
      </c>
      <c r="D80" s="29">
        <v>0</v>
      </c>
      <c r="E80" s="67"/>
      <c r="F80" s="67">
        <v>50</v>
      </c>
      <c r="G80" s="68">
        <f t="shared" si="4"/>
        <v>0</v>
      </c>
      <c r="H80" s="1"/>
      <c r="I80" s="1"/>
      <c r="L80" s="9"/>
      <c r="N80" s="27"/>
      <c r="O80" s="27"/>
      <c r="P80" s="28"/>
      <c r="Q80" s="28"/>
      <c r="R80" s="9"/>
      <c r="S80" s="6"/>
      <c r="T80" s="7"/>
    </row>
    <row r="81" spans="1:20" s="5" customFormat="1" ht="15" x14ac:dyDescent="0.25">
      <c r="A81" s="40"/>
      <c r="B81" s="60" t="s">
        <v>56</v>
      </c>
      <c r="C81" s="57"/>
      <c r="D81" s="57"/>
      <c r="E81" s="57"/>
      <c r="F81" s="57"/>
      <c r="G81" s="58"/>
      <c r="H81" s="1"/>
      <c r="I81" s="1"/>
      <c r="L81" s="9"/>
      <c r="N81" s="27"/>
      <c r="O81" s="27"/>
      <c r="P81" s="28"/>
      <c r="Q81" s="28"/>
      <c r="R81" s="9"/>
      <c r="S81" s="6"/>
      <c r="T81" s="7"/>
    </row>
    <row r="82" spans="1:20" s="5" customFormat="1" ht="15" x14ac:dyDescent="0.25">
      <c r="A82" s="40">
        <v>58</v>
      </c>
      <c r="B82" s="3" t="s">
        <v>66</v>
      </c>
      <c r="C82" s="3" t="s">
        <v>79</v>
      </c>
      <c r="D82" s="29">
        <v>0</v>
      </c>
      <c r="E82" s="10"/>
      <c r="F82" s="10"/>
      <c r="G82" s="11"/>
      <c r="H82" s="1"/>
      <c r="I82" s="1"/>
      <c r="L82" s="9"/>
      <c r="N82" s="27"/>
      <c r="O82" s="27"/>
      <c r="P82" s="28"/>
      <c r="Q82" s="28"/>
      <c r="R82" s="9"/>
      <c r="S82" s="6"/>
      <c r="T82" s="7"/>
    </row>
    <row r="83" spans="1:20" ht="27" customHeight="1" x14ac:dyDescent="0.25">
      <c r="A83" s="22"/>
      <c r="B83" s="23" t="s">
        <v>0</v>
      </c>
      <c r="C83" s="30"/>
      <c r="D83" s="24" t="s">
        <v>4</v>
      </c>
      <c r="E83" s="24"/>
      <c r="F83" s="24" t="s">
        <v>72</v>
      </c>
      <c r="G83" s="25" t="s">
        <v>1</v>
      </c>
      <c r="H83" s="1"/>
    </row>
    <row r="84" spans="1:20" s="5" customFormat="1" ht="17.399999999999999" x14ac:dyDescent="0.25">
      <c r="A84" s="26"/>
      <c r="B84" s="59" t="s">
        <v>68</v>
      </c>
      <c r="C84" s="57"/>
      <c r="D84" s="57"/>
      <c r="E84" s="57"/>
      <c r="F84" s="57"/>
      <c r="G84" s="58"/>
      <c r="H84" s="1"/>
      <c r="I84" s="1"/>
      <c r="L84" s="9"/>
      <c r="N84" s="27"/>
      <c r="O84" s="27"/>
      <c r="P84" s="28"/>
      <c r="Q84" s="28"/>
      <c r="R84" s="9"/>
      <c r="S84" s="6"/>
      <c r="T84" s="7"/>
    </row>
    <row r="85" spans="1:20" s="5" customFormat="1" ht="15" x14ac:dyDescent="0.25">
      <c r="A85" s="40">
        <v>59</v>
      </c>
      <c r="B85" s="3" t="s">
        <v>67</v>
      </c>
      <c r="C85" s="3"/>
      <c r="D85" s="29">
        <v>0</v>
      </c>
      <c r="E85" s="67"/>
      <c r="F85" s="67">
        <v>-1000</v>
      </c>
      <c r="G85" s="68">
        <f t="shared" ref="G85" si="5">(E85+F85)*D85</f>
        <v>0</v>
      </c>
      <c r="H85" s="1"/>
      <c r="I85" s="1"/>
      <c r="L85" s="9"/>
      <c r="N85" s="27"/>
      <c r="O85" s="27"/>
      <c r="P85" s="28"/>
      <c r="Q85" s="28"/>
      <c r="R85" s="9"/>
      <c r="S85" s="6"/>
      <c r="T85" s="7"/>
    </row>
    <row r="86" spans="1:20" ht="21" x14ac:dyDescent="0.25">
      <c r="A86" s="22"/>
      <c r="B86" s="70" t="s">
        <v>2</v>
      </c>
      <c r="C86" s="30"/>
      <c r="D86" s="24"/>
      <c r="E86" s="71"/>
      <c r="F86" s="71"/>
      <c r="G86" s="72">
        <f>SUM(G12:G85)</f>
        <v>0</v>
      </c>
      <c r="H86" s="1"/>
    </row>
    <row r="87" spans="1:20" ht="69" customHeight="1" x14ac:dyDescent="0.25">
      <c r="A87" s="86"/>
      <c r="B87" s="89" t="s">
        <v>75</v>
      </c>
      <c r="C87" s="89"/>
      <c r="D87" s="89"/>
      <c r="E87" s="89"/>
      <c r="F87" s="89"/>
      <c r="G87" s="90"/>
      <c r="H87" s="1"/>
    </row>
    <row r="88" spans="1:20" ht="144.75" customHeight="1" x14ac:dyDescent="0.25">
      <c r="A88" s="61"/>
      <c r="B88" s="87" t="s">
        <v>69</v>
      </c>
      <c r="C88" s="87"/>
      <c r="D88" s="87"/>
      <c r="E88" s="87"/>
      <c r="F88" s="87"/>
      <c r="G88" s="88"/>
      <c r="H88" s="1"/>
    </row>
    <row r="89" spans="1:20" x14ac:dyDescent="0.25">
      <c r="A89" s="34"/>
      <c r="B89" s="31"/>
      <c r="C89" s="31"/>
      <c r="D89" s="32"/>
      <c r="E89" s="32"/>
      <c r="F89" s="32"/>
      <c r="G89" s="33"/>
      <c r="H89" s="1"/>
    </row>
    <row r="90" spans="1:20" x14ac:dyDescent="0.25">
      <c r="A90" s="34"/>
      <c r="B90" s="31"/>
      <c r="C90" s="31"/>
      <c r="D90" s="32"/>
      <c r="E90" s="32"/>
      <c r="F90" s="32"/>
      <c r="G90" s="33"/>
      <c r="H90" s="1"/>
    </row>
    <row r="91" spans="1:20" x14ac:dyDescent="0.25">
      <c r="A91" s="34"/>
      <c r="B91" s="31"/>
      <c r="C91" s="31"/>
      <c r="D91" s="32"/>
      <c r="E91" s="32"/>
      <c r="F91" s="32"/>
      <c r="G91" s="33"/>
      <c r="H91" s="1"/>
    </row>
    <row r="92" spans="1:20" x14ac:dyDescent="0.25">
      <c r="A92" s="34"/>
      <c r="B92" s="31"/>
      <c r="C92" s="31"/>
      <c r="D92" s="32"/>
      <c r="E92" s="32"/>
      <c r="F92" s="32"/>
      <c r="G92" s="33"/>
      <c r="H92" s="1"/>
    </row>
    <row r="93" spans="1:20" x14ac:dyDescent="0.25">
      <c r="A93" s="34"/>
      <c r="B93" s="31"/>
      <c r="C93" s="31"/>
      <c r="D93" s="32"/>
      <c r="E93" s="32"/>
      <c r="F93" s="32"/>
      <c r="G93" s="33"/>
      <c r="H93" s="1"/>
    </row>
    <row r="94" spans="1:20" x14ac:dyDescent="0.25">
      <c r="A94" s="34"/>
      <c r="B94" s="31"/>
      <c r="C94" s="31"/>
      <c r="D94" s="32"/>
      <c r="E94" s="32"/>
      <c r="F94" s="32"/>
      <c r="G94" s="33"/>
      <c r="H94" s="1"/>
    </row>
    <row r="95" spans="1:20" x14ac:dyDescent="0.25">
      <c r="A95" s="34"/>
      <c r="B95" s="31"/>
      <c r="C95" s="31"/>
      <c r="D95" s="32"/>
      <c r="E95" s="32"/>
      <c r="F95" s="32"/>
      <c r="G95" s="33"/>
      <c r="H95" s="1"/>
    </row>
    <row r="96" spans="1:20" x14ac:dyDescent="0.25">
      <c r="A96" s="34"/>
      <c r="B96" s="31"/>
      <c r="C96" s="31"/>
      <c r="D96" s="32"/>
      <c r="E96" s="32"/>
      <c r="F96" s="32"/>
      <c r="G96" s="33"/>
      <c r="H96" s="1"/>
    </row>
    <row r="97" spans="1:8" x14ac:dyDescent="0.25">
      <c r="A97" s="14"/>
      <c r="H97" s="1"/>
    </row>
    <row r="98" spans="1:8" x14ac:dyDescent="0.25">
      <c r="A98" s="14"/>
      <c r="H98" s="1"/>
    </row>
    <row r="99" spans="1:8" x14ac:dyDescent="0.25">
      <c r="A99" s="34"/>
      <c r="H99" s="1"/>
    </row>
    <row r="100" spans="1:8" x14ac:dyDescent="0.25">
      <c r="A100" s="14"/>
      <c r="H100" s="1"/>
    </row>
    <row r="101" spans="1:8" x14ac:dyDescent="0.25">
      <c r="A101" s="14"/>
      <c r="H101" s="1"/>
    </row>
    <row r="102" spans="1:8" x14ac:dyDescent="0.25">
      <c r="A102" s="14"/>
      <c r="B102" s="14"/>
      <c r="C102" s="14"/>
      <c r="D102" s="32"/>
      <c r="E102" s="32"/>
      <c r="F102" s="32"/>
      <c r="H102" s="1"/>
    </row>
    <row r="103" spans="1:8" x14ac:dyDescent="0.25">
      <c r="A103" s="34"/>
      <c r="B103" s="34"/>
      <c r="C103" s="34"/>
      <c r="D103" s="32"/>
      <c r="E103" s="32"/>
      <c r="F103" s="32"/>
      <c r="H103" s="1"/>
    </row>
    <row r="104" spans="1:8" x14ac:dyDescent="0.25">
      <c r="A104" s="14"/>
      <c r="B104" s="35"/>
      <c r="C104" s="35"/>
      <c r="D104" s="36"/>
      <c r="E104" s="36"/>
      <c r="F104" s="36"/>
      <c r="H104" s="1"/>
    </row>
    <row r="105" spans="1:8" x14ac:dyDescent="0.25">
      <c r="A105" s="14"/>
      <c r="B105" s="14"/>
      <c r="C105" s="14"/>
      <c r="D105" s="37"/>
      <c r="E105" s="37"/>
      <c r="F105" s="37"/>
      <c r="H105" s="1"/>
    </row>
    <row r="106" spans="1:8" x14ac:dyDescent="0.25">
      <c r="A106" s="14"/>
      <c r="B106" s="14"/>
      <c r="C106" s="14"/>
      <c r="D106" s="32"/>
      <c r="E106" s="32"/>
      <c r="F106" s="32"/>
      <c r="H106" s="1"/>
    </row>
    <row r="107" spans="1:8" x14ac:dyDescent="0.25">
      <c r="A107" s="14"/>
      <c r="B107" s="38"/>
      <c r="C107" s="38"/>
      <c r="D107" s="32"/>
      <c r="E107" s="32"/>
      <c r="F107" s="32"/>
      <c r="H107" s="1"/>
    </row>
    <row r="108" spans="1:8" x14ac:dyDescent="0.25">
      <c r="A108" s="14"/>
      <c r="B108" s="15"/>
      <c r="C108" s="15"/>
      <c r="D108" s="37"/>
      <c r="E108" s="37"/>
      <c r="F108" s="37"/>
    </row>
    <row r="109" spans="1:8" x14ac:dyDescent="0.25">
      <c r="A109" s="14"/>
      <c r="B109" s="14"/>
      <c r="C109" s="14"/>
      <c r="D109" s="37"/>
      <c r="E109" s="37"/>
      <c r="F109" s="37"/>
    </row>
    <row r="110" spans="1:8" x14ac:dyDescent="0.25">
      <c r="A110" s="14"/>
      <c r="B110" s="14"/>
      <c r="C110" s="14"/>
      <c r="D110" s="37"/>
      <c r="E110" s="37"/>
      <c r="F110" s="37"/>
    </row>
    <row r="111" spans="1:8" x14ac:dyDescent="0.25">
      <c r="A111" s="14"/>
      <c r="B111" s="14"/>
      <c r="C111" s="14"/>
      <c r="D111" s="37"/>
      <c r="E111" s="37"/>
      <c r="F111" s="37"/>
    </row>
    <row r="112" spans="1:8" x14ac:dyDescent="0.25">
      <c r="A112" s="14"/>
      <c r="B112" s="14"/>
      <c r="C112" s="14"/>
      <c r="D112" s="37"/>
      <c r="E112" s="37"/>
      <c r="F112" s="37"/>
    </row>
    <row r="113" spans="1:6" x14ac:dyDescent="0.25">
      <c r="A113" s="14"/>
      <c r="B113" s="14"/>
      <c r="C113" s="14"/>
      <c r="D113" s="37"/>
      <c r="E113" s="37"/>
      <c r="F113" s="37"/>
    </row>
    <row r="114" spans="1:6" x14ac:dyDescent="0.25">
      <c r="A114" s="14"/>
      <c r="B114" s="14"/>
      <c r="C114" s="14"/>
      <c r="D114" s="37"/>
      <c r="E114" s="37"/>
      <c r="F114" s="37"/>
    </row>
  </sheetData>
  <sheetProtection algorithmName="SHA-512" hashValue="NEn2qD+Me39f7v/41h1Lp4qOgeiZutk9l3V4k6IZsQa7BNBO7grWDIFzoIXnSw1XzlnJXtv5dtRBJu3Z7pbUzw==" saltValue="3gXw6olfiu+womN50QihwA==" spinCount="100000" sheet="1" objects="1" scenarios="1" selectLockedCells="1"/>
  <mergeCells count="2">
    <mergeCell ref="B88:G88"/>
    <mergeCell ref="B87:G87"/>
  </mergeCells>
  <pageMargins left="0.25" right="0.25" top="0.75" bottom="0.75" header="0.3" footer="0.3"/>
  <pageSetup scale="77" fitToHeight="0" orientation="landscape" r:id="rId1"/>
  <headerFooter>
    <oddFooter>&amp;LPagina &amp;P van &amp;N</oddFooter>
  </headerFooter>
  <rowBreaks count="2" manualBreakCount="2">
    <brk id="38" max="16383" man="1"/>
    <brk id="7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240C83E121A40A594A42E06AF4DCB" ma:contentTypeVersion="6" ma:contentTypeDescription="Een nieuw document maken." ma:contentTypeScope="" ma:versionID="1947c67c38e00e5e1504cf99be44039a">
  <xsd:schema xmlns:xsd="http://www.w3.org/2001/XMLSchema" xmlns:xs="http://www.w3.org/2001/XMLSchema" xmlns:p="http://schemas.microsoft.com/office/2006/metadata/properties" xmlns:ns2="d9715597-608e-4992-84d4-db8e8525ef14" xmlns:ns3="28d0b9ed-4072-447f-80c5-f09272fa910a" targetNamespace="http://schemas.microsoft.com/office/2006/metadata/properties" ma:root="true" ma:fieldsID="6e2c01b8a691c47250768ec6b1f3be5a" ns2:_="" ns3:_="">
    <xsd:import namespace="d9715597-608e-4992-84d4-db8e8525ef14"/>
    <xsd:import namespace="28d0b9ed-4072-447f-80c5-f09272fa91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15597-608e-4992-84d4-db8e8525e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0b9ed-4072-447f-80c5-f09272fa910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B851DE-3A72-46EE-AA0A-A1B80D4D2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15597-608e-4992-84d4-db8e8525ef14"/>
    <ds:schemaRef ds:uri="28d0b9ed-4072-447f-80c5-f09272fa91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A3A00-6094-4438-BD7F-103AC83454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749D0-50D8-468A-B5E6-C0AA4112D510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c3415655-3e61-4b6e-8e79-399354581f35"/>
    <ds:schemaRef ds:uri="http://schemas.openxmlformats.org/package/2006/metadata/core-properties"/>
    <ds:schemaRef ds:uri="4316b910-0737-4d70-a914-51924b552a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Inschrijftabel</vt:lpstr>
      <vt:lpstr>Inschrijftabel!Afdrukbereik</vt:lpstr>
    </vt:vector>
  </TitlesOfParts>
  <Company>Meerlanden Holding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9 inschrijfform bkl pbm 2024</dc:title>
  <dc:creator>inkoop@meerlanden.nl</dc:creator>
  <cp:lastModifiedBy>Heleen Elen</cp:lastModifiedBy>
  <cp:lastPrinted>2024-05-24T12:59:53Z</cp:lastPrinted>
  <dcterms:created xsi:type="dcterms:W3CDTF">2020-04-30T09:04:16Z</dcterms:created>
  <dcterms:modified xsi:type="dcterms:W3CDTF">2024-06-20T10:55:44Z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0x010100C49240C83E121A40A594A42E06AF4DCB</vt:lpwstr>
  </property>
  <property fmtid="{D5CDD505-2E9C-101B-9397-08002B2CF9AE}" pid="3" name="MediaServiceImageTags">
    <vt:lpwstr/>
  </property>
</Properties>
</file>