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aevesbv.sharepoint.com/teams/BUNoordNIC/Gedeelde documenten/General/0. PROJECTEN/Gemeente Borger-Odoorn/2023/Borger-Odoorn - Schoonmaakdienstverlening/04 Beschrijvend document/"/>
    </mc:Choice>
  </mc:AlternateContent>
  <xr:revisionPtr revIDLastSave="631" documentId="8_{7A1E76EC-5569-4BBF-9732-8ECD2306E046}" xr6:coauthVersionLast="47" xr6:coauthVersionMax="47" xr10:uidLastSave="{B5254A25-7EB9-4AD5-A9BA-9BC5C5D075D2}"/>
  <bookViews>
    <workbookView xWindow="-108" yWindow="-108" windowWidth="23256" windowHeight="12576" activeTab="1" xr2:uid="{578E0913-6400-4675-99DD-E0D946940624}"/>
  </bookViews>
  <sheets>
    <sheet name="Toelichting" sheetId="5" r:id="rId1"/>
    <sheet name="Reguliere Schoonmaak" sheetId="1" r:id="rId2"/>
    <sheet name="Glasbewassing" sheetId="4" r:id="rId3"/>
    <sheet name="Regie Schoonmaak" sheetId="3" r:id="rId4"/>
    <sheet name="Middelen" sheetId="7" r:id="rId5"/>
    <sheet name="Inschrijfprij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7" l="1"/>
  <c r="B15" i="6" s="1"/>
  <c r="E42" i="4"/>
  <c r="E12" i="3"/>
  <c r="C11" i="3"/>
  <c r="D11" i="3"/>
  <c r="E11" i="3"/>
  <c r="B11" i="3"/>
  <c r="E39" i="4"/>
  <c r="B13" i="6" l="1"/>
  <c r="D7" i="7"/>
  <c r="D8" i="7"/>
  <c r="D9" i="7"/>
  <c r="D10" i="7"/>
  <c r="D11" i="7"/>
  <c r="D12" i="7"/>
  <c r="D13" i="7"/>
  <c r="D14" i="7"/>
  <c r="D15" i="7"/>
  <c r="D16" i="7"/>
  <c r="D17" i="7"/>
  <c r="D18" i="7"/>
  <c r="D19" i="7"/>
  <c r="D6" i="7"/>
  <c r="E17" i="1"/>
  <c r="F45" i="1" s="1"/>
  <c r="E21" i="1"/>
  <c r="E25" i="1"/>
  <c r="E29" i="1"/>
  <c r="E33" i="1"/>
  <c r="E37" i="1"/>
  <c r="E41" i="1"/>
  <c r="E13" i="1"/>
  <c r="E33" i="4"/>
  <c r="E36" i="4"/>
  <c r="F6" i="1"/>
  <c r="E12" i="4"/>
  <c r="E9" i="4"/>
  <c r="E15" i="4"/>
  <c r="E18" i="4"/>
  <c r="E21" i="4"/>
  <c r="E24" i="4"/>
  <c r="E27" i="4"/>
  <c r="E30" i="4"/>
  <c r="E6" i="4"/>
  <c r="B12" i="6" l="1"/>
  <c r="D20" i="7"/>
  <c r="B14" i="6"/>
  <c r="B16" i="6" l="1"/>
</calcChain>
</file>

<file path=xl/sharedStrings.xml><?xml version="1.0" encoding="utf-8"?>
<sst xmlns="http://schemas.openxmlformats.org/spreadsheetml/2006/main" count="133" uniqueCount="114">
  <si>
    <t>Prijzenblad Schoonmaak Europese aanbesteding Gemeente Borger-Odoorn</t>
  </si>
  <si>
    <t>P.16122/ET</t>
  </si>
  <si>
    <r>
      <t>Leeswijzer</t>
    </r>
    <r>
      <rPr>
        <sz val="11"/>
        <color rgb="FF243A77"/>
        <rFont val="Aptos Narrow"/>
        <family val="2"/>
        <scheme val="minor"/>
      </rPr>
      <t xml:space="preserve"> Bijlage Prijzenblad </t>
    </r>
  </si>
  <si>
    <t>1. U dient alle gevraagde gegevens in alle bladen in te vullen. Dat betekent:</t>
  </si>
  <si>
    <t xml:space="preserve">  &gt; Inschrijver dient alleen de witte velden in te vullen:</t>
  </si>
  <si>
    <t>wit</t>
  </si>
  <si>
    <t xml:space="preserve">  &gt; De oranje velden worden automatisch berekend:</t>
  </si>
  <si>
    <t>oranje</t>
  </si>
  <si>
    <t xml:space="preserve">  &gt; Het volgende veld wordt automatisch berekend en beoordeeld:</t>
  </si>
  <si>
    <t>groen</t>
  </si>
  <si>
    <t>2. Prijzen die niet opgegegeven zijn kunnen niet in rekening worden gebracht.</t>
  </si>
  <si>
    <t>3. Indien u geen prijzen invult, betekent dit dat voor het gevraagde geen bedrag in rekening wordt gebracht (zijnde 0 euro).</t>
  </si>
  <si>
    <t>4. U dient de tabbladen 'Toelichting' en 'Inschrijfprijs' na het invullen rechtsgeldig te ondertekenen en getekend en ingescand bij uw inschrijving te voegen, 
daarnaast eveneens als Excel formulier ingevuld bij uw inschrijving voegen.</t>
  </si>
  <si>
    <t>5. Deze bijlage en onderliggende werkbladen maken integraal onderdeel uit van het beschrijvend document met referentie zoals hierboven vermeld.</t>
  </si>
  <si>
    <t>6. De aantallen zijn zo goed mogelijk vastgesteld. Dit is echter een momentopname waar aan geen rechten kunnen worden ontleend.</t>
  </si>
  <si>
    <t>7. Tarieven die inschrijver opneemt in de calculatie dienen minimaal conform de CAO schoonmaak- en glazenwassersbedrijf-bepalingen te zijn. Het is nadrukkelijk niet toegestaan, op straffe van uitsluiting, om kosten voor een bepaalde functie te verdisconteren in de uurtarieven van een andere functie.</t>
  </si>
  <si>
    <t>8. Eventueel te vergeven kortingen dienen in de prijsstelling/tarieven verrekend te worden. Separaat vermelde prijzen/kortingen zullen niet meegenomen worden in de beoordeling en derhalve ook niet vergoed worden (i.g.v. kosten)!</t>
  </si>
  <si>
    <t>9. Alle bedragen dienen maximaal 2 cijfers achter de komma te zijn.</t>
  </si>
  <si>
    <t>10. Alle prijzen dienen exclusief BTW te zijn.</t>
  </si>
  <si>
    <t>Leverancier:</t>
  </si>
  <si>
    <t>Plaats:</t>
  </si>
  <si>
    <t>Datum:</t>
  </si>
  <si>
    <t>Naam:</t>
  </si>
  <si>
    <t>Functie:</t>
  </si>
  <si>
    <t>Eigen referentienummer inschrijving:</t>
  </si>
  <si>
    <t>Handtekening:</t>
  </si>
  <si>
    <t>Gemeente Borger-Odoorn - Schoonmaakdienstverlening</t>
  </si>
  <si>
    <t>REGULIERE SCHOONMAAKDIENSTVERLENING</t>
  </si>
  <si>
    <t>Locatie</t>
  </si>
  <si>
    <t>Omvang m2 *</t>
  </si>
  <si>
    <t>Aantal arbeidsuren per maand o.b.v. werkprogramma</t>
  </si>
  <si>
    <t>Prijs per maand inclusief alle benodigde middelen, materialen en machines</t>
  </si>
  <si>
    <t>Aantal weken /keren</t>
  </si>
  <si>
    <t>Totale prijs reguliere schoonmaak Gemeentehuis per jaar</t>
  </si>
  <si>
    <r>
      <rPr>
        <b/>
        <sz val="11"/>
        <color theme="2" tint="-0.749992370372631"/>
        <rFont val="Aptos Narrow"/>
        <family val="2"/>
        <scheme val="minor"/>
      </rPr>
      <t xml:space="preserve">Gemeentehuis Borger-Odoorn
</t>
    </r>
    <r>
      <rPr>
        <sz val="11"/>
        <color theme="2" tint="-0.749992370372631"/>
        <rFont val="Aptos Narrow"/>
        <family val="2"/>
        <scheme val="minor"/>
      </rPr>
      <t>Hoofdstraat 50
7875 AD Exloo</t>
    </r>
  </si>
  <si>
    <t>Prijs per m2 per week inclusief alle benodigde middelen, materialen en machines</t>
  </si>
  <si>
    <t>Totale prijs per locatie per jaar</t>
  </si>
  <si>
    <r>
      <rPr>
        <b/>
        <sz val="11"/>
        <color theme="2" tint="-0.749992370372631"/>
        <rFont val="Aptos Narrow"/>
        <family val="2"/>
        <scheme val="minor"/>
      </rPr>
      <t>Sporthal de Koel</t>
    </r>
    <r>
      <rPr>
        <sz val="11"/>
        <color theme="2" tint="-0.749992370372631"/>
        <rFont val="Aptos Narrow"/>
        <family val="2"/>
        <scheme val="minor"/>
      </rPr>
      <t xml:space="preserve">
Molenstraat 3
9531 CH Borger</t>
    </r>
  </si>
  <si>
    <r>
      <rPr>
        <b/>
        <sz val="11"/>
        <color rgb="FF393939"/>
        <rFont val="Aptos Narrow"/>
        <family val="2"/>
        <scheme val="minor"/>
      </rPr>
      <t xml:space="preserve">Sporthal Hunsowhal
</t>
    </r>
    <r>
      <rPr>
        <sz val="11"/>
        <color rgb="FF393939"/>
        <rFont val="Aptos Narrow"/>
        <family val="2"/>
        <scheme val="minor"/>
      </rPr>
      <t>Zuiderdiep 33
9571 BB 2e Exloermond</t>
    </r>
  </si>
  <si>
    <r>
      <rPr>
        <b/>
        <sz val="11"/>
        <color rgb="FF393939"/>
        <rFont val="Aptos Narrow"/>
        <family val="2"/>
        <scheme val="minor"/>
      </rPr>
      <t xml:space="preserve">Sporthal De Splitting
</t>
    </r>
    <r>
      <rPr>
        <sz val="11"/>
        <color rgb="FF393939"/>
        <rFont val="Aptos Narrow"/>
        <family val="2"/>
        <scheme val="minor"/>
      </rPr>
      <t>Noorderdiep 123A
9521 BC Nieuw Buinen</t>
    </r>
  </si>
  <si>
    <r>
      <rPr>
        <b/>
        <sz val="11"/>
        <color rgb="FF393939"/>
        <rFont val="Aptos Narrow"/>
        <family val="2"/>
        <scheme val="minor"/>
      </rPr>
      <t xml:space="preserve">Sportzaal Exloo
</t>
    </r>
    <r>
      <rPr>
        <sz val="11"/>
        <color rgb="FF393939"/>
        <rFont val="Aptos Narrow"/>
        <family val="2"/>
        <scheme val="minor"/>
      </rPr>
      <t xml:space="preserve">Hoofdstraat 50A
7875 AD Exloo </t>
    </r>
  </si>
  <si>
    <r>
      <rPr>
        <b/>
        <sz val="11"/>
        <color rgb="FF393939"/>
        <rFont val="Aptos Narrow"/>
        <family val="2"/>
        <scheme val="minor"/>
      </rPr>
      <t xml:space="preserve">Gymzaal Odoorn
</t>
    </r>
    <r>
      <rPr>
        <sz val="11"/>
        <color rgb="FF393939"/>
        <rFont val="Aptos Narrow"/>
        <family val="2"/>
        <scheme val="minor"/>
      </rPr>
      <t>De Goorns 26
7873 AM Odoorn</t>
    </r>
  </si>
  <si>
    <r>
      <rPr>
        <b/>
        <sz val="11"/>
        <color rgb="FF393939"/>
        <rFont val="Aptos Narrow"/>
        <family val="2"/>
        <scheme val="minor"/>
      </rPr>
      <t xml:space="preserve">Gymzaal OBS'75
</t>
    </r>
    <r>
      <rPr>
        <sz val="11"/>
        <color rgb="FF393939"/>
        <rFont val="Aptos Narrow"/>
        <family val="2"/>
        <scheme val="minor"/>
      </rPr>
      <t>Zuiderdiep 3
9521 AA Nieuw Buinen</t>
    </r>
  </si>
  <si>
    <r>
      <rPr>
        <b/>
        <sz val="11"/>
        <color rgb="FF393939"/>
        <rFont val="Aptos Narrow"/>
        <family val="2"/>
        <scheme val="minor"/>
      </rPr>
      <t xml:space="preserve">Informatiecentrum Exloo
</t>
    </r>
    <r>
      <rPr>
        <sz val="11"/>
        <color rgb="FF393939"/>
        <rFont val="Aptos Narrow"/>
        <family val="2"/>
        <scheme val="minor"/>
      </rPr>
      <t>Hoofdstraat 55A
7875 AB Exloo</t>
    </r>
  </si>
  <si>
    <r>
      <rPr>
        <b/>
        <sz val="11"/>
        <color rgb="FF393939"/>
        <rFont val="Aptos Narrow"/>
        <family val="2"/>
        <scheme val="minor"/>
      </rPr>
      <t xml:space="preserve">Tourist Info Borger
</t>
    </r>
    <r>
      <rPr>
        <sz val="11"/>
        <color rgb="FF393939"/>
        <rFont val="Aptos Narrow"/>
        <family val="2"/>
        <scheme val="minor"/>
      </rPr>
      <t>Hoofdstraat 25
9531 AB Borger</t>
    </r>
  </si>
  <si>
    <r>
      <rPr>
        <b/>
        <sz val="11"/>
        <color rgb="FF393939"/>
        <rFont val="Aptos Narrow"/>
        <family val="2"/>
        <scheme val="minor"/>
      </rPr>
      <t xml:space="preserve">Willibrordkerk
</t>
    </r>
    <r>
      <rPr>
        <sz val="11"/>
        <color rgb="FF393939"/>
        <rFont val="Aptos Narrow"/>
        <family val="2"/>
        <scheme val="minor"/>
      </rPr>
      <t xml:space="preserve">Hoofdstraat 34
9531 AG Borger
</t>
    </r>
  </si>
  <si>
    <t>* Dit is een schatting, zie ook eis 11 uit het programma van eisen</t>
  </si>
  <si>
    <t>GLASBEWASSING</t>
  </si>
  <si>
    <t>Omvang m2*</t>
  </si>
  <si>
    <t>Prijs per beurt insclusief alle benodigde bereikbaarheidsmaterialen, middelen en veiligheidsvoorzieningen</t>
  </si>
  <si>
    <t>Aantal keren per jaar</t>
  </si>
  <si>
    <r>
      <rPr>
        <b/>
        <sz val="11"/>
        <color rgb="FF393939"/>
        <rFont val="Aptos Narrow"/>
        <family val="2"/>
        <scheme val="minor"/>
      </rPr>
      <t xml:space="preserve">Gymzaal Valthe
</t>
    </r>
    <r>
      <rPr>
        <sz val="11"/>
        <color rgb="FF393939"/>
        <rFont val="Aptos Narrow"/>
        <family val="2"/>
        <scheme val="minor"/>
      </rPr>
      <t>Hoofdstraat 54
7872 PL Valthe</t>
    </r>
  </si>
  <si>
    <r>
      <t xml:space="preserve">Tourist Info Borger
</t>
    </r>
    <r>
      <rPr>
        <sz val="11"/>
        <color rgb="FF393939"/>
        <rFont val="Aptos Narrow"/>
        <family val="2"/>
        <scheme val="minor"/>
      </rPr>
      <t>Hoofdstraat 25
9531 AB Borger</t>
    </r>
  </si>
  <si>
    <r>
      <rPr>
        <b/>
        <sz val="11"/>
        <color rgb="FF393939"/>
        <rFont val="Aptos Narrow"/>
        <family val="2"/>
        <scheme val="minor"/>
      </rPr>
      <t xml:space="preserve">Gemeentewerf 
</t>
    </r>
    <r>
      <rPr>
        <sz val="11"/>
        <color rgb="FF393939"/>
        <rFont val="Aptos Narrow"/>
        <family val="2"/>
        <scheme val="minor"/>
      </rPr>
      <t xml:space="preserve">Noorderkijl 14
9571 AR 2e Exloermond
</t>
    </r>
  </si>
  <si>
    <r>
      <rPr>
        <b/>
        <sz val="11"/>
        <color rgb="FF393939"/>
        <rFont val="Aptos Narrow"/>
        <family val="2"/>
        <scheme val="minor"/>
      </rPr>
      <t>Willibrordkerk</t>
    </r>
    <r>
      <rPr>
        <sz val="11"/>
        <color rgb="FF393939"/>
        <rFont val="Aptos Narrow"/>
        <family val="2"/>
        <scheme val="minor"/>
      </rPr>
      <t xml:space="preserve"> 
Hoofstraat 34
9531 AG Borger</t>
    </r>
  </si>
  <si>
    <t>* Dit is een schatting, zie ook eis 17 uit het programma van eisen</t>
  </si>
  <si>
    <t>REGIE SCHOONMAAK UURTARIEVEN</t>
  </si>
  <si>
    <t>Functies</t>
  </si>
  <si>
    <t>Weektarief per uur</t>
  </si>
  <si>
    <t>Avond/ochtend tarief per uur</t>
  </si>
  <si>
    <t>Weekendtarief per uur</t>
  </si>
  <si>
    <t>Feestdagen per uur</t>
  </si>
  <si>
    <t>Maandagochtend t/m vrijdagavond tussen 06:00  en 21:30 uur</t>
  </si>
  <si>
    <t>Maandagavond t/m vrijdagochtend tussen 21:30 en 06:00 uur</t>
  </si>
  <si>
    <t>Vrijdagavond van 21:30 t/m maandagochtend 6:00 uur</t>
  </si>
  <si>
    <t>Op feestdagen* van 00:00 t/m 24:00 uur</t>
  </si>
  <si>
    <t>Schoonma(a)k(st)ers</t>
  </si>
  <si>
    <t>Specialistische schoonmaakwerkzaamheden</t>
  </si>
  <si>
    <t>Ondersteuning bedrijfsrestaurant</t>
  </si>
  <si>
    <t>Glasbewassing</t>
  </si>
  <si>
    <t>Totaalprijs per tarief</t>
  </si>
  <si>
    <t>Totaalprijs voor G1.3</t>
  </si>
  <si>
    <t>* Feestdagen zijn: Nieuwjaarsdag, 1e en 2e Paasdag, Hemelvaartsdag, 1e en 2e Pinksterdag, 1e en 2e Kerstdag, Koningsdag, 5 mei (in lustrumjaren: 2025, 2030 etc.) conform CAO schoonmaak- en glazenwassersbedrijf.</t>
  </si>
  <si>
    <t>SANITAIRE MIDDELEN</t>
  </si>
  <si>
    <t>Sanitaire middelen*</t>
  </si>
  <si>
    <t>Stukprijs</t>
  </si>
  <si>
    <t>Korting
percentage</t>
  </si>
  <si>
    <t>Stukprijs inclusief korting</t>
  </si>
  <si>
    <t>Mini Jumbo Toiletpapier 2-lgs. Neutraal 1</t>
  </si>
  <si>
    <t>Handdoekrol MiniMaticXL 2lg wit 165mtr.</t>
  </si>
  <si>
    <t>Microburst fresh citrus vulling</t>
  </si>
  <si>
    <t>Euro pearl foam soap lotion 6x1000 ml.</t>
  </si>
  <si>
    <t>Toiletborstelgarnituur gesloten wit, zwart</t>
  </si>
  <si>
    <t>Euro Quartz Afvalbak 23 Liter Wit of zwart</t>
  </si>
  <si>
    <t>Taski Sani Clonet Pur-Eco 6x750ml</t>
  </si>
  <si>
    <t>Hygienezakjes voor damesverband 46x25st</t>
  </si>
  <si>
    <t>Euro Quartz Damesverbandzakhouder Wit</t>
  </si>
  <si>
    <t>Z-Vouw handdoek cellulose 2lgs 21x24 cm 1</t>
  </si>
  <si>
    <t>Taski Sprint 200 navulflacon concentraat 1 liter</t>
  </si>
  <si>
    <t>Tork Hygienezakjes Dispenser B5 Zwart</t>
  </si>
  <si>
    <t>Satino dameshygienezakjes 48x25st</t>
  </si>
  <si>
    <t>Varta batterij alkaline industrial C 2 st</t>
  </si>
  <si>
    <t>Totaalprijs Sanitaire middelen</t>
  </si>
  <si>
    <t>Totaalprijs G1.4</t>
  </si>
  <si>
    <t>*Of gelijkwaardig; maar wel geschikt voor huidige dispensers.</t>
  </si>
  <si>
    <t>Inschrijver dient aan te kunnen tonen dat prijzen marktconform zijn.</t>
  </si>
  <si>
    <t>Gemeente Borger-Odoorn - Inschrijfprijs</t>
  </si>
  <si>
    <t>INSCHRIJFPRIJS</t>
  </si>
  <si>
    <t>Leverancier</t>
  </si>
  <si>
    <t xml:space="preserve">Plaats </t>
  </si>
  <si>
    <t>Handtekening</t>
  </si>
  <si>
    <t>Opdrachtgever</t>
  </si>
  <si>
    <t>Gemeente Borger-Odoorn</t>
  </si>
  <si>
    <t>Plaats</t>
  </si>
  <si>
    <t>Exloo</t>
  </si>
  <si>
    <t>Totaal G1.1</t>
  </si>
  <si>
    <t>Totaal G1.2</t>
  </si>
  <si>
    <t>Totaal G1.3</t>
  </si>
  <si>
    <t>Totaal G1.4</t>
  </si>
  <si>
    <t>Inschrijfprijs</t>
  </si>
  <si>
    <t>Totaalprijs G1.1 over 8 jaar</t>
  </si>
  <si>
    <t>Bijlage 3.A Prijzenblad – P.16122/ET d.d. 20 juni 2024 V2.0</t>
  </si>
  <si>
    <t>Totaalprijs G1.2 over 8 jaar</t>
  </si>
  <si>
    <t>Bijlage 3.A Prijzenblad – P.16122/ET d.d. 20 juni 2024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</si>
</sst>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1"/>
      <color rgb="FF243A77"/>
      <name val="Aptos Narrow"/>
      <family val="2"/>
      <scheme val="minor"/>
    </font>
    <font>
      <sz val="10"/>
      <name val="Arial"/>
      <family val="2"/>
    </font>
    <font>
      <b/>
      <sz val="12"/>
      <color rgb="FF243A77"/>
      <name val="Aptos Narrow"/>
      <family val="2"/>
      <scheme val="minor"/>
    </font>
    <font>
      <b/>
      <sz val="11"/>
      <name val="Aptos Narrow"/>
      <family val="2"/>
      <scheme val="minor"/>
    </font>
    <font>
      <sz val="10"/>
      <name val="Tahoma"/>
      <family val="2"/>
    </font>
    <font>
      <sz val="11"/>
      <name val="Aptos Narrow"/>
      <family val="2"/>
      <scheme val="minor"/>
    </font>
    <font>
      <b/>
      <sz val="11"/>
      <color theme="0"/>
      <name val="Corbel"/>
      <family val="2"/>
    </font>
    <font>
      <sz val="11"/>
      <color theme="1"/>
      <name val="Corbel"/>
      <family val="2"/>
    </font>
    <font>
      <sz val="10"/>
      <color theme="1"/>
      <name val="Verdana"/>
      <family val="2"/>
    </font>
    <font>
      <sz val="11"/>
      <color rgb="FF243A77"/>
      <name val="Aptos Narrow"/>
      <family val="2"/>
      <scheme val="minor"/>
    </font>
    <font>
      <sz val="11"/>
      <color rgb="FF5A5A5A"/>
      <name val="Aptos Narrow"/>
      <family val="2"/>
      <scheme val="minor"/>
    </font>
    <font>
      <b/>
      <sz val="11"/>
      <color theme="3" tint="9.9978637043366805E-2"/>
      <name val="Aptos Narrow"/>
      <family val="2"/>
      <scheme val="minor"/>
    </font>
    <font>
      <sz val="11"/>
      <color theme="3" tint="9.9978637043366805E-2"/>
      <name val="Aptos Narrow"/>
      <family val="2"/>
      <scheme val="minor"/>
    </font>
    <font>
      <sz val="11"/>
      <color theme="2" tint="-0.749992370372631"/>
      <name val="Aptos Narrow"/>
      <family val="2"/>
      <scheme val="minor"/>
    </font>
    <font>
      <b/>
      <sz val="11"/>
      <color theme="2" tint="-0.749992370372631"/>
      <name val="Aptos Narrow"/>
      <family val="2"/>
      <scheme val="minor"/>
    </font>
    <font>
      <b/>
      <sz val="12"/>
      <color theme="3" tint="9.9978637043366805E-2"/>
      <name val="Aptos Narrow"/>
      <family val="2"/>
      <scheme val="minor"/>
    </font>
    <font>
      <b/>
      <sz val="10"/>
      <color rgb="FF243A77"/>
      <name val="Aptos Narrow"/>
      <family val="2"/>
      <scheme val="minor"/>
    </font>
    <font>
      <b/>
      <sz val="11"/>
      <color theme="3" tint="9.9978637043366805E-2"/>
      <name val="Calibri"/>
      <family val="2"/>
    </font>
    <font>
      <sz val="11"/>
      <color rgb="FF393939"/>
      <name val="Aptos Narrow"/>
      <family val="2"/>
      <scheme val="minor"/>
    </font>
    <font>
      <b/>
      <sz val="11"/>
      <color rgb="FF393939"/>
      <name val="Aptos Narrow"/>
      <family val="2"/>
      <scheme val="minor"/>
    </font>
    <font>
      <i/>
      <sz val="11"/>
      <color theme="3" tint="9.9978637043366805E-2"/>
      <name val="Aptos Narrow"/>
      <family val="2"/>
      <scheme val="minor"/>
    </font>
    <font>
      <i/>
      <sz val="11"/>
      <name val="Trebuchet MS"/>
      <family val="2"/>
    </font>
    <font>
      <b/>
      <sz val="11"/>
      <name val="Verdana"/>
      <family val="2"/>
    </font>
    <font>
      <sz val="11"/>
      <name val="Verdana"/>
      <family val="2"/>
    </font>
    <font>
      <i/>
      <sz val="11"/>
      <color theme="2" tint="-0.74999237037263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9900"/>
        <bgColor indexed="8"/>
      </patternFill>
    </fill>
    <fill>
      <patternFill patternType="solid">
        <fgColor indexed="50"/>
        <bgColor indexed="8"/>
      </patternFill>
    </fill>
    <fill>
      <patternFill patternType="solid">
        <fgColor rgb="FF95B3D7"/>
        <bgColor indexed="64"/>
      </patternFill>
    </fill>
    <fill>
      <patternFill patternType="solid">
        <fgColor rgb="FFFFC000"/>
        <bgColor indexed="64"/>
      </patternFill>
    </fill>
    <fill>
      <patternFill patternType="solid">
        <fgColor rgb="FF92D050"/>
        <bgColor indexed="64"/>
      </patternFill>
    </fill>
  </fills>
  <borders count="5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double">
        <color auto="1"/>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s>
  <cellStyleXfs count="9">
    <xf numFmtId="0" fontId="0" fillId="0" borderId="0"/>
    <xf numFmtId="44" fontId="1" fillId="0" borderId="0" applyFont="0" applyFill="0" applyBorder="0" applyAlignment="0" applyProtection="0"/>
    <xf numFmtId="0" fontId="5" fillId="0" borderId="0"/>
    <xf numFmtId="0" fontId="5" fillId="0" borderId="0"/>
    <xf numFmtId="0" fontId="5" fillId="0" borderId="0"/>
    <xf numFmtId="0" fontId="8" fillId="0" borderId="0"/>
    <xf numFmtId="0" fontId="12" fillId="0" borderId="0"/>
    <xf numFmtId="44" fontId="12"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0" fontId="4" fillId="2" borderId="0" xfId="0" applyFont="1" applyFill="1"/>
    <xf numFmtId="0" fontId="0" fillId="2" borderId="0" xfId="0" applyFill="1"/>
    <xf numFmtId="0" fontId="3" fillId="2" borderId="0" xfId="0" applyFont="1" applyFill="1"/>
    <xf numFmtId="0" fontId="7" fillId="3" borderId="0" xfId="3" applyFont="1" applyFill="1" applyAlignment="1">
      <alignment horizontal="center"/>
    </xf>
    <xf numFmtId="0" fontId="9" fillId="2" borderId="4" xfId="5" applyFont="1" applyFill="1" applyBorder="1" applyAlignment="1" applyProtection="1">
      <alignment horizontal="left" vertical="center" indent="1"/>
      <protection locked="0"/>
    </xf>
    <xf numFmtId="0" fontId="9" fillId="2" borderId="6" xfId="5" applyFont="1" applyFill="1" applyBorder="1" applyAlignment="1" applyProtection="1">
      <alignment horizontal="left" vertical="center" indent="1"/>
      <protection locked="0"/>
    </xf>
    <xf numFmtId="0" fontId="9" fillId="2" borderId="8" xfId="5" applyFont="1" applyFill="1" applyBorder="1" applyAlignment="1" applyProtection="1">
      <alignment horizontal="left" vertical="center" indent="1"/>
      <protection locked="0"/>
    </xf>
    <xf numFmtId="0" fontId="9" fillId="2" borderId="0" xfId="4" applyFont="1" applyFill="1" applyAlignment="1">
      <alignment horizontal="left" indent="1"/>
    </xf>
    <xf numFmtId="0" fontId="9" fillId="2" borderId="0" xfId="4" applyFont="1" applyFill="1" applyAlignment="1">
      <alignment horizontal="left" indent="2"/>
    </xf>
    <xf numFmtId="0" fontId="10" fillId="0" borderId="0" xfId="0" applyFont="1" applyAlignment="1">
      <alignment vertical="center"/>
    </xf>
    <xf numFmtId="0" fontId="11" fillId="0" borderId="0" xfId="0" applyFont="1"/>
    <xf numFmtId="0" fontId="2" fillId="2" borderId="0" xfId="0" applyFont="1" applyFill="1"/>
    <xf numFmtId="0" fontId="1" fillId="0" borderId="0" xfId="0" applyFont="1"/>
    <xf numFmtId="9" fontId="4" fillId="0" borderId="16" xfId="6" applyNumberFormat="1" applyFont="1" applyBorder="1" applyAlignment="1">
      <alignment horizontal="center" vertical="top" wrapText="1"/>
    </xf>
    <xf numFmtId="44" fontId="4" fillId="4" borderId="16" xfId="7" applyFont="1" applyFill="1" applyBorder="1" applyAlignment="1" applyProtection="1">
      <alignment horizontal="center" wrapText="1"/>
    </xf>
    <xf numFmtId="44" fontId="4" fillId="5" borderId="16" xfId="7" applyFont="1" applyFill="1" applyBorder="1" applyAlignment="1" applyProtection="1">
      <alignment horizontal="center" wrapText="1"/>
    </xf>
    <xf numFmtId="0" fontId="9" fillId="0" borderId="26" xfId="6" applyFont="1" applyBorder="1" applyProtection="1">
      <protection locked="0"/>
    </xf>
    <xf numFmtId="0" fontId="9" fillId="0" borderId="28" xfId="6" applyFont="1" applyBorder="1" applyProtection="1">
      <protection locked="0"/>
    </xf>
    <xf numFmtId="0" fontId="9" fillId="0" borderId="30" xfId="6" applyFont="1" applyBorder="1" applyProtection="1">
      <protection locked="0"/>
    </xf>
    <xf numFmtId="0" fontId="1" fillId="2" borderId="0" xfId="0" applyFont="1" applyFill="1"/>
    <xf numFmtId="0" fontId="9" fillId="0" borderId="32" xfId="6" applyFont="1" applyBorder="1" applyProtection="1">
      <protection locked="0"/>
    </xf>
    <xf numFmtId="0" fontId="7" fillId="6" borderId="20" xfId="6" applyFont="1" applyFill="1" applyBorder="1"/>
    <xf numFmtId="0" fontId="4" fillId="6" borderId="18" xfId="6" applyFont="1" applyFill="1" applyBorder="1"/>
    <xf numFmtId="0" fontId="9" fillId="6" borderId="0" xfId="6" applyFont="1" applyFill="1"/>
    <xf numFmtId="0" fontId="4" fillId="6" borderId="21" xfId="6" applyFont="1" applyFill="1" applyBorder="1"/>
    <xf numFmtId="0" fontId="9" fillId="6" borderId="23" xfId="6" applyFont="1" applyFill="1" applyBorder="1"/>
    <xf numFmtId="0" fontId="4" fillId="6" borderId="0" xfId="6" applyFont="1" applyFill="1"/>
    <xf numFmtId="0" fontId="14" fillId="6" borderId="0" xfId="6" applyFont="1" applyFill="1"/>
    <xf numFmtId="0" fontId="4" fillId="6" borderId="25" xfId="6" applyFont="1" applyFill="1" applyBorder="1"/>
    <xf numFmtId="0" fontId="4" fillId="6" borderId="31" xfId="6" applyFont="1" applyFill="1" applyBorder="1"/>
    <xf numFmtId="0" fontId="4" fillId="6" borderId="27" xfId="6" applyFont="1" applyFill="1" applyBorder="1"/>
    <xf numFmtId="0" fontId="4" fillId="6" borderId="27" xfId="6" applyFont="1" applyFill="1" applyBorder="1" applyAlignment="1">
      <alignment wrapText="1"/>
    </xf>
    <xf numFmtId="0" fontId="4" fillId="6" borderId="29" xfId="6" applyFont="1" applyFill="1" applyBorder="1"/>
    <xf numFmtId="0" fontId="15" fillId="6" borderId="9" xfId="0" applyFont="1" applyFill="1" applyBorder="1" applyAlignment="1">
      <alignment horizontal="center" vertical="center"/>
    </xf>
    <xf numFmtId="0" fontId="15" fillId="6" borderId="9" xfId="0" applyFont="1" applyFill="1" applyBorder="1" applyAlignment="1">
      <alignment horizontal="center" vertical="center" wrapText="1"/>
    </xf>
    <xf numFmtId="44" fontId="15" fillId="6" borderId="9" xfId="1"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6" fillId="6" borderId="18" xfId="0" applyFont="1" applyFill="1" applyBorder="1"/>
    <xf numFmtId="0" fontId="16" fillId="6" borderId="11" xfId="0" applyFont="1" applyFill="1" applyBorder="1"/>
    <xf numFmtId="0" fontId="17" fillId="6" borderId="0" xfId="6" applyFont="1" applyFill="1" applyAlignment="1">
      <alignment wrapText="1"/>
    </xf>
    <xf numFmtId="0" fontId="17" fillId="6" borderId="0" xfId="6" applyFont="1" applyFill="1"/>
    <xf numFmtId="0" fontId="17" fillId="6" borderId="0" xfId="6" applyFont="1" applyFill="1" applyAlignment="1">
      <alignment horizontal="left" wrapText="1"/>
    </xf>
    <xf numFmtId="44" fontId="15" fillId="8" borderId="9" xfId="0" applyNumberFormat="1" applyFont="1" applyFill="1" applyBorder="1"/>
    <xf numFmtId="0" fontId="3" fillId="0" borderId="0" xfId="0" applyFont="1"/>
    <xf numFmtId="0" fontId="9" fillId="2" borderId="0" xfId="0" applyFont="1" applyFill="1"/>
    <xf numFmtId="0" fontId="15" fillId="0" borderId="0" xfId="0" applyFont="1"/>
    <xf numFmtId="0" fontId="15" fillId="6" borderId="3" xfId="4" applyFont="1" applyFill="1" applyBorder="1" applyAlignment="1">
      <alignment horizontal="left" vertical="center" indent="1"/>
    </xf>
    <xf numFmtId="0" fontId="15" fillId="6" borderId="5" xfId="4" applyFont="1" applyFill="1" applyBorder="1" applyAlignment="1">
      <alignment horizontal="left" vertical="center" indent="1"/>
    </xf>
    <xf numFmtId="0" fontId="15" fillId="6" borderId="7" xfId="4" applyFont="1" applyFill="1" applyBorder="1" applyAlignment="1">
      <alignment horizontal="left" vertical="center" indent="1"/>
    </xf>
    <xf numFmtId="0" fontId="16" fillId="6" borderId="3" xfId="5" applyFont="1" applyFill="1" applyBorder="1" applyAlignment="1">
      <alignment horizontal="left" vertical="center" indent="1"/>
    </xf>
    <xf numFmtId="0" fontId="16" fillId="6" borderId="7" xfId="5" applyFont="1" applyFill="1" applyBorder="1" applyAlignment="1">
      <alignment horizontal="left" vertical="center" indent="1"/>
    </xf>
    <xf numFmtId="44" fontId="16" fillId="7" borderId="20" xfId="0" applyNumberFormat="1" applyFont="1" applyFill="1" applyBorder="1" applyAlignment="1">
      <alignment horizontal="center"/>
    </xf>
    <xf numFmtId="44" fontId="16" fillId="7" borderId="15" xfId="0" applyNumberFormat="1" applyFont="1" applyFill="1" applyBorder="1" applyAlignment="1">
      <alignment horizontal="center"/>
    </xf>
    <xf numFmtId="0" fontId="15" fillId="6" borderId="21" xfId="0" applyFont="1" applyFill="1" applyBorder="1"/>
    <xf numFmtId="44" fontId="15" fillId="8" borderId="45" xfId="0" applyNumberFormat="1" applyFont="1" applyFill="1" applyBorder="1" applyAlignment="1">
      <alignment horizontal="center"/>
    </xf>
    <xf numFmtId="0" fontId="20" fillId="2" borderId="0" xfId="0" applyFont="1" applyFill="1" applyAlignment="1">
      <alignment horizontal="left"/>
    </xf>
    <xf numFmtId="0" fontId="21" fillId="6" borderId="0" xfId="0" applyFont="1" applyFill="1" applyAlignment="1">
      <alignment vertical="center"/>
    </xf>
    <xf numFmtId="44" fontId="0" fillId="0" borderId="16" xfId="1" applyFont="1" applyBorder="1"/>
    <xf numFmtId="44" fontId="0" fillId="0" borderId="14" xfId="1" applyFont="1" applyBorder="1"/>
    <xf numFmtId="0" fontId="15" fillId="6" borderId="46" xfId="0" applyFont="1" applyFill="1" applyBorder="1"/>
    <xf numFmtId="0" fontId="15" fillId="6" borderId="9" xfId="0" applyFont="1" applyFill="1" applyBorder="1"/>
    <xf numFmtId="0" fontId="6" fillId="6" borderId="0" xfId="2" applyFont="1" applyFill="1" applyAlignment="1">
      <alignment horizontal="center" vertical="center"/>
    </xf>
    <xf numFmtId="44" fontId="15" fillId="8" borderId="41" xfId="0" applyNumberFormat="1" applyFont="1" applyFill="1" applyBorder="1"/>
    <xf numFmtId="0" fontId="15" fillId="6" borderId="39" xfId="0" applyFont="1" applyFill="1" applyBorder="1" applyAlignment="1">
      <alignment horizontal="center" vertical="center"/>
    </xf>
    <xf numFmtId="0" fontId="15" fillId="6" borderId="39" xfId="0" applyFont="1" applyFill="1" applyBorder="1" applyAlignment="1">
      <alignment horizontal="center" vertical="center" wrapText="1"/>
    </xf>
    <xf numFmtId="44" fontId="15" fillId="6" borderId="39" xfId="1"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46" xfId="0" applyFont="1" applyFill="1" applyBorder="1" applyAlignment="1">
      <alignment wrapText="1"/>
    </xf>
    <xf numFmtId="0" fontId="15" fillId="6" borderId="9" xfId="0" applyFont="1" applyFill="1" applyBorder="1" applyAlignment="1">
      <alignment wrapText="1"/>
    </xf>
    <xf numFmtId="9" fontId="0" fillId="0" borderId="14" xfId="8" applyFont="1" applyBorder="1"/>
    <xf numFmtId="9" fontId="0" fillId="0" borderId="16" xfId="8" applyFont="1" applyBorder="1"/>
    <xf numFmtId="44" fontId="15" fillId="7" borderId="0" xfId="0" applyNumberFormat="1" applyFont="1" applyFill="1"/>
    <xf numFmtId="44" fontId="15" fillId="7" borderId="9" xfId="0" applyNumberFormat="1" applyFont="1" applyFill="1" applyBorder="1"/>
    <xf numFmtId="0" fontId="0" fillId="6" borderId="14" xfId="0" applyFill="1" applyBorder="1" applyAlignment="1">
      <alignment vertical="center"/>
    </xf>
    <xf numFmtId="0" fontId="0" fillId="6" borderId="16" xfId="0" applyFill="1" applyBorder="1" applyAlignment="1">
      <alignment vertical="center"/>
    </xf>
    <xf numFmtId="0" fontId="15" fillId="6" borderId="7" xfId="4" applyFont="1" applyFill="1" applyBorder="1" applyAlignment="1">
      <alignment horizontal="left" vertical="top" indent="1"/>
    </xf>
    <xf numFmtId="0" fontId="24" fillId="3" borderId="0" xfId="0" applyFont="1" applyFill="1" applyAlignment="1">
      <alignment horizontal="left" wrapText="1"/>
    </xf>
    <xf numFmtId="0" fontId="25" fillId="3" borderId="0" xfId="0" applyFont="1" applyFill="1" applyAlignment="1">
      <alignment horizontal="left" wrapText="1"/>
    </xf>
    <xf numFmtId="0" fontId="26" fillId="0" borderId="11" xfId="0" applyFont="1" applyBorder="1"/>
    <xf numFmtId="0" fontId="27" fillId="0" borderId="0" xfId="0" applyFont="1"/>
    <xf numFmtId="0" fontId="15" fillId="6" borderId="9" xfId="6" applyFont="1" applyFill="1" applyBorder="1" applyAlignment="1">
      <alignment horizontal="center" wrapText="1"/>
    </xf>
    <xf numFmtId="0" fontId="15" fillId="6" borderId="20" xfId="6" applyFont="1" applyFill="1" applyBorder="1" applyAlignment="1">
      <alignment horizontal="center" wrapText="1"/>
    </xf>
    <xf numFmtId="0" fontId="15" fillId="6" borderId="44" xfId="6" applyFont="1" applyFill="1" applyBorder="1" applyAlignment="1">
      <alignment horizontal="center" wrapText="1"/>
    </xf>
    <xf numFmtId="0" fontId="15" fillId="6" borderId="9" xfId="6" applyFont="1" applyFill="1" applyBorder="1" applyAlignment="1">
      <alignment horizontal="center" vertical="center" wrapText="1"/>
    </xf>
    <xf numFmtId="0" fontId="18" fillId="6" borderId="35" xfId="0" applyFont="1" applyFill="1" applyBorder="1"/>
    <xf numFmtId="44" fontId="28" fillId="0" borderId="16" xfId="0" applyNumberFormat="1" applyFont="1" applyBorder="1" applyProtection="1">
      <protection locked="0"/>
    </xf>
    <xf numFmtId="44" fontId="28" fillId="0" borderId="36" xfId="0" applyNumberFormat="1" applyFont="1" applyBorder="1" applyProtection="1">
      <protection locked="0"/>
    </xf>
    <xf numFmtId="0" fontId="18" fillId="6" borderId="42" xfId="0" applyFont="1" applyFill="1" applyBorder="1"/>
    <xf numFmtId="44" fontId="28" fillId="0" borderId="24" xfId="0" applyNumberFormat="1" applyFont="1" applyBorder="1" applyProtection="1">
      <protection locked="0"/>
    </xf>
    <xf numFmtId="44" fontId="28" fillId="0" borderId="43" xfId="0" applyNumberFormat="1" applyFont="1" applyBorder="1" applyProtection="1">
      <protection locked="0"/>
    </xf>
    <xf numFmtId="0" fontId="15" fillId="0" borderId="33" xfId="0" applyFont="1" applyBorder="1"/>
    <xf numFmtId="164" fontId="15" fillId="7" borderId="34" xfId="0" applyNumberFormat="1" applyFont="1" applyFill="1" applyBorder="1"/>
    <xf numFmtId="164" fontId="15" fillId="8" borderId="9" xfId="0" applyNumberFormat="1" applyFont="1" applyFill="1" applyBorder="1"/>
    <xf numFmtId="0" fontId="21" fillId="0" borderId="0" xfId="0" applyFont="1" applyAlignment="1">
      <alignment vertical="center"/>
    </xf>
    <xf numFmtId="44" fontId="0" fillId="8" borderId="9" xfId="0" applyNumberFormat="1" applyFill="1" applyBorder="1"/>
    <xf numFmtId="44" fontId="0" fillId="7" borderId="14" xfId="1" applyFont="1" applyFill="1" applyBorder="1"/>
    <xf numFmtId="44" fontId="0" fillId="7" borderId="13" xfId="1" applyFont="1" applyFill="1" applyBorder="1"/>
    <xf numFmtId="0" fontId="24" fillId="3" borderId="0" xfId="0" applyFont="1" applyFill="1" applyAlignment="1">
      <alignment horizontal="left" vertical="top" wrapText="1"/>
    </xf>
    <xf numFmtId="0" fontId="17" fillId="6" borderId="0" xfId="6" applyFont="1" applyFill="1" applyAlignment="1">
      <alignment horizontal="left" wrapText="1"/>
    </xf>
    <xf numFmtId="0" fontId="17" fillId="6" borderId="0" xfId="6" applyFont="1" applyFill="1"/>
    <xf numFmtId="0" fontId="24" fillId="3" borderId="0" xfId="0" applyFont="1" applyFill="1" applyAlignment="1">
      <alignment horizontal="left" wrapText="1"/>
    </xf>
    <xf numFmtId="0" fontId="25" fillId="3" borderId="0" xfId="0" applyFont="1" applyFill="1" applyAlignment="1">
      <alignment horizontal="left" wrapText="1"/>
    </xf>
    <xf numFmtId="0" fontId="22" fillId="6" borderId="16" xfId="0" applyFont="1" applyFill="1" applyBorder="1" applyAlignment="1">
      <alignment horizontal="left" vertical="top" wrapText="1"/>
    </xf>
    <xf numFmtId="0" fontId="17" fillId="6" borderId="16" xfId="0" applyFont="1" applyFill="1" applyBorder="1" applyAlignment="1">
      <alignment horizontal="left" vertical="top"/>
    </xf>
    <xf numFmtId="0" fontId="17" fillId="6" borderId="16" xfId="0" applyFont="1" applyFill="1" applyBorder="1" applyAlignment="1">
      <alignment horizontal="center" vertical="center"/>
    </xf>
    <xf numFmtId="44" fontId="17" fillId="0" borderId="16" xfId="1" applyFont="1" applyBorder="1" applyAlignment="1" applyProtection="1">
      <alignment horizontal="center" vertical="center"/>
      <protection locked="0"/>
    </xf>
    <xf numFmtId="44" fontId="17" fillId="0" borderId="16" xfId="1" applyFont="1" applyFill="1" applyBorder="1" applyAlignment="1" applyProtection="1">
      <alignment horizontal="center" vertical="center"/>
      <protection locked="0"/>
    </xf>
    <xf numFmtId="0" fontId="15" fillId="0" borderId="52" xfId="0" applyFont="1" applyBorder="1" applyAlignment="1">
      <alignment horizontal="right"/>
    </xf>
    <xf numFmtId="0" fontId="15" fillId="0" borderId="53" xfId="0" applyFont="1" applyBorder="1" applyAlignment="1">
      <alignment horizontal="right"/>
    </xf>
    <xf numFmtId="0" fontId="15" fillId="0" borderId="54" xfId="0" applyFont="1" applyBorder="1" applyAlignment="1">
      <alignment horizontal="right"/>
    </xf>
    <xf numFmtId="0" fontId="6" fillId="6" borderId="12" xfId="2" applyFont="1" applyFill="1" applyBorder="1" applyAlignment="1">
      <alignment horizontal="center" vertical="center"/>
    </xf>
    <xf numFmtId="0" fontId="6" fillId="6" borderId="0" xfId="2" applyFont="1" applyFill="1" applyAlignment="1">
      <alignment horizontal="center" vertical="center"/>
    </xf>
    <xf numFmtId="0" fontId="17" fillId="6" borderId="48" xfId="0" applyFont="1" applyFill="1" applyBorder="1" applyAlignment="1">
      <alignment horizontal="left" vertical="top" wrapText="1"/>
    </xf>
    <xf numFmtId="0" fontId="17" fillId="6" borderId="35" xfId="0" applyFont="1" applyFill="1" applyBorder="1" applyAlignment="1">
      <alignment horizontal="left" vertical="top"/>
    </xf>
    <xf numFmtId="0" fontId="17" fillId="6" borderId="50" xfId="0" applyFont="1" applyFill="1" applyBorder="1" applyAlignment="1">
      <alignment horizontal="left" vertical="top"/>
    </xf>
    <xf numFmtId="0" fontId="17" fillId="6" borderId="14" xfId="0" applyFont="1" applyFill="1" applyBorder="1" applyAlignment="1">
      <alignment horizontal="left" vertical="top" wrapText="1"/>
    </xf>
    <xf numFmtId="0" fontId="17" fillId="6" borderId="16" xfId="0" applyFont="1" applyFill="1" applyBorder="1" applyAlignment="1">
      <alignment horizontal="left" vertical="top" wrapText="1"/>
    </xf>
    <xf numFmtId="0" fontId="17" fillId="6" borderId="19" xfId="0" applyFont="1" applyFill="1" applyBorder="1" applyAlignment="1">
      <alignment horizontal="center" vertical="center"/>
    </xf>
    <xf numFmtId="0" fontId="17" fillId="6" borderId="22" xfId="0" applyFont="1" applyFill="1" applyBorder="1" applyAlignment="1">
      <alignment horizontal="center" vertical="center"/>
    </xf>
    <xf numFmtId="44" fontId="17" fillId="0" borderId="19" xfId="1" applyFont="1" applyFill="1" applyBorder="1" applyAlignment="1" applyProtection="1">
      <alignment horizontal="center" vertical="center"/>
      <protection locked="0"/>
    </xf>
    <xf numFmtId="44" fontId="17" fillId="0" borderId="22" xfId="1" applyFont="1" applyFill="1" applyBorder="1" applyAlignment="1" applyProtection="1">
      <alignment horizontal="center" vertical="center"/>
      <protection locked="0"/>
    </xf>
    <xf numFmtId="44" fontId="17" fillId="7" borderId="49" xfId="0" applyNumberFormat="1" applyFont="1" applyFill="1" applyBorder="1" applyAlignment="1">
      <alignment horizontal="center" vertical="center"/>
    </xf>
    <xf numFmtId="44" fontId="17" fillId="7" borderId="36" xfId="0" applyNumberFormat="1" applyFont="1" applyFill="1" applyBorder="1" applyAlignment="1">
      <alignment horizontal="center" vertical="center"/>
    </xf>
    <xf numFmtId="44" fontId="17" fillId="7" borderId="51" xfId="0" applyNumberFormat="1" applyFont="1" applyFill="1" applyBorder="1" applyAlignment="1">
      <alignment horizontal="center" vertical="center"/>
    </xf>
    <xf numFmtId="0" fontId="17" fillId="6" borderId="14" xfId="0" applyFont="1" applyFill="1" applyBorder="1" applyAlignment="1">
      <alignment horizontal="center" vertical="center"/>
    </xf>
    <xf numFmtId="44" fontId="17" fillId="0" borderId="14" xfId="1" applyFont="1" applyFill="1" applyBorder="1" applyAlignment="1" applyProtection="1">
      <alignment horizontal="center" vertical="center"/>
      <protection locked="0"/>
    </xf>
    <xf numFmtId="44" fontId="17" fillId="7" borderId="14" xfId="0" applyNumberFormat="1" applyFont="1" applyFill="1" applyBorder="1" applyAlignment="1">
      <alignment horizontal="center" vertical="center" wrapText="1"/>
    </xf>
    <xf numFmtId="44" fontId="17" fillId="7" borderId="16" xfId="0" applyNumberFormat="1" applyFont="1" applyFill="1" applyBorder="1" applyAlignment="1">
      <alignment horizontal="center" vertical="center" wrapText="1"/>
    </xf>
    <xf numFmtId="0" fontId="17" fillId="6" borderId="17" xfId="0" applyFont="1" applyFill="1" applyBorder="1" applyAlignment="1">
      <alignment horizontal="center" vertical="center"/>
    </xf>
    <xf numFmtId="0" fontId="17" fillId="6" borderId="13" xfId="0" applyFont="1" applyFill="1" applyBorder="1" applyAlignment="1">
      <alignment horizontal="center" vertical="center"/>
    </xf>
    <xf numFmtId="44" fontId="17" fillId="0" borderId="17" xfId="1" applyFont="1" applyFill="1" applyBorder="1" applyAlignment="1" applyProtection="1">
      <alignment horizontal="center" vertical="center"/>
      <protection locked="0"/>
    </xf>
    <xf numFmtId="44" fontId="17" fillId="7" borderId="16" xfId="0" applyNumberFormat="1" applyFont="1" applyFill="1" applyBorder="1" applyAlignment="1">
      <alignment horizontal="center" vertical="center"/>
    </xf>
    <xf numFmtId="44" fontId="17" fillId="7" borderId="17" xfId="0" applyNumberFormat="1" applyFont="1" applyFill="1" applyBorder="1" applyAlignment="1">
      <alignment horizontal="center" vertical="center"/>
    </xf>
    <xf numFmtId="0" fontId="23" fillId="6" borderId="40" xfId="0" applyFont="1" applyFill="1" applyBorder="1" applyAlignment="1">
      <alignment horizontal="left" vertical="top" wrapText="1"/>
    </xf>
    <xf numFmtId="0" fontId="23" fillId="6" borderId="0" xfId="0" applyFont="1" applyFill="1" applyAlignment="1">
      <alignment horizontal="left" vertical="top" wrapText="1"/>
    </xf>
    <xf numFmtId="0" fontId="23" fillId="6" borderId="47" xfId="0" applyFont="1" applyFill="1" applyBorder="1" applyAlignment="1">
      <alignment horizontal="left" vertical="top" wrapText="1"/>
    </xf>
    <xf numFmtId="0" fontId="22" fillId="6" borderId="40" xfId="0" applyFont="1" applyFill="1" applyBorder="1" applyAlignment="1">
      <alignment horizontal="left" vertical="top" wrapText="1"/>
    </xf>
    <xf numFmtId="0" fontId="17" fillId="6" borderId="0" xfId="0" applyFont="1" applyFill="1" applyAlignment="1">
      <alignment horizontal="left" vertical="top" wrapText="1"/>
    </xf>
    <xf numFmtId="0" fontId="17" fillId="6" borderId="47" xfId="0" applyFont="1" applyFill="1" applyBorder="1" applyAlignment="1">
      <alignment horizontal="left" vertical="top" wrapText="1"/>
    </xf>
    <xf numFmtId="0" fontId="15" fillId="0" borderId="0" xfId="0" applyFont="1" applyAlignment="1">
      <alignment horizontal="right"/>
    </xf>
    <xf numFmtId="44" fontId="17" fillId="7" borderId="14" xfId="0" applyNumberFormat="1" applyFont="1" applyFill="1" applyBorder="1" applyAlignment="1">
      <alignment horizontal="center" vertical="center"/>
    </xf>
    <xf numFmtId="0" fontId="17" fillId="6" borderId="16" xfId="0" applyFont="1" applyFill="1" applyBorder="1" applyAlignment="1">
      <alignment horizontal="left" vertical="center" wrapText="1"/>
    </xf>
    <xf numFmtId="0" fontId="22" fillId="6" borderId="16" xfId="0" applyFont="1" applyFill="1" applyBorder="1" applyAlignment="1">
      <alignment horizontal="left" vertical="center" wrapText="1"/>
    </xf>
    <xf numFmtId="0" fontId="15" fillId="6" borderId="18" xfId="6" applyFont="1" applyFill="1" applyBorder="1" applyAlignment="1">
      <alignment horizontal="left"/>
    </xf>
    <xf numFmtId="0" fontId="15" fillId="6" borderId="21" xfId="6" applyFont="1" applyFill="1" applyBorder="1" applyAlignment="1">
      <alignment horizontal="left"/>
    </xf>
    <xf numFmtId="0" fontId="15" fillId="0" borderId="37" xfId="0" applyFont="1" applyBorder="1" applyAlignment="1">
      <alignment horizontal="right"/>
    </xf>
    <xf numFmtId="0" fontId="15" fillId="0" borderId="38" xfId="0" applyFont="1" applyBorder="1" applyAlignment="1">
      <alignment horizontal="right"/>
    </xf>
    <xf numFmtId="0" fontId="4" fillId="6" borderId="12" xfId="2" applyFont="1" applyFill="1" applyBorder="1" applyAlignment="1">
      <alignment horizontal="center" vertical="center"/>
    </xf>
    <xf numFmtId="0" fontId="4" fillId="6" borderId="0" xfId="2" applyFont="1" applyFill="1" applyAlignment="1">
      <alignment horizontal="center" vertical="center"/>
    </xf>
    <xf numFmtId="0" fontId="24" fillId="3" borderId="0" xfId="0" applyFont="1" applyFill="1" applyAlignment="1">
      <alignment horizontal="left" vertical="top" wrapText="1"/>
    </xf>
    <xf numFmtId="0" fontId="19" fillId="6" borderId="1" xfId="2" applyFont="1" applyFill="1" applyBorder="1" applyAlignment="1">
      <alignment horizontal="center" vertical="center"/>
    </xf>
    <xf numFmtId="0" fontId="19" fillId="6" borderId="2" xfId="2" applyFont="1" applyFill="1" applyBorder="1" applyAlignment="1">
      <alignment horizontal="center" vertical="center"/>
    </xf>
  </cellXfs>
  <cellStyles count="9">
    <cellStyle name="Procent" xfId="8" builtinId="5"/>
    <cellStyle name="Standaard" xfId="0" builtinId="0"/>
    <cellStyle name="Standaard 2" xfId="6" xr:uid="{AF539E19-C352-4149-B3A5-D60DF3352920}"/>
    <cellStyle name="Standaard_Bijlage A1_1" xfId="5" xr:uid="{5F1B1106-B17E-4DBE-9F3A-69F26E4446A6}"/>
    <cellStyle name="Standaard_Bijlage II - prijzenbladen nassau college -ep06" xfId="4" xr:uid="{DFCBA798-753D-45F4-A019-846B6F244925}"/>
    <cellStyle name="Standaard_Blad2" xfId="2" xr:uid="{88BA6EEB-A6EF-40DF-9202-5486919A1847}"/>
    <cellStyle name="Standaard_Overnamekosten" xfId="3" xr:uid="{C5BAE1B4-F338-4F8C-82FE-8DEC75CBE04B}"/>
    <cellStyle name="Valuta" xfId="1" builtinId="4"/>
    <cellStyle name="Valuta 2" xfId="7" xr:uid="{5F610ACD-864E-475D-8994-0D58BB44A18A}"/>
  </cellStyles>
  <dxfs count="0"/>
  <tableStyles count="0" defaultTableStyle="TableStyleMedium2" defaultPivotStyle="PivotStyleLight16"/>
  <colors>
    <mruColors>
      <color rgb="FF95B3D7"/>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8277A-6B60-4E33-8100-3BE87FB499D8}">
  <dimension ref="A1:AF340"/>
  <sheetViews>
    <sheetView topLeftCell="A25" zoomScaleNormal="100" workbookViewId="0">
      <selection activeCell="A27" sqref="A27:XFD27"/>
    </sheetView>
  </sheetViews>
  <sheetFormatPr defaultColWidth="9.109375" defaultRowHeight="14.4" x14ac:dyDescent="0.3"/>
  <cols>
    <col min="1" max="1" width="60.33203125" style="13" customWidth="1"/>
    <col min="2" max="2" width="39.6640625" style="13" customWidth="1"/>
    <col min="3" max="3" width="9.109375" style="13" customWidth="1"/>
    <col min="4" max="4" width="10.88671875" style="13" customWidth="1"/>
    <col min="5" max="5" width="9.109375" style="13"/>
    <col min="6" max="32" width="9.109375" style="12"/>
    <col min="33" max="16384" width="9.109375" style="13"/>
  </cols>
  <sheetData>
    <row r="1" spans="1:5" s="12" customFormat="1" x14ac:dyDescent="0.3">
      <c r="A1" s="23" t="s">
        <v>0</v>
      </c>
      <c r="B1" s="22"/>
      <c r="C1" s="24"/>
      <c r="D1" s="24"/>
      <c r="E1" s="24"/>
    </row>
    <row r="2" spans="1:5" s="12" customFormat="1" ht="15" thickBot="1" x14ac:dyDescent="0.35">
      <c r="A2" s="25" t="s">
        <v>1</v>
      </c>
      <c r="B2" s="26"/>
      <c r="C2" s="24"/>
      <c r="D2" s="24"/>
      <c r="E2" s="24"/>
    </row>
    <row r="3" spans="1:5" s="12" customFormat="1" x14ac:dyDescent="0.3">
      <c r="A3" s="27" t="s">
        <v>2</v>
      </c>
      <c r="B3" s="24"/>
      <c r="C3" s="24"/>
      <c r="D3" s="24"/>
      <c r="E3" s="24"/>
    </row>
    <row r="4" spans="1:5" s="12" customFormat="1" x14ac:dyDescent="0.3">
      <c r="A4" s="24"/>
      <c r="B4" s="24"/>
      <c r="C4" s="24"/>
      <c r="D4" s="24"/>
      <c r="E4" s="24"/>
    </row>
    <row r="5" spans="1:5" s="12" customFormat="1" x14ac:dyDescent="0.3">
      <c r="A5" s="40" t="s">
        <v>3</v>
      </c>
      <c r="B5" s="28"/>
      <c r="C5" s="28"/>
      <c r="D5" s="28"/>
      <c r="E5" s="28"/>
    </row>
    <row r="6" spans="1:5" s="12" customFormat="1" x14ac:dyDescent="0.3">
      <c r="A6" s="40" t="s">
        <v>4</v>
      </c>
      <c r="B6" s="14" t="s">
        <v>5</v>
      </c>
      <c r="C6" s="28"/>
      <c r="D6" s="28"/>
      <c r="E6" s="28"/>
    </row>
    <row r="7" spans="1:5" s="12" customFormat="1" x14ac:dyDescent="0.3">
      <c r="A7" s="40" t="s">
        <v>6</v>
      </c>
      <c r="B7" s="15" t="s">
        <v>7</v>
      </c>
      <c r="C7" s="28"/>
      <c r="D7" s="28"/>
      <c r="E7" s="28"/>
    </row>
    <row r="8" spans="1:5" s="12" customFormat="1" ht="16.5" customHeight="1" x14ac:dyDescent="0.3">
      <c r="A8" s="40" t="s">
        <v>8</v>
      </c>
      <c r="B8" s="16" t="s">
        <v>9</v>
      </c>
      <c r="C8" s="28"/>
      <c r="D8" s="28"/>
      <c r="E8" s="28"/>
    </row>
    <row r="9" spans="1:5" s="12" customFormat="1" x14ac:dyDescent="0.3">
      <c r="A9" s="41" t="s">
        <v>10</v>
      </c>
      <c r="B9" s="41"/>
      <c r="C9" s="41"/>
      <c r="D9" s="41"/>
      <c r="E9" s="41"/>
    </row>
    <row r="10" spans="1:5" s="12" customFormat="1" x14ac:dyDescent="0.3">
      <c r="A10" s="41" t="s">
        <v>11</v>
      </c>
      <c r="B10" s="41"/>
      <c r="C10" s="41"/>
      <c r="D10" s="41"/>
      <c r="E10" s="41"/>
    </row>
    <row r="11" spans="1:5" s="12" customFormat="1" ht="28.5" customHeight="1" x14ac:dyDescent="0.3">
      <c r="A11" s="99" t="s">
        <v>12</v>
      </c>
      <c r="B11" s="100"/>
      <c r="C11" s="100"/>
      <c r="D11" s="100"/>
      <c r="E11" s="100"/>
    </row>
    <row r="12" spans="1:5" s="12" customFormat="1" x14ac:dyDescent="0.3">
      <c r="A12" s="41" t="s">
        <v>13</v>
      </c>
      <c r="B12" s="41"/>
      <c r="C12" s="41"/>
      <c r="D12" s="41"/>
      <c r="E12" s="41"/>
    </row>
    <row r="13" spans="1:5" s="12" customFormat="1" x14ac:dyDescent="0.3">
      <c r="A13" s="41" t="s">
        <v>14</v>
      </c>
      <c r="B13" s="41"/>
      <c r="C13" s="41"/>
      <c r="D13" s="41"/>
      <c r="E13" s="41"/>
    </row>
    <row r="14" spans="1:5" s="12" customFormat="1" ht="43.2" customHeight="1" x14ac:dyDescent="0.3">
      <c r="A14" s="99" t="s">
        <v>15</v>
      </c>
      <c r="B14" s="99"/>
      <c r="C14" s="99"/>
      <c r="D14" s="99"/>
      <c r="E14" s="41"/>
    </row>
    <row r="15" spans="1:5" s="12" customFormat="1" ht="28.95" customHeight="1" x14ac:dyDescent="0.3">
      <c r="A15" s="99" t="s">
        <v>16</v>
      </c>
      <c r="B15" s="99"/>
      <c r="C15" s="99"/>
      <c r="D15" s="99"/>
      <c r="E15" s="41"/>
    </row>
    <row r="16" spans="1:5" s="12" customFormat="1" x14ac:dyDescent="0.3">
      <c r="A16" s="42" t="s">
        <v>17</v>
      </c>
      <c r="B16" s="42"/>
      <c r="C16" s="42"/>
      <c r="D16" s="42"/>
      <c r="E16" s="41"/>
    </row>
    <row r="17" spans="1:32" s="12" customFormat="1" x14ac:dyDescent="0.3">
      <c r="A17" s="41" t="s">
        <v>18</v>
      </c>
      <c r="B17" s="41"/>
      <c r="C17" s="41"/>
      <c r="D17" s="41"/>
      <c r="E17" s="41"/>
    </row>
    <row r="18" spans="1:32" ht="15" thickBot="1" x14ac:dyDescent="0.35">
      <c r="A18" s="24"/>
      <c r="B18" s="24"/>
      <c r="C18" s="24"/>
      <c r="D18" s="24"/>
      <c r="E18" s="24"/>
    </row>
    <row r="19" spans="1:32" ht="15" thickTop="1" x14ac:dyDescent="0.3">
      <c r="A19" s="29" t="s">
        <v>19</v>
      </c>
      <c r="B19" s="17"/>
      <c r="C19" s="24"/>
      <c r="D19" s="24"/>
      <c r="E19" s="24"/>
    </row>
    <row r="20" spans="1:32" x14ac:dyDescent="0.3">
      <c r="A20" s="30" t="s">
        <v>20</v>
      </c>
      <c r="B20" s="21"/>
      <c r="C20" s="24"/>
      <c r="D20" s="24"/>
      <c r="E20" s="24"/>
    </row>
    <row r="21" spans="1:32" x14ac:dyDescent="0.3">
      <c r="A21" s="31" t="s">
        <v>21</v>
      </c>
      <c r="B21" s="18"/>
      <c r="C21" s="24"/>
      <c r="D21" s="24"/>
      <c r="E21" s="24"/>
    </row>
    <row r="22" spans="1:32" x14ac:dyDescent="0.3">
      <c r="A22" s="31" t="s">
        <v>22</v>
      </c>
      <c r="B22" s="18"/>
      <c r="C22" s="24"/>
      <c r="D22" s="24"/>
      <c r="E22" s="24"/>
    </row>
    <row r="23" spans="1:32" x14ac:dyDescent="0.3">
      <c r="A23" s="31" t="s">
        <v>23</v>
      </c>
      <c r="B23" s="18"/>
      <c r="C23" s="24"/>
      <c r="D23" s="24"/>
      <c r="E23" s="24"/>
    </row>
    <row r="24" spans="1:32" x14ac:dyDescent="0.3">
      <c r="A24" s="32" t="s">
        <v>24</v>
      </c>
      <c r="B24" s="18"/>
      <c r="C24" s="24"/>
      <c r="D24" s="24"/>
      <c r="E24" s="24"/>
    </row>
    <row r="25" spans="1:32" ht="48.15" customHeight="1" thickBot="1" x14ac:dyDescent="0.35">
      <c r="A25" s="33" t="s">
        <v>25</v>
      </c>
      <c r="B25" s="19"/>
      <c r="C25" s="24"/>
      <c r="D25" s="24"/>
      <c r="E25" s="24"/>
    </row>
    <row r="26" spans="1:32" s="20" customFormat="1" ht="15" thickTop="1" x14ac:dyDescent="0.3">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row>
    <row r="27" spans="1:32" customFormat="1" x14ac:dyDescent="0.3">
      <c r="A27" s="56" t="s">
        <v>113</v>
      </c>
    </row>
    <row r="28" spans="1:32" s="20" customFormat="1" x14ac:dyDescent="0.3">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1:32" s="20" customFormat="1" x14ac:dyDescent="0.3">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1:32" s="20" customFormat="1" x14ac:dyDescent="0.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s="20" customFormat="1" x14ac:dyDescent="0.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1:32" s="20" customFormat="1" x14ac:dyDescent="0.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row>
    <row r="33" spans="6:32" s="20" customFormat="1" x14ac:dyDescent="0.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6:32" s="20" customFormat="1" x14ac:dyDescent="0.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row>
    <row r="35" spans="6:32" s="20" customFormat="1" x14ac:dyDescent="0.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row>
    <row r="36" spans="6:32" s="20" customFormat="1" x14ac:dyDescent="0.3">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row>
    <row r="37" spans="6:32" s="20" customFormat="1" x14ac:dyDescent="0.3">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row>
    <row r="38" spans="6:32" s="20" customFormat="1" x14ac:dyDescent="0.3">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6:32" s="20" customFormat="1" x14ac:dyDescent="0.3">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row>
    <row r="40" spans="6:32" s="20" customFormat="1" x14ac:dyDescent="0.3">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row>
    <row r="41" spans="6:32" s="20" customFormat="1" x14ac:dyDescent="0.3">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row>
    <row r="42" spans="6:32" s="20" customFormat="1" x14ac:dyDescent="0.3">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row>
    <row r="43" spans="6:32" s="20" customFormat="1" x14ac:dyDescent="0.3">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row>
    <row r="44" spans="6:32" s="20" customFormat="1" x14ac:dyDescent="0.3">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row>
    <row r="45" spans="6:32" s="20" customFormat="1" x14ac:dyDescent="0.3">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46" spans="6:32" s="20" customFormat="1" x14ac:dyDescent="0.3">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row>
    <row r="47" spans="6:32" s="20" customFormat="1" x14ac:dyDescent="0.3">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row>
    <row r="48" spans="6:32" s="20" customFormat="1" x14ac:dyDescent="0.3">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6:32" s="20" customFormat="1" x14ac:dyDescent="0.3">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row>
    <row r="50" spans="6:32" s="20" customFormat="1" x14ac:dyDescent="0.3">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row>
    <row r="51" spans="6:32" s="20" customFormat="1" x14ac:dyDescent="0.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row>
    <row r="52" spans="6:32" s="20" customFormat="1" x14ac:dyDescent="0.3">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row>
    <row r="53" spans="6:32" s="20" customFormat="1" x14ac:dyDescent="0.3">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row>
    <row r="54" spans="6:32" s="20" customFormat="1" x14ac:dyDescent="0.3">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row>
    <row r="55" spans="6:32" s="20" customFormat="1" x14ac:dyDescent="0.3">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row>
    <row r="56" spans="6:32" s="20" customFormat="1" x14ac:dyDescent="0.3">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6:32" s="20" customFormat="1" x14ac:dyDescent="0.3">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row>
    <row r="58" spans="6:32" s="20" customFormat="1" x14ac:dyDescent="0.3">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row>
    <row r="59" spans="6:32" s="20" customFormat="1" x14ac:dyDescent="0.3">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row>
    <row r="60" spans="6:32" s="20" customFormat="1" x14ac:dyDescent="0.3">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row>
    <row r="61" spans="6:32" s="20" customFormat="1" x14ac:dyDescent="0.3">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row>
    <row r="62" spans="6:32" s="20" customFormat="1" x14ac:dyDescent="0.3">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row>
    <row r="63" spans="6:32" s="20" customFormat="1" x14ac:dyDescent="0.3">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row>
    <row r="64" spans="6:32" s="20" customFormat="1" x14ac:dyDescent="0.3">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6:32" s="20" customFormat="1" x14ac:dyDescent="0.3">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row>
    <row r="66" spans="6:32" s="20" customFormat="1" x14ac:dyDescent="0.3">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row>
    <row r="67" spans="6:32" s="20" customFormat="1" x14ac:dyDescent="0.3">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row>
    <row r="68" spans="6:32" s="20" customFormat="1" x14ac:dyDescent="0.3">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row>
    <row r="69" spans="6:32" s="20" customFormat="1" x14ac:dyDescent="0.3">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row>
    <row r="70" spans="6:32" s="20" customFormat="1" x14ac:dyDescent="0.3">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row>
    <row r="71" spans="6:32" s="20" customFormat="1" x14ac:dyDescent="0.3">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row>
    <row r="72" spans="6:32" s="20" customFormat="1" x14ac:dyDescent="0.3">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row>
    <row r="73" spans="6:32" s="20" customFormat="1" x14ac:dyDescent="0.3">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row>
    <row r="74" spans="6:32" s="20" customFormat="1" x14ac:dyDescent="0.3">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row>
    <row r="75" spans="6:32" s="20" customFormat="1" x14ac:dyDescent="0.3">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row>
    <row r="76" spans="6:32" s="20" customFormat="1" x14ac:dyDescent="0.3">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row>
    <row r="77" spans="6:32" s="20" customFormat="1" x14ac:dyDescent="0.3">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row>
    <row r="78" spans="6:32" s="20" customFormat="1" x14ac:dyDescent="0.3">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row>
    <row r="79" spans="6:32" s="20" customFormat="1" x14ac:dyDescent="0.3">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row>
    <row r="80" spans="6:32" s="20" customFormat="1" x14ac:dyDescent="0.3">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row>
    <row r="81" spans="6:32" s="20" customFormat="1" x14ac:dyDescent="0.3">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row>
    <row r="82" spans="6:32" s="20" customFormat="1" x14ac:dyDescent="0.3">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row>
    <row r="83" spans="6:32" s="20" customFormat="1" x14ac:dyDescent="0.3">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row>
    <row r="84" spans="6:32" s="20" customFormat="1" x14ac:dyDescent="0.3">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row>
    <row r="85" spans="6:32" s="20" customFormat="1" x14ac:dyDescent="0.3">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row>
    <row r="86" spans="6:32" s="20" customFormat="1" x14ac:dyDescent="0.3">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row>
    <row r="87" spans="6:32" s="20" customFormat="1" x14ac:dyDescent="0.3">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row>
    <row r="88" spans="6:32" s="20" customFormat="1" x14ac:dyDescent="0.3">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row>
    <row r="89" spans="6:32" s="20" customFormat="1" x14ac:dyDescent="0.3">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row>
    <row r="90" spans="6:32" s="20" customFormat="1" x14ac:dyDescent="0.3">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row>
    <row r="91" spans="6:32" s="20" customFormat="1" x14ac:dyDescent="0.3">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row>
    <row r="92" spans="6:32" s="20" customFormat="1" x14ac:dyDescent="0.3">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row>
    <row r="93" spans="6:32" s="20" customFormat="1" x14ac:dyDescent="0.3">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row>
    <row r="94" spans="6:32" s="20" customFormat="1" x14ac:dyDescent="0.3">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row>
    <row r="95" spans="6:32" s="20" customFormat="1" x14ac:dyDescent="0.3">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row>
    <row r="96" spans="6:32" s="20" customFormat="1" x14ac:dyDescent="0.3">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row>
    <row r="97" spans="6:32" s="20" customFormat="1" x14ac:dyDescent="0.3">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row>
    <row r="98" spans="6:32" s="20" customFormat="1" x14ac:dyDescent="0.3">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row>
    <row r="99" spans="6:32" s="20" customFormat="1" x14ac:dyDescent="0.3">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row>
    <row r="100" spans="6:32" s="20" customFormat="1" x14ac:dyDescent="0.3">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row>
    <row r="101" spans="6:32" s="20" customFormat="1" x14ac:dyDescent="0.3">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row>
    <row r="102" spans="6:32" s="20" customFormat="1" x14ac:dyDescent="0.3">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row>
    <row r="103" spans="6:32" s="20" customFormat="1" x14ac:dyDescent="0.3">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row>
    <row r="104" spans="6:32" s="20" customFormat="1" x14ac:dyDescent="0.3">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row>
    <row r="105" spans="6:32" s="20" customFormat="1" x14ac:dyDescent="0.3">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row>
    <row r="106" spans="6:32" s="20" customFormat="1" x14ac:dyDescent="0.3">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row>
    <row r="107" spans="6:32" s="20" customFormat="1" x14ac:dyDescent="0.3">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row>
    <row r="108" spans="6:32" s="20" customFormat="1" x14ac:dyDescent="0.3">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row>
    <row r="109" spans="6:32" s="20" customFormat="1" x14ac:dyDescent="0.3">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row>
    <row r="110" spans="6:32" s="20" customFormat="1" x14ac:dyDescent="0.3">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row>
    <row r="111" spans="6:32" s="20" customFormat="1" x14ac:dyDescent="0.3">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row>
    <row r="112" spans="6:32" s="20" customFormat="1" x14ac:dyDescent="0.3">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row>
    <row r="113" spans="6:32" s="20" customFormat="1" x14ac:dyDescent="0.3">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row>
    <row r="114" spans="6:32" s="20" customFormat="1" x14ac:dyDescent="0.3">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row>
    <row r="115" spans="6:32" s="20" customFormat="1" x14ac:dyDescent="0.3">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row>
    <row r="116" spans="6:32" s="20" customFormat="1" x14ac:dyDescent="0.3">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row>
    <row r="117" spans="6:32" s="20" customFormat="1" x14ac:dyDescent="0.3">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row>
    <row r="118" spans="6:32" s="20" customFormat="1" x14ac:dyDescent="0.3">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row>
    <row r="119" spans="6:32" s="20" customFormat="1" x14ac:dyDescent="0.3">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row>
    <row r="120" spans="6:32" s="20" customFormat="1" x14ac:dyDescent="0.3">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row>
    <row r="121" spans="6:32" s="20" customFormat="1" x14ac:dyDescent="0.3">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row>
    <row r="122" spans="6:32" s="20" customFormat="1" x14ac:dyDescent="0.3">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row>
    <row r="123" spans="6:32" s="20" customFormat="1" x14ac:dyDescent="0.3">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row>
    <row r="124" spans="6:32" s="20" customFormat="1" x14ac:dyDescent="0.3">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row>
    <row r="125" spans="6:32" s="20" customFormat="1" x14ac:dyDescent="0.3">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row>
    <row r="126" spans="6:32" s="20" customFormat="1" x14ac:dyDescent="0.3">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row>
    <row r="127" spans="6:32" s="20" customFormat="1" x14ac:dyDescent="0.3">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row>
    <row r="128" spans="6:32" s="20" customFormat="1" x14ac:dyDescent="0.3">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row>
    <row r="129" spans="6:32" s="20" customFormat="1" x14ac:dyDescent="0.3">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row>
    <row r="130" spans="6:32" s="20" customFormat="1" x14ac:dyDescent="0.3">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row>
    <row r="131" spans="6:32" s="20" customFormat="1" x14ac:dyDescent="0.3">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row>
    <row r="132" spans="6:32" s="20" customFormat="1" x14ac:dyDescent="0.3">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row>
    <row r="133" spans="6:32" s="20" customFormat="1" x14ac:dyDescent="0.3">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row>
    <row r="134" spans="6:32" s="20" customFormat="1" x14ac:dyDescent="0.3">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row>
    <row r="135" spans="6:32" s="20" customFormat="1" x14ac:dyDescent="0.3">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row>
    <row r="136" spans="6:32" s="20" customFormat="1" x14ac:dyDescent="0.3">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row>
    <row r="137" spans="6:32" s="20" customFormat="1" x14ac:dyDescent="0.3">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row>
    <row r="138" spans="6:32" s="20" customFormat="1" x14ac:dyDescent="0.3">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row>
    <row r="139" spans="6:32" s="20" customFormat="1" x14ac:dyDescent="0.3">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row>
    <row r="140" spans="6:32" s="20" customFormat="1" x14ac:dyDescent="0.3">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row>
    <row r="141" spans="6:32" s="20" customFormat="1" x14ac:dyDescent="0.3">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row>
    <row r="142" spans="6:32" s="20" customFormat="1" x14ac:dyDescent="0.3">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row>
    <row r="143" spans="6:32" s="20" customFormat="1" x14ac:dyDescent="0.3">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row>
    <row r="144" spans="6:32" s="20" customFormat="1" x14ac:dyDescent="0.3">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row>
    <row r="145" spans="6:32" s="20" customFormat="1" x14ac:dyDescent="0.3">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row>
    <row r="146" spans="6:32" s="20" customFormat="1" x14ac:dyDescent="0.3">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row>
    <row r="147" spans="6:32" s="20" customFormat="1" x14ac:dyDescent="0.3">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row>
    <row r="148" spans="6:32" s="20" customFormat="1" x14ac:dyDescent="0.3">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row>
    <row r="149" spans="6:32" s="20" customFormat="1" x14ac:dyDescent="0.3">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row>
    <row r="150" spans="6:32" s="20" customFormat="1" x14ac:dyDescent="0.3">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row>
    <row r="151" spans="6:32" s="20" customFormat="1" x14ac:dyDescent="0.3">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row>
    <row r="152" spans="6:32" s="20" customFormat="1" x14ac:dyDescent="0.3">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row>
    <row r="153" spans="6:32" s="20" customFormat="1" x14ac:dyDescent="0.3">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row>
    <row r="154" spans="6:32" s="20" customFormat="1" x14ac:dyDescent="0.3">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row>
    <row r="155" spans="6:32" s="20" customFormat="1" x14ac:dyDescent="0.3">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row>
    <row r="156" spans="6:32" s="20" customFormat="1" x14ac:dyDescent="0.3">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row>
    <row r="157" spans="6:32" s="20" customFormat="1" x14ac:dyDescent="0.3">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row>
    <row r="158" spans="6:32" s="20" customFormat="1" x14ac:dyDescent="0.3">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row>
    <row r="159" spans="6:32" s="20" customFormat="1" x14ac:dyDescent="0.3">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row>
    <row r="160" spans="6:32" s="20" customFormat="1" x14ac:dyDescent="0.3">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row>
    <row r="161" spans="6:32" s="20" customFormat="1" x14ac:dyDescent="0.3">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row>
    <row r="162" spans="6:32" s="20" customFormat="1" x14ac:dyDescent="0.3">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row>
    <row r="163" spans="6:32" s="20" customFormat="1" x14ac:dyDescent="0.3">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row>
    <row r="164" spans="6:32" s="20" customFormat="1" x14ac:dyDescent="0.3">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row>
    <row r="165" spans="6:32" s="20" customFormat="1" x14ac:dyDescent="0.3">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row>
    <row r="166" spans="6:32" s="20" customFormat="1" x14ac:dyDescent="0.3">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row>
    <row r="167" spans="6:32" s="20" customFormat="1" x14ac:dyDescent="0.3">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row>
    <row r="168" spans="6:32" s="20" customFormat="1" x14ac:dyDescent="0.3">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row>
    <row r="169" spans="6:32" s="20" customFormat="1" x14ac:dyDescent="0.3">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row>
    <row r="170" spans="6:32" s="20" customFormat="1" x14ac:dyDescent="0.3">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row>
    <row r="171" spans="6:32" s="20" customFormat="1" x14ac:dyDescent="0.3">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row>
    <row r="172" spans="6:32" s="20" customFormat="1" x14ac:dyDescent="0.3">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row>
    <row r="173" spans="6:32" s="20" customFormat="1" x14ac:dyDescent="0.3">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row>
    <row r="174" spans="6:32" s="20" customFormat="1" x14ac:dyDescent="0.3">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row>
    <row r="175" spans="6:32" s="20" customFormat="1" x14ac:dyDescent="0.3">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row>
    <row r="176" spans="6:32" s="20" customFormat="1" x14ac:dyDescent="0.3">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row>
    <row r="177" spans="6:32" s="20" customFormat="1" x14ac:dyDescent="0.3">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row>
    <row r="178" spans="6:32" s="20" customFormat="1" x14ac:dyDescent="0.3">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row>
    <row r="179" spans="6:32" s="20" customFormat="1" x14ac:dyDescent="0.3">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row>
    <row r="180" spans="6:32" s="20" customFormat="1" x14ac:dyDescent="0.3">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row>
    <row r="181" spans="6:32" s="20" customFormat="1" x14ac:dyDescent="0.3">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row>
    <row r="182" spans="6:32" s="20" customFormat="1" x14ac:dyDescent="0.3">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row>
    <row r="183" spans="6:32" s="20" customFormat="1" x14ac:dyDescent="0.3">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row>
    <row r="184" spans="6:32" s="20" customFormat="1" x14ac:dyDescent="0.3">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row>
    <row r="185" spans="6:32" s="20" customFormat="1" x14ac:dyDescent="0.3">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row>
    <row r="186" spans="6:32" s="20" customFormat="1" x14ac:dyDescent="0.3">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row>
    <row r="187" spans="6:32" s="20" customFormat="1" x14ac:dyDescent="0.3">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row>
    <row r="188" spans="6:32" s="20" customFormat="1" x14ac:dyDescent="0.3">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row>
    <row r="189" spans="6:32" s="20" customFormat="1" x14ac:dyDescent="0.3">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row>
    <row r="190" spans="6:32" s="20" customFormat="1" x14ac:dyDescent="0.3">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row>
    <row r="191" spans="6:32" s="20" customFormat="1" x14ac:dyDescent="0.3">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row>
    <row r="192" spans="6:32" s="20" customFormat="1" x14ac:dyDescent="0.3">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row>
    <row r="193" spans="6:32" s="20" customFormat="1" x14ac:dyDescent="0.3">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row>
    <row r="194" spans="6:32" s="20" customFormat="1" x14ac:dyDescent="0.3">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row>
    <row r="195" spans="6:32" s="20" customFormat="1" x14ac:dyDescent="0.3">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row>
    <row r="196" spans="6:32" s="20" customFormat="1" x14ac:dyDescent="0.3">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row>
    <row r="197" spans="6:32" s="20" customFormat="1" x14ac:dyDescent="0.3">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row>
    <row r="198" spans="6:32" s="20" customFormat="1" x14ac:dyDescent="0.3">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row>
    <row r="199" spans="6:32" s="20" customFormat="1" x14ac:dyDescent="0.3">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row>
    <row r="200" spans="6:32" s="20" customFormat="1" x14ac:dyDescent="0.3">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row>
    <row r="201" spans="6:32" s="20" customFormat="1" x14ac:dyDescent="0.3">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row>
    <row r="202" spans="6:32" s="20" customFormat="1" x14ac:dyDescent="0.3">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row>
    <row r="203" spans="6:32" s="20" customFormat="1" x14ac:dyDescent="0.3">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row>
    <row r="204" spans="6:32" s="20" customFormat="1" x14ac:dyDescent="0.3">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row>
    <row r="205" spans="6:32" s="20" customFormat="1" x14ac:dyDescent="0.3">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row>
    <row r="206" spans="6:32" s="20" customFormat="1" x14ac:dyDescent="0.3">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row>
    <row r="207" spans="6:32" s="20" customFormat="1" x14ac:dyDescent="0.3">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row>
    <row r="208" spans="6:32" s="20" customFormat="1" x14ac:dyDescent="0.3">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row>
    <row r="209" spans="6:32" s="20" customFormat="1" x14ac:dyDescent="0.3">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row>
    <row r="210" spans="6:32" s="20" customFormat="1" x14ac:dyDescent="0.3">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row>
    <row r="211" spans="6:32" s="20" customFormat="1" x14ac:dyDescent="0.3">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row>
    <row r="212" spans="6:32" s="20" customFormat="1" x14ac:dyDescent="0.3">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row>
    <row r="213" spans="6:32" s="20" customFormat="1" x14ac:dyDescent="0.3">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row>
    <row r="214" spans="6:32" s="20" customFormat="1" x14ac:dyDescent="0.3">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row>
    <row r="215" spans="6:32" s="20" customFormat="1" x14ac:dyDescent="0.3">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row>
    <row r="216" spans="6:32" s="20" customFormat="1" x14ac:dyDescent="0.3">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row>
    <row r="217" spans="6:32" s="20" customFormat="1" x14ac:dyDescent="0.3">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row>
    <row r="218" spans="6:32" s="20" customFormat="1" x14ac:dyDescent="0.3">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row>
    <row r="219" spans="6:32" s="20" customFormat="1" x14ac:dyDescent="0.3">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row>
    <row r="220" spans="6:32" s="20" customFormat="1" x14ac:dyDescent="0.3">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row>
    <row r="221" spans="6:32" s="20" customFormat="1" x14ac:dyDescent="0.3">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row>
    <row r="222" spans="6:32" s="20" customFormat="1" x14ac:dyDescent="0.3">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row>
    <row r="223" spans="6:32" s="20" customFormat="1" x14ac:dyDescent="0.3">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row>
    <row r="224" spans="6:32" s="20" customFormat="1" x14ac:dyDescent="0.3">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row>
    <row r="225" spans="6:32" s="20" customFormat="1" x14ac:dyDescent="0.3">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row>
    <row r="226" spans="6:32" s="20" customFormat="1" x14ac:dyDescent="0.3">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row>
    <row r="227" spans="6:32" s="20" customFormat="1" x14ac:dyDescent="0.3">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row>
    <row r="228" spans="6:32" s="20" customFormat="1" x14ac:dyDescent="0.3">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row>
    <row r="229" spans="6:32" s="20" customFormat="1" x14ac:dyDescent="0.3">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row>
    <row r="230" spans="6:32" s="20" customFormat="1" x14ac:dyDescent="0.3">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row>
    <row r="231" spans="6:32" s="20" customFormat="1" x14ac:dyDescent="0.3">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row>
    <row r="232" spans="6:32" s="20" customFormat="1" x14ac:dyDescent="0.3">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row>
    <row r="233" spans="6:32" s="20" customFormat="1" x14ac:dyDescent="0.3">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row>
    <row r="234" spans="6:32" s="20" customFormat="1" x14ac:dyDescent="0.3">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row>
    <row r="235" spans="6:32" s="20" customFormat="1" x14ac:dyDescent="0.3">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row>
    <row r="236" spans="6:32" s="20" customFormat="1" x14ac:dyDescent="0.3">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row>
    <row r="237" spans="6:32" s="20" customFormat="1" x14ac:dyDescent="0.3">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row>
    <row r="238" spans="6:32" s="20" customFormat="1" x14ac:dyDescent="0.3">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row>
    <row r="239" spans="6:32" s="20" customFormat="1" x14ac:dyDescent="0.3">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row>
    <row r="240" spans="6:32" s="20" customFormat="1" x14ac:dyDescent="0.3">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row>
    <row r="241" spans="6:32" s="20" customFormat="1" x14ac:dyDescent="0.3">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row>
    <row r="242" spans="6:32" s="20" customFormat="1" x14ac:dyDescent="0.3">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row>
    <row r="243" spans="6:32" s="20" customFormat="1" x14ac:dyDescent="0.3">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row>
    <row r="244" spans="6:32" s="20" customFormat="1" x14ac:dyDescent="0.3">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row>
    <row r="245" spans="6:32" s="20" customFormat="1" x14ac:dyDescent="0.3">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row>
    <row r="246" spans="6:32" s="20" customFormat="1" x14ac:dyDescent="0.3">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row>
    <row r="247" spans="6:32" s="20" customFormat="1" x14ac:dyDescent="0.3">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row>
    <row r="248" spans="6:32" s="20" customFormat="1" x14ac:dyDescent="0.3">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row>
    <row r="249" spans="6:32" s="20" customFormat="1" x14ac:dyDescent="0.3">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row>
    <row r="250" spans="6:32" s="20" customFormat="1" x14ac:dyDescent="0.3">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row>
    <row r="251" spans="6:32" s="20" customFormat="1" x14ac:dyDescent="0.3">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row>
    <row r="252" spans="6:32" s="20" customFormat="1" x14ac:dyDescent="0.3">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row>
    <row r="253" spans="6:32" s="20" customFormat="1" x14ac:dyDescent="0.3">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row>
    <row r="254" spans="6:32" s="20" customFormat="1" x14ac:dyDescent="0.3">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row>
    <row r="255" spans="6:32" s="20" customFormat="1" x14ac:dyDescent="0.3">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row>
    <row r="256" spans="6:32" s="20" customFormat="1" x14ac:dyDescent="0.3">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row>
    <row r="257" spans="6:32" s="20" customFormat="1" x14ac:dyDescent="0.3">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row>
    <row r="258" spans="6:32" s="20" customFormat="1" x14ac:dyDescent="0.3">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row>
    <row r="259" spans="6:32" s="20" customFormat="1" x14ac:dyDescent="0.3">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row>
    <row r="260" spans="6:32" s="20" customFormat="1" x14ac:dyDescent="0.3">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row>
    <row r="261" spans="6:32" s="20" customFormat="1" x14ac:dyDescent="0.3">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row>
    <row r="262" spans="6:32" s="20" customFormat="1" x14ac:dyDescent="0.3">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row>
    <row r="263" spans="6:32" s="20" customFormat="1" x14ac:dyDescent="0.3">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row>
    <row r="264" spans="6:32" s="20" customFormat="1" x14ac:dyDescent="0.3">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row>
    <row r="265" spans="6:32" s="20" customFormat="1" x14ac:dyDescent="0.3">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row>
    <row r="266" spans="6:32" s="20" customFormat="1" x14ac:dyDescent="0.3">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row>
    <row r="267" spans="6:32" s="20" customFormat="1" x14ac:dyDescent="0.3">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row>
    <row r="268" spans="6:32" s="20" customFormat="1" x14ac:dyDescent="0.3">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row>
    <row r="269" spans="6:32" s="20" customFormat="1" x14ac:dyDescent="0.3">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row>
    <row r="270" spans="6:32" s="20" customFormat="1" x14ac:dyDescent="0.3">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row>
    <row r="271" spans="6:32" s="20" customFormat="1" x14ac:dyDescent="0.3">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row>
    <row r="272" spans="6:32" s="20" customFormat="1" x14ac:dyDescent="0.3">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row>
    <row r="273" spans="6:32" s="20" customFormat="1" x14ac:dyDescent="0.3">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row>
    <row r="274" spans="6:32" s="20" customFormat="1" x14ac:dyDescent="0.3">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row>
    <row r="275" spans="6:32" s="20" customFormat="1" x14ac:dyDescent="0.3">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row>
    <row r="276" spans="6:32" s="20" customFormat="1" x14ac:dyDescent="0.3">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row>
    <row r="277" spans="6:32" s="20" customFormat="1" x14ac:dyDescent="0.3">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row>
    <row r="278" spans="6:32" s="20" customFormat="1" x14ac:dyDescent="0.3">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row>
    <row r="279" spans="6:32" s="20" customFormat="1" x14ac:dyDescent="0.3">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row>
    <row r="280" spans="6:32" s="20" customFormat="1" x14ac:dyDescent="0.3">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row>
    <row r="281" spans="6:32" s="20" customFormat="1" x14ac:dyDescent="0.3">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row>
    <row r="282" spans="6:32" s="20" customFormat="1" x14ac:dyDescent="0.3">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row>
    <row r="283" spans="6:32" s="20" customFormat="1" x14ac:dyDescent="0.3">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row>
    <row r="284" spans="6:32" s="20" customFormat="1" x14ac:dyDescent="0.3">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row>
    <row r="285" spans="6:32" s="20" customFormat="1" x14ac:dyDescent="0.3">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row>
    <row r="286" spans="6:32" s="20" customFormat="1" x14ac:dyDescent="0.3">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row>
    <row r="287" spans="6:32" s="20" customFormat="1" x14ac:dyDescent="0.3">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row>
    <row r="288" spans="6:32" s="20" customFormat="1" x14ac:dyDescent="0.3">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row>
    <row r="289" spans="6:32" s="20" customFormat="1" x14ac:dyDescent="0.3">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row>
    <row r="290" spans="6:32" s="20" customFormat="1" x14ac:dyDescent="0.3">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row>
    <row r="291" spans="6:32" s="20" customFormat="1" x14ac:dyDescent="0.3">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row>
    <row r="292" spans="6:32" s="20" customFormat="1" x14ac:dyDescent="0.3">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row>
    <row r="293" spans="6:32" s="20" customFormat="1" x14ac:dyDescent="0.3">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row>
    <row r="294" spans="6:32" s="20" customFormat="1" x14ac:dyDescent="0.3">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row>
    <row r="295" spans="6:32" s="20" customFormat="1" x14ac:dyDescent="0.3">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row>
    <row r="296" spans="6:32" s="20" customFormat="1" x14ac:dyDescent="0.3">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row>
    <row r="297" spans="6:32" s="20" customFormat="1" x14ac:dyDescent="0.3">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row>
    <row r="298" spans="6:32" s="20" customFormat="1" x14ac:dyDescent="0.3">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row>
    <row r="299" spans="6:32" s="20" customFormat="1" x14ac:dyDescent="0.3">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row>
    <row r="300" spans="6:32" s="20" customFormat="1" x14ac:dyDescent="0.3">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row>
    <row r="301" spans="6:32" s="20" customFormat="1" x14ac:dyDescent="0.3">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row>
    <row r="302" spans="6:32" s="20" customFormat="1" x14ac:dyDescent="0.3">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row>
    <row r="303" spans="6:32" s="20" customFormat="1" x14ac:dyDescent="0.3">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row>
    <row r="304" spans="6:32" s="20" customFormat="1" x14ac:dyDescent="0.3">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row>
    <row r="305" spans="6:32" s="20" customFormat="1" x14ac:dyDescent="0.3">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row>
    <row r="306" spans="6:32" s="20" customFormat="1" x14ac:dyDescent="0.3">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row>
    <row r="307" spans="6:32" s="20" customFormat="1" x14ac:dyDescent="0.3">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row>
    <row r="308" spans="6:32" s="20" customFormat="1" x14ac:dyDescent="0.3">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row>
    <row r="309" spans="6:32" s="20" customFormat="1" x14ac:dyDescent="0.3">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row>
    <row r="310" spans="6:32" s="20" customFormat="1" x14ac:dyDescent="0.3">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row>
    <row r="311" spans="6:32" s="20" customFormat="1" x14ac:dyDescent="0.3">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row>
    <row r="312" spans="6:32" s="20" customFormat="1" x14ac:dyDescent="0.3">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row>
    <row r="313" spans="6:32" s="20" customFormat="1" x14ac:dyDescent="0.3">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row>
    <row r="314" spans="6:32" s="20" customFormat="1" x14ac:dyDescent="0.3">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row>
    <row r="315" spans="6:32" s="20" customFormat="1" x14ac:dyDescent="0.3">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row>
    <row r="316" spans="6:32" s="20" customFormat="1" x14ac:dyDescent="0.3">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row>
    <row r="317" spans="6:32" s="20" customFormat="1" x14ac:dyDescent="0.3">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row>
    <row r="318" spans="6:32" s="20" customFormat="1" x14ac:dyDescent="0.3">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row>
    <row r="319" spans="6:32" s="20" customFormat="1" x14ac:dyDescent="0.3">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row>
    <row r="320" spans="6:32" s="20" customFormat="1" x14ac:dyDescent="0.3">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row>
    <row r="321" spans="6:32" s="20" customFormat="1" x14ac:dyDescent="0.3">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row>
    <row r="322" spans="6:32" s="20" customFormat="1" x14ac:dyDescent="0.3">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row>
    <row r="323" spans="6:32" s="20" customFormat="1" x14ac:dyDescent="0.3">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row>
    <row r="324" spans="6:32" s="20" customFormat="1" x14ac:dyDescent="0.3">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row>
    <row r="325" spans="6:32" s="20" customFormat="1" x14ac:dyDescent="0.3">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row>
    <row r="326" spans="6:32" s="20" customFormat="1" x14ac:dyDescent="0.3">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row>
    <row r="327" spans="6:32" s="20" customFormat="1" x14ac:dyDescent="0.3">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row>
    <row r="328" spans="6:32" s="20" customFormat="1" x14ac:dyDescent="0.3">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row>
    <row r="329" spans="6:32" s="20" customFormat="1" x14ac:dyDescent="0.3">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row>
    <row r="330" spans="6:32" s="20" customFormat="1" x14ac:dyDescent="0.3">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row>
    <row r="331" spans="6:32" s="20" customFormat="1" x14ac:dyDescent="0.3">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row>
    <row r="332" spans="6:32" s="20" customFormat="1" x14ac:dyDescent="0.3">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row>
    <row r="333" spans="6:32" s="20" customFormat="1" x14ac:dyDescent="0.3">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row>
    <row r="334" spans="6:32" s="20" customFormat="1" x14ac:dyDescent="0.3">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row>
    <row r="335" spans="6:32" s="20" customFormat="1" x14ac:dyDescent="0.3">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row>
    <row r="336" spans="6:32" s="20" customFormat="1" x14ac:dyDescent="0.3">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row>
    <row r="337" spans="6:32" s="20" customFormat="1" x14ac:dyDescent="0.3">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row>
    <row r="338" spans="6:32" s="20" customFormat="1" x14ac:dyDescent="0.3">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row>
    <row r="339" spans="6:32" s="20" customFormat="1" x14ac:dyDescent="0.3">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row>
    <row r="340" spans="6:32" s="20" customFormat="1" x14ac:dyDescent="0.3">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row>
  </sheetData>
  <sheetProtection selectLockedCells="1"/>
  <mergeCells count="3">
    <mergeCell ref="A15:D15"/>
    <mergeCell ref="A11:E11"/>
    <mergeCell ref="A14:D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D058-AB42-4498-BF86-1F5055BA3147}">
  <dimension ref="A1:J49"/>
  <sheetViews>
    <sheetView tabSelected="1" zoomScaleNormal="100" workbookViewId="0">
      <selection activeCell="A50" sqref="A50"/>
    </sheetView>
  </sheetViews>
  <sheetFormatPr defaultColWidth="9.109375" defaultRowHeight="14.4" x14ac:dyDescent="0.3"/>
  <cols>
    <col min="1" max="1" width="26.88671875" customWidth="1"/>
    <col min="2" max="2" width="15.6640625" customWidth="1"/>
    <col min="3" max="3" width="27.44140625" customWidth="1"/>
    <col min="4" max="4" width="24.6640625" customWidth="1"/>
    <col min="5" max="5" width="17.33203125" customWidth="1"/>
    <col min="6" max="6" width="14.6640625" customWidth="1"/>
    <col min="7" max="7" width="20.33203125" customWidth="1"/>
  </cols>
  <sheetData>
    <row r="1" spans="1:10" s="2" customFormat="1" x14ac:dyDescent="0.3">
      <c r="A1" s="1" t="s">
        <v>26</v>
      </c>
    </row>
    <row r="2" spans="1:10" s="2" customFormat="1" x14ac:dyDescent="0.3">
      <c r="A2" s="3"/>
    </row>
    <row r="3" spans="1:10" s="2" customFormat="1" ht="15.6" x14ac:dyDescent="0.3">
      <c r="A3" s="111" t="s">
        <v>27</v>
      </c>
      <c r="B3" s="112"/>
      <c r="C3" s="112"/>
      <c r="D3" s="112"/>
      <c r="E3" s="112"/>
      <c r="F3" s="112"/>
      <c r="G3" s="112"/>
    </row>
    <row r="4" spans="1:10" s="2" customFormat="1" ht="15" thickBot="1" x14ac:dyDescent="0.35">
      <c r="A4" s="4"/>
      <c r="B4" s="4"/>
      <c r="C4" s="4"/>
    </row>
    <row r="5" spans="1:10" s="11" customFormat="1" ht="54.6" customHeight="1" thickBot="1" x14ac:dyDescent="0.35">
      <c r="A5" s="64" t="s">
        <v>28</v>
      </c>
      <c r="B5" s="65" t="s">
        <v>29</v>
      </c>
      <c r="C5" s="65" t="s">
        <v>30</v>
      </c>
      <c r="D5" s="66" t="s">
        <v>31</v>
      </c>
      <c r="E5" s="65" t="s">
        <v>32</v>
      </c>
      <c r="F5" s="67" t="s">
        <v>33</v>
      </c>
      <c r="G5" s="10"/>
      <c r="H5" s="10"/>
      <c r="I5" s="10"/>
      <c r="J5" s="10"/>
    </row>
    <row r="6" spans="1:10" s="11" customFormat="1" x14ac:dyDescent="0.3">
      <c r="A6" s="113" t="s">
        <v>34</v>
      </c>
      <c r="B6" s="118">
        <v>3182</v>
      </c>
      <c r="C6" s="118">
        <v>260</v>
      </c>
      <c r="D6" s="120">
        <v>0</v>
      </c>
      <c r="E6" s="118">
        <v>52</v>
      </c>
      <c r="F6" s="122">
        <f>D6*12</f>
        <v>0</v>
      </c>
    </row>
    <row r="7" spans="1:10" s="11" customFormat="1" x14ac:dyDescent="0.3">
      <c r="A7" s="114"/>
      <c r="B7" s="105"/>
      <c r="C7" s="105"/>
      <c r="D7" s="107"/>
      <c r="E7" s="105"/>
      <c r="F7" s="123"/>
    </row>
    <row r="8" spans="1:10" s="11" customFormat="1" x14ac:dyDescent="0.3">
      <c r="A8" s="114"/>
      <c r="B8" s="105"/>
      <c r="C8" s="105"/>
      <c r="D8" s="107"/>
      <c r="E8" s="105"/>
      <c r="F8" s="123"/>
    </row>
    <row r="9" spans="1:10" s="11" customFormat="1" x14ac:dyDescent="0.3">
      <c r="A9" s="114"/>
      <c r="B9" s="105"/>
      <c r="C9" s="105"/>
      <c r="D9" s="107"/>
      <c r="E9" s="105"/>
      <c r="F9" s="123"/>
    </row>
    <row r="10" spans="1:10" s="11" customFormat="1" ht="16.2" customHeight="1" thickBot="1" x14ac:dyDescent="0.35">
      <c r="A10" s="115"/>
      <c r="B10" s="119"/>
      <c r="C10" s="119"/>
      <c r="D10" s="121"/>
      <c r="E10" s="119"/>
      <c r="F10" s="124"/>
    </row>
    <row r="11" spans="1:10" s="11" customFormat="1" ht="16.2" customHeight="1" thickBot="1" x14ac:dyDescent="0.35"/>
    <row r="12" spans="1:10" s="11" customFormat="1" ht="63" customHeight="1" thickBot="1" x14ac:dyDescent="0.35">
      <c r="A12" s="34" t="s">
        <v>28</v>
      </c>
      <c r="B12" s="35" t="s">
        <v>29</v>
      </c>
      <c r="C12" s="36" t="s">
        <v>35</v>
      </c>
      <c r="D12" s="35" t="s">
        <v>32</v>
      </c>
      <c r="E12" s="37" t="s">
        <v>36</v>
      </c>
    </row>
    <row r="13" spans="1:10" s="11" customFormat="1" x14ac:dyDescent="0.3">
      <c r="A13" s="116" t="s">
        <v>37</v>
      </c>
      <c r="B13" s="125">
        <v>1996</v>
      </c>
      <c r="C13" s="126">
        <v>0</v>
      </c>
      <c r="D13" s="125">
        <v>47</v>
      </c>
      <c r="E13" s="127">
        <f>C13*B13*D13</f>
        <v>0</v>
      </c>
    </row>
    <row r="14" spans="1:10" s="11" customFormat="1" x14ac:dyDescent="0.3">
      <c r="A14" s="117"/>
      <c r="B14" s="105"/>
      <c r="C14" s="107"/>
      <c r="D14" s="105"/>
      <c r="E14" s="128"/>
    </row>
    <row r="15" spans="1:10" s="11" customFormat="1" x14ac:dyDescent="0.3">
      <c r="A15" s="117"/>
      <c r="B15" s="105"/>
      <c r="C15" s="107"/>
      <c r="D15" s="105"/>
      <c r="E15" s="128"/>
    </row>
    <row r="16" spans="1:10" s="11" customFormat="1" x14ac:dyDescent="0.3">
      <c r="A16" s="117"/>
      <c r="B16" s="105"/>
      <c r="C16" s="107"/>
      <c r="D16" s="105"/>
      <c r="E16" s="128"/>
    </row>
    <row r="17" spans="1:5" s="11" customFormat="1" ht="15" customHeight="1" x14ac:dyDescent="0.3">
      <c r="A17" s="103" t="s">
        <v>38</v>
      </c>
      <c r="B17" s="105">
        <v>1781</v>
      </c>
      <c r="C17" s="107">
        <v>0</v>
      </c>
      <c r="D17" s="105">
        <v>47</v>
      </c>
      <c r="E17" s="127">
        <f t="shared" ref="E17" si="0">C17*B17*D17</f>
        <v>0</v>
      </c>
    </row>
    <row r="18" spans="1:5" s="11" customFormat="1" x14ac:dyDescent="0.3">
      <c r="A18" s="117"/>
      <c r="B18" s="105"/>
      <c r="C18" s="107"/>
      <c r="D18" s="105"/>
      <c r="E18" s="128"/>
    </row>
    <row r="19" spans="1:5" s="11" customFormat="1" x14ac:dyDescent="0.3">
      <c r="A19" s="117"/>
      <c r="B19" s="105"/>
      <c r="C19" s="107"/>
      <c r="D19" s="105"/>
      <c r="E19" s="128"/>
    </row>
    <row r="20" spans="1:5" s="11" customFormat="1" x14ac:dyDescent="0.3">
      <c r="A20" s="117"/>
      <c r="B20" s="105"/>
      <c r="C20" s="107"/>
      <c r="D20" s="105"/>
      <c r="E20" s="128"/>
    </row>
    <row r="21" spans="1:5" s="11" customFormat="1" x14ac:dyDescent="0.3">
      <c r="A21" s="103" t="s">
        <v>39</v>
      </c>
      <c r="B21" s="105">
        <v>1405</v>
      </c>
      <c r="C21" s="107">
        <v>0</v>
      </c>
      <c r="D21" s="105">
        <v>47</v>
      </c>
      <c r="E21" s="127">
        <f t="shared" ref="E21" si="1">C21*B21*D21</f>
        <v>0</v>
      </c>
    </row>
    <row r="22" spans="1:5" s="11" customFormat="1" x14ac:dyDescent="0.3">
      <c r="A22" s="104"/>
      <c r="B22" s="105"/>
      <c r="C22" s="107"/>
      <c r="D22" s="105"/>
      <c r="E22" s="128"/>
    </row>
    <row r="23" spans="1:5" s="11" customFormat="1" x14ac:dyDescent="0.3">
      <c r="A23" s="104"/>
      <c r="B23" s="105"/>
      <c r="C23" s="107"/>
      <c r="D23" s="105"/>
      <c r="E23" s="128"/>
    </row>
    <row r="24" spans="1:5" s="11" customFormat="1" x14ac:dyDescent="0.3">
      <c r="A24" s="104"/>
      <c r="B24" s="105"/>
      <c r="C24" s="107"/>
      <c r="D24" s="105"/>
      <c r="E24" s="128"/>
    </row>
    <row r="25" spans="1:5" s="11" customFormat="1" x14ac:dyDescent="0.3">
      <c r="A25" s="103" t="s">
        <v>40</v>
      </c>
      <c r="B25" s="105">
        <v>811</v>
      </c>
      <c r="C25" s="107">
        <v>0</v>
      </c>
      <c r="D25" s="105">
        <v>47</v>
      </c>
      <c r="E25" s="127">
        <f t="shared" ref="E25" si="2">C25*B25*D25</f>
        <v>0</v>
      </c>
    </row>
    <row r="26" spans="1:5" s="11" customFormat="1" x14ac:dyDescent="0.3">
      <c r="A26" s="104"/>
      <c r="B26" s="105"/>
      <c r="C26" s="107"/>
      <c r="D26" s="105"/>
      <c r="E26" s="128"/>
    </row>
    <row r="27" spans="1:5" s="11" customFormat="1" x14ac:dyDescent="0.3">
      <c r="A27" s="104"/>
      <c r="B27" s="105"/>
      <c r="C27" s="107"/>
      <c r="D27" s="105"/>
      <c r="E27" s="128"/>
    </row>
    <row r="28" spans="1:5" s="11" customFormat="1" x14ac:dyDescent="0.3">
      <c r="A28" s="104"/>
      <c r="B28" s="105"/>
      <c r="C28" s="107"/>
      <c r="D28" s="105"/>
      <c r="E28" s="128"/>
    </row>
    <row r="29" spans="1:5" s="11" customFormat="1" x14ac:dyDescent="0.3">
      <c r="A29" s="103" t="s">
        <v>41</v>
      </c>
      <c r="B29" s="105">
        <v>430</v>
      </c>
      <c r="C29" s="106">
        <v>0</v>
      </c>
      <c r="D29" s="129">
        <v>42</v>
      </c>
      <c r="E29" s="127">
        <f t="shared" ref="E29" si="3">C29*B29*D29</f>
        <v>0</v>
      </c>
    </row>
    <row r="30" spans="1:5" s="11" customFormat="1" x14ac:dyDescent="0.3">
      <c r="A30" s="104"/>
      <c r="B30" s="105"/>
      <c r="C30" s="106"/>
      <c r="D30" s="130"/>
      <c r="E30" s="128"/>
    </row>
    <row r="31" spans="1:5" s="11" customFormat="1" x14ac:dyDescent="0.3">
      <c r="A31" s="104"/>
      <c r="B31" s="105"/>
      <c r="C31" s="106"/>
      <c r="D31" s="130"/>
      <c r="E31" s="128"/>
    </row>
    <row r="32" spans="1:5" s="11" customFormat="1" x14ac:dyDescent="0.3">
      <c r="A32" s="104"/>
      <c r="B32" s="105"/>
      <c r="C32" s="106"/>
      <c r="D32" s="125"/>
      <c r="E32" s="128"/>
    </row>
    <row r="33" spans="1:6" s="11" customFormat="1" x14ac:dyDescent="0.3">
      <c r="A33" s="103" t="s">
        <v>42</v>
      </c>
      <c r="B33" s="105">
        <v>180</v>
      </c>
      <c r="C33" s="106">
        <v>0</v>
      </c>
      <c r="D33" s="129">
        <v>42</v>
      </c>
      <c r="E33" s="127">
        <f t="shared" ref="E33" si="4">C33*B33*D33</f>
        <v>0</v>
      </c>
    </row>
    <row r="34" spans="1:6" s="11" customFormat="1" x14ac:dyDescent="0.3">
      <c r="A34" s="104"/>
      <c r="B34" s="105"/>
      <c r="C34" s="106"/>
      <c r="D34" s="130"/>
      <c r="E34" s="128"/>
    </row>
    <row r="35" spans="1:6" s="11" customFormat="1" x14ac:dyDescent="0.3">
      <c r="A35" s="104"/>
      <c r="B35" s="105"/>
      <c r="C35" s="106"/>
      <c r="D35" s="130"/>
      <c r="E35" s="128"/>
    </row>
    <row r="36" spans="1:6" s="11" customFormat="1" x14ac:dyDescent="0.3">
      <c r="A36" s="104"/>
      <c r="B36" s="105"/>
      <c r="C36" s="106"/>
      <c r="D36" s="125"/>
      <c r="E36" s="128"/>
    </row>
    <row r="37" spans="1:6" s="11" customFormat="1" x14ac:dyDescent="0.3">
      <c r="A37" s="103" t="s">
        <v>44</v>
      </c>
      <c r="B37" s="105">
        <v>135</v>
      </c>
      <c r="C37" s="107">
        <v>0</v>
      </c>
      <c r="D37" s="105">
        <v>52</v>
      </c>
      <c r="E37" s="127">
        <f t="shared" ref="E37" si="5">C37*B37*D37</f>
        <v>0</v>
      </c>
    </row>
    <row r="38" spans="1:6" s="11" customFormat="1" ht="14.4" customHeight="1" x14ac:dyDescent="0.3">
      <c r="A38" s="103"/>
      <c r="B38" s="105"/>
      <c r="C38" s="107"/>
      <c r="D38" s="105"/>
      <c r="E38" s="128"/>
    </row>
    <row r="39" spans="1:6" s="11" customFormat="1" x14ac:dyDescent="0.3">
      <c r="A39" s="103"/>
      <c r="B39" s="105"/>
      <c r="C39" s="107"/>
      <c r="D39" s="105"/>
      <c r="E39" s="128"/>
    </row>
    <row r="40" spans="1:6" s="11" customFormat="1" x14ac:dyDescent="0.3">
      <c r="A40" s="103"/>
      <c r="B40" s="105"/>
      <c r="C40" s="107"/>
      <c r="D40" s="105"/>
      <c r="E40" s="128"/>
    </row>
    <row r="41" spans="1:6" s="11" customFormat="1" x14ac:dyDescent="0.3">
      <c r="A41" s="103" t="s">
        <v>45</v>
      </c>
      <c r="B41" s="105">
        <v>186</v>
      </c>
      <c r="C41" s="107">
        <v>0</v>
      </c>
      <c r="D41" s="105">
        <v>52</v>
      </c>
      <c r="E41" s="127">
        <f t="shared" ref="E41" si="6">C41*B41*D41</f>
        <v>0</v>
      </c>
    </row>
    <row r="42" spans="1:6" s="11" customFormat="1" x14ac:dyDescent="0.3">
      <c r="A42" s="103"/>
      <c r="B42" s="105"/>
      <c r="C42" s="107"/>
      <c r="D42" s="105"/>
      <c r="E42" s="128"/>
    </row>
    <row r="43" spans="1:6" s="11" customFormat="1" x14ac:dyDescent="0.3">
      <c r="A43" s="103"/>
      <c r="B43" s="105"/>
      <c r="C43" s="107"/>
      <c r="D43" s="105"/>
      <c r="E43" s="128"/>
    </row>
    <row r="44" spans="1:6" s="11" customFormat="1" ht="15" thickBot="1" x14ac:dyDescent="0.35">
      <c r="A44" s="103"/>
      <c r="B44" s="105"/>
      <c r="C44" s="107"/>
      <c r="D44" s="105"/>
      <c r="E44" s="128"/>
    </row>
    <row r="45" spans="1:6" ht="15" thickBot="1" x14ac:dyDescent="0.35">
      <c r="A45" s="108" t="s">
        <v>110</v>
      </c>
      <c r="B45" s="109"/>
      <c r="C45" s="109"/>
      <c r="D45" s="109"/>
      <c r="E45" s="110"/>
      <c r="F45" s="43">
        <f>SUM(E13:E44,F6)*8</f>
        <v>0</v>
      </c>
    </row>
    <row r="47" spans="1:6" ht="15" customHeight="1" x14ac:dyDescent="0.3">
      <c r="A47" s="101" t="s">
        <v>46</v>
      </c>
      <c r="B47" s="102"/>
      <c r="C47" s="102"/>
      <c r="D47" s="102"/>
      <c r="E47" s="102"/>
    </row>
    <row r="48" spans="1:6" ht="15" customHeight="1" x14ac:dyDescent="0.3">
      <c r="A48" s="77"/>
      <c r="B48" s="78"/>
      <c r="C48" s="78"/>
      <c r="D48" s="78"/>
      <c r="E48" s="78"/>
    </row>
    <row r="49" spans="1:1" x14ac:dyDescent="0.3">
      <c r="A49" s="56" t="s">
        <v>113</v>
      </c>
    </row>
  </sheetData>
  <mergeCells count="49">
    <mergeCell ref="D41:D44"/>
    <mergeCell ref="E41:E44"/>
    <mergeCell ref="B41:B44"/>
    <mergeCell ref="D29:D32"/>
    <mergeCell ref="D33:D36"/>
    <mergeCell ref="D37:D40"/>
    <mergeCell ref="E37:E40"/>
    <mergeCell ref="E33:E36"/>
    <mergeCell ref="E29:E32"/>
    <mergeCell ref="D21:D24"/>
    <mergeCell ref="E21:E24"/>
    <mergeCell ref="E25:E28"/>
    <mergeCell ref="D25:D28"/>
    <mergeCell ref="D13:D16"/>
    <mergeCell ref="E13:E16"/>
    <mergeCell ref="D17:D20"/>
    <mergeCell ref="E17:E20"/>
    <mergeCell ref="A3:G3"/>
    <mergeCell ref="A6:A10"/>
    <mergeCell ref="A13:A16"/>
    <mergeCell ref="A17:A20"/>
    <mergeCell ref="A21:A24"/>
    <mergeCell ref="B6:B10"/>
    <mergeCell ref="C6:C10"/>
    <mergeCell ref="D6:D10"/>
    <mergeCell ref="E6:E10"/>
    <mergeCell ref="F6:F10"/>
    <mergeCell ref="B13:B16"/>
    <mergeCell ref="B17:B20"/>
    <mergeCell ref="B21:B24"/>
    <mergeCell ref="C13:C16"/>
    <mergeCell ref="C17:C20"/>
    <mergeCell ref="C21:C24"/>
    <mergeCell ref="A47:E47"/>
    <mergeCell ref="A25:A28"/>
    <mergeCell ref="A29:A32"/>
    <mergeCell ref="A33:A36"/>
    <mergeCell ref="B25:B28"/>
    <mergeCell ref="B29:B32"/>
    <mergeCell ref="B33:B36"/>
    <mergeCell ref="C33:C36"/>
    <mergeCell ref="C25:C28"/>
    <mergeCell ref="C29:C32"/>
    <mergeCell ref="A41:A44"/>
    <mergeCell ref="B37:B40"/>
    <mergeCell ref="C37:C40"/>
    <mergeCell ref="C41:C44"/>
    <mergeCell ref="A45:E45"/>
    <mergeCell ref="A37:A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52020-4DFB-472C-9C70-8913E24D43C4}">
  <dimension ref="A1:E45"/>
  <sheetViews>
    <sheetView workbookViewId="0">
      <selection activeCell="G15" sqref="G15"/>
    </sheetView>
  </sheetViews>
  <sheetFormatPr defaultColWidth="9.109375" defaultRowHeight="14.4" x14ac:dyDescent="0.3"/>
  <cols>
    <col min="1" max="1" width="28.5546875" customWidth="1"/>
    <col min="2" max="2" width="23.33203125" customWidth="1"/>
    <col min="3" max="3" width="25.88671875" customWidth="1"/>
    <col min="4" max="4" width="14.44140625" customWidth="1"/>
    <col min="5" max="5" width="17.109375" customWidth="1"/>
  </cols>
  <sheetData>
    <row r="1" spans="1:5" s="2" customFormat="1" x14ac:dyDescent="0.3">
      <c r="A1" s="1" t="s">
        <v>26</v>
      </c>
    </row>
    <row r="2" spans="1:5" s="2" customFormat="1" x14ac:dyDescent="0.3">
      <c r="A2" s="3"/>
    </row>
    <row r="3" spans="1:5" s="2" customFormat="1" ht="15.6" x14ac:dyDescent="0.3">
      <c r="A3" s="111" t="s">
        <v>47</v>
      </c>
      <c r="B3" s="112"/>
      <c r="C3" s="112"/>
      <c r="D3" s="112"/>
      <c r="E3" s="112"/>
    </row>
    <row r="4" spans="1:5" ht="15" thickBot="1" x14ac:dyDescent="0.35"/>
    <row r="5" spans="1:5" ht="72.599999999999994" thickBot="1" x14ac:dyDescent="0.35">
      <c r="A5" s="34" t="s">
        <v>28</v>
      </c>
      <c r="B5" s="35" t="s">
        <v>48</v>
      </c>
      <c r="C5" s="36" t="s">
        <v>49</v>
      </c>
      <c r="D5" s="35" t="s">
        <v>50</v>
      </c>
      <c r="E5" s="37" t="s">
        <v>36</v>
      </c>
    </row>
    <row r="6" spans="1:5" x14ac:dyDescent="0.3">
      <c r="A6" s="116" t="s">
        <v>34</v>
      </c>
      <c r="B6" s="125">
        <v>2093</v>
      </c>
      <c r="C6" s="126">
        <v>0</v>
      </c>
      <c r="D6" s="125">
        <v>3</v>
      </c>
      <c r="E6" s="141">
        <f>C6*D6</f>
        <v>0</v>
      </c>
    </row>
    <row r="7" spans="1:5" x14ac:dyDescent="0.3">
      <c r="A7" s="117"/>
      <c r="B7" s="105"/>
      <c r="C7" s="107"/>
      <c r="D7" s="105"/>
      <c r="E7" s="132"/>
    </row>
    <row r="8" spans="1:5" x14ac:dyDescent="0.3">
      <c r="A8" s="117"/>
      <c r="B8" s="105"/>
      <c r="C8" s="107"/>
      <c r="D8" s="105"/>
      <c r="E8" s="132"/>
    </row>
    <row r="9" spans="1:5" x14ac:dyDescent="0.3">
      <c r="A9" s="142" t="s">
        <v>37</v>
      </c>
      <c r="B9" s="105">
        <v>225</v>
      </c>
      <c r="C9" s="107">
        <v>0</v>
      </c>
      <c r="D9" s="105">
        <v>3</v>
      </c>
      <c r="E9" s="132">
        <f t="shared" ref="E9:E30" si="0">C9*D9</f>
        <v>0</v>
      </c>
    </row>
    <row r="10" spans="1:5" x14ac:dyDescent="0.3">
      <c r="A10" s="142"/>
      <c r="B10" s="105"/>
      <c r="C10" s="107"/>
      <c r="D10" s="105"/>
      <c r="E10" s="132"/>
    </row>
    <row r="11" spans="1:5" x14ac:dyDescent="0.3">
      <c r="A11" s="142"/>
      <c r="B11" s="105"/>
      <c r="C11" s="107"/>
      <c r="D11" s="105"/>
      <c r="E11" s="132"/>
    </row>
    <row r="12" spans="1:5" x14ac:dyDescent="0.3">
      <c r="A12" s="143" t="s">
        <v>38</v>
      </c>
      <c r="B12" s="105">
        <v>310</v>
      </c>
      <c r="C12" s="107">
        <v>0</v>
      </c>
      <c r="D12" s="105">
        <v>3</v>
      </c>
      <c r="E12" s="132">
        <f t="shared" si="0"/>
        <v>0</v>
      </c>
    </row>
    <row r="13" spans="1:5" x14ac:dyDescent="0.3">
      <c r="A13" s="142"/>
      <c r="B13" s="105"/>
      <c r="C13" s="107"/>
      <c r="D13" s="105"/>
      <c r="E13" s="132"/>
    </row>
    <row r="14" spans="1:5" x14ac:dyDescent="0.3">
      <c r="A14" s="142"/>
      <c r="B14" s="105"/>
      <c r="C14" s="107"/>
      <c r="D14" s="105"/>
      <c r="E14" s="132"/>
    </row>
    <row r="15" spans="1:5" x14ac:dyDescent="0.3">
      <c r="A15" s="143" t="s">
        <v>39</v>
      </c>
      <c r="B15" s="105">
        <v>125</v>
      </c>
      <c r="C15" s="107">
        <v>0</v>
      </c>
      <c r="D15" s="105">
        <v>3</v>
      </c>
      <c r="E15" s="132">
        <f t="shared" si="0"/>
        <v>0</v>
      </c>
    </row>
    <row r="16" spans="1:5" x14ac:dyDescent="0.3">
      <c r="A16" s="142"/>
      <c r="B16" s="105"/>
      <c r="C16" s="107"/>
      <c r="D16" s="105"/>
      <c r="E16" s="132"/>
    </row>
    <row r="17" spans="1:5" x14ac:dyDescent="0.3">
      <c r="A17" s="142"/>
      <c r="B17" s="105"/>
      <c r="C17" s="107"/>
      <c r="D17" s="105"/>
      <c r="E17" s="132"/>
    </row>
    <row r="18" spans="1:5" x14ac:dyDescent="0.3">
      <c r="A18" s="143" t="s">
        <v>40</v>
      </c>
      <c r="B18" s="105">
        <v>82</v>
      </c>
      <c r="C18" s="107">
        <v>0</v>
      </c>
      <c r="D18" s="105">
        <v>3</v>
      </c>
      <c r="E18" s="132">
        <f t="shared" si="0"/>
        <v>0</v>
      </c>
    </row>
    <row r="19" spans="1:5" x14ac:dyDescent="0.3">
      <c r="A19" s="142"/>
      <c r="B19" s="105"/>
      <c r="C19" s="107"/>
      <c r="D19" s="105"/>
      <c r="E19" s="132"/>
    </row>
    <row r="20" spans="1:5" x14ac:dyDescent="0.3">
      <c r="A20" s="142"/>
      <c r="B20" s="105"/>
      <c r="C20" s="107"/>
      <c r="D20" s="105"/>
      <c r="E20" s="132"/>
    </row>
    <row r="21" spans="1:5" x14ac:dyDescent="0.3">
      <c r="A21" s="103" t="s">
        <v>51</v>
      </c>
      <c r="B21" s="105">
        <v>126</v>
      </c>
      <c r="C21" s="107">
        <v>0</v>
      </c>
      <c r="D21" s="105">
        <v>3</v>
      </c>
      <c r="E21" s="132">
        <f t="shared" si="0"/>
        <v>0</v>
      </c>
    </row>
    <row r="22" spans="1:5" x14ac:dyDescent="0.3">
      <c r="A22" s="117"/>
      <c r="B22" s="105"/>
      <c r="C22" s="107"/>
      <c r="D22" s="105"/>
      <c r="E22" s="132"/>
    </row>
    <row r="23" spans="1:5" x14ac:dyDescent="0.3">
      <c r="A23" s="117"/>
      <c r="B23" s="105"/>
      <c r="C23" s="107"/>
      <c r="D23" s="105"/>
      <c r="E23" s="132"/>
    </row>
    <row r="24" spans="1:5" x14ac:dyDescent="0.3">
      <c r="A24" s="143" t="s">
        <v>41</v>
      </c>
      <c r="B24" s="105">
        <v>511</v>
      </c>
      <c r="C24" s="107">
        <v>0</v>
      </c>
      <c r="D24" s="105">
        <v>3</v>
      </c>
      <c r="E24" s="132">
        <f t="shared" si="0"/>
        <v>0</v>
      </c>
    </row>
    <row r="25" spans="1:5" x14ac:dyDescent="0.3">
      <c r="A25" s="142"/>
      <c r="B25" s="105"/>
      <c r="C25" s="107"/>
      <c r="D25" s="105"/>
      <c r="E25" s="132"/>
    </row>
    <row r="26" spans="1:5" x14ac:dyDescent="0.3">
      <c r="A26" s="142"/>
      <c r="B26" s="105"/>
      <c r="C26" s="107"/>
      <c r="D26" s="105"/>
      <c r="E26" s="132"/>
    </row>
    <row r="27" spans="1:5" x14ac:dyDescent="0.3">
      <c r="A27" s="143" t="s">
        <v>42</v>
      </c>
      <c r="B27" s="105">
        <v>246</v>
      </c>
      <c r="C27" s="107">
        <v>0</v>
      </c>
      <c r="D27" s="105">
        <v>3</v>
      </c>
      <c r="E27" s="132">
        <f t="shared" si="0"/>
        <v>0</v>
      </c>
    </row>
    <row r="28" spans="1:5" x14ac:dyDescent="0.3">
      <c r="A28" s="142"/>
      <c r="B28" s="105"/>
      <c r="C28" s="107"/>
      <c r="D28" s="105"/>
      <c r="E28" s="132"/>
    </row>
    <row r="29" spans="1:5" x14ac:dyDescent="0.3">
      <c r="A29" s="142"/>
      <c r="B29" s="105"/>
      <c r="C29" s="107"/>
      <c r="D29" s="105"/>
      <c r="E29" s="132"/>
    </row>
    <row r="30" spans="1:5" x14ac:dyDescent="0.3">
      <c r="A30" s="103" t="s">
        <v>43</v>
      </c>
      <c r="B30" s="105">
        <v>16</v>
      </c>
      <c r="C30" s="107">
        <v>0</v>
      </c>
      <c r="D30" s="105">
        <v>3</v>
      </c>
      <c r="E30" s="132">
        <f t="shared" si="0"/>
        <v>0</v>
      </c>
    </row>
    <row r="31" spans="1:5" x14ac:dyDescent="0.3">
      <c r="A31" s="117"/>
      <c r="B31" s="105"/>
      <c r="C31" s="107"/>
      <c r="D31" s="105"/>
      <c r="E31" s="132"/>
    </row>
    <row r="32" spans="1:5" x14ac:dyDescent="0.3">
      <c r="A32" s="117"/>
      <c r="B32" s="129"/>
      <c r="C32" s="131"/>
      <c r="D32" s="129"/>
      <c r="E32" s="133"/>
    </row>
    <row r="33" spans="1:5" x14ac:dyDescent="0.3">
      <c r="A33" s="134" t="s">
        <v>52</v>
      </c>
      <c r="B33" s="105">
        <v>35</v>
      </c>
      <c r="C33" s="107">
        <v>0</v>
      </c>
      <c r="D33" s="105">
        <v>3</v>
      </c>
      <c r="E33" s="132">
        <f t="shared" ref="E33:E36" si="1">C33*D33</f>
        <v>0</v>
      </c>
    </row>
    <row r="34" spans="1:5" x14ac:dyDescent="0.3">
      <c r="A34" s="135"/>
      <c r="B34" s="105"/>
      <c r="C34" s="107"/>
      <c r="D34" s="105"/>
      <c r="E34" s="132"/>
    </row>
    <row r="35" spans="1:5" x14ac:dyDescent="0.3">
      <c r="A35" s="136"/>
      <c r="B35" s="105"/>
      <c r="C35" s="131"/>
      <c r="D35" s="105"/>
      <c r="E35" s="133"/>
    </row>
    <row r="36" spans="1:5" x14ac:dyDescent="0.3">
      <c r="A36" s="137" t="s">
        <v>53</v>
      </c>
      <c r="B36" s="105">
        <v>611</v>
      </c>
      <c r="C36" s="107">
        <v>0</v>
      </c>
      <c r="D36" s="105">
        <v>3</v>
      </c>
      <c r="E36" s="132">
        <f t="shared" si="1"/>
        <v>0</v>
      </c>
    </row>
    <row r="37" spans="1:5" x14ac:dyDescent="0.3">
      <c r="A37" s="138"/>
      <c r="B37" s="105"/>
      <c r="C37" s="107"/>
      <c r="D37" s="105"/>
      <c r="E37" s="132"/>
    </row>
    <row r="38" spans="1:5" x14ac:dyDescent="0.3">
      <c r="A38" s="139"/>
      <c r="B38" s="105"/>
      <c r="C38" s="131"/>
      <c r="D38" s="105"/>
      <c r="E38" s="133"/>
    </row>
    <row r="39" spans="1:5" x14ac:dyDescent="0.3">
      <c r="A39" s="103" t="s">
        <v>54</v>
      </c>
      <c r="B39" s="105">
        <v>48</v>
      </c>
      <c r="C39" s="107">
        <v>0</v>
      </c>
      <c r="D39" s="105">
        <v>3</v>
      </c>
      <c r="E39" s="132">
        <f t="shared" ref="E39" si="2">C39*D39</f>
        <v>0</v>
      </c>
    </row>
    <row r="40" spans="1:5" x14ac:dyDescent="0.3">
      <c r="A40" s="117"/>
      <c r="B40" s="105"/>
      <c r="C40" s="107"/>
      <c r="D40" s="105"/>
      <c r="E40" s="132"/>
    </row>
    <row r="41" spans="1:5" x14ac:dyDescent="0.3">
      <c r="A41" s="117"/>
      <c r="B41" s="105"/>
      <c r="C41" s="107"/>
      <c r="D41" s="105"/>
      <c r="E41" s="133"/>
    </row>
    <row r="42" spans="1:5" ht="15" thickBot="1" x14ac:dyDescent="0.35">
      <c r="A42" s="140" t="s">
        <v>112</v>
      </c>
      <c r="B42" s="140"/>
      <c r="C42" s="140"/>
      <c r="D42" s="140"/>
      <c r="E42" s="63">
        <f>SUM(E6:E41)*8</f>
        <v>0</v>
      </c>
    </row>
    <row r="43" spans="1:5" ht="15" customHeight="1" x14ac:dyDescent="0.3">
      <c r="A43" s="101" t="s">
        <v>55</v>
      </c>
      <c r="B43" s="102"/>
      <c r="C43" s="102"/>
      <c r="D43" s="102"/>
      <c r="E43" s="102"/>
    </row>
    <row r="45" spans="1:5" x14ac:dyDescent="0.3">
      <c r="A45" s="56" t="s">
        <v>113</v>
      </c>
    </row>
  </sheetData>
  <mergeCells count="63">
    <mergeCell ref="C33:C35"/>
    <mergeCell ref="B39:B41"/>
    <mergeCell ref="C39:C41"/>
    <mergeCell ref="A21:A23"/>
    <mergeCell ref="A24:A26"/>
    <mergeCell ref="A27:A29"/>
    <mergeCell ref="A30:A32"/>
    <mergeCell ref="B6:B8"/>
    <mergeCell ref="B12:B14"/>
    <mergeCell ref="B18:B20"/>
    <mergeCell ref="B30:B32"/>
    <mergeCell ref="C18:C20"/>
    <mergeCell ref="A6:A8"/>
    <mergeCell ref="A9:A11"/>
    <mergeCell ref="A12:A14"/>
    <mergeCell ref="A15:A17"/>
    <mergeCell ref="A18:A20"/>
    <mergeCell ref="E6:E8"/>
    <mergeCell ref="B9:B11"/>
    <mergeCell ref="C9:C11"/>
    <mergeCell ref="D9:D11"/>
    <mergeCell ref="E9:E11"/>
    <mergeCell ref="C6:C8"/>
    <mergeCell ref="D6:D8"/>
    <mergeCell ref="D12:D14"/>
    <mergeCell ref="E12:E14"/>
    <mergeCell ref="B15:B17"/>
    <mergeCell ref="C15:C17"/>
    <mergeCell ref="D15:D17"/>
    <mergeCell ref="E15:E17"/>
    <mergeCell ref="C12:C14"/>
    <mergeCell ref="A3:E3"/>
    <mergeCell ref="A42:D42"/>
    <mergeCell ref="B24:B26"/>
    <mergeCell ref="C24:C26"/>
    <mergeCell ref="D24:D26"/>
    <mergeCell ref="E24:E26"/>
    <mergeCell ref="B27:B29"/>
    <mergeCell ref="C27:C29"/>
    <mergeCell ref="D27:D29"/>
    <mergeCell ref="E27:E29"/>
    <mergeCell ref="D18:D20"/>
    <mergeCell ref="E18:E20"/>
    <mergeCell ref="B21:B23"/>
    <mergeCell ref="C21:C23"/>
    <mergeCell ref="D21:D23"/>
    <mergeCell ref="E21:E23"/>
    <mergeCell ref="C30:C32"/>
    <mergeCell ref="D30:D32"/>
    <mergeCell ref="E30:E32"/>
    <mergeCell ref="A43:E43"/>
    <mergeCell ref="D39:D41"/>
    <mergeCell ref="E39:E41"/>
    <mergeCell ref="D33:D35"/>
    <mergeCell ref="B36:B38"/>
    <mergeCell ref="E33:E35"/>
    <mergeCell ref="C36:C38"/>
    <mergeCell ref="E36:E38"/>
    <mergeCell ref="D36:D38"/>
    <mergeCell ref="A33:A35"/>
    <mergeCell ref="A36:A38"/>
    <mergeCell ref="A39:A41"/>
    <mergeCell ref="B33:B3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65CD5-125C-4428-96BF-84DB67F6AE65}">
  <dimension ref="A1:E17"/>
  <sheetViews>
    <sheetView zoomScaleNormal="100" workbookViewId="0">
      <selection activeCell="A17" sqref="A17:XFD17"/>
    </sheetView>
  </sheetViews>
  <sheetFormatPr defaultColWidth="9.109375" defaultRowHeight="14.4" x14ac:dyDescent="0.3"/>
  <cols>
    <col min="1" max="1" width="44.5546875" customWidth="1"/>
    <col min="2" max="2" width="20.44140625" customWidth="1"/>
    <col min="3" max="3" width="24.33203125" customWidth="1"/>
    <col min="4" max="4" width="19.5546875" customWidth="1"/>
    <col min="5" max="5" width="17.33203125" bestFit="1" customWidth="1"/>
    <col min="6" max="6" width="7.44140625" customWidth="1"/>
    <col min="7" max="7" width="17.33203125" customWidth="1"/>
    <col min="9" max="9" width="17.109375" customWidth="1"/>
  </cols>
  <sheetData>
    <row r="1" spans="1:5" s="2" customFormat="1" x14ac:dyDescent="0.3">
      <c r="A1" s="1" t="s">
        <v>26</v>
      </c>
      <c r="B1" s="1"/>
    </row>
    <row r="2" spans="1:5" s="2" customFormat="1" x14ac:dyDescent="0.3">
      <c r="A2" s="3"/>
      <c r="B2" s="3"/>
    </row>
    <row r="3" spans="1:5" s="2" customFormat="1" x14ac:dyDescent="0.3">
      <c r="A3" s="148" t="s">
        <v>56</v>
      </c>
      <c r="B3" s="149"/>
      <c r="C3" s="149"/>
      <c r="D3" s="149"/>
      <c r="E3" s="149"/>
    </row>
    <row r="4" spans="1:5" ht="15" thickBot="1" x14ac:dyDescent="0.35">
      <c r="A4" s="79"/>
      <c r="B4" s="80"/>
      <c r="C4" s="80"/>
      <c r="D4" s="80"/>
    </row>
    <row r="5" spans="1:5" ht="29.4" thickBot="1" x14ac:dyDescent="0.35">
      <c r="A5" s="144" t="s">
        <v>57</v>
      </c>
      <c r="B5" s="81" t="s">
        <v>58</v>
      </c>
      <c r="C5" s="81" t="s">
        <v>59</v>
      </c>
      <c r="D5" s="82" t="s">
        <v>60</v>
      </c>
      <c r="E5" s="83" t="s">
        <v>61</v>
      </c>
    </row>
    <row r="6" spans="1:5" ht="55.2" customHeight="1" thickBot="1" x14ac:dyDescent="0.35">
      <c r="A6" s="145"/>
      <c r="B6" s="84" t="s">
        <v>62</v>
      </c>
      <c r="C6" s="84" t="s">
        <v>63</v>
      </c>
      <c r="D6" s="84" t="s">
        <v>64</v>
      </c>
      <c r="E6" s="84" t="s">
        <v>65</v>
      </c>
    </row>
    <row r="7" spans="1:5" x14ac:dyDescent="0.3">
      <c r="A7" s="85" t="s">
        <v>66</v>
      </c>
      <c r="B7" s="86"/>
      <c r="C7" s="86"/>
      <c r="D7" s="86"/>
      <c r="E7" s="87"/>
    </row>
    <row r="8" spans="1:5" x14ac:dyDescent="0.3">
      <c r="A8" s="85" t="s">
        <v>67</v>
      </c>
      <c r="B8" s="86"/>
      <c r="C8" s="86"/>
      <c r="D8" s="86"/>
      <c r="E8" s="87"/>
    </row>
    <row r="9" spans="1:5" x14ac:dyDescent="0.3">
      <c r="A9" s="85" t="s">
        <v>68</v>
      </c>
      <c r="B9" s="86"/>
      <c r="C9" s="86"/>
      <c r="D9" s="86"/>
      <c r="E9" s="87"/>
    </row>
    <row r="10" spans="1:5" ht="15" thickBot="1" x14ac:dyDescent="0.35">
      <c r="A10" s="88" t="s">
        <v>69</v>
      </c>
      <c r="B10" s="89"/>
      <c r="C10" s="89"/>
      <c r="D10" s="89"/>
      <c r="E10" s="90"/>
    </row>
    <row r="11" spans="1:5" ht="15" thickBot="1" x14ac:dyDescent="0.35">
      <c r="A11" s="91" t="s">
        <v>70</v>
      </c>
      <c r="B11" s="92">
        <f>SUM(B7:B10)</f>
        <v>0</v>
      </c>
      <c r="C11" s="92">
        <f t="shared" ref="C11:E11" si="0">SUM(C7:C10)</f>
        <v>0</v>
      </c>
      <c r="D11" s="92">
        <f t="shared" si="0"/>
        <v>0</v>
      </c>
      <c r="E11" s="92">
        <f t="shared" si="0"/>
        <v>0</v>
      </c>
    </row>
    <row r="12" spans="1:5" ht="15" thickBot="1" x14ac:dyDescent="0.35">
      <c r="A12" s="146" t="s">
        <v>71</v>
      </c>
      <c r="B12" s="147"/>
      <c r="C12" s="147"/>
      <c r="D12" s="147"/>
      <c r="E12" s="93">
        <f>SUM(B11:E11)</f>
        <v>0</v>
      </c>
    </row>
    <row r="14" spans="1:5" ht="27.6" customHeight="1" x14ac:dyDescent="0.3">
      <c r="A14" s="101" t="s">
        <v>72</v>
      </c>
      <c r="B14" s="102"/>
      <c r="C14" s="102"/>
      <c r="D14" s="102"/>
      <c r="E14" s="102"/>
    </row>
    <row r="17" spans="1:1" x14ac:dyDescent="0.3">
      <c r="A17" s="56" t="s">
        <v>113</v>
      </c>
    </row>
  </sheetData>
  <mergeCells count="4">
    <mergeCell ref="A14:E14"/>
    <mergeCell ref="A5:A6"/>
    <mergeCell ref="A12:D12"/>
    <mergeCell ref="A3: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E991-80DE-4557-A8F6-FC2AED37B879}">
  <dimension ref="A1:H26"/>
  <sheetViews>
    <sheetView topLeftCell="A13" zoomScaleNormal="100" workbookViewId="0">
      <selection activeCell="A26" sqref="A26:XFD26"/>
    </sheetView>
  </sheetViews>
  <sheetFormatPr defaultRowHeight="14.4" x14ac:dyDescent="0.3"/>
  <cols>
    <col min="1" max="1" width="40.88671875" customWidth="1"/>
    <col min="2" max="2" width="9.6640625" customWidth="1"/>
    <col min="3" max="3" width="11" customWidth="1"/>
    <col min="4" max="4" width="11.5546875" customWidth="1"/>
    <col min="6" max="6" width="40.88671875" customWidth="1"/>
    <col min="7" max="7" width="12" customWidth="1"/>
    <col min="8" max="8" width="10.88671875" customWidth="1"/>
    <col min="9" max="9" width="13.33203125" customWidth="1"/>
  </cols>
  <sheetData>
    <row r="1" spans="1:4" s="2" customFormat="1" x14ac:dyDescent="0.3">
      <c r="A1" s="1" t="s">
        <v>26</v>
      </c>
    </row>
    <row r="2" spans="1:4" s="2" customFormat="1" x14ac:dyDescent="0.3">
      <c r="A2" s="3"/>
    </row>
    <row r="3" spans="1:4" s="2" customFormat="1" ht="15.6" x14ac:dyDescent="0.3">
      <c r="A3" s="111" t="s">
        <v>73</v>
      </c>
      <c r="B3" s="112"/>
      <c r="C3" s="62"/>
      <c r="D3" s="62"/>
    </row>
    <row r="4" spans="1:4" ht="15" thickBot="1" x14ac:dyDescent="0.35"/>
    <row r="5" spans="1:4" ht="43.8" thickBot="1" x14ac:dyDescent="0.35">
      <c r="A5" s="60" t="s">
        <v>74</v>
      </c>
      <c r="B5" s="61" t="s">
        <v>75</v>
      </c>
      <c r="C5" s="68" t="s">
        <v>76</v>
      </c>
      <c r="D5" s="69" t="s">
        <v>77</v>
      </c>
    </row>
    <row r="6" spans="1:4" x14ac:dyDescent="0.3">
      <c r="A6" s="74" t="s">
        <v>78</v>
      </c>
      <c r="B6" s="59">
        <v>0</v>
      </c>
      <c r="C6" s="70"/>
      <c r="D6" s="96">
        <f>B6-(B6*C6)</f>
        <v>0</v>
      </c>
    </row>
    <row r="7" spans="1:4" x14ac:dyDescent="0.3">
      <c r="A7" s="75" t="s">
        <v>79</v>
      </c>
      <c r="B7" s="58">
        <v>0</v>
      </c>
      <c r="C7" s="71"/>
      <c r="D7" s="96">
        <f t="shared" ref="D7:D19" si="0">B7-(B7*C7)</f>
        <v>0</v>
      </c>
    </row>
    <row r="8" spans="1:4" x14ac:dyDescent="0.3">
      <c r="A8" s="75" t="s">
        <v>80</v>
      </c>
      <c r="B8" s="58">
        <v>0</v>
      </c>
      <c r="C8" s="71"/>
      <c r="D8" s="96">
        <f t="shared" si="0"/>
        <v>0</v>
      </c>
    </row>
    <row r="9" spans="1:4" x14ac:dyDescent="0.3">
      <c r="A9" s="75" t="s">
        <v>81</v>
      </c>
      <c r="B9" s="58">
        <v>0</v>
      </c>
      <c r="C9" s="71"/>
      <c r="D9" s="96">
        <f t="shared" si="0"/>
        <v>0</v>
      </c>
    </row>
    <row r="10" spans="1:4" x14ac:dyDescent="0.3">
      <c r="A10" s="75" t="s">
        <v>82</v>
      </c>
      <c r="B10" s="58">
        <v>0</v>
      </c>
      <c r="C10" s="71"/>
      <c r="D10" s="96">
        <f t="shared" si="0"/>
        <v>0</v>
      </c>
    </row>
    <row r="11" spans="1:4" x14ac:dyDescent="0.3">
      <c r="A11" s="75" t="s">
        <v>83</v>
      </c>
      <c r="B11" s="58">
        <v>0</v>
      </c>
      <c r="C11" s="71"/>
      <c r="D11" s="96">
        <f t="shared" si="0"/>
        <v>0</v>
      </c>
    </row>
    <row r="12" spans="1:4" x14ac:dyDescent="0.3">
      <c r="A12" s="75" t="s">
        <v>84</v>
      </c>
      <c r="B12" s="58">
        <v>0</v>
      </c>
      <c r="C12" s="71"/>
      <c r="D12" s="96">
        <f t="shared" si="0"/>
        <v>0</v>
      </c>
    </row>
    <row r="13" spans="1:4" x14ac:dyDescent="0.3">
      <c r="A13" s="75" t="s">
        <v>85</v>
      </c>
      <c r="B13" s="58">
        <v>0</v>
      </c>
      <c r="C13" s="71"/>
      <c r="D13" s="96">
        <f t="shared" si="0"/>
        <v>0</v>
      </c>
    </row>
    <row r="14" spans="1:4" x14ac:dyDescent="0.3">
      <c r="A14" s="75" t="s">
        <v>86</v>
      </c>
      <c r="B14" s="58">
        <v>0</v>
      </c>
      <c r="C14" s="71"/>
      <c r="D14" s="96">
        <f t="shared" si="0"/>
        <v>0</v>
      </c>
    </row>
    <row r="15" spans="1:4" x14ac:dyDescent="0.3">
      <c r="A15" s="75" t="s">
        <v>87</v>
      </c>
      <c r="B15" s="58">
        <v>0</v>
      </c>
      <c r="C15" s="71"/>
      <c r="D15" s="96">
        <f t="shared" si="0"/>
        <v>0</v>
      </c>
    </row>
    <row r="16" spans="1:4" x14ac:dyDescent="0.3">
      <c r="A16" s="75" t="s">
        <v>88</v>
      </c>
      <c r="B16" s="58">
        <v>0</v>
      </c>
      <c r="C16" s="71"/>
      <c r="D16" s="96">
        <f t="shared" si="0"/>
        <v>0</v>
      </c>
    </row>
    <row r="17" spans="1:8" x14ac:dyDescent="0.3">
      <c r="A17" s="75" t="s">
        <v>89</v>
      </c>
      <c r="B17" s="58">
        <v>0</v>
      </c>
      <c r="C17" s="71"/>
      <c r="D17" s="96">
        <f t="shared" si="0"/>
        <v>0</v>
      </c>
    </row>
    <row r="18" spans="1:8" x14ac:dyDescent="0.3">
      <c r="A18" s="75" t="s">
        <v>90</v>
      </c>
      <c r="B18" s="58">
        <v>0</v>
      </c>
      <c r="C18" s="71"/>
      <c r="D18" s="96">
        <f t="shared" si="0"/>
        <v>0</v>
      </c>
    </row>
    <row r="19" spans="1:8" ht="15" thickBot="1" x14ac:dyDescent="0.35">
      <c r="A19" s="75" t="s">
        <v>91</v>
      </c>
      <c r="B19" s="58">
        <v>0</v>
      </c>
      <c r="C19" s="71"/>
      <c r="D19" s="97">
        <f t="shared" si="0"/>
        <v>0</v>
      </c>
    </row>
    <row r="20" spans="1:8" ht="15" thickBot="1" x14ac:dyDescent="0.35">
      <c r="A20" s="57" t="s">
        <v>92</v>
      </c>
      <c r="B20" s="72"/>
      <c r="C20" s="72"/>
      <c r="D20" s="73">
        <f>SUM(D6:D19)</f>
        <v>0</v>
      </c>
    </row>
    <row r="21" spans="1:8" ht="15" thickBot="1" x14ac:dyDescent="0.35">
      <c r="A21" s="94" t="s">
        <v>93</v>
      </c>
      <c r="B21" s="94"/>
      <c r="C21" s="94"/>
      <c r="D21" s="95">
        <f>SUM(D6:D20)</f>
        <v>0</v>
      </c>
      <c r="E21" s="94"/>
      <c r="F21" s="94"/>
      <c r="G21" s="94"/>
      <c r="H21" s="94"/>
    </row>
    <row r="23" spans="1:8" x14ac:dyDescent="0.3">
      <c r="A23" s="150" t="s">
        <v>94</v>
      </c>
      <c r="B23" s="150"/>
      <c r="C23" s="150"/>
      <c r="D23" s="150"/>
      <c r="F23" s="150"/>
      <c r="G23" s="150"/>
      <c r="H23" s="150"/>
    </row>
    <row r="24" spans="1:8" ht="19.2" customHeight="1" x14ac:dyDescent="0.3">
      <c r="A24" s="150" t="s">
        <v>95</v>
      </c>
      <c r="B24" s="150"/>
      <c r="C24" s="150"/>
      <c r="D24" s="150"/>
      <c r="F24" s="98"/>
      <c r="G24" s="98"/>
      <c r="H24" s="98"/>
    </row>
    <row r="26" spans="1:8" x14ac:dyDescent="0.3">
      <c r="A26" s="56" t="s">
        <v>113</v>
      </c>
    </row>
  </sheetData>
  <mergeCells count="4">
    <mergeCell ref="A3:B3"/>
    <mergeCell ref="F23:H23"/>
    <mergeCell ref="A23:D23"/>
    <mergeCell ref="A24:D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C37C-E097-47E7-BF94-A903D972FA6D}">
  <dimension ref="A1:Y36"/>
  <sheetViews>
    <sheetView workbookViewId="0">
      <selection activeCell="E10" sqref="E10"/>
    </sheetView>
  </sheetViews>
  <sheetFormatPr defaultColWidth="9.109375" defaultRowHeight="14.4" x14ac:dyDescent="0.3"/>
  <cols>
    <col min="1" max="1" width="46.44140625" customWidth="1"/>
    <col min="2" max="2" width="37.33203125" bestFit="1" customWidth="1"/>
    <col min="3" max="25" width="9.109375" style="2"/>
  </cols>
  <sheetData>
    <row r="1" spans="1:25" s="44" customFormat="1" x14ac:dyDescent="0.3">
      <c r="A1" s="46" t="s">
        <v>96</v>
      </c>
      <c r="C1" s="3"/>
      <c r="D1" s="3"/>
      <c r="E1" s="3"/>
      <c r="F1" s="3"/>
      <c r="G1" s="3"/>
      <c r="H1" s="3"/>
      <c r="I1" s="3"/>
      <c r="J1" s="3"/>
      <c r="K1" s="3"/>
      <c r="L1" s="3"/>
      <c r="M1" s="3"/>
      <c r="N1" s="3"/>
      <c r="O1" s="3"/>
      <c r="P1" s="3"/>
      <c r="Q1" s="3"/>
      <c r="R1" s="3"/>
      <c r="S1" s="3"/>
      <c r="T1" s="3"/>
      <c r="U1" s="3"/>
      <c r="V1" s="3"/>
      <c r="W1" s="3"/>
      <c r="X1" s="3"/>
      <c r="Y1" s="3"/>
    </row>
    <row r="2" spans="1:25" x14ac:dyDescent="0.3">
      <c r="A2" s="45"/>
      <c r="B2" s="45"/>
    </row>
    <row r="3" spans="1:25" ht="15.6" x14ac:dyDescent="0.3">
      <c r="A3" s="151" t="s">
        <v>97</v>
      </c>
      <c r="B3" s="152"/>
    </row>
    <row r="4" spans="1:25" ht="15" thickBot="1" x14ac:dyDescent="0.35">
      <c r="A4" s="4"/>
      <c r="B4" s="4"/>
    </row>
    <row r="5" spans="1:25" ht="19.95" customHeight="1" thickTop="1" x14ac:dyDescent="0.3">
      <c r="A5" s="47" t="s">
        <v>98</v>
      </c>
      <c r="B5" s="5"/>
    </row>
    <row r="6" spans="1:25" ht="20.399999999999999" customHeight="1" x14ac:dyDescent="0.3">
      <c r="A6" s="48" t="s">
        <v>99</v>
      </c>
      <c r="B6" s="6"/>
    </row>
    <row r="7" spans="1:25" ht="39.6" customHeight="1" thickBot="1" x14ac:dyDescent="0.35">
      <c r="A7" s="76" t="s">
        <v>100</v>
      </c>
      <c r="B7" s="7"/>
    </row>
    <row r="8" spans="1:25" ht="15.6" thickTop="1" thickBot="1" x14ac:dyDescent="0.35">
      <c r="A8" s="8"/>
      <c r="B8" s="9"/>
    </row>
    <row r="9" spans="1:25" ht="15" thickTop="1" x14ac:dyDescent="0.3">
      <c r="A9" s="47" t="s">
        <v>101</v>
      </c>
      <c r="B9" s="50" t="s">
        <v>102</v>
      </c>
    </row>
    <row r="10" spans="1:25" ht="15" thickBot="1" x14ac:dyDescent="0.35">
      <c r="A10" s="49" t="s">
        <v>103</v>
      </c>
      <c r="B10" s="51" t="s">
        <v>104</v>
      </c>
    </row>
    <row r="11" spans="1:25" s="2" customFormat="1" ht="15.6" thickTop="1" thickBot="1" x14ac:dyDescent="0.35"/>
    <row r="12" spans="1:25" x14ac:dyDescent="0.3">
      <c r="A12" s="38" t="s">
        <v>105</v>
      </c>
      <c r="B12" s="52">
        <f>'Reguliere Schoonmaak'!F45</f>
        <v>0</v>
      </c>
    </row>
    <row r="13" spans="1:25" x14ac:dyDescent="0.3">
      <c r="A13" s="39" t="s">
        <v>106</v>
      </c>
      <c r="B13" s="53">
        <f>Glasbewassing!E42</f>
        <v>0</v>
      </c>
    </row>
    <row r="14" spans="1:25" x14ac:dyDescent="0.3">
      <c r="A14" s="39" t="s">
        <v>107</v>
      </c>
      <c r="B14" s="53">
        <f>'Regie Schoonmaak'!E12</f>
        <v>0</v>
      </c>
    </row>
    <row r="15" spans="1:25" ht="15" thickBot="1" x14ac:dyDescent="0.35">
      <c r="A15" s="39" t="s">
        <v>108</v>
      </c>
      <c r="B15" s="53">
        <f>Middelen!D21</f>
        <v>0</v>
      </c>
    </row>
    <row r="16" spans="1:25" ht="15.6" thickTop="1" thickBot="1" x14ac:dyDescent="0.35">
      <c r="A16" s="54" t="s">
        <v>109</v>
      </c>
      <c r="B16" s="55">
        <f>SUM(B12:B15)</f>
        <v>0</v>
      </c>
    </row>
    <row r="17" spans="1:25" s="2" customFormat="1" x14ac:dyDescent="0.3"/>
    <row r="18" spans="1:25" x14ac:dyDescent="0.3">
      <c r="A18" s="56" t="s">
        <v>111</v>
      </c>
      <c r="C18"/>
      <c r="D18"/>
      <c r="E18"/>
      <c r="F18"/>
      <c r="G18"/>
      <c r="H18"/>
      <c r="I18"/>
      <c r="J18"/>
      <c r="K18"/>
      <c r="L18"/>
      <c r="M18"/>
      <c r="N18"/>
      <c r="O18"/>
      <c r="P18"/>
      <c r="Q18"/>
      <c r="R18"/>
      <c r="S18"/>
      <c r="T18"/>
      <c r="U18"/>
      <c r="V18"/>
      <c r="W18"/>
      <c r="X18"/>
      <c r="Y18"/>
    </row>
    <row r="19" spans="1:25" s="2" customFormat="1" x14ac:dyDescent="0.3"/>
    <row r="20" spans="1:25" s="2" customFormat="1" x14ac:dyDescent="0.3"/>
    <row r="21" spans="1:25" s="2" customFormat="1" x14ac:dyDescent="0.3"/>
    <row r="22" spans="1:25" s="2" customFormat="1" x14ac:dyDescent="0.3"/>
    <row r="23" spans="1:25" s="2" customFormat="1" x14ac:dyDescent="0.3"/>
    <row r="24" spans="1:25" s="2" customFormat="1" x14ac:dyDescent="0.3"/>
    <row r="25" spans="1:25" s="2" customFormat="1" x14ac:dyDescent="0.3"/>
    <row r="26" spans="1:25" s="2" customFormat="1" x14ac:dyDescent="0.3"/>
    <row r="27" spans="1:25" s="2" customFormat="1" x14ac:dyDescent="0.3"/>
    <row r="28" spans="1:25" s="2" customFormat="1" x14ac:dyDescent="0.3"/>
    <row r="29" spans="1:25" s="2" customFormat="1" x14ac:dyDescent="0.3"/>
    <row r="30" spans="1:25" s="2" customFormat="1" x14ac:dyDescent="0.3"/>
    <row r="31" spans="1:25" s="2" customFormat="1" x14ac:dyDescent="0.3"/>
    <row r="32" spans="1:25" s="2" customFormat="1" x14ac:dyDescent="0.3"/>
    <row r="33" s="2" customFormat="1" x14ac:dyDescent="0.3"/>
    <row r="34" s="2" customFormat="1" x14ac:dyDescent="0.3"/>
    <row r="35" s="2" customFormat="1" x14ac:dyDescent="0.3"/>
    <row r="36" s="2" customFormat="1" x14ac:dyDescent="0.3"/>
  </sheetData>
  <mergeCells count="1">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22C055-C419-4EED-A886-ADBC46BE3D43}">
  <ds:schemaRefs>
    <ds:schemaRef ds:uri="df334da4-c630-45b1-95f0-858e998e8867"/>
    <ds:schemaRef ds:uri="http://schemas.microsoft.com/office/2006/documentManagement/types"/>
    <ds:schemaRef ds:uri="http://purl.org/dc/dcmitype/"/>
    <ds:schemaRef ds:uri="http://www.w3.org/XML/1998/namespace"/>
    <ds:schemaRef ds:uri="http://purl.org/dc/term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118699ed-b0bb-4314-a950-7636bf7a902d"/>
  </ds:schemaRefs>
</ds:datastoreItem>
</file>

<file path=customXml/itemProps2.xml><?xml version="1.0" encoding="utf-8"?>
<ds:datastoreItem xmlns:ds="http://schemas.openxmlformats.org/officeDocument/2006/customXml" ds:itemID="{51EDD3C3-7262-4E19-9914-ABFD61424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C5ECD3-0ABE-4F0C-BF66-66DD1CC248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Reguliere Schoonmaak</vt:lpstr>
      <vt:lpstr>Glasbewassing</vt:lpstr>
      <vt:lpstr>Regie Schoonmaak</vt:lpstr>
      <vt:lpstr>Middelen</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Eleni Tjaberings</dc:creator>
  <cp:keywords/>
  <dc:description/>
  <cp:lastModifiedBy>Eleni Tjaberings</cp:lastModifiedBy>
  <cp:revision/>
  <dcterms:created xsi:type="dcterms:W3CDTF">2024-04-05T08:18:06Z</dcterms:created>
  <dcterms:modified xsi:type="dcterms:W3CDTF">2024-07-22T11:42:14Z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