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74 Gem Groningen Elektrisch handgereedschap/2. Bestek, offerte-aanvraag/01 Definitief/"/>
    </mc:Choice>
  </mc:AlternateContent>
  <xr:revisionPtr revIDLastSave="75" documentId="8_{F1EE8636-A7FF-4B5C-899D-DB24D53EA329}" xr6:coauthVersionLast="47" xr6:coauthVersionMax="47" xr10:uidLastSave="{45E30EA5-5DB6-4ED9-91F1-C56CCBA8AD0B}"/>
  <bookViews>
    <workbookView xWindow="-110" yWindow="-110" windowWidth="38620" windowHeight="21100" xr2:uid="{B1147415-D78F-435D-94CF-C9C30E2E80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L44" i="1"/>
  <c r="L46" i="1"/>
  <c r="L47" i="1"/>
  <c r="L49" i="1"/>
  <c r="L50" i="1"/>
  <c r="L51" i="1"/>
  <c r="L52" i="1"/>
  <c r="L53" i="1"/>
  <c r="L54" i="1"/>
  <c r="L55" i="1"/>
  <c r="L56" i="1"/>
  <c r="L60" i="1"/>
  <c r="L61" i="1"/>
  <c r="L23" i="1"/>
  <c r="L24" i="1"/>
  <c r="L26" i="1"/>
  <c r="L28" i="1"/>
  <c r="L33" i="1"/>
  <c r="L35" i="1"/>
  <c r="L38" i="1"/>
  <c r="K61" i="1"/>
  <c r="K58" i="1"/>
  <c r="L58" i="1" s="1"/>
  <c r="K59" i="1"/>
  <c r="L59" i="1" s="1"/>
  <c r="K60" i="1"/>
  <c r="K33" i="1"/>
  <c r="K34" i="1"/>
  <c r="L34" i="1" s="1"/>
  <c r="K35" i="1"/>
  <c r="K36" i="1"/>
  <c r="L36" i="1" s="1"/>
  <c r="K37" i="1"/>
  <c r="L37" i="1" s="1"/>
  <c r="K38" i="1"/>
  <c r="K39" i="1"/>
  <c r="L39" i="1" s="1"/>
  <c r="K40" i="1"/>
  <c r="L40" i="1" s="1"/>
  <c r="K41" i="1"/>
  <c r="K42" i="1"/>
  <c r="L42" i="1" s="1"/>
  <c r="K43" i="1"/>
  <c r="L43" i="1" s="1"/>
  <c r="K44" i="1"/>
  <c r="K45" i="1"/>
  <c r="L45" i="1" s="1"/>
  <c r="K46" i="1"/>
  <c r="K47" i="1"/>
  <c r="K48" i="1"/>
  <c r="L48" i="1" s="1"/>
  <c r="K49" i="1"/>
  <c r="K50" i="1"/>
  <c r="K51" i="1"/>
  <c r="K52" i="1"/>
  <c r="K53" i="1"/>
  <c r="K54" i="1"/>
  <c r="K55" i="1"/>
  <c r="K56" i="1"/>
  <c r="K57" i="1"/>
  <c r="L57" i="1" s="1"/>
  <c r="K23" i="1"/>
  <c r="K24" i="1"/>
  <c r="K25" i="1"/>
  <c r="L25" i="1" s="1"/>
  <c r="K26" i="1"/>
  <c r="K27" i="1"/>
  <c r="L27" i="1" s="1"/>
  <c r="K28" i="1"/>
  <c r="K29" i="1"/>
  <c r="L29" i="1" s="1"/>
  <c r="K30" i="1"/>
  <c r="L30" i="1" s="1"/>
  <c r="K31" i="1"/>
  <c r="L31" i="1" s="1"/>
  <c r="K32" i="1"/>
  <c r="L32" i="1" s="1"/>
  <c r="K21" i="1" l="1"/>
  <c r="L21" i="1" s="1"/>
  <c r="K19" i="1"/>
  <c r="L19" i="1" s="1"/>
  <c r="K18" i="1"/>
  <c r="L18" i="1" s="1"/>
  <c r="K22" i="1"/>
  <c r="L22" i="1" s="1"/>
  <c r="K17" i="1"/>
  <c r="L17" i="1" s="1"/>
  <c r="K16" i="1"/>
  <c r="L16" i="1" s="1"/>
  <c r="K20" i="1" l="1"/>
  <c r="L20" i="1" s="1"/>
  <c r="L62" i="1" l="1"/>
</calcChain>
</file>

<file path=xl/sharedStrings.xml><?xml version="1.0" encoding="utf-8"?>
<sst xmlns="http://schemas.openxmlformats.org/spreadsheetml/2006/main" count="165" uniqueCount="100">
  <si>
    <t>1. Vul in alle gele vlakken de gevraagde informatie in.</t>
  </si>
  <si>
    <t>2. De korting vermeld in de kortingpercentagelijst dient overeen te komen met de korting ingevuld in deze lijst.</t>
  </si>
  <si>
    <t xml:space="preserve">2. De korting vermeld bij de Prijzen dient overeen te </t>
  </si>
  <si>
    <t xml:space="preserve">3. Het is Inschrijver niet toegestaan om 0,00 Euro of negatieve prijzen aan te bieden, ook niet voor onderdelen van de prijs. </t>
  </si>
  <si>
    <t xml:space="preserve">    komen met de korting ingevuld in deze lijst.</t>
  </si>
  <si>
    <t>4. Afgegeven prijzen en kortingen gelden ongeacht afname aantallen.</t>
  </si>
  <si>
    <t>3. Daar waar niets wordt ingevuld zal er 0 punten worden toegekend.</t>
  </si>
  <si>
    <t>4. Afgegeven kortingspercentages gelden ongeacht afname aantallen.</t>
  </si>
  <si>
    <t>Prijzen</t>
  </si>
  <si>
    <t>Kortingspercentages</t>
  </si>
  <si>
    <t>Omschrijving</t>
  </si>
  <si>
    <t>Merk</t>
  </si>
  <si>
    <t>Aantal</t>
  </si>
  <si>
    <t>Bruto prijs (excl. BTW)</t>
  </si>
  <si>
    <t>Korting %</t>
  </si>
  <si>
    <t>Netto prijs per stuk (excl. TBW)</t>
  </si>
  <si>
    <t>Totaal (excl. BTW)</t>
  </si>
  <si>
    <t xml:space="preserve"> </t>
  </si>
  <si>
    <t>in %</t>
  </si>
  <si>
    <t>prijs</t>
  </si>
  <si>
    <t>Kortingspercentage op Bruto prijs.</t>
  </si>
  <si>
    <t>Bahco</t>
  </si>
  <si>
    <t>Getekend voor akkoord:</t>
  </si>
  <si>
    <t>Naam Inschrijver</t>
  </si>
  <si>
    <t>Naam rechtsgeldige Tekenbevoegde</t>
  </si>
  <si>
    <t>Functie Tekenbevoegde</t>
  </si>
  <si>
    <t>Handtekening</t>
  </si>
  <si>
    <t>Datum</t>
  </si>
  <si>
    <t>Europese aanbesteding Gereedschappen (hand- en elektrisch) en Land- en Tuinbouwgereedschappen (LTB’s), Gemeente Groningen</t>
  </si>
  <si>
    <t>5. Kortingspercentages worden in het prijzenblad afgerond op maximaal 2 decimalen.</t>
  </si>
  <si>
    <t>Indien alternatief: Merk</t>
  </si>
  <si>
    <t>Indien alternatief: Type</t>
  </si>
  <si>
    <t>Exact artikel of alternatief?</t>
  </si>
  <si>
    <t>EAN code</t>
  </si>
  <si>
    <t>Bijlage 3b Prijzenblad perceel 2</t>
  </si>
  <si>
    <t>Streuding</t>
  </si>
  <si>
    <t>Buldog springbok</t>
  </si>
  <si>
    <t>Freund</t>
  </si>
  <si>
    <t>De Wit</t>
  </si>
  <si>
    <t>Silky</t>
  </si>
  <si>
    <t>Felco</t>
  </si>
  <si>
    <t>Flora</t>
  </si>
  <si>
    <t>Ideal</t>
  </si>
  <si>
    <t>Altrad Fort</t>
  </si>
  <si>
    <t>A.R.S.</t>
  </si>
  <si>
    <t>Totaal prijs Perceel 2</t>
  </si>
  <si>
    <t>PERCEEL 2: Land- en tuinbouw artikelen</t>
  </si>
  <si>
    <t>Land- en tuinbouwartikelen</t>
  </si>
  <si>
    <t>Buldog</t>
  </si>
  <si>
    <t>merkloos</t>
  </si>
  <si>
    <t>Fiskars</t>
  </si>
  <si>
    <t>SNOEISCHAAR FELCO 2</t>
  </si>
  <si>
    <t>SNOEISCHAAR FELCO 9 LINKSHANDIG</t>
  </si>
  <si>
    <t>SNOEIZAAG FELCO INKLAPBAAR NR.600  16 CM</t>
  </si>
  <si>
    <t>SPADESTEEL   [ESSEN]</t>
  </si>
  <si>
    <t>BATSSTELEN HALF KROM 110 CM   ESSEN]</t>
  </si>
  <si>
    <r>
      <t xml:space="preserve">HOOIHARK P.V.C. RECHT  M/STEEL +STRIP  </t>
    </r>
    <r>
      <rPr>
        <b/>
        <sz val="10"/>
        <rFont val="Times New Roman"/>
        <family val="1"/>
      </rPr>
      <t>[FSC]</t>
    </r>
  </si>
  <si>
    <t>MESTGREEP 4,5 VT STEEL 5 TNDS 135 CM</t>
  </si>
  <si>
    <t>MESTGREEP T. MET VEERBUS M/STEEL 4 TNDS</t>
  </si>
  <si>
    <t>ZAALVEGERS COCUS M/STEEL 170/50 CM  FSC</t>
  </si>
  <si>
    <t>SCHOFFELSTEEL  ESSEN</t>
  </si>
  <si>
    <t>SCHOPSTEEL EXTRA KROM 120 CM [ESSEN]</t>
  </si>
  <si>
    <t>SCHOPSTEEL HALF KROM 110 CM  [ESSEN]</t>
  </si>
  <si>
    <r>
      <t xml:space="preserve">STEEL STRAATBEZEM 170 CM    </t>
    </r>
    <r>
      <rPr>
        <b/>
        <sz val="10"/>
        <rFont val="Times New Roman"/>
        <family val="1"/>
      </rPr>
      <t>[FSC]</t>
    </r>
  </si>
  <si>
    <t xml:space="preserve">STRAATBEZEM ORGINEEL BAHIA 45 CM RONDE KOP </t>
  </si>
  <si>
    <t xml:space="preserve">STRAATBEZEMS CASHET NAT.45 Z/STEEL   </t>
  </si>
  <si>
    <t>ALUMINIUM OPNEEMSCHEP No 4 Z/STRIP +STEEL</t>
  </si>
  <si>
    <t>TELECOOPSTEEL EXP 1840 -4560 MM ROOD/ GRIJS</t>
  </si>
  <si>
    <t>SNOEIZAAG 400 MM VOOR EXP STELEN, ROOD + HOLSTER</t>
  </si>
  <si>
    <t>BEUGELZAAGBLAD 530 MM 51-21</t>
  </si>
  <si>
    <t>BEUGELZAAG 530 MM 10-21-51-KP-530</t>
  </si>
  <si>
    <t>SNOEIZAAG 4211-14-6T</t>
  </si>
  <si>
    <t>SNOEIZAAG MET BUISGREEP 14'' HP</t>
  </si>
  <si>
    <t xml:space="preserve">TAKKENSCHAAR </t>
  </si>
  <si>
    <t>STOKZAAG SILKY HAYAUCHI 4900- 6.5 - 3 DELIG</t>
  </si>
  <si>
    <t>ZAAGBLAD VOOR ZUBAT 330 7.5</t>
  </si>
  <si>
    <t>BLAD HYAUCHI 390-6.5 MET HOES, DUL EN BOUTSETJES</t>
  </si>
  <si>
    <t>BLADHARK BULLDOG 20 TNDS, ZONDER STEEL</t>
  </si>
  <si>
    <t>BLADHARK BULLDOG 8 TNDS, MET 135 CM ESSEN STEEL</t>
  </si>
  <si>
    <t>GRASKANTSTEKER MET STALEN STEEL VAN 850 MM</t>
  </si>
  <si>
    <t>RONDE SCHOFFEL 16 CM MET ESSEN HOUTEN STEEL</t>
  </si>
  <si>
    <t>RONDE SCHOFFEL 18 CM MET ESSEN HOUTEN STEEL</t>
  </si>
  <si>
    <t>RONDE SCHOFFEL 20 CM MET ESSEN HOUTEN STEEL</t>
  </si>
  <si>
    <t xml:space="preserve">STRAATHAMER  ESSEN HOUTEN STEEL  </t>
  </si>
  <si>
    <t xml:space="preserve">LEDEREN SNOEISCHAAR HOUDER   </t>
  </si>
  <si>
    <t>BOVENMES VOOR FELCO</t>
  </si>
  <si>
    <t>BLADHARK 320- 480 MM, ZONDER STEEL</t>
  </si>
  <si>
    <t>ZWERFVUILGRIJPER NR 51</t>
  </si>
  <si>
    <t xml:space="preserve">ZWERFVUILGRIJPER NR. 52 </t>
  </si>
  <si>
    <t>SPADESTEEL IDEAL 95 CM</t>
  </si>
  <si>
    <t>N.V.T.</t>
  </si>
  <si>
    <r>
      <t xml:space="preserve">TUINHARK M/STEEL 14 TNDS  </t>
    </r>
    <r>
      <rPr>
        <b/>
        <sz val="10"/>
        <rFont val="Times New Roman"/>
        <family val="1"/>
      </rPr>
      <t xml:space="preserve"> </t>
    </r>
  </si>
  <si>
    <t>BATS 000 KROM MET STEEL 110 CM, GEHARD STAAL</t>
  </si>
  <si>
    <t xml:space="preserve">BETONSCHOP ROOD, MET STEEL 110 CM GEHARD </t>
  </si>
  <si>
    <t xml:space="preserve">KRUIWAGEN  </t>
  </si>
  <si>
    <r>
      <t xml:space="preserve">BLADHARK PVC NOORS M/STEEL  </t>
    </r>
    <r>
      <rPr>
        <b/>
        <sz val="10"/>
        <rFont val="Times New Roman"/>
        <family val="1"/>
      </rPr>
      <t xml:space="preserve"> </t>
    </r>
  </si>
  <si>
    <t>SPADE IDEAL 1006 NR,1 MET ESSEN STEEL 85 CM</t>
  </si>
  <si>
    <t>ALUMINIUM BALLASTSCHOP 23.5 CM BREED MET KUNSTSTOF D GREEP</t>
  </si>
  <si>
    <t>5. Door het invullen van een kortingspercentage garandeert inschrijver dat hij gedurende de contractperiode producten van dat betreffende merk kan leveren aan opdrachtgever.</t>
  </si>
  <si>
    <t>6. Inschrijver heeft de mogelijkheid om een alternatief product aan te bieden (kolom E). Hiervoor geldt dat er enkel originele artikelen (zgn. A-merken) aangeboden mogen worden, dan wel afwijkende, maar kwalitatief gelijkwaardige alternatieven met dezelfde garantiebepalingen. Indien inschrijver in kolom E aangeeft een alternatief product aan te bieden, dienen ook kolom F en G ingevuld te worden.
7. De korting vermeld bij de Prijzen dient overeen te komen met de korting in de lijst met merkenkortingen.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</si>
</sst>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3" borderId="14" xfId="0" applyFont="1" applyFill="1" applyBorder="1"/>
    <xf numFmtId="0" fontId="4" fillId="0" borderId="9" xfId="0" applyFont="1" applyBorder="1"/>
    <xf numFmtId="0" fontId="4" fillId="0" borderId="17" xfId="0" applyFont="1" applyBorder="1"/>
    <xf numFmtId="0" fontId="4" fillId="4" borderId="1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3" fillId="4" borderId="24" xfId="0" applyFont="1" applyFill="1" applyBorder="1"/>
    <xf numFmtId="0" fontId="4" fillId="0" borderId="25" xfId="0" applyFont="1" applyBorder="1"/>
    <xf numFmtId="44" fontId="3" fillId="0" borderId="32" xfId="1" applyFont="1" applyBorder="1"/>
    <xf numFmtId="0" fontId="4" fillId="0" borderId="33" xfId="0" applyFont="1" applyBorder="1"/>
    <xf numFmtId="44" fontId="3" fillId="0" borderId="28" xfId="1" applyFont="1" applyBorder="1"/>
    <xf numFmtId="0" fontId="4" fillId="4" borderId="37" xfId="0" applyFont="1" applyFill="1" applyBorder="1"/>
    <xf numFmtId="0" fontId="3" fillId="4" borderId="38" xfId="0" applyFont="1" applyFill="1" applyBorder="1"/>
    <xf numFmtId="44" fontId="3" fillId="0" borderId="36" xfId="1" applyFont="1" applyBorder="1"/>
    <xf numFmtId="0" fontId="4" fillId="0" borderId="41" xfId="0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4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9" xfId="0" applyFont="1" applyBorder="1"/>
    <xf numFmtId="0" fontId="3" fillId="0" borderId="10" xfId="0" applyFont="1" applyBorder="1"/>
    <xf numFmtId="44" fontId="3" fillId="5" borderId="29" xfId="1" applyFont="1" applyFill="1" applyBorder="1" applyProtection="1">
      <protection locked="0"/>
    </xf>
    <xf numFmtId="44" fontId="3" fillId="5" borderId="13" xfId="1" applyFont="1" applyFill="1" applyBorder="1" applyProtection="1">
      <protection locked="0"/>
    </xf>
    <xf numFmtId="10" fontId="3" fillId="5" borderId="30" xfId="2" applyNumberFormat="1" applyFont="1" applyFill="1" applyBorder="1" applyAlignment="1" applyProtection="1">
      <alignment horizontal="center"/>
      <protection locked="0"/>
    </xf>
    <xf numFmtId="10" fontId="3" fillId="5" borderId="27" xfId="2" applyNumberFormat="1" applyFont="1" applyFill="1" applyBorder="1" applyAlignment="1" applyProtection="1">
      <alignment horizontal="center"/>
      <protection locked="0"/>
    </xf>
    <xf numFmtId="44" fontId="3" fillId="5" borderId="34" xfId="1" applyFont="1" applyFill="1" applyBorder="1" applyProtection="1">
      <protection locked="0"/>
    </xf>
    <xf numFmtId="0" fontId="2" fillId="0" borderId="8" xfId="0" applyFont="1" applyBorder="1"/>
    <xf numFmtId="0" fontId="4" fillId="0" borderId="5" xfId="0" applyFont="1" applyBorder="1"/>
    <xf numFmtId="0" fontId="9" fillId="0" borderId="25" xfId="3" applyFont="1" applyBorder="1"/>
    <xf numFmtId="0" fontId="9" fillId="0" borderId="33" xfId="3" applyFont="1" applyBorder="1"/>
    <xf numFmtId="0" fontId="3" fillId="0" borderId="33" xfId="0" applyFont="1" applyBorder="1"/>
    <xf numFmtId="0" fontId="9" fillId="0" borderId="49" xfId="3" applyFont="1" applyBorder="1"/>
    <xf numFmtId="0" fontId="3" fillId="0" borderId="48" xfId="0" applyFont="1" applyBorder="1"/>
    <xf numFmtId="10" fontId="3" fillId="0" borderId="5" xfId="2" applyNumberFormat="1" applyFont="1" applyFill="1" applyBorder="1" applyAlignment="1" applyProtection="1">
      <alignment horizontal="center"/>
    </xf>
    <xf numFmtId="10" fontId="3" fillId="0" borderId="0" xfId="2" applyNumberFormat="1" applyFont="1" applyFill="1" applyBorder="1" applyAlignment="1" applyProtection="1">
      <alignment horizontal="center"/>
    </xf>
    <xf numFmtId="0" fontId="3" fillId="0" borderId="50" xfId="0" applyFont="1" applyBorder="1"/>
    <xf numFmtId="0" fontId="3" fillId="0" borderId="16" xfId="0" applyFont="1" applyBorder="1"/>
    <xf numFmtId="0" fontId="3" fillId="0" borderId="51" xfId="0" applyFont="1" applyBorder="1"/>
    <xf numFmtId="0" fontId="9" fillId="0" borderId="40" xfId="3" applyFont="1" applyBorder="1"/>
    <xf numFmtId="44" fontId="4" fillId="2" borderId="11" xfId="1" applyFont="1" applyFill="1" applyBorder="1"/>
    <xf numFmtId="10" fontId="3" fillId="5" borderId="35" xfId="2" applyNumberFormat="1" applyFont="1" applyFill="1" applyBorder="1" applyAlignment="1" applyProtection="1">
      <alignment horizontal="center"/>
      <protection locked="0"/>
    </xf>
    <xf numFmtId="0" fontId="9" fillId="0" borderId="41" xfId="3" applyFont="1" applyBorder="1"/>
    <xf numFmtId="0" fontId="3" fillId="4" borderId="39" xfId="0" applyFont="1" applyFill="1" applyBorder="1"/>
    <xf numFmtId="44" fontId="3" fillId="0" borderId="14" xfId="1" applyFont="1" applyBorder="1"/>
    <xf numFmtId="44" fontId="3" fillId="0" borderId="52" xfId="1" applyFont="1" applyBorder="1"/>
    <xf numFmtId="44" fontId="3" fillId="0" borderId="41" xfId="1" applyFont="1" applyBorder="1"/>
    <xf numFmtId="44" fontId="3" fillId="0" borderId="33" xfId="1" applyFont="1" applyBorder="1"/>
    <xf numFmtId="1" fontId="10" fillId="3" borderId="27" xfId="0" applyNumberFormat="1" applyFont="1" applyFill="1" applyBorder="1" applyAlignment="1">
      <alignment horizontal="left" wrapText="1"/>
    </xf>
    <xf numFmtId="1" fontId="10" fillId="3" borderId="20" xfId="0" applyNumberFormat="1" applyFont="1" applyFill="1" applyBorder="1" applyAlignment="1">
      <alignment horizontal="left" wrapText="1"/>
    </xf>
    <xf numFmtId="1" fontId="10" fillId="3" borderId="0" xfId="0" applyNumberFormat="1" applyFont="1" applyFill="1" applyAlignment="1">
      <alignment horizontal="left"/>
    </xf>
    <xf numFmtId="0" fontId="10" fillId="0" borderId="47" xfId="0" applyFont="1" applyBorder="1" applyAlignment="1">
      <alignment wrapText="1"/>
    </xf>
    <xf numFmtId="10" fontId="3" fillId="5" borderId="16" xfId="2" applyNumberFormat="1" applyFont="1" applyFill="1" applyBorder="1" applyAlignment="1" applyProtection="1">
      <alignment horizontal="center"/>
      <protection locked="0"/>
    </xf>
    <xf numFmtId="0" fontId="3" fillId="5" borderId="27" xfId="0" applyFont="1" applyFill="1" applyBorder="1" applyProtection="1">
      <protection locked="0"/>
    </xf>
    <xf numFmtId="0" fontId="3" fillId="5" borderId="28" xfId="0" applyFont="1" applyFill="1" applyBorder="1" applyProtection="1">
      <protection locked="0"/>
    </xf>
    <xf numFmtId="0" fontId="3" fillId="5" borderId="35" xfId="0" applyFont="1" applyFill="1" applyBorder="1" applyProtection="1">
      <protection locked="0"/>
    </xf>
    <xf numFmtId="0" fontId="3" fillId="5" borderId="36" xfId="0" applyFont="1" applyFill="1" applyBorder="1" applyProtection="1">
      <protection locked="0"/>
    </xf>
    <xf numFmtId="0" fontId="2" fillId="0" borderId="0" xfId="0" applyFont="1"/>
    <xf numFmtId="0" fontId="4" fillId="0" borderId="1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11" xfId="0" applyFont="1" applyBorder="1"/>
    <xf numFmtId="0" fontId="3" fillId="5" borderId="30" xfId="0" applyFont="1" applyFill="1" applyBorder="1" applyProtection="1">
      <protection locked="0"/>
    </xf>
    <xf numFmtId="0" fontId="3" fillId="5" borderId="32" xfId="0" applyFont="1" applyFill="1" applyBorder="1" applyProtection="1">
      <protection locked="0"/>
    </xf>
    <xf numFmtId="0" fontId="7" fillId="0" borderId="46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3" fillId="5" borderId="31" xfId="0" applyFont="1" applyFill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5" borderId="15" xfId="0" applyFont="1" applyFill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5" borderId="15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 applyProtection="1">
      <alignment wrapText="1"/>
      <protection locked="0"/>
    </xf>
    <xf numFmtId="0" fontId="3" fillId="0" borderId="27" xfId="0" applyFont="1" applyBorder="1" applyAlignment="1" applyProtection="1">
      <alignment wrapText="1"/>
      <protection locked="0"/>
    </xf>
    <xf numFmtId="0" fontId="3" fillId="5" borderId="47" xfId="0" applyFont="1" applyFill="1" applyBorder="1" applyAlignment="1" applyProtection="1">
      <alignment wrapText="1"/>
      <protection locked="0"/>
    </xf>
    <xf numFmtId="0" fontId="3" fillId="0" borderId="47" xfId="0" applyFont="1" applyBorder="1" applyAlignment="1" applyProtection="1">
      <alignment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3" fillId="5" borderId="40" xfId="0" applyFont="1" applyFill="1" applyBorder="1" applyAlignment="1" applyProtection="1">
      <alignment wrapText="1"/>
      <protection locked="0"/>
    </xf>
    <xf numFmtId="0" fontId="3" fillId="0" borderId="40" xfId="0" applyFont="1" applyBorder="1" applyAlignment="1" applyProtection="1">
      <alignment wrapText="1"/>
      <protection locked="0"/>
    </xf>
    <xf numFmtId="0" fontId="3" fillId="0" borderId="35" xfId="0" applyFont="1" applyBorder="1" applyAlignment="1" applyProtection="1">
      <alignment wrapText="1"/>
      <protection locked="0"/>
    </xf>
    <xf numFmtId="10" fontId="3" fillId="5" borderId="41" xfId="2" applyNumberFormat="1" applyFont="1" applyFill="1" applyBorder="1" applyAlignment="1" applyProtection="1">
      <alignment horizontal="center"/>
      <protection locked="0"/>
    </xf>
  </cellXfs>
  <cellStyles count="4">
    <cellStyle name="Procent" xfId="2" builtinId="5"/>
    <cellStyle name="Standaard" xfId="0" builtinId="0"/>
    <cellStyle name="Standaard 2" xfId="3" xr:uid="{0CC14019-53A5-486F-8D5C-A1E7E2214F8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A447-77B5-449B-9D07-8DAE41619D68}">
  <dimension ref="A2:P75"/>
  <sheetViews>
    <sheetView showGridLines="0" tabSelected="1" workbookViewId="0">
      <selection activeCell="O30" sqref="O30"/>
    </sheetView>
  </sheetViews>
  <sheetFormatPr defaultColWidth="9.1796875" defaultRowHeight="14" x14ac:dyDescent="0.3"/>
  <cols>
    <col min="1" max="1" width="9.1796875" style="1"/>
    <col min="2" max="2" width="63.26953125" style="1" bestFit="1" customWidth="1"/>
    <col min="3" max="3" width="9.453125" style="1" customWidth="1"/>
    <col min="4" max="4" width="18.7265625" style="1" bestFit="1" customWidth="1"/>
    <col min="5" max="5" width="15.26953125" style="1" customWidth="1"/>
    <col min="6" max="7" width="14.54296875" style="1" customWidth="1"/>
    <col min="8" max="8" width="6.1796875" style="1" bestFit="1" customWidth="1"/>
    <col min="9" max="12" width="10.7265625" style="1" customWidth="1"/>
    <col min="13" max="13" width="3.7265625" style="1" customWidth="1"/>
    <col min="14" max="14" width="14.81640625" style="1" customWidth="1"/>
    <col min="15" max="15" width="41" style="1" customWidth="1"/>
    <col min="16" max="16" width="3.7265625" style="1" customWidth="1"/>
    <col min="17" max="16384" width="9.1796875" style="1"/>
  </cols>
  <sheetData>
    <row r="2" spans="1:16" x14ac:dyDescent="0.3">
      <c r="B2" s="70" t="s">
        <v>28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6" x14ac:dyDescent="0.3">
      <c r="B3" s="24" t="s">
        <v>34</v>
      </c>
    </row>
    <row r="4" spans="1:16" ht="14.5" thickBot="1" x14ac:dyDescent="0.35"/>
    <row r="5" spans="1:16" ht="14.5" thickBot="1" x14ac:dyDescent="0.35">
      <c r="B5" s="85" t="s">
        <v>46</v>
      </c>
      <c r="C5" s="87"/>
      <c r="D5" s="87"/>
      <c r="E5" s="87"/>
      <c r="F5" s="87"/>
      <c r="G5" s="87"/>
      <c r="H5" s="87"/>
      <c r="I5" s="87"/>
      <c r="J5" s="87"/>
      <c r="K5" s="87"/>
      <c r="L5" s="86"/>
      <c r="M5" s="2"/>
      <c r="N5" s="85" t="s">
        <v>46</v>
      </c>
      <c r="O5" s="86"/>
      <c r="P5" s="2"/>
    </row>
    <row r="6" spans="1:16" x14ac:dyDescent="0.3">
      <c r="B6" s="73" t="s">
        <v>0</v>
      </c>
      <c r="C6" s="74"/>
      <c r="D6" s="74"/>
      <c r="E6" s="74"/>
      <c r="F6" s="74"/>
      <c r="G6" s="74"/>
      <c r="H6" s="74"/>
      <c r="I6" s="74"/>
      <c r="J6" s="74"/>
      <c r="K6" s="74"/>
      <c r="L6" s="75"/>
      <c r="M6" s="2"/>
      <c r="N6" s="91" t="s">
        <v>0</v>
      </c>
      <c r="O6" s="92"/>
      <c r="P6" s="2"/>
    </row>
    <row r="7" spans="1:16" x14ac:dyDescent="0.3">
      <c r="B7" s="76" t="s">
        <v>1</v>
      </c>
      <c r="C7" s="77"/>
      <c r="D7" s="77"/>
      <c r="E7" s="77"/>
      <c r="F7" s="77"/>
      <c r="G7" s="77"/>
      <c r="H7" s="77"/>
      <c r="I7" s="77"/>
      <c r="J7" s="77"/>
      <c r="K7" s="77"/>
      <c r="L7" s="78"/>
      <c r="M7" s="2"/>
      <c r="N7" s="93" t="s">
        <v>2</v>
      </c>
      <c r="O7" s="94"/>
      <c r="P7" s="2"/>
    </row>
    <row r="8" spans="1:16" x14ac:dyDescent="0.3">
      <c r="B8" s="76" t="s">
        <v>3</v>
      </c>
      <c r="C8" s="77"/>
      <c r="D8" s="77"/>
      <c r="E8" s="77"/>
      <c r="F8" s="77"/>
      <c r="G8" s="77"/>
      <c r="H8" s="77"/>
      <c r="I8" s="77"/>
      <c r="J8" s="77"/>
      <c r="K8" s="77"/>
      <c r="L8" s="78"/>
      <c r="M8" s="25"/>
      <c r="N8" s="93" t="s">
        <v>4</v>
      </c>
      <c r="O8" s="94"/>
      <c r="P8" s="25"/>
    </row>
    <row r="9" spans="1:16" x14ac:dyDescent="0.3">
      <c r="B9" s="76" t="s">
        <v>5</v>
      </c>
      <c r="C9" s="77"/>
      <c r="D9" s="77"/>
      <c r="E9" s="77"/>
      <c r="F9" s="77"/>
      <c r="G9" s="77"/>
      <c r="H9" s="77"/>
      <c r="I9" s="77"/>
      <c r="J9" s="77"/>
      <c r="K9" s="77"/>
      <c r="L9" s="78"/>
      <c r="M9" s="2"/>
      <c r="N9" s="93" t="s">
        <v>6</v>
      </c>
      <c r="O9" s="94"/>
      <c r="P9" s="2"/>
    </row>
    <row r="10" spans="1:16" x14ac:dyDescent="0.3">
      <c r="A10" s="40"/>
      <c r="B10" s="76" t="s">
        <v>29</v>
      </c>
      <c r="C10" s="77"/>
      <c r="D10" s="77"/>
      <c r="E10" s="77"/>
      <c r="F10" s="77"/>
      <c r="G10" s="77"/>
      <c r="H10" s="77"/>
      <c r="I10" s="77"/>
      <c r="J10" s="77"/>
      <c r="K10" s="77"/>
      <c r="L10" s="78"/>
      <c r="M10" s="2"/>
      <c r="N10" s="93" t="s">
        <v>7</v>
      </c>
      <c r="O10" s="94"/>
      <c r="P10" s="2"/>
    </row>
    <row r="11" spans="1:16" ht="43" customHeight="1" thickBot="1" x14ac:dyDescent="0.35">
      <c r="B11" s="88" t="s">
        <v>99</v>
      </c>
      <c r="C11" s="89"/>
      <c r="D11" s="89"/>
      <c r="E11" s="89"/>
      <c r="F11" s="89"/>
      <c r="G11" s="89"/>
      <c r="H11" s="89"/>
      <c r="I11" s="89"/>
      <c r="J11" s="89"/>
      <c r="K11" s="89"/>
      <c r="L11" s="90"/>
      <c r="M11" s="2"/>
      <c r="N11" s="88" t="s">
        <v>98</v>
      </c>
      <c r="O11" s="90"/>
      <c r="P11" s="2"/>
    </row>
    <row r="12" spans="1:16" ht="14.5" thickBot="1" x14ac:dyDescent="0.35">
      <c r="B12" s="85" t="s">
        <v>8</v>
      </c>
      <c r="C12" s="87"/>
      <c r="D12" s="87"/>
      <c r="E12" s="87"/>
      <c r="F12" s="87"/>
      <c r="G12" s="87"/>
      <c r="H12" s="87"/>
      <c r="I12" s="87"/>
      <c r="J12" s="87"/>
      <c r="K12" s="87"/>
      <c r="L12" s="86"/>
      <c r="M12" s="2"/>
      <c r="N12" s="83" t="s">
        <v>9</v>
      </c>
      <c r="O12" s="84"/>
      <c r="P12" s="2"/>
    </row>
    <row r="13" spans="1:16" ht="14.5" thickBot="1" x14ac:dyDescent="0.35">
      <c r="B13" s="3" t="s">
        <v>10</v>
      </c>
      <c r="C13" s="4" t="s">
        <v>11</v>
      </c>
      <c r="D13" s="95" t="s">
        <v>33</v>
      </c>
      <c r="E13" s="95" t="s">
        <v>32</v>
      </c>
      <c r="F13" s="95" t="s">
        <v>30</v>
      </c>
      <c r="G13" s="95" t="s">
        <v>31</v>
      </c>
      <c r="H13" s="71" t="s">
        <v>12</v>
      </c>
      <c r="I13" s="71" t="s">
        <v>13</v>
      </c>
      <c r="J13" s="71" t="s">
        <v>14</v>
      </c>
      <c r="K13" s="71" t="s">
        <v>15</v>
      </c>
      <c r="L13" s="71" t="s">
        <v>16</v>
      </c>
      <c r="M13" s="2"/>
      <c r="N13" s="5" t="s">
        <v>17</v>
      </c>
      <c r="O13" s="6" t="s">
        <v>17</v>
      </c>
      <c r="P13" s="2"/>
    </row>
    <row r="14" spans="1:16" ht="15" customHeight="1" thickBot="1" x14ac:dyDescent="0.35">
      <c r="B14" s="7"/>
      <c r="C14" s="8"/>
      <c r="D14" s="96"/>
      <c r="E14" s="96"/>
      <c r="F14" s="96"/>
      <c r="G14" s="96"/>
      <c r="H14" s="72"/>
      <c r="I14" s="72"/>
      <c r="J14" s="72" t="s">
        <v>18</v>
      </c>
      <c r="K14" s="72" t="s">
        <v>19</v>
      </c>
      <c r="L14" s="72" t="s">
        <v>19</v>
      </c>
      <c r="M14" s="2"/>
      <c r="N14" s="9" t="s">
        <v>11</v>
      </c>
      <c r="O14" s="9" t="s">
        <v>20</v>
      </c>
      <c r="P14" s="2"/>
    </row>
    <row r="15" spans="1:16" ht="14.5" thickBot="1" x14ac:dyDescent="0.35">
      <c r="B15" s="19" t="s">
        <v>47</v>
      </c>
      <c r="C15" s="10"/>
      <c r="D15" s="11"/>
      <c r="E15" s="11"/>
      <c r="F15" s="11"/>
      <c r="G15" s="11"/>
      <c r="H15" s="56"/>
      <c r="I15" s="20"/>
      <c r="J15" s="12"/>
      <c r="K15" s="13"/>
      <c r="L15" s="14"/>
      <c r="M15" s="2"/>
      <c r="N15" s="15" t="s">
        <v>35</v>
      </c>
      <c r="O15" s="65"/>
      <c r="P15" s="2"/>
    </row>
    <row r="16" spans="1:16" x14ac:dyDescent="0.3">
      <c r="B16" s="45" t="s">
        <v>68</v>
      </c>
      <c r="C16" s="42" t="s">
        <v>44</v>
      </c>
      <c r="D16" s="61">
        <v>4965280445001</v>
      </c>
      <c r="E16" s="97"/>
      <c r="F16" s="98"/>
      <c r="G16" s="99"/>
      <c r="H16" s="49">
        <v>12</v>
      </c>
      <c r="I16" s="35"/>
      <c r="J16" s="37"/>
      <c r="K16" s="16">
        <f t="shared" ref="K16:K22" si="0">I16*(1-J16)</f>
        <v>0</v>
      </c>
      <c r="L16" s="16">
        <f t="shared" ref="L16:L22" si="1">K16*H16</f>
        <v>0</v>
      </c>
      <c r="M16" s="2"/>
      <c r="N16" s="17" t="s">
        <v>36</v>
      </c>
      <c r="O16" s="65"/>
      <c r="P16" s="2"/>
    </row>
    <row r="17" spans="2:16" x14ac:dyDescent="0.3">
      <c r="B17" s="43" t="s">
        <v>67</v>
      </c>
      <c r="C17" s="43" t="s">
        <v>44</v>
      </c>
      <c r="D17" s="61">
        <v>4965280446022</v>
      </c>
      <c r="E17" s="100"/>
      <c r="F17" s="101"/>
      <c r="G17" s="102"/>
      <c r="H17" s="50">
        <v>12</v>
      </c>
      <c r="I17" s="36"/>
      <c r="J17" s="38"/>
      <c r="K17" s="18">
        <f t="shared" si="0"/>
        <v>0</v>
      </c>
      <c r="L17" s="18">
        <f t="shared" si="1"/>
        <v>0</v>
      </c>
      <c r="M17" s="2"/>
      <c r="N17" s="17" t="s">
        <v>21</v>
      </c>
      <c r="O17" s="65"/>
      <c r="P17" s="2"/>
    </row>
    <row r="18" spans="2:16" x14ac:dyDescent="0.3">
      <c r="B18" s="43" t="s">
        <v>69</v>
      </c>
      <c r="C18" s="43" t="s">
        <v>21</v>
      </c>
      <c r="D18" s="61">
        <v>7311518003906</v>
      </c>
      <c r="E18" s="100"/>
      <c r="F18" s="101"/>
      <c r="G18" s="102"/>
      <c r="H18" s="50">
        <v>10</v>
      </c>
      <c r="I18" s="36"/>
      <c r="J18" s="38"/>
      <c r="K18" s="18">
        <f t="shared" si="0"/>
        <v>0</v>
      </c>
      <c r="L18" s="18">
        <f t="shared" si="1"/>
        <v>0</v>
      </c>
      <c r="M18" s="2"/>
      <c r="N18" s="17" t="s">
        <v>37</v>
      </c>
      <c r="O18" s="65"/>
      <c r="P18" s="2"/>
    </row>
    <row r="19" spans="2:16" x14ac:dyDescent="0.3">
      <c r="B19" s="43" t="s">
        <v>70</v>
      </c>
      <c r="C19" s="43" t="s">
        <v>21</v>
      </c>
      <c r="D19" s="61">
        <v>7311518229344</v>
      </c>
      <c r="E19" s="100"/>
      <c r="F19" s="101"/>
      <c r="G19" s="102"/>
      <c r="H19" s="50">
        <v>6</v>
      </c>
      <c r="I19" s="36"/>
      <c r="J19" s="38"/>
      <c r="K19" s="18">
        <f t="shared" si="0"/>
        <v>0</v>
      </c>
      <c r="L19" s="18">
        <f t="shared" si="1"/>
        <v>0</v>
      </c>
      <c r="M19" s="2"/>
      <c r="N19" s="17" t="s">
        <v>38</v>
      </c>
      <c r="O19" s="65"/>
      <c r="P19" s="2"/>
    </row>
    <row r="20" spans="2:16" x14ac:dyDescent="0.3">
      <c r="B20" s="43" t="s">
        <v>71</v>
      </c>
      <c r="C20" s="43" t="s">
        <v>21</v>
      </c>
      <c r="D20" s="61">
        <v>7311518128883</v>
      </c>
      <c r="E20" s="100"/>
      <c r="F20" s="101"/>
      <c r="G20" s="102"/>
      <c r="H20" s="50">
        <v>27</v>
      </c>
      <c r="I20" s="36"/>
      <c r="J20" s="38"/>
      <c r="K20" s="18">
        <f t="shared" si="0"/>
        <v>0</v>
      </c>
      <c r="L20" s="18">
        <f t="shared" si="1"/>
        <v>0</v>
      </c>
      <c r="M20" s="2"/>
      <c r="N20" s="17" t="s">
        <v>39</v>
      </c>
      <c r="O20" s="65"/>
      <c r="P20" s="2"/>
    </row>
    <row r="21" spans="2:16" x14ac:dyDescent="0.3">
      <c r="B21" s="43" t="s">
        <v>72</v>
      </c>
      <c r="C21" s="43" t="s">
        <v>21</v>
      </c>
      <c r="D21" s="61">
        <v>7311518128876</v>
      </c>
      <c r="E21" s="100"/>
      <c r="F21" s="101"/>
      <c r="G21" s="102"/>
      <c r="H21" s="50">
        <v>2</v>
      </c>
      <c r="I21" s="36"/>
      <c r="J21" s="38"/>
      <c r="K21" s="18">
        <f t="shared" si="0"/>
        <v>0</v>
      </c>
      <c r="L21" s="18">
        <f t="shared" si="1"/>
        <v>0</v>
      </c>
      <c r="M21" s="2"/>
      <c r="N21" s="17" t="s">
        <v>40</v>
      </c>
      <c r="O21" s="65"/>
      <c r="P21" s="2"/>
    </row>
    <row r="22" spans="2:16" x14ac:dyDescent="0.3">
      <c r="B22" s="43" t="s">
        <v>73</v>
      </c>
      <c r="C22" s="43" t="s">
        <v>21</v>
      </c>
      <c r="D22" s="61">
        <v>7311518275365</v>
      </c>
      <c r="E22" s="103"/>
      <c r="F22" s="104"/>
      <c r="G22" s="105"/>
      <c r="H22" s="50">
        <v>12</v>
      </c>
      <c r="I22" s="36"/>
      <c r="J22" s="38"/>
      <c r="K22" s="57">
        <f t="shared" si="0"/>
        <v>0</v>
      </c>
      <c r="L22" s="60">
        <f t="shared" si="1"/>
        <v>0</v>
      </c>
      <c r="M22" s="2"/>
      <c r="N22" s="17" t="s">
        <v>41</v>
      </c>
      <c r="O22" s="65"/>
      <c r="P22" s="2"/>
    </row>
    <row r="23" spans="2:16" x14ac:dyDescent="0.3">
      <c r="B23" s="44" t="s">
        <v>74</v>
      </c>
      <c r="C23" s="44" t="s">
        <v>39</v>
      </c>
      <c r="D23" s="61">
        <v>4903585178392</v>
      </c>
      <c r="E23" s="106"/>
      <c r="F23" s="107"/>
      <c r="G23" s="108"/>
      <c r="H23" s="50">
        <v>3</v>
      </c>
      <c r="I23" s="36"/>
      <c r="J23" s="38"/>
      <c r="K23" s="18">
        <f t="shared" ref="K23:K57" si="2">I23*(1-J23)</f>
        <v>0</v>
      </c>
      <c r="L23" s="58">
        <f t="shared" ref="L23:L39" si="3">K23*H23</f>
        <v>0</v>
      </c>
      <c r="M23" s="2"/>
      <c r="N23" s="17" t="s">
        <v>42</v>
      </c>
      <c r="O23" s="65"/>
      <c r="P23" s="2"/>
    </row>
    <row r="24" spans="2:16" x14ac:dyDescent="0.3">
      <c r="B24" s="44" t="s">
        <v>75</v>
      </c>
      <c r="C24" s="44" t="s">
        <v>39</v>
      </c>
      <c r="D24" s="61">
        <v>4903585271338</v>
      </c>
      <c r="E24" s="106"/>
      <c r="F24" s="107"/>
      <c r="G24" s="108"/>
      <c r="H24" s="50">
        <v>8</v>
      </c>
      <c r="I24" s="36"/>
      <c r="J24" s="38"/>
      <c r="K24" s="18">
        <f t="shared" si="2"/>
        <v>0</v>
      </c>
      <c r="L24" s="18">
        <f t="shared" si="3"/>
        <v>0</v>
      </c>
      <c r="M24" s="2"/>
      <c r="N24" s="17" t="s">
        <v>43</v>
      </c>
      <c r="O24" s="65"/>
      <c r="P24" s="2"/>
    </row>
    <row r="25" spans="2:16" ht="14.5" thickBot="1" x14ac:dyDescent="0.35">
      <c r="B25" s="44" t="s">
        <v>76</v>
      </c>
      <c r="C25" s="44" t="s">
        <v>39</v>
      </c>
      <c r="D25" s="61">
        <v>4903585177043</v>
      </c>
      <c r="E25" s="106"/>
      <c r="F25" s="107"/>
      <c r="G25" s="108"/>
      <c r="H25" s="50">
        <v>6</v>
      </c>
      <c r="I25" s="36"/>
      <c r="J25" s="38"/>
      <c r="K25" s="18">
        <f t="shared" si="2"/>
        <v>0</v>
      </c>
      <c r="L25" s="18">
        <f t="shared" si="3"/>
        <v>0</v>
      </c>
      <c r="M25" s="2"/>
      <c r="N25" s="22" t="s">
        <v>44</v>
      </c>
      <c r="O25" s="112"/>
      <c r="P25" s="2"/>
    </row>
    <row r="26" spans="2:16" x14ac:dyDescent="0.3">
      <c r="B26" s="43" t="s">
        <v>77</v>
      </c>
      <c r="C26" s="43" t="s">
        <v>48</v>
      </c>
      <c r="D26" s="61">
        <v>8712129154107</v>
      </c>
      <c r="E26" s="106"/>
      <c r="F26" s="107"/>
      <c r="G26" s="108"/>
      <c r="H26" s="50">
        <v>10</v>
      </c>
      <c r="I26" s="36"/>
      <c r="J26" s="38"/>
      <c r="K26" s="18">
        <f t="shared" si="2"/>
        <v>0</v>
      </c>
      <c r="L26" s="18">
        <f t="shared" si="3"/>
        <v>0</v>
      </c>
      <c r="M26" s="2"/>
      <c r="N26" s="41"/>
      <c r="O26" s="47"/>
      <c r="P26" s="2"/>
    </row>
    <row r="27" spans="2:16" x14ac:dyDescent="0.3">
      <c r="B27" s="45" t="s">
        <v>78</v>
      </c>
      <c r="C27" s="45" t="s">
        <v>48</v>
      </c>
      <c r="D27" s="61">
        <v>5013693011869</v>
      </c>
      <c r="E27" s="106"/>
      <c r="F27" s="107"/>
      <c r="G27" s="108"/>
      <c r="H27" s="49">
        <v>30</v>
      </c>
      <c r="I27" s="36"/>
      <c r="J27" s="38"/>
      <c r="K27" s="18">
        <f t="shared" si="2"/>
        <v>0</v>
      </c>
      <c r="L27" s="18">
        <f t="shared" si="3"/>
        <v>0</v>
      </c>
      <c r="M27" s="2"/>
      <c r="N27" s="26"/>
      <c r="O27" s="48"/>
      <c r="P27" s="2"/>
    </row>
    <row r="28" spans="2:16" x14ac:dyDescent="0.3">
      <c r="B28" s="43" t="s">
        <v>79</v>
      </c>
      <c r="C28" s="43" t="s">
        <v>38</v>
      </c>
      <c r="D28" s="61">
        <v>8714936091026</v>
      </c>
      <c r="E28" s="106"/>
      <c r="F28" s="107"/>
      <c r="G28" s="108"/>
      <c r="H28" s="50">
        <v>22</v>
      </c>
      <c r="I28" s="36"/>
      <c r="J28" s="38"/>
      <c r="K28" s="18">
        <f t="shared" si="2"/>
        <v>0</v>
      </c>
      <c r="L28" s="18">
        <f t="shared" si="3"/>
        <v>0</v>
      </c>
      <c r="M28" s="2"/>
      <c r="N28" s="26"/>
      <c r="O28" s="48"/>
      <c r="P28" s="2"/>
    </row>
    <row r="29" spans="2:16" x14ac:dyDescent="0.3">
      <c r="B29" s="43" t="s">
        <v>80</v>
      </c>
      <c r="C29" s="43" t="s">
        <v>38</v>
      </c>
      <c r="D29" s="61">
        <v>8714936930165</v>
      </c>
      <c r="E29" s="106"/>
      <c r="F29" s="107"/>
      <c r="G29" s="108"/>
      <c r="H29" s="50">
        <v>65</v>
      </c>
      <c r="I29" s="36"/>
      <c r="J29" s="38"/>
      <c r="K29" s="18">
        <f t="shared" si="2"/>
        <v>0</v>
      </c>
      <c r="L29" s="57">
        <f t="shared" si="3"/>
        <v>0</v>
      </c>
      <c r="M29" s="2"/>
      <c r="N29" s="26"/>
      <c r="O29" s="48"/>
      <c r="P29" s="2"/>
    </row>
    <row r="30" spans="2:16" x14ac:dyDescent="0.3">
      <c r="B30" s="43" t="s">
        <v>81</v>
      </c>
      <c r="C30" s="43" t="s">
        <v>38</v>
      </c>
      <c r="D30" s="61">
        <v>8714936930189</v>
      </c>
      <c r="E30" s="106"/>
      <c r="F30" s="107"/>
      <c r="G30" s="108"/>
      <c r="H30" s="50">
        <v>95</v>
      </c>
      <c r="I30" s="36"/>
      <c r="J30" s="38"/>
      <c r="K30" s="58">
        <f t="shared" si="2"/>
        <v>0</v>
      </c>
      <c r="L30" s="60">
        <f t="shared" si="3"/>
        <v>0</v>
      </c>
      <c r="M30" s="2"/>
      <c r="N30" s="26"/>
      <c r="O30" s="48"/>
      <c r="P30" s="2"/>
    </row>
    <row r="31" spans="2:16" x14ac:dyDescent="0.3">
      <c r="B31" s="43" t="s">
        <v>82</v>
      </c>
      <c r="C31" s="43" t="s">
        <v>38</v>
      </c>
      <c r="D31" s="61">
        <v>8714936930202</v>
      </c>
      <c r="E31" s="106"/>
      <c r="F31" s="107"/>
      <c r="G31" s="108"/>
      <c r="H31" s="50">
        <v>5</v>
      </c>
      <c r="I31" s="36"/>
      <c r="J31" s="38"/>
      <c r="K31" s="18">
        <f t="shared" si="2"/>
        <v>0</v>
      </c>
      <c r="L31" s="18">
        <f t="shared" si="3"/>
        <v>0</v>
      </c>
      <c r="M31" s="2"/>
      <c r="N31" s="26"/>
      <c r="O31" s="48"/>
      <c r="P31" s="2"/>
    </row>
    <row r="32" spans="2:16" x14ac:dyDescent="0.3">
      <c r="B32" s="43" t="s">
        <v>83</v>
      </c>
      <c r="C32" s="43" t="s">
        <v>38</v>
      </c>
      <c r="D32" s="61">
        <v>8714936000080</v>
      </c>
      <c r="E32" s="106"/>
      <c r="F32" s="107"/>
      <c r="G32" s="105"/>
      <c r="H32" s="50">
        <v>5</v>
      </c>
      <c r="I32" s="36"/>
      <c r="J32" s="38"/>
      <c r="K32" s="57">
        <f t="shared" si="2"/>
        <v>0</v>
      </c>
      <c r="L32" s="18">
        <f t="shared" si="3"/>
        <v>0</v>
      </c>
      <c r="M32" s="2"/>
      <c r="N32" s="26"/>
      <c r="O32" s="48"/>
      <c r="P32" s="2"/>
    </row>
    <row r="33" spans="2:16" x14ac:dyDescent="0.3">
      <c r="B33" s="43" t="s">
        <v>84</v>
      </c>
      <c r="C33" s="43" t="s">
        <v>40</v>
      </c>
      <c r="D33" s="61">
        <v>783929400679</v>
      </c>
      <c r="E33" s="106"/>
      <c r="F33" s="107"/>
      <c r="G33" s="108"/>
      <c r="H33" s="50">
        <v>36</v>
      </c>
      <c r="I33" s="36"/>
      <c r="J33" s="38"/>
      <c r="K33" s="18">
        <f t="shared" si="2"/>
        <v>0</v>
      </c>
      <c r="L33" s="18">
        <f t="shared" si="3"/>
        <v>0</v>
      </c>
      <c r="M33" s="2"/>
      <c r="N33" s="26"/>
      <c r="O33" s="48"/>
      <c r="P33" s="2"/>
    </row>
    <row r="34" spans="2:16" x14ac:dyDescent="0.3">
      <c r="B34" s="43" t="s">
        <v>85</v>
      </c>
      <c r="C34" s="43" t="s">
        <v>40</v>
      </c>
      <c r="D34" s="62">
        <v>783929400013</v>
      </c>
      <c r="E34" s="106"/>
      <c r="F34" s="107"/>
      <c r="G34" s="108"/>
      <c r="H34" s="50">
        <v>6</v>
      </c>
      <c r="I34" s="36"/>
      <c r="J34" s="38"/>
      <c r="K34" s="18">
        <f t="shared" si="2"/>
        <v>0</v>
      </c>
      <c r="L34" s="18">
        <f t="shared" si="3"/>
        <v>0</v>
      </c>
      <c r="M34" s="2"/>
      <c r="N34" s="26"/>
      <c r="O34" s="48"/>
      <c r="P34" s="2"/>
    </row>
    <row r="35" spans="2:16" x14ac:dyDescent="0.3">
      <c r="B35" s="43" t="s">
        <v>51</v>
      </c>
      <c r="C35" s="43" t="s">
        <v>40</v>
      </c>
      <c r="D35" s="61">
        <v>783929100012</v>
      </c>
      <c r="E35" s="106"/>
      <c r="F35" s="107"/>
      <c r="G35" s="108"/>
      <c r="H35" s="50">
        <v>60</v>
      </c>
      <c r="I35" s="36"/>
      <c r="J35" s="38"/>
      <c r="K35" s="18">
        <f t="shared" si="2"/>
        <v>0</v>
      </c>
      <c r="L35" s="18">
        <f t="shared" si="3"/>
        <v>0</v>
      </c>
      <c r="M35" s="2"/>
      <c r="N35" s="26"/>
      <c r="O35" s="48"/>
      <c r="P35" s="2"/>
    </row>
    <row r="36" spans="2:16" x14ac:dyDescent="0.3">
      <c r="B36" s="43" t="s">
        <v>52</v>
      </c>
      <c r="C36" s="43" t="s">
        <v>40</v>
      </c>
      <c r="D36" s="61">
        <v>783929100074</v>
      </c>
      <c r="E36" s="106"/>
      <c r="F36" s="107"/>
      <c r="G36" s="108"/>
      <c r="H36" s="50">
        <v>8</v>
      </c>
      <c r="I36" s="36"/>
      <c r="J36" s="38"/>
      <c r="K36" s="18">
        <f t="shared" si="2"/>
        <v>0</v>
      </c>
      <c r="L36" s="57">
        <f t="shared" si="3"/>
        <v>0</v>
      </c>
      <c r="M36" s="2"/>
      <c r="N36" s="26"/>
      <c r="O36" s="48"/>
      <c r="P36" s="2"/>
    </row>
    <row r="37" spans="2:16" x14ac:dyDescent="0.3">
      <c r="B37" s="43" t="s">
        <v>53</v>
      </c>
      <c r="C37" s="43" t="s">
        <v>40</v>
      </c>
      <c r="D37" s="63">
        <v>783929100265</v>
      </c>
      <c r="E37" s="106"/>
      <c r="F37" s="107"/>
      <c r="G37" s="108"/>
      <c r="H37" s="50">
        <v>5</v>
      </c>
      <c r="I37" s="36"/>
      <c r="J37" s="38"/>
      <c r="K37" s="18">
        <f t="shared" si="2"/>
        <v>0</v>
      </c>
      <c r="L37" s="60">
        <f t="shared" si="3"/>
        <v>0</v>
      </c>
      <c r="M37" s="2"/>
      <c r="N37" s="26"/>
      <c r="O37" s="48"/>
      <c r="P37" s="2"/>
    </row>
    <row r="38" spans="2:16" x14ac:dyDescent="0.3">
      <c r="B38" s="43" t="s">
        <v>86</v>
      </c>
      <c r="C38" s="43" t="s">
        <v>41</v>
      </c>
      <c r="D38" s="61">
        <v>4007105377903</v>
      </c>
      <c r="E38" s="106"/>
      <c r="F38" s="107"/>
      <c r="G38" s="108"/>
      <c r="H38" s="50">
        <v>30</v>
      </c>
      <c r="I38" s="36"/>
      <c r="J38" s="38"/>
      <c r="K38" s="18">
        <f t="shared" si="2"/>
        <v>0</v>
      </c>
      <c r="L38" s="18">
        <f t="shared" si="3"/>
        <v>0</v>
      </c>
      <c r="M38" s="2"/>
      <c r="N38" s="26"/>
      <c r="O38" s="48"/>
      <c r="P38" s="2"/>
    </row>
    <row r="39" spans="2:16" x14ac:dyDescent="0.3">
      <c r="B39" s="43" t="s">
        <v>87</v>
      </c>
      <c r="C39" s="43" t="s">
        <v>41</v>
      </c>
      <c r="D39" s="61">
        <v>4007105300512</v>
      </c>
      <c r="E39" s="106"/>
      <c r="F39" s="107"/>
      <c r="G39" s="108"/>
      <c r="H39" s="50">
        <v>350</v>
      </c>
      <c r="I39" s="36"/>
      <c r="J39" s="38"/>
      <c r="K39" s="57">
        <f t="shared" si="2"/>
        <v>0</v>
      </c>
      <c r="L39" s="57">
        <f t="shared" si="3"/>
        <v>0</v>
      </c>
      <c r="M39" s="2"/>
      <c r="N39" s="26"/>
      <c r="O39" s="48"/>
      <c r="P39" s="2"/>
    </row>
    <row r="40" spans="2:16" x14ac:dyDescent="0.3">
      <c r="B40" s="43" t="s">
        <v>88</v>
      </c>
      <c r="C40" s="43" t="s">
        <v>41</v>
      </c>
      <c r="D40" s="61">
        <v>4007105300529</v>
      </c>
      <c r="E40" s="106"/>
      <c r="F40" s="107"/>
      <c r="G40" s="108"/>
      <c r="H40" s="50">
        <v>30</v>
      </c>
      <c r="I40" s="36"/>
      <c r="J40" s="38"/>
      <c r="K40" s="18">
        <f t="shared" si="2"/>
        <v>0</v>
      </c>
      <c r="L40" s="60">
        <f t="shared" ref="L40:L46" si="4">K40*H40</f>
        <v>0</v>
      </c>
      <c r="M40" s="2"/>
      <c r="N40" s="26"/>
      <c r="O40" s="48"/>
      <c r="P40" s="2"/>
    </row>
    <row r="41" spans="2:16" x14ac:dyDescent="0.3">
      <c r="B41" s="43" t="s">
        <v>89</v>
      </c>
      <c r="C41" s="43" t="s">
        <v>42</v>
      </c>
      <c r="D41" s="62">
        <v>8712129122908</v>
      </c>
      <c r="E41" s="106"/>
      <c r="F41" s="107"/>
      <c r="G41" s="108"/>
      <c r="H41" s="50">
        <v>5</v>
      </c>
      <c r="I41" s="36"/>
      <c r="J41" s="38"/>
      <c r="K41" s="18">
        <f t="shared" si="2"/>
        <v>0</v>
      </c>
      <c r="L41" s="18">
        <f t="shared" si="4"/>
        <v>0</v>
      </c>
      <c r="M41" s="2"/>
      <c r="N41" s="26"/>
      <c r="O41" s="48"/>
      <c r="P41" s="2"/>
    </row>
    <row r="42" spans="2:16" x14ac:dyDescent="0.3">
      <c r="B42" s="43" t="s">
        <v>96</v>
      </c>
      <c r="C42" s="43" t="s">
        <v>42</v>
      </c>
      <c r="D42" s="61">
        <v>4005827101516</v>
      </c>
      <c r="E42" s="106"/>
      <c r="F42" s="107"/>
      <c r="G42" s="108"/>
      <c r="H42" s="50">
        <v>25</v>
      </c>
      <c r="I42" s="36"/>
      <c r="J42" s="38"/>
      <c r="K42" s="18">
        <f t="shared" si="2"/>
        <v>0</v>
      </c>
      <c r="L42" s="18">
        <f t="shared" si="4"/>
        <v>0</v>
      </c>
      <c r="M42" s="2"/>
      <c r="N42" s="26"/>
      <c r="O42" s="48"/>
      <c r="P42" s="2"/>
    </row>
    <row r="43" spans="2:16" x14ac:dyDescent="0.3">
      <c r="B43" s="43" t="s">
        <v>54</v>
      </c>
      <c r="C43" s="43" t="s">
        <v>49</v>
      </c>
      <c r="D43" s="64" t="s">
        <v>90</v>
      </c>
      <c r="E43" s="106"/>
      <c r="F43" s="107"/>
      <c r="G43" s="108"/>
      <c r="H43" s="50">
        <v>5</v>
      </c>
      <c r="I43" s="36"/>
      <c r="J43" s="38"/>
      <c r="K43" s="18">
        <f t="shared" si="2"/>
        <v>0</v>
      </c>
      <c r="L43" s="18">
        <f t="shared" si="4"/>
        <v>0</v>
      </c>
      <c r="M43" s="2"/>
      <c r="N43" s="26"/>
      <c r="O43" s="48"/>
      <c r="P43" s="2"/>
    </row>
    <row r="44" spans="2:16" x14ac:dyDescent="0.3">
      <c r="B44" s="43" t="s">
        <v>55</v>
      </c>
      <c r="C44" s="43" t="s">
        <v>49</v>
      </c>
      <c r="D44" s="64" t="s">
        <v>90</v>
      </c>
      <c r="E44" s="106"/>
      <c r="F44" s="107"/>
      <c r="G44" s="108"/>
      <c r="H44" s="50">
        <v>40</v>
      </c>
      <c r="I44" s="36"/>
      <c r="J44" s="38"/>
      <c r="K44" s="18">
        <f t="shared" si="2"/>
        <v>0</v>
      </c>
      <c r="L44" s="18">
        <f t="shared" si="4"/>
        <v>0</v>
      </c>
      <c r="M44" s="2"/>
      <c r="N44" s="26"/>
      <c r="O44" s="48"/>
      <c r="P44" s="2"/>
    </row>
    <row r="45" spans="2:16" x14ac:dyDescent="0.3">
      <c r="B45" s="43" t="s">
        <v>56</v>
      </c>
      <c r="C45" s="43" t="s">
        <v>49</v>
      </c>
      <c r="D45" s="64" t="s">
        <v>90</v>
      </c>
      <c r="E45" s="106"/>
      <c r="F45" s="107"/>
      <c r="G45" s="108"/>
      <c r="H45" s="50">
        <v>75</v>
      </c>
      <c r="I45" s="36"/>
      <c r="J45" s="38"/>
      <c r="K45" s="18">
        <f t="shared" si="2"/>
        <v>0</v>
      </c>
      <c r="L45" s="18">
        <f t="shared" si="4"/>
        <v>0</v>
      </c>
      <c r="M45" s="2"/>
      <c r="N45" s="26"/>
      <c r="O45" s="48"/>
      <c r="P45" s="2"/>
    </row>
    <row r="46" spans="2:16" x14ac:dyDescent="0.3">
      <c r="B46" s="43" t="s">
        <v>57</v>
      </c>
      <c r="C46" s="43" t="s">
        <v>49</v>
      </c>
      <c r="D46" s="64" t="s">
        <v>90</v>
      </c>
      <c r="E46" s="106"/>
      <c r="F46" s="107"/>
      <c r="G46" s="108"/>
      <c r="H46" s="50">
        <v>12</v>
      </c>
      <c r="I46" s="36"/>
      <c r="J46" s="38"/>
      <c r="K46" s="57">
        <f t="shared" si="2"/>
        <v>0</v>
      </c>
      <c r="L46" s="57">
        <f t="shared" si="4"/>
        <v>0</v>
      </c>
      <c r="M46" s="2"/>
      <c r="N46" s="26"/>
      <c r="O46" s="48"/>
      <c r="P46" s="2"/>
    </row>
    <row r="47" spans="2:16" x14ac:dyDescent="0.3">
      <c r="B47" s="43" t="s">
        <v>58</v>
      </c>
      <c r="C47" s="43" t="s">
        <v>49</v>
      </c>
      <c r="D47" s="64" t="s">
        <v>90</v>
      </c>
      <c r="E47" s="106"/>
      <c r="F47" s="107"/>
      <c r="G47" s="108"/>
      <c r="H47" s="50">
        <v>6</v>
      </c>
      <c r="I47" s="36"/>
      <c r="J47" s="38"/>
      <c r="K47" s="18">
        <f t="shared" si="2"/>
        <v>0</v>
      </c>
      <c r="L47" s="60">
        <f t="shared" ref="L47:L61" si="5">K47*H47</f>
        <v>0</v>
      </c>
      <c r="M47" s="2"/>
      <c r="N47" s="26"/>
      <c r="O47" s="48"/>
      <c r="P47" s="2"/>
    </row>
    <row r="48" spans="2:16" x14ac:dyDescent="0.3">
      <c r="B48" s="43" t="s">
        <v>59</v>
      </c>
      <c r="C48" s="43" t="s">
        <v>49</v>
      </c>
      <c r="D48" s="64" t="s">
        <v>90</v>
      </c>
      <c r="E48" s="106"/>
      <c r="F48" s="107"/>
      <c r="G48" s="108"/>
      <c r="H48" s="50">
        <v>7</v>
      </c>
      <c r="I48" s="36"/>
      <c r="J48" s="38"/>
      <c r="K48" s="18">
        <f t="shared" si="2"/>
        <v>0</v>
      </c>
      <c r="L48" s="18">
        <f t="shared" si="5"/>
        <v>0</v>
      </c>
      <c r="M48" s="2"/>
      <c r="N48" s="26"/>
      <c r="O48" s="48"/>
      <c r="P48" s="2"/>
    </row>
    <row r="49" spans="2:16" x14ac:dyDescent="0.3">
      <c r="B49" s="43" t="s">
        <v>60</v>
      </c>
      <c r="C49" s="43" t="s">
        <v>49</v>
      </c>
      <c r="D49" s="64" t="s">
        <v>90</v>
      </c>
      <c r="E49" s="106"/>
      <c r="F49" s="107"/>
      <c r="G49" s="108"/>
      <c r="H49" s="50">
        <v>20</v>
      </c>
      <c r="I49" s="36"/>
      <c r="J49" s="38"/>
      <c r="K49" s="57">
        <f t="shared" si="2"/>
        <v>0</v>
      </c>
      <c r="L49" s="18">
        <f t="shared" si="5"/>
        <v>0</v>
      </c>
      <c r="M49" s="2"/>
      <c r="N49" s="26"/>
      <c r="O49" s="48"/>
      <c r="P49" s="2"/>
    </row>
    <row r="50" spans="2:16" x14ac:dyDescent="0.3">
      <c r="B50" s="43" t="s">
        <v>61</v>
      </c>
      <c r="C50" s="43" t="s">
        <v>49</v>
      </c>
      <c r="D50" s="64" t="s">
        <v>90</v>
      </c>
      <c r="E50" s="106"/>
      <c r="F50" s="107"/>
      <c r="G50" s="105"/>
      <c r="H50" s="50">
        <v>6</v>
      </c>
      <c r="I50" s="36"/>
      <c r="J50" s="38"/>
      <c r="K50" s="18">
        <f t="shared" si="2"/>
        <v>0</v>
      </c>
      <c r="L50" s="18">
        <f t="shared" si="5"/>
        <v>0</v>
      </c>
      <c r="M50" s="2"/>
      <c r="N50" s="26"/>
      <c r="O50" s="48"/>
      <c r="P50" s="2"/>
    </row>
    <row r="51" spans="2:16" x14ac:dyDescent="0.3">
      <c r="B51" s="43" t="s">
        <v>62</v>
      </c>
      <c r="C51" s="43" t="s">
        <v>49</v>
      </c>
      <c r="D51" s="64" t="s">
        <v>90</v>
      </c>
      <c r="E51" s="106"/>
      <c r="F51" s="107"/>
      <c r="G51" s="108"/>
      <c r="H51" s="50">
        <v>8</v>
      </c>
      <c r="I51" s="36"/>
      <c r="J51" s="38"/>
      <c r="K51" s="18">
        <f t="shared" si="2"/>
        <v>0</v>
      </c>
      <c r="L51" s="18">
        <f t="shared" si="5"/>
        <v>0</v>
      </c>
      <c r="M51" s="2"/>
      <c r="N51" s="26"/>
      <c r="O51" s="48"/>
      <c r="P51" s="2"/>
    </row>
    <row r="52" spans="2:16" x14ac:dyDescent="0.3">
      <c r="B52" s="43" t="s">
        <v>63</v>
      </c>
      <c r="C52" s="43" t="s">
        <v>49</v>
      </c>
      <c r="D52" s="64" t="s">
        <v>90</v>
      </c>
      <c r="E52" s="106"/>
      <c r="F52" s="107"/>
      <c r="G52" s="108"/>
      <c r="H52" s="50">
        <v>100</v>
      </c>
      <c r="I52" s="36"/>
      <c r="J52" s="38"/>
      <c r="K52" s="18">
        <f t="shared" si="2"/>
        <v>0</v>
      </c>
      <c r="L52" s="18">
        <f t="shared" si="5"/>
        <v>0</v>
      </c>
      <c r="M52" s="2"/>
      <c r="N52" s="26"/>
      <c r="O52" s="48"/>
      <c r="P52" s="2"/>
    </row>
    <row r="53" spans="2:16" x14ac:dyDescent="0.3">
      <c r="B53" s="43" t="s">
        <v>64</v>
      </c>
      <c r="C53" s="43" t="s">
        <v>49</v>
      </c>
      <c r="D53" s="64" t="s">
        <v>90</v>
      </c>
      <c r="E53" s="106"/>
      <c r="F53" s="107"/>
      <c r="G53" s="108"/>
      <c r="H53" s="50">
        <v>100</v>
      </c>
      <c r="I53" s="36"/>
      <c r="J53" s="38"/>
      <c r="K53" s="18">
        <f t="shared" si="2"/>
        <v>0</v>
      </c>
      <c r="L53" s="57">
        <f t="shared" si="5"/>
        <v>0</v>
      </c>
      <c r="M53" s="2"/>
      <c r="N53" s="26"/>
      <c r="O53" s="48"/>
      <c r="P53" s="2"/>
    </row>
    <row r="54" spans="2:16" x14ac:dyDescent="0.3">
      <c r="B54" s="43" t="s">
        <v>65</v>
      </c>
      <c r="C54" s="43" t="s">
        <v>49</v>
      </c>
      <c r="D54" s="64" t="s">
        <v>90</v>
      </c>
      <c r="E54" s="106"/>
      <c r="F54" s="107"/>
      <c r="G54" s="108"/>
      <c r="H54" s="50">
        <v>25</v>
      </c>
      <c r="I54" s="36"/>
      <c r="J54" s="38"/>
      <c r="K54" s="18">
        <f t="shared" si="2"/>
        <v>0</v>
      </c>
      <c r="L54" s="60">
        <f t="shared" si="5"/>
        <v>0</v>
      </c>
      <c r="M54" s="2"/>
      <c r="N54" s="26"/>
      <c r="O54" s="48"/>
      <c r="P54" s="2"/>
    </row>
    <row r="55" spans="2:16" x14ac:dyDescent="0.3">
      <c r="B55" s="43" t="s">
        <v>91</v>
      </c>
      <c r="C55" s="43" t="s">
        <v>49</v>
      </c>
      <c r="D55" s="64" t="s">
        <v>90</v>
      </c>
      <c r="E55" s="106"/>
      <c r="F55" s="107"/>
      <c r="G55" s="108"/>
      <c r="H55" s="50">
        <v>20</v>
      </c>
      <c r="I55" s="36"/>
      <c r="J55" s="38"/>
      <c r="K55" s="18">
        <f t="shared" si="2"/>
        <v>0</v>
      </c>
      <c r="L55" s="18">
        <f t="shared" si="5"/>
        <v>0</v>
      </c>
      <c r="M55" s="2"/>
      <c r="N55" s="26"/>
      <c r="O55" s="48"/>
      <c r="P55" s="2"/>
    </row>
    <row r="56" spans="2:16" x14ac:dyDescent="0.3">
      <c r="B56" s="43" t="s">
        <v>66</v>
      </c>
      <c r="C56" s="43" t="s">
        <v>49</v>
      </c>
      <c r="D56" s="64" t="s">
        <v>90</v>
      </c>
      <c r="E56" s="106"/>
      <c r="F56" s="107"/>
      <c r="G56" s="108"/>
      <c r="H56" s="50">
        <v>40</v>
      </c>
      <c r="I56" s="36"/>
      <c r="J56" s="38"/>
      <c r="K56" s="57">
        <f t="shared" si="2"/>
        <v>0</v>
      </c>
      <c r="L56" s="18">
        <f t="shared" si="5"/>
        <v>0</v>
      </c>
      <c r="M56" s="2"/>
      <c r="N56" s="26"/>
      <c r="O56" s="48"/>
      <c r="P56" s="2"/>
    </row>
    <row r="57" spans="2:16" x14ac:dyDescent="0.3">
      <c r="B57" s="43" t="s">
        <v>97</v>
      </c>
      <c r="C57" s="43" t="s">
        <v>49</v>
      </c>
      <c r="D57" s="64" t="s">
        <v>90</v>
      </c>
      <c r="E57" s="106"/>
      <c r="F57" s="107"/>
      <c r="G57" s="108"/>
      <c r="H57" s="50">
        <v>5</v>
      </c>
      <c r="I57" s="36"/>
      <c r="J57" s="38"/>
      <c r="K57" s="18">
        <f t="shared" si="2"/>
        <v>0</v>
      </c>
      <c r="L57" s="18">
        <f t="shared" si="5"/>
        <v>0</v>
      </c>
      <c r="M57" s="2"/>
      <c r="N57" s="26"/>
      <c r="O57" s="48"/>
      <c r="P57" s="2"/>
    </row>
    <row r="58" spans="2:16" x14ac:dyDescent="0.3">
      <c r="B58" s="43" t="s">
        <v>92</v>
      </c>
      <c r="C58" s="43" t="s">
        <v>49</v>
      </c>
      <c r="D58" s="64" t="s">
        <v>90</v>
      </c>
      <c r="E58" s="106"/>
      <c r="F58" s="107"/>
      <c r="G58" s="108"/>
      <c r="H58" s="50">
        <v>12</v>
      </c>
      <c r="I58" s="36"/>
      <c r="J58" s="38"/>
      <c r="K58" s="18">
        <f>I58*(1-J58)</f>
        <v>0</v>
      </c>
      <c r="L58" s="18">
        <f t="shared" si="5"/>
        <v>0</v>
      </c>
      <c r="M58" s="2"/>
      <c r="N58" s="26"/>
      <c r="O58" s="48"/>
      <c r="P58" s="2"/>
    </row>
    <row r="59" spans="2:16" x14ac:dyDescent="0.3">
      <c r="B59" s="43" t="s">
        <v>93</v>
      </c>
      <c r="C59" s="43" t="s">
        <v>49</v>
      </c>
      <c r="D59" s="64" t="s">
        <v>90</v>
      </c>
      <c r="E59" s="106"/>
      <c r="F59" s="107"/>
      <c r="G59" s="108"/>
      <c r="H59" s="50">
        <v>30</v>
      </c>
      <c r="I59" s="36"/>
      <c r="J59" s="38"/>
      <c r="K59" s="18">
        <f>I59*(1-J59)</f>
        <v>0</v>
      </c>
      <c r="L59" s="18">
        <f t="shared" si="5"/>
        <v>0</v>
      </c>
      <c r="M59" s="2"/>
      <c r="N59" s="26"/>
      <c r="O59" s="48"/>
      <c r="P59" s="2"/>
    </row>
    <row r="60" spans="2:16" x14ac:dyDescent="0.3">
      <c r="B60" s="46" t="s">
        <v>94</v>
      </c>
      <c r="C60" s="44" t="s">
        <v>43</v>
      </c>
      <c r="D60" s="61">
        <v>8711755205023</v>
      </c>
      <c r="E60" s="106"/>
      <c r="F60" s="107"/>
      <c r="G60" s="108"/>
      <c r="H60" s="50">
        <v>4</v>
      </c>
      <c r="I60" s="36"/>
      <c r="J60" s="38"/>
      <c r="K60" s="18">
        <f>I60*(1-J60)</f>
        <v>0</v>
      </c>
      <c r="L60" s="57">
        <f t="shared" si="5"/>
        <v>0</v>
      </c>
      <c r="M60" s="2"/>
      <c r="N60" s="26"/>
      <c r="O60" s="48"/>
      <c r="P60" s="2"/>
    </row>
    <row r="61" spans="2:16" ht="14.5" thickBot="1" x14ac:dyDescent="0.35">
      <c r="B61" s="52" t="s">
        <v>95</v>
      </c>
      <c r="C61" s="55" t="s">
        <v>50</v>
      </c>
      <c r="D61" s="61">
        <v>8712129155203</v>
      </c>
      <c r="E61" s="109"/>
      <c r="F61" s="110"/>
      <c r="G61" s="111"/>
      <c r="H61" s="51">
        <v>80</v>
      </c>
      <c r="I61" s="39"/>
      <c r="J61" s="54"/>
      <c r="K61" s="21">
        <f>I61*(1-J61)</f>
        <v>0</v>
      </c>
      <c r="L61" s="59">
        <f t="shared" si="5"/>
        <v>0</v>
      </c>
      <c r="M61" s="2"/>
      <c r="N61" s="26"/>
      <c r="O61" s="48"/>
      <c r="P61" s="2"/>
    </row>
    <row r="62" spans="2:16" ht="14.5" thickBot="1" x14ac:dyDescent="0.35">
      <c r="B62" s="2"/>
      <c r="C62" s="2"/>
      <c r="D62" s="2"/>
      <c r="E62" s="2"/>
      <c r="F62" s="2"/>
      <c r="G62" s="2"/>
      <c r="H62" s="23"/>
      <c r="I62" s="2"/>
      <c r="J62" s="79" t="s">
        <v>45</v>
      </c>
      <c r="K62" s="80"/>
      <c r="L62" s="53">
        <f>SUM(L16:L61)</f>
        <v>0</v>
      </c>
      <c r="M62" s="2"/>
      <c r="N62" s="2"/>
      <c r="O62" s="2"/>
      <c r="P62" s="2"/>
    </row>
    <row r="63" spans="2:16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6" x14ac:dyDescent="0.3">
      <c r="B64" s="26" t="s"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6" ht="14.5" thickBot="1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6" x14ac:dyDescent="0.3">
      <c r="B66" s="27" t="s">
        <v>23</v>
      </c>
      <c r="C66" s="28"/>
      <c r="D66" s="28"/>
      <c r="E66" s="28"/>
      <c r="F66" s="28"/>
      <c r="G66" s="28"/>
      <c r="H66" s="81"/>
      <c r="I66" s="81"/>
      <c r="J66" s="81"/>
      <c r="K66" s="81"/>
      <c r="L66" s="81"/>
      <c r="M66" s="82"/>
      <c r="N66" s="2"/>
      <c r="O66" s="2"/>
      <c r="P66" s="2"/>
    </row>
    <row r="67" spans="2:16" x14ac:dyDescent="0.3">
      <c r="B67" s="29"/>
      <c r="C67" s="30"/>
      <c r="D67" s="30"/>
      <c r="E67" s="30"/>
      <c r="F67" s="30"/>
      <c r="G67" s="30"/>
      <c r="H67" s="66"/>
      <c r="I67" s="66"/>
      <c r="J67" s="66"/>
      <c r="K67" s="66"/>
      <c r="L67" s="66"/>
      <c r="M67" s="67"/>
      <c r="N67" s="2"/>
      <c r="O67" s="2"/>
      <c r="P67" s="2"/>
    </row>
    <row r="68" spans="2:16" x14ac:dyDescent="0.3">
      <c r="B68" s="31" t="s">
        <v>24</v>
      </c>
      <c r="C68" s="32"/>
      <c r="D68" s="32"/>
      <c r="E68" s="32"/>
      <c r="F68" s="32"/>
      <c r="G68" s="32"/>
      <c r="H68" s="66"/>
      <c r="I68" s="66"/>
      <c r="J68" s="66"/>
      <c r="K68" s="66"/>
      <c r="L68" s="66"/>
      <c r="M68" s="67"/>
      <c r="N68" s="2"/>
      <c r="O68" s="2"/>
      <c r="P68" s="2"/>
    </row>
    <row r="69" spans="2:16" x14ac:dyDescent="0.3">
      <c r="B69" s="29"/>
      <c r="C69" s="30"/>
      <c r="D69" s="30"/>
      <c r="E69" s="30"/>
      <c r="F69" s="30"/>
      <c r="G69" s="30"/>
      <c r="H69" s="66"/>
      <c r="I69" s="66"/>
      <c r="J69" s="66"/>
      <c r="K69" s="66"/>
      <c r="L69" s="66"/>
      <c r="M69" s="67"/>
      <c r="N69" s="2"/>
      <c r="O69" s="2"/>
      <c r="P69" s="2"/>
    </row>
    <row r="70" spans="2:16" x14ac:dyDescent="0.3">
      <c r="B70" s="31" t="s">
        <v>25</v>
      </c>
      <c r="C70" s="32"/>
      <c r="D70" s="32"/>
      <c r="E70" s="32"/>
      <c r="F70" s="32"/>
      <c r="G70" s="32"/>
      <c r="H70" s="66"/>
      <c r="I70" s="66"/>
      <c r="J70" s="66"/>
      <c r="K70" s="66"/>
      <c r="L70" s="66"/>
      <c r="M70" s="67"/>
      <c r="N70" s="2"/>
      <c r="O70" s="2"/>
      <c r="P70" s="2"/>
    </row>
    <row r="71" spans="2:16" x14ac:dyDescent="0.3">
      <c r="B71" s="29" t="s">
        <v>17</v>
      </c>
      <c r="C71" s="30"/>
      <c r="D71" s="30"/>
      <c r="E71" s="30"/>
      <c r="F71" s="30"/>
      <c r="G71" s="30"/>
      <c r="H71" s="66"/>
      <c r="I71" s="66"/>
      <c r="J71" s="66"/>
      <c r="K71" s="66"/>
      <c r="L71" s="66"/>
      <c r="M71" s="67"/>
      <c r="N71" s="2"/>
      <c r="O71" s="2"/>
      <c r="P71" s="2"/>
    </row>
    <row r="72" spans="2:16" x14ac:dyDescent="0.3">
      <c r="B72" s="31" t="s">
        <v>26</v>
      </c>
      <c r="C72" s="32"/>
      <c r="D72" s="32"/>
      <c r="E72" s="32"/>
      <c r="F72" s="32"/>
      <c r="G72" s="32"/>
      <c r="H72" s="66"/>
      <c r="I72" s="66"/>
      <c r="J72" s="66"/>
      <c r="K72" s="66"/>
      <c r="L72" s="66"/>
      <c r="M72" s="67"/>
      <c r="N72" s="2"/>
      <c r="O72" s="2"/>
      <c r="P72" s="2"/>
    </row>
    <row r="73" spans="2:16" x14ac:dyDescent="0.3">
      <c r="B73" s="29"/>
      <c r="C73" s="30"/>
      <c r="D73" s="30"/>
      <c r="E73" s="30"/>
      <c r="F73" s="30"/>
      <c r="G73" s="30"/>
      <c r="H73" s="66"/>
      <c r="I73" s="66"/>
      <c r="J73" s="66"/>
      <c r="K73" s="66"/>
      <c r="L73" s="66"/>
      <c r="M73" s="67"/>
      <c r="N73" s="2"/>
      <c r="O73" s="2"/>
      <c r="P73" s="2"/>
    </row>
    <row r="74" spans="2:16" x14ac:dyDescent="0.3">
      <c r="B74" s="31" t="s">
        <v>27</v>
      </c>
      <c r="C74" s="32"/>
      <c r="D74" s="32"/>
      <c r="E74" s="32"/>
      <c r="F74" s="32"/>
      <c r="G74" s="32"/>
      <c r="H74" s="66"/>
      <c r="I74" s="66"/>
      <c r="J74" s="66"/>
      <c r="K74" s="66"/>
      <c r="L74" s="66"/>
      <c r="M74" s="67"/>
      <c r="N74" s="2"/>
      <c r="O74" s="2"/>
      <c r="P74" s="2"/>
    </row>
    <row r="75" spans="2:16" ht="14.5" thickBot="1" x14ac:dyDescent="0.35">
      <c r="B75" s="33"/>
      <c r="C75" s="34"/>
      <c r="D75" s="34"/>
      <c r="E75" s="34"/>
      <c r="F75" s="34"/>
      <c r="G75" s="34"/>
      <c r="H75" s="68"/>
      <c r="I75" s="68"/>
      <c r="J75" s="68"/>
      <c r="K75" s="68"/>
      <c r="L75" s="68"/>
      <c r="M75" s="69"/>
      <c r="N75" s="2"/>
      <c r="O75" s="2"/>
      <c r="P75" s="2"/>
    </row>
  </sheetData>
  <sheetProtection algorithmName="SHA-512" hashValue="3ab+wgm/R3WCZ28wSeqCIZhJQlYAUMjjgR/7+AaZn+UTYkBUte/ReLlxQp5JvnZRW0904QXImXLvTlczmdh5yg==" saltValue="OEnwAIAHVH4F/HOf9FU6JQ==" spinCount="100000" sheet="1" objects="1" scenarios="1"/>
  <protectedRanges>
    <protectedRange sqref="I16:J61 O15:O61" name="Bereik1_1"/>
  </protectedRanges>
  <mergeCells count="32">
    <mergeCell ref="F13:F14"/>
    <mergeCell ref="E13:E14"/>
    <mergeCell ref="G13:G14"/>
    <mergeCell ref="D13:D14"/>
    <mergeCell ref="B10:L10"/>
    <mergeCell ref="N12:O12"/>
    <mergeCell ref="N5:O5"/>
    <mergeCell ref="B5:L5"/>
    <mergeCell ref="B12:L12"/>
    <mergeCell ref="B11:L11"/>
    <mergeCell ref="N6:O6"/>
    <mergeCell ref="N7:O7"/>
    <mergeCell ref="N8:O8"/>
    <mergeCell ref="N9:O9"/>
    <mergeCell ref="N11:O11"/>
    <mergeCell ref="N10:O10"/>
    <mergeCell ref="H74:M75"/>
    <mergeCell ref="B2:N2"/>
    <mergeCell ref="H13:H14"/>
    <mergeCell ref="I13:I14"/>
    <mergeCell ref="J13:J14"/>
    <mergeCell ref="K13:K14"/>
    <mergeCell ref="L13:L14"/>
    <mergeCell ref="B6:L6"/>
    <mergeCell ref="B7:L7"/>
    <mergeCell ref="B8:L8"/>
    <mergeCell ref="B9:L9"/>
    <mergeCell ref="J62:K62"/>
    <mergeCell ref="H66:M67"/>
    <mergeCell ref="H68:M69"/>
    <mergeCell ref="H70:M71"/>
    <mergeCell ref="H72:M73"/>
  </mergeCells>
  <dataValidations count="1">
    <dataValidation type="list" allowBlank="1" showInputMessage="1" showErrorMessage="1" sqref="E16:E61" xr:uid="{2E4006F9-6CA9-4D8C-B330-072BEFD19848}">
      <formula1>"Exact,Alternatief"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04d86d86bbc0fb9bae41833c92ed77d1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8992c31321468557c79884a4c170b15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16AC0886-9A8A-41E6-B5C1-E92490D57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297A18-72AB-487C-A897-600D009B1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A32302-359D-4EC6-98A3-04FD72777C8F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Fuhler - Flott inkoop- en interim-management</dc:creator>
  <cp:lastModifiedBy>Freek Zijlstra - Flott inkoop- en interim-management</cp:lastModifiedBy>
  <dcterms:created xsi:type="dcterms:W3CDTF">2024-05-01T06:25:45Z</dcterms:created>
  <dcterms:modified xsi:type="dcterms:W3CDTF">2024-07-25T12:25:05Z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