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nak2-my.sharepoint.com/personal/j_jurg_nak_nl/Documents/Desktop/projecten/Inkoop/Aanbesteding &amp; tenders/Tenders lopend/aanbestedingsprocedure afvalontzorging/Voor in de Tender/"/>
    </mc:Choice>
  </mc:AlternateContent>
  <xr:revisionPtr revIDLastSave="176" documentId="13_ncr:1_{F9F7C728-3D17-46E5-AF4E-204FD95D4F61}" xr6:coauthVersionLast="47" xr6:coauthVersionMax="47" xr10:uidLastSave="{5CB40063-E9A2-4AC9-8CFE-6CCAE2917F53}"/>
  <bookViews>
    <workbookView xWindow="24850" yWindow="-110" windowWidth="38620" windowHeight="21220" activeTab="1" xr2:uid="{F4C038B6-6F29-441F-84D6-0C3B78508F94}"/>
  </bookViews>
  <sheets>
    <sheet name="Toelichting " sheetId="1" r:id="rId1"/>
    <sheet name="verzamelblad" sheetId="2" r:id="rId2"/>
    <sheet name="Invulblad" sheetId="3" r:id="rId3"/>
    <sheet name="data bijlage I" sheetId="4" r:id="rId4"/>
  </sheets>
  <definedNames>
    <definedName name="_xlnm._FilterDatabase" localSheetId="3" hidden="1">'data bijlage I'!$A$1:$J$248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3" l="1"/>
  <c r="G57" i="3"/>
  <c r="G59" i="3" s="1"/>
  <c r="D32" i="2" s="1"/>
  <c r="G32" i="2" s="1"/>
  <c r="I32" i="2" s="1"/>
  <c r="H32" i="2"/>
  <c r="I3" i="3"/>
  <c r="H29" i="2"/>
  <c r="H26" i="2"/>
  <c r="H23" i="2"/>
  <c r="H20" i="2"/>
  <c r="H17" i="2"/>
  <c r="H14" i="2"/>
  <c r="H11" i="2"/>
  <c r="H8" i="2"/>
  <c r="B30" i="2"/>
  <c r="B27" i="2"/>
  <c r="B24" i="2"/>
  <c r="B21" i="2"/>
  <c r="B18" i="2"/>
  <c r="G52" i="3"/>
  <c r="G53" i="3"/>
  <c r="G54" i="3"/>
  <c r="G40" i="3"/>
  <c r="G41" i="3"/>
  <c r="G42" i="3"/>
  <c r="G47" i="3"/>
  <c r="G48" i="3"/>
  <c r="G34" i="3"/>
  <c r="G35" i="3"/>
  <c r="G28" i="3"/>
  <c r="G29" i="3"/>
  <c r="G30" i="3"/>
  <c r="B15" i="2"/>
  <c r="B12" i="2"/>
  <c r="B9" i="2"/>
  <c r="G12" i="3"/>
  <c r="G13" i="3"/>
  <c r="G16" i="3"/>
  <c r="G24" i="3"/>
  <c r="G6" i="3"/>
  <c r="G5" i="3"/>
  <c r="C25" i="3"/>
  <c r="C17" i="3"/>
  <c r="C9" i="3"/>
  <c r="G22" i="3"/>
  <c r="B15" i="3"/>
  <c r="B14" i="3"/>
  <c r="G14" i="3" s="1"/>
  <c r="B8" i="3"/>
  <c r="G8" i="3" s="1"/>
  <c r="B7" i="3"/>
  <c r="G7" i="3" s="1"/>
  <c r="G31" i="3" l="1"/>
  <c r="D17" i="2" s="1"/>
  <c r="G49" i="3"/>
  <c r="D26" i="2" s="1"/>
  <c r="G26" i="2" s="1"/>
  <c r="I26" i="2" s="1"/>
  <c r="G43" i="3"/>
  <c r="D23" i="2" s="1"/>
  <c r="G23" i="2" s="1"/>
  <c r="I23" i="2" s="1"/>
  <c r="G55" i="3"/>
  <c r="D29" i="2" s="1"/>
  <c r="G29" i="2" s="1"/>
  <c r="I29" i="2" s="1"/>
  <c r="G37" i="3"/>
  <c r="D20" i="2" s="1"/>
  <c r="G9" i="3"/>
  <c r="D8" i="2" s="1"/>
  <c r="G8" i="2" s="1"/>
  <c r="G25" i="3"/>
  <c r="G15" i="3"/>
  <c r="G17" i="3" s="1"/>
  <c r="D14" i="2" l="1"/>
  <c r="G61" i="3"/>
  <c r="H59" i="3" s="1"/>
  <c r="G20" i="2"/>
  <c r="I20" i="2" s="1"/>
  <c r="D11" i="2"/>
  <c r="D36" i="2" l="1"/>
  <c r="H55" i="3"/>
  <c r="H9" i="3"/>
  <c r="H25" i="3"/>
  <c r="H31" i="3"/>
  <c r="H37" i="3"/>
  <c r="H43" i="3"/>
  <c r="H49" i="3"/>
  <c r="H17" i="3"/>
  <c r="G11" i="2" l="1"/>
  <c r="I11" i="2" s="1"/>
  <c r="G14" i="2"/>
  <c r="I14" i="2" s="1"/>
  <c r="G17" i="2"/>
  <c r="I17" i="2" s="1"/>
  <c r="I8" i="2"/>
  <c r="I36" i="2" l="1"/>
</calcChain>
</file>

<file path=xl/sharedStrings.xml><?xml version="1.0" encoding="utf-8"?>
<sst xmlns="http://schemas.openxmlformats.org/spreadsheetml/2006/main" count="2112" uniqueCount="151">
  <si>
    <t>Het is Inschrijver enkel toegestaan om uitsluitend bedragen in te vullen op de daarvoor bedoelde plaatsen.</t>
  </si>
  <si>
    <t>•</t>
  </si>
  <si>
    <t>Alle genoemde bedragen zijn exclusief btw</t>
  </si>
  <si>
    <t>Prijzen zijn afgerond op 2 decimalen.</t>
  </si>
  <si>
    <t>Het is inschrijver niet toegestaan om in het prijsformulier 0 in te vullen op een plaats die als noemer in een breuk fungeert (delen door 0 is niet mogelijk);</t>
  </si>
  <si>
    <t>Opgegeven prijzen en tarieven dienen te zijn gebaseerd op het programma van eisen en uw inschrijving op de kwaliteitsvragen.</t>
  </si>
  <si>
    <t xml:space="preserve"> inschrijver mag de kolombreedte/ rijhoogte aanpassen om de beschrijving leesbaar te krijgen!</t>
  </si>
  <si>
    <t>Handtekeningen zijn niet noodzakelijk als dit afgedekt is met BIJLAGE B (Verklaring omtrent inschrijving)</t>
  </si>
  <si>
    <t>Prijzenblad stichting NAK</t>
  </si>
  <si>
    <t>Toekenning aantal punten</t>
  </si>
  <si>
    <t xml:space="preserve">Categorie </t>
  </si>
  <si>
    <t>Verdeling</t>
  </si>
  <si>
    <t>Aanbieding</t>
  </si>
  <si>
    <t>aangeboden prijs</t>
  </si>
  <si>
    <t xml:space="preserve">Punten </t>
  </si>
  <si>
    <t>behaalde aantal punten</t>
  </si>
  <si>
    <t>Categorie 1</t>
  </si>
  <si>
    <t>Categorie 2</t>
  </si>
  <si>
    <t>Categorie 3</t>
  </si>
  <si>
    <t>Categorie 4</t>
  </si>
  <si>
    <t xml:space="preserve">Totaal </t>
  </si>
  <si>
    <t>Naam inschrijver:</t>
  </si>
  <si>
    <t>Datum:</t>
  </si>
  <si>
    <t>Handtekening:</t>
  </si>
  <si>
    <t>Huur 1700 liter  (Emmeloord)</t>
  </si>
  <si>
    <t>Huur 1700 liter (Tollebeek)</t>
  </si>
  <si>
    <t>aantal</t>
  </si>
  <si>
    <t>Omschrijving</t>
  </si>
  <si>
    <t>bedrag / jaar</t>
  </si>
  <si>
    <t xml:space="preserve"> Leveren van verzamelcontainers en afvoer en verwerking van karton</t>
  </si>
  <si>
    <t>Leveren van verzamelcontainers en afvoer en verwerking van vertrouwelijke afvoer van papier</t>
  </si>
  <si>
    <t>Huur 240 liter  (Emmeloord)</t>
  </si>
  <si>
    <t>Huur 240 liter (Tollebeek)</t>
  </si>
  <si>
    <t>lediging (Emmeloord)</t>
  </si>
  <si>
    <t>lediging  (Tollebeek)</t>
  </si>
  <si>
    <t>Inzameling en verwerking van bijzonder restafval (incl. afvoer afvalverbrandingsinstallatie)</t>
  </si>
  <si>
    <t xml:space="preserve">Totaal: </t>
  </si>
  <si>
    <t>Prijs afvoer / ton</t>
  </si>
  <si>
    <t>Huur gesloten container</t>
  </si>
  <si>
    <t>toelichting</t>
  </si>
  <si>
    <t>Uitvoerdatum</t>
  </si>
  <si>
    <t>Divisie</t>
  </si>
  <si>
    <t>Adres</t>
  </si>
  <si>
    <t>Afvalsoort</t>
  </si>
  <si>
    <t>EuralCode</t>
  </si>
  <si>
    <t>Container soort</t>
  </si>
  <si>
    <t>Service type</t>
  </si>
  <si>
    <t>Verwerkingsmethode</t>
  </si>
  <si>
    <t>Gewicht (kg)</t>
  </si>
  <si>
    <t>Pers- Kraakvrachtwagen</t>
  </si>
  <si>
    <t>Randweg 14</t>
  </si>
  <si>
    <t>Bedrijfsafval</t>
  </si>
  <si>
    <t>200301</t>
  </si>
  <si>
    <t>1700 liter rolcontainer</t>
  </si>
  <si>
    <t>Afroep samengestelde prijs</t>
  </si>
  <si>
    <t>Verbranding met energieterugwinning</t>
  </si>
  <si>
    <t>Johannes Postweg 3</t>
  </si>
  <si>
    <t>1100 liter rolcontainer</t>
  </si>
  <si>
    <t>karton</t>
  </si>
  <si>
    <t>200101</t>
  </si>
  <si>
    <t>1100 l Blauw.deks.</t>
  </si>
  <si>
    <t>Recycling</t>
  </si>
  <si>
    <t>Archiefpapier</t>
  </si>
  <si>
    <t>240 liter rolcontainer blauw</t>
  </si>
  <si>
    <t>CA+ certificaat , klasse P4.</t>
  </si>
  <si>
    <t>Afzetwagen</t>
  </si>
  <si>
    <t>Bouw- &amp; sloopafval sorteerbaar</t>
  </si>
  <si>
    <t>170904</t>
  </si>
  <si>
    <t>25 m3 afzetcontainer</t>
  </si>
  <si>
    <t>Verwerking</t>
  </si>
  <si>
    <t>Recycling/storten/verbranding</t>
  </si>
  <si>
    <t>18 m3 afzetcontainer gesloten</t>
  </si>
  <si>
    <t xml:space="preserve">NVWA goedgekeurde afvalverbrandingsinstallatie </t>
  </si>
  <si>
    <t>oud ijzer en non-ferrometalen</t>
  </si>
  <si>
    <t>200140</t>
  </si>
  <si>
    <t>40 m3 afzetcontainer</t>
  </si>
  <si>
    <t>Inkoop Metaal</t>
  </si>
  <si>
    <t>Voedingsmiddelen, zonderdierlijk eiwit</t>
  </si>
  <si>
    <t>020103</t>
  </si>
  <si>
    <t>25 m3 afzetcontainer gesloten</t>
  </si>
  <si>
    <t>Vergisten/Composteren</t>
  </si>
  <si>
    <t>Polyprop vernaald doek</t>
  </si>
  <si>
    <t>200139</t>
  </si>
  <si>
    <t>30 m3 zeecontainer</t>
  </si>
  <si>
    <t>Inkoop kunststof</t>
  </si>
  <si>
    <t>Groencompost 0-20 mm</t>
  </si>
  <si>
    <t>20 m3 afzetcontainer</t>
  </si>
  <si>
    <t>slib uit bezinkput</t>
  </si>
  <si>
    <t>190206</t>
  </si>
  <si>
    <t>Los materiaal</t>
  </si>
  <si>
    <t xml:space="preserve">ter verwerking (thermische reiniging) </t>
  </si>
  <si>
    <t>Aardappelen</t>
  </si>
  <si>
    <t xml:space="preserve">NVWA goedgekeurde vergister </t>
  </si>
  <si>
    <t>Portaalwagen</t>
  </si>
  <si>
    <t>Hout B-kwaliteit</t>
  </si>
  <si>
    <t>170201</t>
  </si>
  <si>
    <t>6 m3 afzet portaal</t>
  </si>
  <si>
    <t>Banden auto</t>
  </si>
  <si>
    <t>160103</t>
  </si>
  <si>
    <t>recycling</t>
  </si>
  <si>
    <t>Voeg naast dit excelbestand ook ook een PDF van het prijzenblad &amp; invulblad toe aan uw inschrijving (zie lichtgrijze afdrukkader)</t>
  </si>
  <si>
    <r>
      <t xml:space="preserve">Inschrijver dient </t>
    </r>
    <r>
      <rPr>
        <b/>
        <u/>
        <sz val="10"/>
        <rFont val="Verdana"/>
        <family val="2"/>
      </rPr>
      <t>alleen</t>
    </r>
    <r>
      <rPr>
        <sz val="10"/>
        <rFont val="Verdana"/>
        <family val="2"/>
      </rPr>
      <t xml:space="preserve"> de blauwe velden in het invulblad in te voeren</t>
    </r>
  </si>
  <si>
    <t>Frequentie / aantal jaar</t>
  </si>
  <si>
    <t>Categorie 2.</t>
  </si>
  <si>
    <t>In het seizoen, elke maandag 1X verzameltransport van 2 containers</t>
  </si>
  <si>
    <t>Categorie 5</t>
  </si>
  <si>
    <t>Categorie 4.</t>
  </si>
  <si>
    <t xml:space="preserve"> Leveren van verzamelcontainers en afvoer en verwerking van polypropeen zak materiaal</t>
  </si>
  <si>
    <t>Categorie 6.</t>
  </si>
  <si>
    <t>Categorie 6</t>
  </si>
  <si>
    <t>(in 2023 afvoer in 1000liter containers)</t>
  </si>
  <si>
    <t>(in 2023 geen gescheiden afvoer van karton)</t>
  </si>
  <si>
    <t>Categorie 5.</t>
  </si>
  <si>
    <t>Categorie 1.</t>
  </si>
  <si>
    <t>Categorie 7</t>
  </si>
  <si>
    <t>Categorie 7.</t>
  </si>
  <si>
    <t>In het seizoen, periodiek  1X verzameltransport van 1-2 containers</t>
  </si>
  <si>
    <t>geen opgave prijs, betreft "dagprijzen" en acceptaie van afvoerstroom</t>
  </si>
  <si>
    <t>geen opgave, betreft gescheiden in tijd zelfde containers als categie 6</t>
  </si>
  <si>
    <t>Inzameling en verwerking van bouw- en sloopafval</t>
  </si>
  <si>
    <t>open 20 – 25 m3 afzetcontainer</t>
  </si>
  <si>
    <t>Categorie 8.</t>
  </si>
  <si>
    <t>Categorie 8</t>
  </si>
  <si>
    <t xml:space="preserve"> Leveren van gesloten container met schuifdeksel (20-25 m3) en afvoer en verwerking (incl. afvoer naar vergister)</t>
  </si>
  <si>
    <r>
      <t xml:space="preserve">In de inschrijving op te nemen prijzen drukt inschrijver uit in euro’s (€), </t>
    </r>
    <r>
      <rPr>
        <b/>
        <sz val="11"/>
        <color theme="1"/>
        <rFont val="Calibri"/>
        <family val="2"/>
        <scheme val="minor"/>
      </rPr>
      <t>prijspeil 1 mei 2024</t>
    </r>
    <r>
      <rPr>
        <sz val="11"/>
        <color theme="1"/>
        <rFont val="Calibri"/>
        <family val="2"/>
        <scheme val="minor"/>
      </rPr>
      <t>, exclusief btw;</t>
    </r>
  </si>
  <si>
    <t xml:space="preserve"> (basis is weging op basis spend 2023, zie bijlage I van de tender)</t>
  </si>
  <si>
    <t>bodem</t>
  </si>
  <si>
    <t>plafond</t>
  </si>
  <si>
    <t>Voeg naast dit excelbestand ook ook een PDF van het prijzenblad en het invulblad  toe aan uw inschrijving</t>
  </si>
  <si>
    <t>gewogen Kosten per jaar</t>
  </si>
  <si>
    <t>weekprijs is incl plaatsing op locatie emmeloord</t>
  </si>
  <si>
    <t>betreft 9 individuele plaatsingen!</t>
  </si>
  <si>
    <t>(voor deze weging verwerking van bouw- en sloopafval ingeven)</t>
  </si>
  <si>
    <t>weging</t>
  </si>
  <si>
    <t>Op basis van in Bijlage J. vermelde voorstel van overname van afvoercontainers</t>
  </si>
  <si>
    <t>laagste Prijs / Bodemprijs</t>
  </si>
  <si>
    <t>(=50%)</t>
  </si>
  <si>
    <t>Huur 1000 liter  (Emmeloord)</t>
  </si>
  <si>
    <t>Huur 1000 liter (Tollebeek)</t>
  </si>
  <si>
    <t xml:space="preserve">De volle container van Tollebeek wordt met intern transport  naar behoefte gewisseld met een lege container in Emmeloord </t>
  </si>
  <si>
    <t>afvoer en verwerking van potgrond (in aanwezige container met schuifdeksel )</t>
  </si>
  <si>
    <t>Het is inschrijver niet toegestaan om negatieve bedragen in het invulformulier Prijs in te vullen; (cel "Prijs afvoer / ton" uitgezondert om afvalstromen die wel een opbrengst genereren aan te vermelden.</t>
  </si>
  <si>
    <r>
      <t xml:space="preserve">Leveren van verzamelcontainers en afvoer en verwerking van restafval </t>
    </r>
    <r>
      <rPr>
        <sz val="11"/>
        <color theme="1"/>
        <rFont val="Calibri"/>
        <family val="2"/>
        <scheme val="minor"/>
      </rPr>
      <t>(met voetpedaal)</t>
    </r>
  </si>
  <si>
    <t>1700liter containers moeten voorzien zijn van voetpedaal</t>
  </si>
  <si>
    <t>Transportkosten o.b.v. dagprijs</t>
  </si>
  <si>
    <t>omschrijving cel B7 is gewijzigd t.o.v. de V1,0 versie</t>
  </si>
  <si>
    <t>Categorie 9</t>
  </si>
  <si>
    <t>Afvoer vaste fractie ten behoeve van thermische reiniging</t>
  </si>
  <si>
    <t>Prijs afvoer / ton o.b.v. dagprijs</t>
  </si>
  <si>
    <t>Transportkosten, afzuigen en reingen werk &amp; middelen o.b.v. dagprijs , tariefindicatie &lt; € 1500</t>
  </si>
  <si>
    <t>Toevoegingen aan het formulier zijn niet  toegestaan. Indien de toevoeging de transparante toepassing van de gunningsystematiek onmogelijk maakt doordat een nadere toelichting door inschrijver zou zijn vereist, wordt de inschrijving zonder meer als ongeldig terzijde gelegd;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</si>
</sst>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_ ;\-#,##0.00\ "/>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20"/>
      <color theme="0"/>
      <name val="Arial"/>
      <family val="2"/>
    </font>
    <font>
      <sz val="20"/>
      <color theme="0"/>
      <name val="Arial"/>
      <family val="2"/>
    </font>
    <font>
      <sz val="20"/>
      <color theme="1"/>
      <name val="Arial"/>
      <family val="2"/>
    </font>
    <font>
      <sz val="11"/>
      <color theme="1"/>
      <name val="Arial"/>
      <family val="2"/>
    </font>
    <font>
      <sz val="9"/>
      <color theme="0"/>
      <name val="Arial"/>
      <family val="2"/>
    </font>
    <font>
      <sz val="10"/>
      <color theme="0"/>
      <name val="Arial"/>
      <family val="2"/>
    </font>
    <font>
      <sz val="16"/>
      <color theme="0"/>
      <name val="Arial"/>
      <family val="2"/>
    </font>
    <font>
      <b/>
      <sz val="22"/>
      <name val="Arial"/>
      <family val="2"/>
    </font>
    <font>
      <b/>
      <sz val="12"/>
      <name val="Arial"/>
      <family val="2"/>
    </font>
    <font>
      <b/>
      <sz val="10"/>
      <name val="Arial"/>
      <family val="2"/>
    </font>
    <font>
      <b/>
      <sz val="11"/>
      <color theme="1"/>
      <name val="Arial"/>
      <family val="2"/>
    </font>
    <font>
      <u/>
      <sz val="11"/>
      <color theme="10"/>
      <name val="Calibri"/>
      <family val="2"/>
      <scheme val="minor"/>
    </font>
    <font>
      <sz val="11"/>
      <name val="Arial"/>
      <family val="2"/>
    </font>
    <font>
      <b/>
      <sz val="11"/>
      <name val="Arial"/>
      <family val="2"/>
    </font>
    <font>
      <sz val="10"/>
      <name val="Verdana"/>
      <family val="2"/>
    </font>
    <font>
      <b/>
      <u/>
      <sz val="10"/>
      <name val="Verdana"/>
      <family val="2"/>
    </font>
    <font>
      <sz val="8"/>
      <name val="Calibri"/>
      <family val="2"/>
      <scheme val="minor"/>
    </font>
    <font>
      <b/>
      <sz val="11"/>
      <color theme="0"/>
      <name val="Calibri"/>
      <family val="2"/>
    </font>
    <font>
      <sz val="11"/>
      <name val="Calibri"/>
      <family val="2"/>
    </font>
  </fonts>
  <fills count="12">
    <fill>
      <patternFill patternType="none"/>
    </fill>
    <fill>
      <patternFill patternType="gray125"/>
    </fill>
    <fill>
      <patternFill patternType="solid">
        <fgColor rgb="FFFFFF00"/>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1"/>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0000"/>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rgb="FF00B0F0"/>
        <bgColor indexed="64"/>
      </patternFill>
    </fill>
  </fills>
  <borders count="10">
    <border>
      <left/>
      <right/>
      <top/>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15" fillId="0" borderId="0" applyNumberFormat="0" applyFill="0" applyBorder="0" applyAlignment="0" applyProtection="0"/>
  </cellStyleXfs>
  <cellXfs count="83">
    <xf numFmtId="0" fontId="0" fillId="0" borderId="0" xfId="0"/>
    <xf numFmtId="0" fontId="0" fillId="0" borderId="0" xfId="0" applyAlignment="1">
      <alignment wrapText="1"/>
    </xf>
    <xf numFmtId="0" fontId="3" fillId="0" borderId="0" xfId="0" applyFont="1"/>
    <xf numFmtId="0" fontId="2" fillId="0" borderId="0" xfId="0" applyFont="1" applyAlignment="1">
      <alignment wrapText="1"/>
    </xf>
    <xf numFmtId="0" fontId="6" fillId="0" borderId="0" xfId="0" applyFont="1"/>
    <xf numFmtId="0" fontId="4" fillId="4" borderId="0" xfId="0" applyFont="1" applyFill="1"/>
    <xf numFmtId="0" fontId="7" fillId="4" borderId="0" xfId="0" applyFont="1" applyFill="1"/>
    <xf numFmtId="0" fontId="7" fillId="0" borderId="0" xfId="0" applyFont="1"/>
    <xf numFmtId="0" fontId="7" fillId="4" borderId="0" xfId="0" applyFont="1" applyFill="1" applyAlignment="1">
      <alignment vertical="top" wrapText="1"/>
    </xf>
    <xf numFmtId="0" fontId="12" fillId="4" borderId="0" xfId="0" applyFont="1" applyFill="1" applyAlignment="1">
      <alignment horizontal="center" vertical="top"/>
    </xf>
    <xf numFmtId="0" fontId="14" fillId="4" borderId="0" xfId="0" applyFont="1" applyFill="1" applyAlignment="1">
      <alignment wrapText="1"/>
    </xf>
    <xf numFmtId="0" fontId="7" fillId="0" borderId="0" xfId="0" applyFont="1" applyAlignment="1">
      <alignment horizontal="center"/>
    </xf>
    <xf numFmtId="44" fontId="7" fillId="4" borderId="0" xfId="0" applyNumberFormat="1" applyFont="1" applyFill="1"/>
    <xf numFmtId="164" fontId="7" fillId="4" borderId="0" xfId="0" applyNumberFormat="1" applyFont="1" applyFill="1"/>
    <xf numFmtId="0" fontId="14" fillId="0" borderId="0" xfId="0" applyFont="1" applyAlignment="1">
      <alignment horizontal="center"/>
    </xf>
    <xf numFmtId="164" fontId="7" fillId="0" borderId="0" xfId="0" applyNumberFormat="1" applyFont="1"/>
    <xf numFmtId="0" fontId="2" fillId="0" borderId="0" xfId="0" applyFont="1"/>
    <xf numFmtId="0" fontId="21" fillId="8" borderId="1" xfId="0" applyFont="1" applyFill="1" applyBorder="1"/>
    <xf numFmtId="0" fontId="21" fillId="8" borderId="0" xfId="0" applyFont="1" applyFill="1"/>
    <xf numFmtId="14" fontId="0" fillId="0" borderId="0" xfId="0" applyNumberFormat="1"/>
    <xf numFmtId="0" fontId="22" fillId="0" borderId="0" xfId="0" applyFont="1"/>
    <xf numFmtId="1" fontId="14" fillId="4" borderId="0" xfId="1" applyNumberFormat="1" applyFont="1" applyFill="1" applyAlignment="1">
      <alignment horizontal="center"/>
    </xf>
    <xf numFmtId="0" fontId="18" fillId="0" borderId="0" xfId="0" applyFont="1" applyAlignment="1">
      <alignment wrapText="1"/>
    </xf>
    <xf numFmtId="0" fontId="4" fillId="3" borderId="2" xfId="0" applyFont="1" applyFill="1" applyBorder="1"/>
    <xf numFmtId="0" fontId="4" fillId="3" borderId="3" xfId="0" applyFont="1" applyFill="1" applyBorder="1"/>
    <xf numFmtId="0" fontId="8" fillId="5" borderId="5" xfId="0" applyFont="1" applyFill="1" applyBorder="1"/>
    <xf numFmtId="0" fontId="8" fillId="5" borderId="0" xfId="0" applyFont="1" applyFill="1"/>
    <xf numFmtId="0" fontId="7" fillId="0" borderId="6" xfId="0" applyFont="1" applyBorder="1"/>
    <xf numFmtId="0" fontId="10" fillId="0" borderId="5" xfId="0" applyFont="1" applyBorder="1"/>
    <xf numFmtId="0" fontId="10" fillId="0" borderId="0" xfId="0" applyFont="1"/>
    <xf numFmtId="0" fontId="11" fillId="4" borderId="5" xfId="0" applyFont="1" applyFill="1" applyBorder="1"/>
    <xf numFmtId="9" fontId="12" fillId="4" borderId="0" xfId="1" applyFont="1" applyFill="1" applyBorder="1" applyAlignment="1">
      <alignment vertical="top"/>
    </xf>
    <xf numFmtId="0" fontId="7" fillId="0" borderId="5" xfId="0" applyFont="1" applyBorder="1"/>
    <xf numFmtId="9" fontId="7" fillId="0" borderId="0" xfId="1" applyFont="1" applyBorder="1"/>
    <xf numFmtId="0" fontId="14" fillId="4" borderId="5" xfId="0" quotePrefix="1" applyFont="1" applyFill="1" applyBorder="1"/>
    <xf numFmtId="9" fontId="14" fillId="4" borderId="0" xfId="1" quotePrefix="1" applyFont="1" applyFill="1" applyBorder="1"/>
    <xf numFmtId="0" fontId="16" fillId="0" borderId="5" xfId="2" quotePrefix="1" applyFont="1" applyFill="1" applyBorder="1" applyAlignment="1" applyProtection="1"/>
    <xf numFmtId="9" fontId="16" fillId="0" borderId="0" xfId="1" quotePrefix="1" applyFont="1" applyFill="1" applyBorder="1" applyAlignment="1" applyProtection="1"/>
    <xf numFmtId="0" fontId="17" fillId="6" borderId="5" xfId="2" quotePrefix="1" applyFont="1" applyFill="1" applyBorder="1" applyAlignment="1" applyProtection="1"/>
    <xf numFmtId="9" fontId="17" fillId="6" borderId="0" xfId="1" quotePrefix="1" applyFont="1" applyFill="1" applyBorder="1" applyAlignment="1" applyProtection="1"/>
    <xf numFmtId="0" fontId="16" fillId="0" borderId="5" xfId="2" quotePrefix="1" applyFont="1" applyBorder="1" applyAlignment="1" applyProtection="1"/>
    <xf numFmtId="9" fontId="16" fillId="0" borderId="0" xfId="1" quotePrefix="1" applyFont="1" applyBorder="1" applyAlignment="1" applyProtection="1"/>
    <xf numFmtId="0" fontId="7" fillId="0" borderId="6" xfId="0" applyFont="1" applyBorder="1" applyAlignment="1">
      <alignment horizontal="center"/>
    </xf>
    <xf numFmtId="0" fontId="16" fillId="0" borderId="0" xfId="2" quotePrefix="1" applyFont="1" applyBorder="1" applyAlignment="1" applyProtection="1"/>
    <xf numFmtId="0" fontId="2" fillId="0" borderId="7" xfId="0" applyFont="1" applyBorder="1" applyAlignment="1">
      <alignment wrapText="1"/>
    </xf>
    <xf numFmtId="0" fontId="7" fillId="0" borderId="8" xfId="0" applyFont="1" applyBorder="1"/>
    <xf numFmtId="0" fontId="7" fillId="0" borderId="9" xfId="0" applyFont="1" applyBorder="1"/>
    <xf numFmtId="0" fontId="9" fillId="5" borderId="6" xfId="0" applyFont="1" applyFill="1" applyBorder="1" applyAlignment="1">
      <alignment horizontal="center"/>
    </xf>
    <xf numFmtId="0" fontId="9" fillId="0" borderId="6" xfId="0" applyFont="1" applyBorder="1" applyAlignment="1">
      <alignment horizontal="center"/>
    </xf>
    <xf numFmtId="0" fontId="13" fillId="4" borderId="6" xfId="0" applyFont="1" applyFill="1" applyBorder="1" applyAlignment="1">
      <alignment horizontal="center" vertical="top"/>
    </xf>
    <xf numFmtId="44" fontId="7" fillId="4" borderId="6" xfId="0" applyNumberFormat="1" applyFont="1" applyFill="1" applyBorder="1" applyAlignment="1">
      <alignment horizontal="center"/>
    </xf>
    <xf numFmtId="44" fontId="7" fillId="0" borderId="6" xfId="0" applyNumberFormat="1" applyFont="1" applyBorder="1"/>
    <xf numFmtId="0" fontId="0" fillId="0" borderId="2" xfId="0" applyBorder="1"/>
    <xf numFmtId="0" fontId="0" fillId="0" borderId="3" xfId="0" applyBorder="1"/>
    <xf numFmtId="0" fontId="0" fillId="0" borderId="5" xfId="0" applyBorder="1"/>
    <xf numFmtId="0" fontId="2"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7" borderId="0" xfId="0" applyFill="1"/>
    <xf numFmtId="0" fontId="0" fillId="0" borderId="0" xfId="0" quotePrefix="1"/>
    <xf numFmtId="0" fontId="2" fillId="2" borderId="0" xfId="0" applyFont="1" applyFill="1"/>
    <xf numFmtId="0" fontId="0" fillId="0" borderId="7" xfId="0" applyBorder="1"/>
    <xf numFmtId="0" fontId="0" fillId="0" borderId="8" xfId="0" applyBorder="1"/>
    <xf numFmtId="0" fontId="14" fillId="0" borderId="5" xfId="0" applyFont="1" applyBorder="1"/>
    <xf numFmtId="0" fontId="2" fillId="0" borderId="8" xfId="0" applyFont="1" applyBorder="1"/>
    <xf numFmtId="9" fontId="0" fillId="0" borderId="0" xfId="1" applyFont="1"/>
    <xf numFmtId="9" fontId="2" fillId="0" borderId="0" xfId="1" applyFont="1"/>
    <xf numFmtId="0" fontId="0" fillId="0" borderId="4" xfId="0" applyBorder="1"/>
    <xf numFmtId="0" fontId="0" fillId="0" borderId="6" xfId="0" applyBorder="1"/>
    <xf numFmtId="0" fontId="2" fillId="0" borderId="6" xfId="0" applyFont="1" applyBorder="1"/>
    <xf numFmtId="0" fontId="13" fillId="2" borderId="0" xfId="0" applyFont="1" applyFill="1" applyAlignment="1">
      <alignment vertical="center"/>
    </xf>
    <xf numFmtId="9" fontId="0" fillId="0" borderId="0" xfId="1" applyFont="1" applyFill="1"/>
    <xf numFmtId="0" fontId="0" fillId="0" borderId="9" xfId="0" applyBorder="1"/>
    <xf numFmtId="0" fontId="5" fillId="9" borderId="4" xfId="0" quotePrefix="1" applyFont="1" applyFill="1" applyBorder="1" applyAlignment="1">
      <alignment horizontal="center"/>
    </xf>
    <xf numFmtId="44" fontId="7" fillId="10" borderId="0" xfId="0" applyNumberFormat="1" applyFont="1" applyFill="1"/>
    <xf numFmtId="0" fontId="2" fillId="2" borderId="0" xfId="0" applyFont="1" applyFill="1" applyAlignment="1">
      <alignment wrapText="1"/>
    </xf>
    <xf numFmtId="0" fontId="0" fillId="0" borderId="0" xfId="0" applyAlignment="1">
      <alignment wrapText="1"/>
    </xf>
    <xf numFmtId="0" fontId="0" fillId="0" borderId="0" xfId="0" applyAlignment="1">
      <alignment vertical="top" wrapText="1"/>
    </xf>
    <xf numFmtId="0" fontId="0" fillId="7" borderId="0" xfId="0" applyFill="1" applyAlignment="1">
      <alignment wrapText="1"/>
    </xf>
    <xf numFmtId="0" fontId="0" fillId="11" borderId="0" xfId="0" applyFill="1"/>
    <xf numFmtId="0" fontId="0" fillId="0" borderId="0" xfId="0" applyFill="1" applyAlignment="1">
      <alignment wrapText="1"/>
    </xf>
    <xf numFmtId="1" fontId="7" fillId="0" borderId="0" xfId="0" applyNumberFormat="1" applyFont="1"/>
    <xf numFmtId="0" fontId="0" fillId="0" borderId="0" xfId="0" applyFill="1"/>
  </cellXfs>
  <cellStyles count="3">
    <cellStyle name="Hyperlink" xfId="2" builtinId="8"/>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48084-3DD5-41F0-9C09-C764000CA4CB}">
  <dimension ref="A1:D13"/>
  <sheetViews>
    <sheetView workbookViewId="0">
      <selection activeCell="B12" sqref="B12"/>
    </sheetView>
  </sheetViews>
  <sheetFormatPr defaultRowHeight="14.6" x14ac:dyDescent="0.4"/>
  <cols>
    <col min="2" max="2" width="77.15234375" customWidth="1"/>
    <col min="4" max="4" width="47.921875" customWidth="1"/>
  </cols>
  <sheetData>
    <row r="1" spans="1:4" x14ac:dyDescent="0.4">
      <c r="A1" t="s">
        <v>0</v>
      </c>
    </row>
    <row r="3" spans="1:4" x14ac:dyDescent="0.4">
      <c r="A3" t="s">
        <v>1</v>
      </c>
      <c r="B3" s="1" t="s">
        <v>2</v>
      </c>
    </row>
    <row r="4" spans="1:4" x14ac:dyDescent="0.4">
      <c r="A4" t="s">
        <v>1</v>
      </c>
      <c r="B4" s="1" t="s">
        <v>3</v>
      </c>
    </row>
    <row r="5" spans="1:4" ht="29.15" x14ac:dyDescent="0.4">
      <c r="B5" s="1" t="s">
        <v>100</v>
      </c>
    </row>
    <row r="6" spans="1:4" x14ac:dyDescent="0.4">
      <c r="B6" s="22" t="s">
        <v>101</v>
      </c>
    </row>
    <row r="7" spans="1:4" ht="43.75" x14ac:dyDescent="0.4">
      <c r="A7" t="s">
        <v>1</v>
      </c>
      <c r="B7" s="80" t="s">
        <v>141</v>
      </c>
      <c r="D7" s="79" t="s">
        <v>145</v>
      </c>
    </row>
    <row r="8" spans="1:4" ht="29.15" x14ac:dyDescent="0.4">
      <c r="A8" t="s">
        <v>1</v>
      </c>
      <c r="B8" s="1" t="s">
        <v>4</v>
      </c>
    </row>
    <row r="9" spans="1:4" ht="29.15" x14ac:dyDescent="0.4">
      <c r="A9" t="s">
        <v>1</v>
      </c>
      <c r="B9" s="1" t="s">
        <v>124</v>
      </c>
    </row>
    <row r="10" spans="1:4" ht="58.3" x14ac:dyDescent="0.4">
      <c r="A10" t="s">
        <v>1</v>
      </c>
      <c r="B10" s="1" t="s">
        <v>150</v>
      </c>
    </row>
    <row r="11" spans="1:4" ht="29.15" x14ac:dyDescent="0.4">
      <c r="A11" t="s">
        <v>1</v>
      </c>
      <c r="B11" s="1" t="s">
        <v>5</v>
      </c>
    </row>
    <row r="12" spans="1:4" ht="17.600000000000001" customHeight="1" x14ac:dyDescent="0.4">
      <c r="A12" t="s">
        <v>1</v>
      </c>
      <c r="B12" s="2" t="s">
        <v>6</v>
      </c>
    </row>
    <row r="13" spans="1:4" ht="29.15" x14ac:dyDescent="0.4">
      <c r="A13" t="s">
        <v>1</v>
      </c>
      <c r="B13" s="3" t="s">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F2E6B-CBA0-4329-B35D-850F9569F4E3}">
  <dimension ref="B1:I46"/>
  <sheetViews>
    <sheetView tabSelected="1" workbookViewId="0">
      <selection activeCell="G52" sqref="G52"/>
    </sheetView>
  </sheetViews>
  <sheetFormatPr defaultRowHeight="14.15" x14ac:dyDescent="0.35"/>
  <cols>
    <col min="1" max="1" width="9.23046875" style="7"/>
    <col min="2" max="2" width="64.84375" style="7" customWidth="1"/>
    <col min="3" max="3" width="18.3046875" style="7" customWidth="1"/>
    <col min="4" max="4" width="14.765625" style="7" customWidth="1"/>
    <col min="5" max="5" width="9.23046875" style="7"/>
    <col min="6" max="6" width="20.84375" style="7" customWidth="1"/>
    <col min="7" max="7" width="12.15234375" style="7" customWidth="1"/>
    <col min="8" max="8" width="19.53515625" style="7" customWidth="1"/>
    <col min="9" max="9" width="15.4609375" style="7" customWidth="1"/>
    <col min="10" max="16384" width="9.23046875" style="7"/>
  </cols>
  <sheetData>
    <row r="1" spans="2:9" x14ac:dyDescent="0.35">
      <c r="B1" s="7" t="s">
        <v>128</v>
      </c>
    </row>
    <row r="2" spans="2:9" ht="14.6" thickBot="1" x14ac:dyDescent="0.4"/>
    <row r="3" spans="2:9" ht="25.3" x14ac:dyDescent="0.6">
      <c r="B3" s="23" t="s">
        <v>8</v>
      </c>
      <c r="C3" s="24"/>
      <c r="D3" s="73" t="s">
        <v>136</v>
      </c>
      <c r="E3" s="4"/>
      <c r="F3" s="5" t="s">
        <v>9</v>
      </c>
      <c r="G3" s="5"/>
      <c r="H3" s="6"/>
      <c r="I3" s="6"/>
    </row>
    <row r="4" spans="2:9" x14ac:dyDescent="0.35">
      <c r="B4" s="25" t="s">
        <v>125</v>
      </c>
      <c r="C4" s="26"/>
      <c r="D4" s="47"/>
    </row>
    <row r="5" spans="2:9" ht="19.75" x14ac:dyDescent="0.45">
      <c r="B5" s="28"/>
      <c r="C5" s="29"/>
      <c r="D5" s="48"/>
    </row>
    <row r="6" spans="2:9" ht="30.9" x14ac:dyDescent="0.65">
      <c r="B6" s="30" t="s">
        <v>10</v>
      </c>
      <c r="C6" s="31" t="s">
        <v>11</v>
      </c>
      <c r="D6" s="49" t="s">
        <v>12</v>
      </c>
      <c r="F6" s="8" t="s">
        <v>135</v>
      </c>
      <c r="G6" s="8" t="s">
        <v>13</v>
      </c>
      <c r="H6" s="9" t="s">
        <v>14</v>
      </c>
      <c r="I6" s="10" t="s">
        <v>15</v>
      </c>
    </row>
    <row r="7" spans="2:9" x14ac:dyDescent="0.35">
      <c r="B7" s="32"/>
      <c r="C7" s="33"/>
      <c r="D7" s="42"/>
    </row>
    <row r="8" spans="2:9" x14ac:dyDescent="0.35">
      <c r="B8" s="34" t="s">
        <v>16</v>
      </c>
      <c r="C8" s="35">
        <v>0.18</v>
      </c>
      <c r="D8" s="50">
        <f>Invulblad!G9</f>
        <v>0</v>
      </c>
      <c r="F8" s="12"/>
      <c r="G8" s="74">
        <f>D8</f>
        <v>0</v>
      </c>
      <c r="H8" s="21">
        <f>C8*100</f>
        <v>18</v>
      </c>
      <c r="I8" s="13" t="e">
        <f>(F8/G8)*H8</f>
        <v>#DIV/0!</v>
      </c>
    </row>
    <row r="9" spans="2:9" x14ac:dyDescent="0.35">
      <c r="B9" s="32" t="str">
        <f>Invulblad!B3</f>
        <v>Leveren van verzamelcontainers en afvoer en verwerking van restafval (met voetpedaal)</v>
      </c>
      <c r="C9" s="33"/>
      <c r="D9" s="42"/>
      <c r="H9" s="14"/>
    </row>
    <row r="10" spans="2:9" x14ac:dyDescent="0.35">
      <c r="B10" s="36"/>
      <c r="C10" s="37"/>
      <c r="D10" s="42"/>
      <c r="H10" s="14"/>
    </row>
    <row r="11" spans="2:9" x14ac:dyDescent="0.35">
      <c r="B11" s="38" t="s">
        <v>17</v>
      </c>
      <c r="C11" s="39">
        <v>0.05</v>
      </c>
      <c r="D11" s="50">
        <f>Invulblad!G17</f>
        <v>0</v>
      </c>
      <c r="F11" s="12"/>
      <c r="G11" s="12">
        <f>D11</f>
        <v>0</v>
      </c>
      <c r="H11" s="21">
        <f>C11*100</f>
        <v>5</v>
      </c>
      <c r="I11" s="13" t="e">
        <f>(F11/G11)*H11</f>
        <v>#DIV/0!</v>
      </c>
    </row>
    <row r="12" spans="2:9" x14ac:dyDescent="0.35">
      <c r="B12" s="32" t="str">
        <f>Invulblad!B11</f>
        <v xml:space="preserve"> Leveren van verzamelcontainers en afvoer en verwerking van karton</v>
      </c>
      <c r="C12" s="33"/>
      <c r="D12" s="42"/>
      <c r="H12" s="14"/>
    </row>
    <row r="13" spans="2:9" x14ac:dyDescent="0.35">
      <c r="B13" s="40"/>
      <c r="C13" s="41"/>
      <c r="D13" s="42"/>
      <c r="H13" s="14"/>
    </row>
    <row r="14" spans="2:9" x14ac:dyDescent="0.35">
      <c r="B14" s="38" t="s">
        <v>18</v>
      </c>
      <c r="C14" s="39">
        <v>0.05</v>
      </c>
      <c r="D14" s="50">
        <f>Invulblad!G25</f>
        <v>0</v>
      </c>
      <c r="F14" s="12"/>
      <c r="G14" s="12">
        <f>D14</f>
        <v>0</v>
      </c>
      <c r="H14" s="21">
        <f>C14*100</f>
        <v>5</v>
      </c>
      <c r="I14" s="13" t="e">
        <f>(F14/G14)*H14</f>
        <v>#DIV/0!</v>
      </c>
    </row>
    <row r="15" spans="2:9" x14ac:dyDescent="0.35">
      <c r="B15" s="32" t="str">
        <f>Invulblad!B19</f>
        <v>Leveren van verzamelcontainers en afvoer en verwerking van vertrouwelijke afvoer van papier</v>
      </c>
      <c r="C15" s="33"/>
      <c r="D15" s="42"/>
      <c r="H15" s="14"/>
    </row>
    <row r="16" spans="2:9" x14ac:dyDescent="0.35">
      <c r="B16" s="40"/>
      <c r="C16" s="41"/>
      <c r="D16" s="42"/>
      <c r="H16" s="11"/>
    </row>
    <row r="17" spans="2:9" x14ac:dyDescent="0.35">
      <c r="B17" s="38" t="s">
        <v>19</v>
      </c>
      <c r="C17" s="39">
        <v>0.3</v>
      </c>
      <c r="D17" s="50">
        <f>Invulblad!G31</f>
        <v>0</v>
      </c>
      <c r="F17" s="12"/>
      <c r="G17" s="12">
        <f>D17</f>
        <v>0</v>
      </c>
      <c r="H17" s="21">
        <f>C17*100</f>
        <v>30</v>
      </c>
      <c r="I17" s="13" t="e">
        <f>(F17/G17)*H17</f>
        <v>#DIV/0!</v>
      </c>
    </row>
    <row r="18" spans="2:9" x14ac:dyDescent="0.35">
      <c r="B18" s="32" t="str">
        <f>Invulblad!B27</f>
        <v>Inzameling en verwerking van bijzonder restafval (incl. afvoer afvalverbrandingsinstallatie)</v>
      </c>
      <c r="C18" s="33"/>
      <c r="D18" s="42"/>
      <c r="E18" s="11"/>
      <c r="F18" s="11"/>
    </row>
    <row r="19" spans="2:9" x14ac:dyDescent="0.35">
      <c r="B19" s="40"/>
      <c r="C19" s="41"/>
      <c r="D19" s="42"/>
      <c r="E19" s="11"/>
      <c r="F19" s="11"/>
    </row>
    <row r="20" spans="2:9" x14ac:dyDescent="0.35">
      <c r="B20" s="38" t="s">
        <v>105</v>
      </c>
      <c r="C20" s="39">
        <v>0.02</v>
      </c>
      <c r="D20" s="50">
        <f>Invulblad!G37</f>
        <v>0</v>
      </c>
      <c r="F20" s="12"/>
      <c r="G20" s="12">
        <f>D20</f>
        <v>0</v>
      </c>
      <c r="H20" s="21">
        <f>C20*100</f>
        <v>2</v>
      </c>
      <c r="I20" s="13" t="e">
        <f>(F20/G20)*H20</f>
        <v>#DIV/0!</v>
      </c>
    </row>
    <row r="21" spans="2:9" x14ac:dyDescent="0.35">
      <c r="B21" s="32" t="str">
        <f>Invulblad!B33</f>
        <v xml:space="preserve"> Leveren van verzamelcontainers en afvoer en verwerking van polypropeen zak materiaal</v>
      </c>
      <c r="C21" s="33"/>
      <c r="D21" s="42"/>
      <c r="H21" s="14"/>
    </row>
    <row r="22" spans="2:9" x14ac:dyDescent="0.35">
      <c r="B22" s="40"/>
      <c r="C22" s="41"/>
      <c r="D22" s="42"/>
      <c r="H22" s="11"/>
    </row>
    <row r="23" spans="2:9" x14ac:dyDescent="0.35">
      <c r="B23" s="38" t="s">
        <v>109</v>
      </c>
      <c r="C23" s="39">
        <v>0.2</v>
      </c>
      <c r="D23" s="50">
        <f>Invulblad!G43</f>
        <v>0</v>
      </c>
      <c r="F23" s="12"/>
      <c r="G23" s="12">
        <f>D23</f>
        <v>0</v>
      </c>
      <c r="H23" s="21">
        <f>C23*100</f>
        <v>20</v>
      </c>
      <c r="I23" s="13" t="e">
        <f>(F23/G23)*H23</f>
        <v>#DIV/0!</v>
      </c>
    </row>
    <row r="24" spans="2:9" x14ac:dyDescent="0.35">
      <c r="B24" s="32" t="str">
        <f>Invulblad!B39</f>
        <v xml:space="preserve"> Leveren van gesloten container met schuifdeksel (20-25 m3) en afvoer en verwerking (incl. afvoer naar vergister)</v>
      </c>
      <c r="C24" s="33"/>
      <c r="D24" s="42"/>
      <c r="E24" s="11"/>
      <c r="F24" s="11"/>
    </row>
    <row r="25" spans="2:9" x14ac:dyDescent="0.35">
      <c r="B25" s="40"/>
      <c r="C25" s="41"/>
      <c r="D25" s="42"/>
      <c r="E25" s="11"/>
      <c r="F25" s="11"/>
    </row>
    <row r="26" spans="2:9" x14ac:dyDescent="0.35">
      <c r="B26" s="38" t="s">
        <v>114</v>
      </c>
      <c r="C26" s="39">
        <v>0.1</v>
      </c>
      <c r="D26" s="50">
        <f>Invulblad!G49</f>
        <v>0</v>
      </c>
      <c r="F26" s="12"/>
      <c r="G26" s="12">
        <f>D26</f>
        <v>0</v>
      </c>
      <c r="H26" s="21">
        <f>C26*100</f>
        <v>10</v>
      </c>
      <c r="I26" s="13" t="e">
        <f>(F26/G26)*H26</f>
        <v>#DIV/0!</v>
      </c>
    </row>
    <row r="27" spans="2:9" x14ac:dyDescent="0.35">
      <c r="B27" s="32" t="str">
        <f>Invulblad!B45</f>
        <v>afvoer en verwerking van potgrond (in aanwezige container met schuifdeksel )</v>
      </c>
      <c r="C27" s="33"/>
      <c r="D27" s="42"/>
      <c r="E27" s="11"/>
      <c r="F27" s="11"/>
    </row>
    <row r="28" spans="2:9" x14ac:dyDescent="0.35">
      <c r="B28" s="40"/>
      <c r="C28" s="41"/>
      <c r="D28" s="42"/>
      <c r="E28" s="11"/>
      <c r="F28" s="11"/>
    </row>
    <row r="29" spans="2:9" x14ac:dyDescent="0.35">
      <c r="B29" s="38" t="s">
        <v>122</v>
      </c>
      <c r="C29" s="39">
        <v>0.05</v>
      </c>
      <c r="D29" s="50">
        <f>Invulblad!G55</f>
        <v>0</v>
      </c>
      <c r="F29" s="12"/>
      <c r="G29" s="12">
        <f>D29</f>
        <v>0</v>
      </c>
      <c r="H29" s="21">
        <f>C29*100</f>
        <v>5</v>
      </c>
      <c r="I29" s="13" t="e">
        <f>(F29/G29)*H29</f>
        <v>#DIV/0!</v>
      </c>
    </row>
    <row r="30" spans="2:9" x14ac:dyDescent="0.35">
      <c r="B30" s="32" t="str">
        <f>Invulblad!B51</f>
        <v>Inzameling en verwerking van bouw- en sloopafval</v>
      </c>
      <c r="C30" s="33"/>
      <c r="D30" s="42"/>
      <c r="E30" s="11"/>
      <c r="F30" s="11"/>
    </row>
    <row r="31" spans="2:9" x14ac:dyDescent="0.35">
      <c r="B31" s="32"/>
      <c r="D31" s="42"/>
    </row>
    <row r="32" spans="2:9" x14ac:dyDescent="0.35">
      <c r="B32" s="38" t="s">
        <v>146</v>
      </c>
      <c r="C32" s="39">
        <v>0.05</v>
      </c>
      <c r="D32" s="50">
        <f>Invulblad!G59</f>
        <v>0</v>
      </c>
      <c r="F32" s="12"/>
      <c r="G32" s="12">
        <f>D32</f>
        <v>0</v>
      </c>
      <c r="H32" s="21">
        <f>C32*100</f>
        <v>5</v>
      </c>
      <c r="I32" s="13" t="e">
        <f>(F32/G32)*H32</f>
        <v>#DIV/0!</v>
      </c>
    </row>
    <row r="33" spans="2:9" x14ac:dyDescent="0.35">
      <c r="B33" s="32" t="s">
        <v>147</v>
      </c>
      <c r="D33" s="42"/>
    </row>
    <row r="34" spans="2:9" x14ac:dyDescent="0.35">
      <c r="B34" s="32"/>
      <c r="D34" s="42"/>
    </row>
    <row r="35" spans="2:9" x14ac:dyDescent="0.35">
      <c r="B35" s="40"/>
      <c r="C35" s="43"/>
      <c r="D35" s="42"/>
    </row>
    <row r="36" spans="2:9" x14ac:dyDescent="0.35">
      <c r="B36" s="63" t="s">
        <v>129</v>
      </c>
      <c r="D36" s="51">
        <f>SUM(D8:D32)</f>
        <v>0</v>
      </c>
      <c r="F36" s="7" t="s">
        <v>20</v>
      </c>
      <c r="H36" s="81"/>
      <c r="I36" s="15" t="e">
        <f>SUM(I8:I35)</f>
        <v>#DIV/0!</v>
      </c>
    </row>
    <row r="37" spans="2:9" x14ac:dyDescent="0.35">
      <c r="B37" s="32"/>
      <c r="D37" s="27"/>
    </row>
    <row r="38" spans="2:9" x14ac:dyDescent="0.35">
      <c r="B38" s="32" t="s">
        <v>21</v>
      </c>
      <c r="D38" s="27"/>
    </row>
    <row r="39" spans="2:9" x14ac:dyDescent="0.35">
      <c r="B39" s="32"/>
      <c r="D39" s="27"/>
    </row>
    <row r="40" spans="2:9" x14ac:dyDescent="0.35">
      <c r="B40" s="32" t="s">
        <v>22</v>
      </c>
      <c r="D40" s="27"/>
    </row>
    <row r="41" spans="2:9" x14ac:dyDescent="0.35">
      <c r="B41" s="32"/>
      <c r="D41" s="27"/>
    </row>
    <row r="42" spans="2:9" x14ac:dyDescent="0.35">
      <c r="B42" s="32" t="s">
        <v>23</v>
      </c>
      <c r="D42" s="27"/>
    </row>
    <row r="43" spans="2:9" x14ac:dyDescent="0.35">
      <c r="B43" s="32"/>
      <c r="D43" s="27"/>
    </row>
    <row r="44" spans="2:9" x14ac:dyDescent="0.35">
      <c r="B44" s="32"/>
      <c r="D44" s="27"/>
    </row>
    <row r="45" spans="2:9" x14ac:dyDescent="0.35">
      <c r="B45" s="32"/>
      <c r="D45" s="27"/>
    </row>
    <row r="46" spans="2:9" ht="29.6" thickBot="1" x14ac:dyDescent="0.45">
      <c r="B46" s="44" t="s">
        <v>7</v>
      </c>
      <c r="C46" s="45"/>
      <c r="D46" s="4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DF891-AE7E-40E2-8824-22DA7D6D7E7E}">
  <dimension ref="A1:M61"/>
  <sheetViews>
    <sheetView workbookViewId="0">
      <selection activeCell="T14" sqref="T14"/>
    </sheetView>
  </sheetViews>
  <sheetFormatPr defaultRowHeight="14.6" x14ac:dyDescent="0.4"/>
  <cols>
    <col min="1" max="1" width="13.4609375" customWidth="1"/>
    <col min="3" max="3" width="4.765625" customWidth="1"/>
    <col min="4" max="4" width="29.07421875" customWidth="1"/>
    <col min="5" max="5" width="10.921875" customWidth="1"/>
    <col min="6" max="6" width="13.23046875" customWidth="1"/>
    <col min="7" max="7" width="9.07421875" customWidth="1"/>
    <col min="8" max="8" width="7.07421875" customWidth="1"/>
    <col min="9" max="9" width="10.3828125" customWidth="1"/>
    <col min="10" max="10" width="6.53515625" customWidth="1"/>
    <col min="11" max="11" width="7.69140625" customWidth="1"/>
    <col min="12" max="12" width="3.23046875" customWidth="1"/>
    <col min="13" max="13" width="78.23046875" customWidth="1"/>
  </cols>
  <sheetData>
    <row r="1" spans="1:13" ht="15" thickBot="1" x14ac:dyDescent="0.45"/>
    <row r="2" spans="1:13" x14ac:dyDescent="0.4">
      <c r="A2" s="52"/>
      <c r="B2" s="53"/>
      <c r="C2" s="53"/>
      <c r="D2" s="53"/>
      <c r="E2" s="53"/>
      <c r="F2" s="53"/>
      <c r="G2" s="53"/>
      <c r="H2" s="53"/>
      <c r="I2" s="53" t="s">
        <v>133</v>
      </c>
      <c r="J2" s="53" t="s">
        <v>126</v>
      </c>
      <c r="K2" s="67" t="s">
        <v>127</v>
      </c>
    </row>
    <row r="3" spans="1:13" x14ac:dyDescent="0.4">
      <c r="A3" s="54" t="s">
        <v>16</v>
      </c>
      <c r="B3" s="16" t="s">
        <v>142</v>
      </c>
      <c r="I3" s="65">
        <f>SUM(I4:I67)</f>
        <v>1.0499999999999998</v>
      </c>
      <c r="K3" s="68"/>
      <c r="M3" s="16" t="s">
        <v>39</v>
      </c>
    </row>
    <row r="4" spans="1:13" ht="29.15" x14ac:dyDescent="0.4">
      <c r="A4" s="54"/>
      <c r="B4" s="55" t="s">
        <v>26</v>
      </c>
      <c r="C4" s="56"/>
      <c r="D4" s="56" t="s">
        <v>27</v>
      </c>
      <c r="E4" s="57" t="s">
        <v>102</v>
      </c>
      <c r="F4" s="57"/>
      <c r="G4" s="57" t="s">
        <v>28</v>
      </c>
      <c r="I4" s="65"/>
      <c r="K4" s="68"/>
      <c r="M4" s="16"/>
    </row>
    <row r="5" spans="1:13" x14ac:dyDescent="0.4">
      <c r="A5" s="54"/>
      <c r="B5">
        <v>3</v>
      </c>
      <c r="D5" t="s">
        <v>24</v>
      </c>
      <c r="E5">
        <v>52</v>
      </c>
      <c r="F5" s="58"/>
      <c r="G5">
        <f>B5*E5*F5</f>
        <v>0</v>
      </c>
      <c r="I5" s="65"/>
      <c r="K5" s="68"/>
      <c r="M5" s="60" t="s">
        <v>143</v>
      </c>
    </row>
    <row r="6" spans="1:13" x14ac:dyDescent="0.4">
      <c r="A6" s="54"/>
      <c r="B6">
        <v>1</v>
      </c>
      <c r="D6" t="s">
        <v>25</v>
      </c>
      <c r="E6">
        <v>52</v>
      </c>
      <c r="F6" s="58"/>
      <c r="G6">
        <f t="shared" ref="G6:G24" si="0">B6*E6*F6</f>
        <v>0</v>
      </c>
      <c r="I6" s="65"/>
      <c r="K6" s="68"/>
      <c r="M6" s="60" t="s">
        <v>110</v>
      </c>
    </row>
    <row r="7" spans="1:13" x14ac:dyDescent="0.4">
      <c r="A7" s="54"/>
      <c r="B7">
        <f>B5</f>
        <v>3</v>
      </c>
      <c r="D7" t="s">
        <v>33</v>
      </c>
      <c r="E7">
        <v>52</v>
      </c>
      <c r="F7" s="58"/>
      <c r="G7">
        <f t="shared" si="0"/>
        <v>0</v>
      </c>
      <c r="I7" s="65"/>
      <c r="K7" s="68"/>
      <c r="M7" s="16"/>
    </row>
    <row r="8" spans="1:13" x14ac:dyDescent="0.4">
      <c r="A8" s="54"/>
      <c r="B8">
        <f>B6</f>
        <v>1</v>
      </c>
      <c r="D8" t="s">
        <v>34</v>
      </c>
      <c r="E8">
        <v>26</v>
      </c>
      <c r="F8" s="58"/>
      <c r="G8">
        <f t="shared" si="0"/>
        <v>0</v>
      </c>
      <c r="I8" s="65"/>
      <c r="K8" s="68"/>
      <c r="M8" s="60" t="s">
        <v>110</v>
      </c>
    </row>
    <row r="9" spans="1:13" x14ac:dyDescent="0.4">
      <c r="A9" s="54"/>
      <c r="B9" s="59" t="s">
        <v>36</v>
      </c>
      <c r="C9" t="str">
        <f>A3</f>
        <v>Categorie 1</v>
      </c>
      <c r="G9">
        <f>SUM(G5:G8)</f>
        <v>0</v>
      </c>
      <c r="H9" t="e">
        <f>G9/$G$61</f>
        <v>#DIV/0!</v>
      </c>
      <c r="I9" s="65">
        <v>0.18</v>
      </c>
      <c r="J9">
        <v>7500</v>
      </c>
      <c r="K9" s="68">
        <v>11000</v>
      </c>
      <c r="M9" s="16"/>
    </row>
    <row r="10" spans="1:13" x14ac:dyDescent="0.4">
      <c r="A10" s="54"/>
      <c r="I10" s="65"/>
      <c r="K10" s="68"/>
      <c r="M10" s="16"/>
    </row>
    <row r="11" spans="1:13" x14ac:dyDescent="0.4">
      <c r="A11" s="54" t="s">
        <v>17</v>
      </c>
      <c r="B11" s="16" t="s">
        <v>29</v>
      </c>
      <c r="I11" s="65"/>
      <c r="K11" s="68"/>
      <c r="M11" s="16"/>
    </row>
    <row r="12" spans="1:13" x14ac:dyDescent="0.4">
      <c r="A12" s="54"/>
      <c r="B12">
        <v>3</v>
      </c>
      <c r="D12" t="s">
        <v>137</v>
      </c>
      <c r="E12">
        <v>52</v>
      </c>
      <c r="F12" s="58"/>
      <c r="G12">
        <f t="shared" si="0"/>
        <v>0</v>
      </c>
      <c r="I12" s="65"/>
      <c r="K12" s="68"/>
      <c r="M12" s="16"/>
    </row>
    <row r="13" spans="1:13" x14ac:dyDescent="0.4">
      <c r="A13" s="54"/>
      <c r="B13">
        <v>1</v>
      </c>
      <c r="D13" t="s">
        <v>138</v>
      </c>
      <c r="E13">
        <v>52</v>
      </c>
      <c r="F13" s="58"/>
      <c r="G13">
        <f t="shared" si="0"/>
        <v>0</v>
      </c>
      <c r="I13" s="65"/>
      <c r="K13" s="68"/>
      <c r="M13" s="60" t="s">
        <v>111</v>
      </c>
    </row>
    <row r="14" spans="1:13" x14ac:dyDescent="0.4">
      <c r="A14" s="54"/>
      <c r="B14">
        <f>B12</f>
        <v>3</v>
      </c>
      <c r="D14" t="s">
        <v>33</v>
      </c>
      <c r="E14">
        <v>52</v>
      </c>
      <c r="F14" s="58"/>
      <c r="G14">
        <f t="shared" si="0"/>
        <v>0</v>
      </c>
      <c r="I14" s="65"/>
      <c r="K14" s="68"/>
      <c r="M14" s="16"/>
    </row>
    <row r="15" spans="1:13" x14ac:dyDescent="0.4">
      <c r="A15" s="54"/>
      <c r="B15">
        <f>B13</f>
        <v>1</v>
      </c>
      <c r="D15" t="s">
        <v>34</v>
      </c>
      <c r="E15">
        <v>12</v>
      </c>
      <c r="F15" s="58"/>
      <c r="G15">
        <f t="shared" si="0"/>
        <v>0</v>
      </c>
      <c r="I15" s="65"/>
      <c r="K15" s="68"/>
      <c r="M15" s="60" t="s">
        <v>111</v>
      </c>
    </row>
    <row r="16" spans="1:13" x14ac:dyDescent="0.4">
      <c r="A16" s="54"/>
      <c r="B16">
        <v>1</v>
      </c>
      <c r="D16" t="s">
        <v>37</v>
      </c>
      <c r="E16">
        <v>15</v>
      </c>
      <c r="F16" s="58"/>
      <c r="G16">
        <f t="shared" si="0"/>
        <v>0</v>
      </c>
      <c r="I16" s="65"/>
      <c r="K16" s="68"/>
      <c r="M16" s="16"/>
    </row>
    <row r="17" spans="1:13" x14ac:dyDescent="0.4">
      <c r="A17" s="54"/>
      <c r="B17" t="s">
        <v>36</v>
      </c>
      <c r="C17" t="str">
        <f>A11</f>
        <v>Categorie 2</v>
      </c>
      <c r="G17">
        <f>SUM(G12:G16)</f>
        <v>0</v>
      </c>
      <c r="H17" t="e">
        <f>G17/$G$61</f>
        <v>#DIV/0!</v>
      </c>
      <c r="I17" s="65">
        <v>0.05</v>
      </c>
      <c r="J17">
        <v>750</v>
      </c>
      <c r="K17" s="68">
        <v>2200</v>
      </c>
      <c r="M17" s="16"/>
    </row>
    <row r="18" spans="1:13" x14ac:dyDescent="0.4">
      <c r="A18" s="54"/>
      <c r="I18" s="65"/>
      <c r="K18" s="68"/>
      <c r="M18" s="16"/>
    </row>
    <row r="19" spans="1:13" x14ac:dyDescent="0.4">
      <c r="A19" s="54" t="s">
        <v>18</v>
      </c>
      <c r="B19" s="16" t="s">
        <v>30</v>
      </c>
      <c r="C19" s="16"/>
      <c r="D19" s="16"/>
      <c r="I19" s="65"/>
      <c r="K19" s="68"/>
      <c r="M19" s="16"/>
    </row>
    <row r="20" spans="1:13" x14ac:dyDescent="0.4">
      <c r="A20" s="54"/>
      <c r="B20" s="77">
        <v>12</v>
      </c>
      <c r="D20" t="s">
        <v>31</v>
      </c>
      <c r="E20" s="77">
        <v>52</v>
      </c>
      <c r="F20" s="78"/>
      <c r="G20" s="77">
        <f t="shared" si="0"/>
        <v>0</v>
      </c>
      <c r="I20" s="65"/>
      <c r="K20" s="68"/>
      <c r="M20" s="16"/>
    </row>
    <row r="21" spans="1:13" x14ac:dyDescent="0.4">
      <c r="A21" s="54"/>
      <c r="B21" s="77"/>
      <c r="D21" t="s">
        <v>32</v>
      </c>
      <c r="E21" s="77"/>
      <c r="F21" s="76"/>
      <c r="G21" s="77"/>
      <c r="I21" s="65"/>
      <c r="K21" s="68"/>
      <c r="M21" s="16"/>
    </row>
    <row r="22" spans="1:13" x14ac:dyDescent="0.4">
      <c r="A22" s="54"/>
      <c r="B22" s="77">
        <v>12</v>
      </c>
      <c r="D22" t="s">
        <v>33</v>
      </c>
      <c r="E22" s="77">
        <v>6</v>
      </c>
      <c r="F22" s="78"/>
      <c r="G22" s="77">
        <f t="shared" si="0"/>
        <v>0</v>
      </c>
      <c r="I22" s="65"/>
      <c r="K22" s="68"/>
      <c r="M22" s="75" t="s">
        <v>139</v>
      </c>
    </row>
    <row r="23" spans="1:13" x14ac:dyDescent="0.4">
      <c r="A23" s="54"/>
      <c r="B23" s="77"/>
      <c r="D23" t="s">
        <v>34</v>
      </c>
      <c r="E23" s="77"/>
      <c r="F23" s="76"/>
      <c r="G23" s="77"/>
      <c r="I23" s="65"/>
      <c r="K23" s="68"/>
      <c r="M23" s="76"/>
    </row>
    <row r="24" spans="1:13" x14ac:dyDescent="0.4">
      <c r="A24" s="54"/>
      <c r="B24">
        <v>1</v>
      </c>
      <c r="D24" t="s">
        <v>37</v>
      </c>
      <c r="E24">
        <v>10</v>
      </c>
      <c r="F24" s="58"/>
      <c r="G24">
        <f t="shared" si="0"/>
        <v>0</v>
      </c>
      <c r="I24" s="65"/>
      <c r="K24" s="68"/>
      <c r="M24" s="16"/>
    </row>
    <row r="25" spans="1:13" x14ac:dyDescent="0.4">
      <c r="A25" s="54"/>
      <c r="B25" t="s">
        <v>36</v>
      </c>
      <c r="C25" t="str">
        <f>A19</f>
        <v>Categorie 3</v>
      </c>
      <c r="G25">
        <f>SUM(G20:G24)</f>
        <v>0</v>
      </c>
      <c r="H25" t="e">
        <f>G25/$G$61</f>
        <v>#DIV/0!</v>
      </c>
      <c r="I25" s="65">
        <v>0.05</v>
      </c>
      <c r="J25">
        <v>500</v>
      </c>
      <c r="K25" s="68">
        <v>1850</v>
      </c>
      <c r="M25" s="16"/>
    </row>
    <row r="26" spans="1:13" x14ac:dyDescent="0.4">
      <c r="A26" s="54"/>
      <c r="I26" s="65"/>
      <c r="K26" s="68"/>
      <c r="M26" s="16"/>
    </row>
    <row r="27" spans="1:13" x14ac:dyDescent="0.4">
      <c r="A27" s="54" t="s">
        <v>19</v>
      </c>
      <c r="B27" s="16" t="s">
        <v>35</v>
      </c>
      <c r="C27" s="16"/>
      <c r="D27" s="16"/>
      <c r="E27" s="16"/>
      <c r="F27" s="16"/>
      <c r="G27" s="16"/>
      <c r="I27" s="65"/>
      <c r="K27" s="68"/>
      <c r="M27" s="16"/>
    </row>
    <row r="28" spans="1:13" x14ac:dyDescent="0.4">
      <c r="A28" s="54"/>
      <c r="B28" s="82">
        <v>2</v>
      </c>
      <c r="D28" t="s">
        <v>38</v>
      </c>
      <c r="E28">
        <v>52</v>
      </c>
      <c r="F28" s="58"/>
      <c r="G28">
        <f t="shared" ref="G28:G30" si="1">B28*E28*F28</f>
        <v>0</v>
      </c>
      <c r="I28" s="65"/>
      <c r="K28" s="68"/>
      <c r="M28" s="70" t="s">
        <v>134</v>
      </c>
    </row>
    <row r="29" spans="1:13" x14ac:dyDescent="0.4">
      <c r="A29" s="54"/>
      <c r="B29">
        <v>1</v>
      </c>
      <c r="D29" t="s">
        <v>33</v>
      </c>
      <c r="E29">
        <v>20</v>
      </c>
      <c r="F29" s="58"/>
      <c r="G29">
        <f t="shared" si="1"/>
        <v>0</v>
      </c>
      <c r="I29" s="65"/>
      <c r="K29" s="68"/>
      <c r="M29" s="60" t="s">
        <v>104</v>
      </c>
    </row>
    <row r="30" spans="1:13" x14ac:dyDescent="0.4">
      <c r="A30" s="54"/>
      <c r="B30">
        <v>1</v>
      </c>
      <c r="D30" t="s">
        <v>37</v>
      </c>
      <c r="E30">
        <v>56</v>
      </c>
      <c r="F30" s="58"/>
      <c r="G30">
        <f t="shared" si="1"/>
        <v>0</v>
      </c>
      <c r="I30" s="65"/>
      <c r="K30" s="68"/>
      <c r="M30" s="16"/>
    </row>
    <row r="31" spans="1:13" x14ac:dyDescent="0.4">
      <c r="A31" s="54"/>
      <c r="G31">
        <f>SUM(G28:G30)</f>
        <v>0</v>
      </c>
      <c r="H31" t="e">
        <f>G31/$G$61</f>
        <v>#DIV/0!</v>
      </c>
      <c r="I31" s="65">
        <v>0.35</v>
      </c>
      <c r="J31">
        <v>15000</v>
      </c>
      <c r="K31" s="68">
        <v>20000</v>
      </c>
      <c r="M31" s="16"/>
    </row>
    <row r="32" spans="1:13" x14ac:dyDescent="0.4">
      <c r="A32" s="54"/>
      <c r="I32" s="65"/>
      <c r="K32" s="68"/>
      <c r="M32" s="16"/>
    </row>
    <row r="33" spans="1:13" x14ac:dyDescent="0.4">
      <c r="A33" s="54" t="s">
        <v>105</v>
      </c>
      <c r="B33" s="16" t="s">
        <v>107</v>
      </c>
      <c r="C33" s="16"/>
      <c r="D33" s="16"/>
      <c r="E33" s="16"/>
      <c r="F33" s="16"/>
      <c r="G33" s="16"/>
      <c r="H33" s="16"/>
      <c r="I33" s="66"/>
      <c r="J33" s="16"/>
      <c r="K33" s="69"/>
      <c r="L33" s="16"/>
      <c r="M33" s="16"/>
    </row>
    <row r="34" spans="1:13" x14ac:dyDescent="0.4">
      <c r="A34" s="54"/>
      <c r="B34" s="82">
        <v>1</v>
      </c>
      <c r="D34" t="s">
        <v>83</v>
      </c>
      <c r="E34">
        <v>20</v>
      </c>
      <c r="F34" s="58"/>
      <c r="G34">
        <f t="shared" ref="G34:G35" si="2">B34*E34*F34</f>
        <v>0</v>
      </c>
      <c r="I34" s="65"/>
      <c r="K34" s="68"/>
      <c r="M34" s="60" t="s">
        <v>130</v>
      </c>
    </row>
    <row r="35" spans="1:13" x14ac:dyDescent="0.4">
      <c r="A35" s="54"/>
      <c r="B35">
        <v>1</v>
      </c>
      <c r="D35" t="s">
        <v>33</v>
      </c>
      <c r="E35">
        <v>6</v>
      </c>
      <c r="F35" s="58"/>
      <c r="G35">
        <f t="shared" si="2"/>
        <v>0</v>
      </c>
      <c r="I35" s="65"/>
      <c r="K35" s="68"/>
      <c r="M35" s="16"/>
    </row>
    <row r="36" spans="1:13" x14ac:dyDescent="0.4">
      <c r="A36" s="54"/>
      <c r="B36">
        <v>1</v>
      </c>
      <c r="D36" t="s">
        <v>148</v>
      </c>
      <c r="E36">
        <v>4</v>
      </c>
      <c r="I36" s="65"/>
      <c r="K36" s="68"/>
      <c r="M36" s="60" t="s">
        <v>117</v>
      </c>
    </row>
    <row r="37" spans="1:13" x14ac:dyDescent="0.4">
      <c r="A37" s="54"/>
      <c r="G37">
        <f>SUM(G34:G35)</f>
        <v>0</v>
      </c>
      <c r="H37" t="e">
        <f>G37/$G$61</f>
        <v>#DIV/0!</v>
      </c>
      <c r="I37" s="65">
        <v>0.02</v>
      </c>
      <c r="J37">
        <v>500</v>
      </c>
      <c r="K37" s="68">
        <v>1500</v>
      </c>
      <c r="M37" s="16"/>
    </row>
    <row r="38" spans="1:13" x14ac:dyDescent="0.4">
      <c r="A38" s="54"/>
      <c r="I38" s="65"/>
      <c r="K38" s="68"/>
      <c r="M38" s="16"/>
    </row>
    <row r="39" spans="1:13" x14ac:dyDescent="0.4">
      <c r="A39" s="54" t="s">
        <v>109</v>
      </c>
      <c r="B39" s="16" t="s">
        <v>123</v>
      </c>
      <c r="C39" s="16"/>
      <c r="D39" s="16"/>
      <c r="E39" s="16"/>
      <c r="F39" s="16"/>
      <c r="G39" s="16"/>
      <c r="H39" s="16"/>
      <c r="I39" s="66"/>
      <c r="J39" s="16"/>
      <c r="K39" s="69"/>
      <c r="L39" s="16"/>
      <c r="M39" s="16"/>
    </row>
    <row r="40" spans="1:13" x14ac:dyDescent="0.4">
      <c r="A40" s="54"/>
      <c r="B40">
        <v>2</v>
      </c>
      <c r="D40" t="s">
        <v>38</v>
      </c>
      <c r="E40">
        <v>52</v>
      </c>
      <c r="F40" s="58"/>
      <c r="G40">
        <f t="shared" ref="G40:G42" si="3">B40*E40*F40</f>
        <v>0</v>
      </c>
      <c r="I40" s="71"/>
      <c r="K40" s="68"/>
      <c r="M40" s="16"/>
    </row>
    <row r="41" spans="1:13" x14ac:dyDescent="0.4">
      <c r="A41" s="54"/>
      <c r="B41">
        <v>1</v>
      </c>
      <c r="D41" t="s">
        <v>33</v>
      </c>
      <c r="E41">
        <v>20</v>
      </c>
      <c r="F41" s="58"/>
      <c r="G41">
        <f t="shared" si="3"/>
        <v>0</v>
      </c>
      <c r="I41" s="71"/>
      <c r="K41" s="68"/>
      <c r="M41" s="60" t="s">
        <v>116</v>
      </c>
    </row>
    <row r="42" spans="1:13" x14ac:dyDescent="0.4">
      <c r="A42" s="54"/>
      <c r="B42">
        <v>1</v>
      </c>
      <c r="D42" t="s">
        <v>37</v>
      </c>
      <c r="E42">
        <v>134</v>
      </c>
      <c r="F42" s="58"/>
      <c r="G42">
        <f t="shared" si="3"/>
        <v>0</v>
      </c>
      <c r="I42" s="71"/>
      <c r="K42" s="68"/>
      <c r="M42" s="16"/>
    </row>
    <row r="43" spans="1:13" x14ac:dyDescent="0.4">
      <c r="A43" s="54"/>
      <c r="G43">
        <f>SUM(G40:G42)</f>
        <v>0</v>
      </c>
      <c r="H43" t="e">
        <f>G43/$G$61</f>
        <v>#DIV/0!</v>
      </c>
      <c r="I43" s="71">
        <v>0.2</v>
      </c>
      <c r="J43">
        <v>10000</v>
      </c>
      <c r="K43" s="68">
        <v>13500</v>
      </c>
      <c r="M43" s="16"/>
    </row>
    <row r="44" spans="1:13" x14ac:dyDescent="0.4">
      <c r="A44" s="54"/>
      <c r="I44" s="71"/>
      <c r="K44" s="68"/>
      <c r="M44" s="16"/>
    </row>
    <row r="45" spans="1:13" x14ac:dyDescent="0.4">
      <c r="A45" s="54" t="s">
        <v>114</v>
      </c>
      <c r="B45" s="16" t="s">
        <v>140</v>
      </c>
      <c r="C45" s="16"/>
      <c r="D45" s="16"/>
      <c r="I45" s="71"/>
      <c r="K45" s="68"/>
      <c r="M45" s="16"/>
    </row>
    <row r="46" spans="1:13" x14ac:dyDescent="0.4">
      <c r="A46" s="54"/>
      <c r="B46">
        <v>2</v>
      </c>
      <c r="D46" t="s">
        <v>38</v>
      </c>
      <c r="I46" s="71"/>
      <c r="K46" s="68"/>
      <c r="M46" s="60" t="s">
        <v>118</v>
      </c>
    </row>
    <row r="47" spans="1:13" x14ac:dyDescent="0.4">
      <c r="A47" s="54"/>
      <c r="B47">
        <v>1</v>
      </c>
      <c r="D47" t="s">
        <v>33</v>
      </c>
      <c r="E47">
        <v>8</v>
      </c>
      <c r="F47" s="58"/>
      <c r="G47">
        <f t="shared" ref="G47:G48" si="4">B47*E47*F47</f>
        <v>0</v>
      </c>
      <c r="I47" s="71"/>
      <c r="K47" s="68"/>
      <c r="M47" s="16"/>
    </row>
    <row r="48" spans="1:13" x14ac:dyDescent="0.4">
      <c r="A48" s="54"/>
      <c r="B48">
        <v>90</v>
      </c>
      <c r="D48" t="s">
        <v>37</v>
      </c>
      <c r="E48">
        <v>1</v>
      </c>
      <c r="F48" s="58"/>
      <c r="G48">
        <f t="shared" si="4"/>
        <v>0</v>
      </c>
      <c r="I48" s="71"/>
      <c r="K48" s="68"/>
      <c r="M48" s="60" t="s">
        <v>116</v>
      </c>
    </row>
    <row r="49" spans="1:13" x14ac:dyDescent="0.4">
      <c r="A49" s="54"/>
      <c r="G49">
        <f>SUM(G46:G48)</f>
        <v>0</v>
      </c>
      <c r="H49" t="e">
        <f>G49/$G$61</f>
        <v>#DIV/0!</v>
      </c>
      <c r="I49" s="71">
        <v>0.1</v>
      </c>
      <c r="J49">
        <v>5000</v>
      </c>
      <c r="K49" s="68">
        <v>8500</v>
      </c>
      <c r="M49" s="16"/>
    </row>
    <row r="50" spans="1:13" x14ac:dyDescent="0.4">
      <c r="A50" s="54"/>
      <c r="I50" s="65"/>
      <c r="K50" s="68"/>
    </row>
    <row r="51" spans="1:13" x14ac:dyDescent="0.4">
      <c r="A51" s="54" t="s">
        <v>122</v>
      </c>
      <c r="B51" s="16" t="s">
        <v>119</v>
      </c>
      <c r="C51" s="16"/>
      <c r="D51" s="16"/>
      <c r="I51" s="65"/>
      <c r="K51" s="68"/>
    </row>
    <row r="52" spans="1:13" x14ac:dyDescent="0.4">
      <c r="A52" s="54"/>
      <c r="B52">
        <v>1</v>
      </c>
      <c r="D52" t="s">
        <v>120</v>
      </c>
      <c r="E52">
        <v>20</v>
      </c>
      <c r="F52" s="58"/>
      <c r="G52">
        <f t="shared" ref="G52:G54" si="5">B52*E52*F52</f>
        <v>0</v>
      </c>
      <c r="I52" s="65"/>
      <c r="K52" s="68"/>
      <c r="M52" s="60" t="s">
        <v>130</v>
      </c>
    </row>
    <row r="53" spans="1:13" x14ac:dyDescent="0.4">
      <c r="A53" s="54"/>
      <c r="B53">
        <v>1</v>
      </c>
      <c r="D53" t="s">
        <v>33</v>
      </c>
      <c r="E53">
        <v>9</v>
      </c>
      <c r="F53" s="58"/>
      <c r="G53">
        <f t="shared" si="5"/>
        <v>0</v>
      </c>
      <c r="I53" s="65"/>
      <c r="K53" s="68"/>
      <c r="M53" s="60" t="s">
        <v>131</v>
      </c>
    </row>
    <row r="54" spans="1:13" x14ac:dyDescent="0.4">
      <c r="A54" s="54"/>
      <c r="B54">
        <v>1</v>
      </c>
      <c r="D54" t="s">
        <v>37</v>
      </c>
      <c r="E54">
        <v>8</v>
      </c>
      <c r="F54" s="58"/>
      <c r="G54">
        <f t="shared" si="5"/>
        <v>0</v>
      </c>
      <c r="I54" s="65"/>
      <c r="K54" s="68"/>
      <c r="M54" s="60" t="s">
        <v>132</v>
      </c>
    </row>
    <row r="55" spans="1:13" x14ac:dyDescent="0.4">
      <c r="A55" s="54"/>
      <c r="G55">
        <f>SUM(G52:G54)</f>
        <v>0</v>
      </c>
      <c r="H55" t="e">
        <f>G55/$G$61</f>
        <v>#DIV/0!</v>
      </c>
      <c r="I55" s="65">
        <v>0.05</v>
      </c>
      <c r="J55">
        <v>2500</v>
      </c>
      <c r="K55" s="68">
        <v>4000</v>
      </c>
    </row>
    <row r="56" spans="1:13" x14ac:dyDescent="0.4">
      <c r="A56" s="54" t="s">
        <v>146</v>
      </c>
      <c r="B56" s="16" t="s">
        <v>147</v>
      </c>
      <c r="C56" s="16"/>
      <c r="D56" s="16"/>
      <c r="I56" s="65"/>
      <c r="K56" s="68"/>
    </row>
    <row r="57" spans="1:13" x14ac:dyDescent="0.4">
      <c r="A57" s="54"/>
      <c r="B57">
        <v>11</v>
      </c>
      <c r="D57" t="s">
        <v>37</v>
      </c>
      <c r="E57">
        <v>1</v>
      </c>
      <c r="F57" s="58"/>
      <c r="G57">
        <f t="shared" ref="G57" si="6">B57*E57*F57</f>
        <v>0</v>
      </c>
      <c r="I57" s="65"/>
      <c r="K57" s="68"/>
    </row>
    <row r="58" spans="1:13" x14ac:dyDescent="0.4">
      <c r="D58" t="s">
        <v>144</v>
      </c>
      <c r="I58" s="65"/>
      <c r="K58" s="68"/>
      <c r="M58" s="60" t="s">
        <v>149</v>
      </c>
    </row>
    <row r="59" spans="1:13" x14ac:dyDescent="0.4">
      <c r="G59">
        <f>G57</f>
        <v>0</v>
      </c>
      <c r="H59" t="e">
        <f t="shared" ref="H58:H59" si="7">G59/$G$61</f>
        <v>#DIV/0!</v>
      </c>
      <c r="I59" s="65">
        <v>0.05</v>
      </c>
      <c r="J59">
        <v>1250</v>
      </c>
      <c r="K59" s="68">
        <v>2000</v>
      </c>
    </row>
    <row r="60" spans="1:13" x14ac:dyDescent="0.4">
      <c r="A60" s="54"/>
      <c r="I60" s="65"/>
      <c r="K60" s="68"/>
    </row>
    <row r="61" spans="1:13" ht="15" thickBot="1" x14ac:dyDescent="0.45">
      <c r="A61" s="61"/>
      <c r="B61" s="62"/>
      <c r="C61" s="62"/>
      <c r="D61" s="64" t="s">
        <v>129</v>
      </c>
      <c r="E61" s="64"/>
      <c r="F61" s="64"/>
      <c r="G61" s="64">
        <f>G9+G17+G25+G31+G37+G43+G49+G55+G59</f>
        <v>0</v>
      </c>
      <c r="H61" s="62"/>
      <c r="I61" s="62"/>
      <c r="J61" s="62"/>
      <c r="K61" s="72"/>
    </row>
  </sheetData>
  <mergeCells count="9">
    <mergeCell ref="B20:B21"/>
    <mergeCell ref="E20:E21"/>
    <mergeCell ref="F20:F21"/>
    <mergeCell ref="G20:G21"/>
    <mergeCell ref="M22:M23"/>
    <mergeCell ref="B22:B23"/>
    <mergeCell ref="E22:E23"/>
    <mergeCell ref="F22:F23"/>
    <mergeCell ref="G22:G23"/>
  </mergeCells>
  <phoneticPr fontId="2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BE2B-9938-49A8-B53C-E051CF6E23AF}">
  <dimension ref="A1:J248"/>
  <sheetViews>
    <sheetView workbookViewId="0">
      <selection activeCell="A248" sqref="A248"/>
    </sheetView>
  </sheetViews>
  <sheetFormatPr defaultColWidth="9.3046875" defaultRowHeight="14.6" x14ac:dyDescent="0.4"/>
  <cols>
    <col min="1" max="1" width="13.3828125" bestFit="1" customWidth="1"/>
    <col min="2" max="2" width="22.53515625" bestFit="1" customWidth="1"/>
    <col min="3" max="3" width="19" bestFit="1" customWidth="1"/>
    <col min="4" max="4" width="16.07421875" customWidth="1"/>
    <col min="5" max="5" width="12.3046875" customWidth="1"/>
    <col min="6" max="6" width="28.15234375" bestFit="1" customWidth="1"/>
    <col min="7" max="7" width="26.53515625" bestFit="1" customWidth="1"/>
    <col min="8" max="8" width="36" bestFit="1" customWidth="1"/>
    <col min="9" max="9" width="36" customWidth="1"/>
    <col min="10" max="10" width="12.15234375" bestFit="1" customWidth="1"/>
  </cols>
  <sheetData>
    <row r="1" spans="1:10" s="18" customFormat="1" x14ac:dyDescent="0.4">
      <c r="A1" s="17" t="s">
        <v>40</v>
      </c>
      <c r="B1" s="17" t="s">
        <v>41</v>
      </c>
      <c r="C1" s="17" t="s">
        <v>42</v>
      </c>
      <c r="D1" s="17" t="s">
        <v>43</v>
      </c>
      <c r="E1" s="17" t="s">
        <v>44</v>
      </c>
      <c r="F1" s="17" t="s">
        <v>45</v>
      </c>
      <c r="G1" s="17" t="s">
        <v>46</v>
      </c>
      <c r="H1" s="17" t="s">
        <v>47</v>
      </c>
      <c r="I1" s="17"/>
      <c r="J1" s="17" t="s">
        <v>48</v>
      </c>
    </row>
    <row r="2" spans="1:10" x14ac:dyDescent="0.4">
      <c r="A2" s="19">
        <v>44942</v>
      </c>
      <c r="B2" t="s">
        <v>49</v>
      </c>
      <c r="C2" t="s">
        <v>50</v>
      </c>
      <c r="D2" t="s">
        <v>62</v>
      </c>
      <c r="E2" t="s">
        <v>59</v>
      </c>
      <c r="F2" t="s">
        <v>63</v>
      </c>
      <c r="G2" t="s">
        <v>54</v>
      </c>
      <c r="H2" s="20" t="s">
        <v>64</v>
      </c>
      <c r="I2" s="20" t="s">
        <v>16</v>
      </c>
      <c r="J2">
        <v>60</v>
      </c>
    </row>
    <row r="3" spans="1:10" x14ac:dyDescent="0.4">
      <c r="A3" s="19">
        <v>44977</v>
      </c>
      <c r="B3" t="s">
        <v>49</v>
      </c>
      <c r="C3" t="s">
        <v>50</v>
      </c>
      <c r="D3" t="s">
        <v>62</v>
      </c>
      <c r="E3" t="s">
        <v>59</v>
      </c>
      <c r="F3" t="s">
        <v>63</v>
      </c>
      <c r="G3" t="s">
        <v>54</v>
      </c>
      <c r="H3" s="20" t="s">
        <v>64</v>
      </c>
      <c r="I3" s="20" t="s">
        <v>16</v>
      </c>
      <c r="J3">
        <v>60</v>
      </c>
    </row>
    <row r="4" spans="1:10" x14ac:dyDescent="0.4">
      <c r="A4" s="19">
        <v>44977</v>
      </c>
      <c r="B4" t="s">
        <v>49</v>
      </c>
      <c r="C4" t="s">
        <v>50</v>
      </c>
      <c r="D4" t="s">
        <v>62</v>
      </c>
      <c r="E4" t="s">
        <v>59</v>
      </c>
      <c r="F4" t="s">
        <v>63</v>
      </c>
      <c r="G4" t="s">
        <v>54</v>
      </c>
      <c r="H4" s="20" t="s">
        <v>64</v>
      </c>
      <c r="I4" s="20" t="s">
        <v>16</v>
      </c>
      <c r="J4">
        <v>60</v>
      </c>
    </row>
    <row r="5" spans="1:10" x14ac:dyDescent="0.4">
      <c r="A5" s="19">
        <v>45033</v>
      </c>
      <c r="B5" t="s">
        <v>49</v>
      </c>
      <c r="C5" t="s">
        <v>50</v>
      </c>
      <c r="D5" t="s">
        <v>62</v>
      </c>
      <c r="E5" t="s">
        <v>59</v>
      </c>
      <c r="F5" t="s">
        <v>63</v>
      </c>
      <c r="G5" t="s">
        <v>54</v>
      </c>
      <c r="H5" s="20" t="s">
        <v>64</v>
      </c>
      <c r="I5" s="20" t="s">
        <v>16</v>
      </c>
      <c r="J5">
        <v>60</v>
      </c>
    </row>
    <row r="6" spans="1:10" x14ac:dyDescent="0.4">
      <c r="A6" s="19">
        <v>45089</v>
      </c>
      <c r="B6" t="s">
        <v>49</v>
      </c>
      <c r="C6" t="s">
        <v>50</v>
      </c>
      <c r="D6" t="s">
        <v>62</v>
      </c>
      <c r="E6" t="s">
        <v>59</v>
      </c>
      <c r="F6" t="s">
        <v>63</v>
      </c>
      <c r="G6" t="s">
        <v>54</v>
      </c>
      <c r="H6" s="20" t="s">
        <v>64</v>
      </c>
      <c r="I6" s="20" t="s">
        <v>16</v>
      </c>
      <c r="J6">
        <v>60</v>
      </c>
    </row>
    <row r="7" spans="1:10" x14ac:dyDescent="0.4">
      <c r="A7" s="19">
        <v>45145</v>
      </c>
      <c r="B7" t="s">
        <v>49</v>
      </c>
      <c r="C7" t="s">
        <v>50</v>
      </c>
      <c r="D7" t="s">
        <v>62</v>
      </c>
      <c r="E7" t="s">
        <v>59</v>
      </c>
      <c r="F7" t="s">
        <v>63</v>
      </c>
      <c r="G7" t="s">
        <v>54</v>
      </c>
      <c r="H7" s="20" t="s">
        <v>64</v>
      </c>
      <c r="I7" s="20" t="s">
        <v>16</v>
      </c>
      <c r="J7">
        <v>60</v>
      </c>
    </row>
    <row r="8" spans="1:10" x14ac:dyDescent="0.4">
      <c r="A8" s="19">
        <v>45201</v>
      </c>
      <c r="B8" t="s">
        <v>49</v>
      </c>
      <c r="C8" t="s">
        <v>50</v>
      </c>
      <c r="D8" t="s">
        <v>62</v>
      </c>
      <c r="E8" t="s">
        <v>59</v>
      </c>
      <c r="F8" t="s">
        <v>63</v>
      </c>
      <c r="G8" t="s">
        <v>54</v>
      </c>
      <c r="H8" s="20" t="s">
        <v>64</v>
      </c>
      <c r="I8" s="20" t="s">
        <v>16</v>
      </c>
      <c r="J8">
        <v>60</v>
      </c>
    </row>
    <row r="9" spans="1:10" x14ac:dyDescent="0.4">
      <c r="A9" s="19">
        <v>45257</v>
      </c>
      <c r="B9" t="s">
        <v>49</v>
      </c>
      <c r="C9" t="s">
        <v>50</v>
      </c>
      <c r="D9" t="s">
        <v>62</v>
      </c>
      <c r="E9" t="s">
        <v>59</v>
      </c>
      <c r="F9" t="s">
        <v>63</v>
      </c>
      <c r="G9" t="s">
        <v>54</v>
      </c>
      <c r="H9" s="20" t="s">
        <v>64</v>
      </c>
      <c r="I9" s="20" t="s">
        <v>16</v>
      </c>
      <c r="J9">
        <v>60</v>
      </c>
    </row>
    <row r="10" spans="1:10" x14ac:dyDescent="0.4">
      <c r="A10" s="19">
        <v>44929</v>
      </c>
      <c r="B10" t="s">
        <v>49</v>
      </c>
      <c r="C10" t="s">
        <v>50</v>
      </c>
      <c r="D10" t="s">
        <v>51</v>
      </c>
      <c r="E10" t="s">
        <v>52</v>
      </c>
      <c r="F10" t="s">
        <v>53</v>
      </c>
      <c r="G10" t="s">
        <v>54</v>
      </c>
      <c r="H10" t="s">
        <v>55</v>
      </c>
      <c r="I10" t="s">
        <v>113</v>
      </c>
      <c r="J10">
        <v>212.5</v>
      </c>
    </row>
    <row r="11" spans="1:10" x14ac:dyDescent="0.4">
      <c r="A11" s="19">
        <v>44930</v>
      </c>
      <c r="B11" t="s">
        <v>49</v>
      </c>
      <c r="C11" t="s">
        <v>56</v>
      </c>
      <c r="D11" t="s">
        <v>51</v>
      </c>
      <c r="E11" t="s">
        <v>52</v>
      </c>
      <c r="F11" t="s">
        <v>57</v>
      </c>
      <c r="G11" t="s">
        <v>54</v>
      </c>
      <c r="H11" t="s">
        <v>55</v>
      </c>
      <c r="I11" t="s">
        <v>113</v>
      </c>
      <c r="J11">
        <v>137.5</v>
      </c>
    </row>
    <row r="12" spans="1:10" x14ac:dyDescent="0.4">
      <c r="A12" s="19">
        <v>44936</v>
      </c>
      <c r="B12" t="s">
        <v>49</v>
      </c>
      <c r="C12" t="s">
        <v>50</v>
      </c>
      <c r="D12" t="s">
        <v>51</v>
      </c>
      <c r="E12" t="s">
        <v>52</v>
      </c>
      <c r="F12" t="s">
        <v>53</v>
      </c>
      <c r="G12" t="s">
        <v>54</v>
      </c>
      <c r="H12" t="s">
        <v>55</v>
      </c>
      <c r="I12" t="s">
        <v>113</v>
      </c>
      <c r="J12">
        <v>637.5</v>
      </c>
    </row>
    <row r="13" spans="1:10" x14ac:dyDescent="0.4">
      <c r="A13" s="19">
        <v>44937</v>
      </c>
      <c r="B13" t="s">
        <v>49</v>
      </c>
      <c r="C13" t="s">
        <v>56</v>
      </c>
      <c r="D13" t="s">
        <v>51</v>
      </c>
      <c r="E13" t="s">
        <v>52</v>
      </c>
      <c r="F13" t="s">
        <v>57</v>
      </c>
      <c r="G13" t="s">
        <v>54</v>
      </c>
      <c r="H13" t="s">
        <v>55</v>
      </c>
      <c r="I13" t="s">
        <v>113</v>
      </c>
      <c r="J13">
        <v>137.5</v>
      </c>
    </row>
    <row r="14" spans="1:10" x14ac:dyDescent="0.4">
      <c r="A14" s="19">
        <v>44943</v>
      </c>
      <c r="B14" t="s">
        <v>49</v>
      </c>
      <c r="C14" t="s">
        <v>50</v>
      </c>
      <c r="D14" t="s">
        <v>51</v>
      </c>
      <c r="E14" t="s">
        <v>52</v>
      </c>
      <c r="F14" t="s">
        <v>53</v>
      </c>
      <c r="G14" t="s">
        <v>54</v>
      </c>
      <c r="H14" t="s">
        <v>55</v>
      </c>
      <c r="I14" t="s">
        <v>113</v>
      </c>
      <c r="J14">
        <v>425</v>
      </c>
    </row>
    <row r="15" spans="1:10" x14ac:dyDescent="0.4">
      <c r="A15" s="19">
        <v>44944</v>
      </c>
      <c r="B15" t="s">
        <v>49</v>
      </c>
      <c r="C15" t="s">
        <v>56</v>
      </c>
      <c r="D15" t="s">
        <v>51</v>
      </c>
      <c r="E15" t="s">
        <v>52</v>
      </c>
      <c r="F15" t="s">
        <v>57</v>
      </c>
      <c r="G15" t="s">
        <v>54</v>
      </c>
      <c r="H15" t="s">
        <v>55</v>
      </c>
      <c r="I15" t="s">
        <v>113</v>
      </c>
      <c r="J15">
        <v>137.5</v>
      </c>
    </row>
    <row r="16" spans="1:10" x14ac:dyDescent="0.4">
      <c r="A16" s="19">
        <v>44950</v>
      </c>
      <c r="B16" t="s">
        <v>49</v>
      </c>
      <c r="C16" t="s">
        <v>50</v>
      </c>
      <c r="D16" t="s">
        <v>51</v>
      </c>
      <c r="E16" t="s">
        <v>52</v>
      </c>
      <c r="F16" t="s">
        <v>53</v>
      </c>
      <c r="G16" t="s">
        <v>54</v>
      </c>
      <c r="H16" t="s">
        <v>55</v>
      </c>
      <c r="I16" t="s">
        <v>113</v>
      </c>
      <c r="J16">
        <v>637.5</v>
      </c>
    </row>
    <row r="17" spans="1:10" x14ac:dyDescent="0.4">
      <c r="A17" s="19">
        <v>44951</v>
      </c>
      <c r="B17" t="s">
        <v>49</v>
      </c>
      <c r="C17" t="s">
        <v>56</v>
      </c>
      <c r="D17" t="s">
        <v>51</v>
      </c>
      <c r="E17" t="s">
        <v>52</v>
      </c>
      <c r="F17" t="s">
        <v>57</v>
      </c>
      <c r="G17" t="s">
        <v>54</v>
      </c>
      <c r="H17" t="s">
        <v>55</v>
      </c>
      <c r="I17" t="s">
        <v>113</v>
      </c>
      <c r="J17">
        <v>137.5</v>
      </c>
    </row>
    <row r="18" spans="1:10" x14ac:dyDescent="0.4">
      <c r="A18" s="19">
        <v>44957</v>
      </c>
      <c r="B18" t="s">
        <v>49</v>
      </c>
      <c r="C18" t="s">
        <v>50</v>
      </c>
      <c r="D18" t="s">
        <v>51</v>
      </c>
      <c r="E18" t="s">
        <v>52</v>
      </c>
      <c r="F18" t="s">
        <v>53</v>
      </c>
      <c r="G18" t="s">
        <v>54</v>
      </c>
      <c r="H18" t="s">
        <v>55</v>
      </c>
      <c r="I18" t="s">
        <v>113</v>
      </c>
      <c r="J18">
        <v>637.5</v>
      </c>
    </row>
    <row r="19" spans="1:10" x14ac:dyDescent="0.4">
      <c r="A19" s="19">
        <v>44958</v>
      </c>
      <c r="B19" t="s">
        <v>49</v>
      </c>
      <c r="C19" t="s">
        <v>56</v>
      </c>
      <c r="D19" t="s">
        <v>51</v>
      </c>
      <c r="E19" t="s">
        <v>52</v>
      </c>
      <c r="F19" t="s">
        <v>57</v>
      </c>
      <c r="G19" t="s">
        <v>54</v>
      </c>
      <c r="H19" t="s">
        <v>55</v>
      </c>
      <c r="I19" t="s">
        <v>113</v>
      </c>
      <c r="J19">
        <v>137.5</v>
      </c>
    </row>
    <row r="20" spans="1:10" x14ac:dyDescent="0.4">
      <c r="A20" s="19">
        <v>44964</v>
      </c>
      <c r="B20" t="s">
        <v>49</v>
      </c>
      <c r="C20" t="s">
        <v>50</v>
      </c>
      <c r="D20" t="s">
        <v>51</v>
      </c>
      <c r="E20" t="s">
        <v>52</v>
      </c>
      <c r="F20" t="s">
        <v>53</v>
      </c>
      <c r="G20" t="s">
        <v>54</v>
      </c>
      <c r="H20" t="s">
        <v>55</v>
      </c>
      <c r="I20" t="s">
        <v>113</v>
      </c>
      <c r="J20">
        <v>637.5</v>
      </c>
    </row>
    <row r="21" spans="1:10" x14ac:dyDescent="0.4">
      <c r="A21" s="19">
        <v>44965</v>
      </c>
      <c r="B21" t="s">
        <v>49</v>
      </c>
      <c r="C21" t="s">
        <v>56</v>
      </c>
      <c r="D21" t="s">
        <v>51</v>
      </c>
      <c r="E21" t="s">
        <v>52</v>
      </c>
      <c r="F21" t="s">
        <v>57</v>
      </c>
      <c r="G21" t="s">
        <v>54</v>
      </c>
      <c r="H21" t="s">
        <v>55</v>
      </c>
      <c r="I21" t="s">
        <v>113</v>
      </c>
      <c r="J21">
        <v>137.5</v>
      </c>
    </row>
    <row r="22" spans="1:10" x14ac:dyDescent="0.4">
      <c r="A22" s="19">
        <v>44971</v>
      </c>
      <c r="B22" t="s">
        <v>49</v>
      </c>
      <c r="C22" t="s">
        <v>50</v>
      </c>
      <c r="D22" t="s">
        <v>51</v>
      </c>
      <c r="E22" t="s">
        <v>52</v>
      </c>
      <c r="F22" t="s">
        <v>53</v>
      </c>
      <c r="G22" t="s">
        <v>54</v>
      </c>
      <c r="H22" t="s">
        <v>55</v>
      </c>
      <c r="I22" t="s">
        <v>113</v>
      </c>
      <c r="J22">
        <v>637.5</v>
      </c>
    </row>
    <row r="23" spans="1:10" x14ac:dyDescent="0.4">
      <c r="A23" s="19">
        <v>44972</v>
      </c>
      <c r="B23" t="s">
        <v>49</v>
      </c>
      <c r="C23" t="s">
        <v>56</v>
      </c>
      <c r="D23" t="s">
        <v>51</v>
      </c>
      <c r="E23" t="s">
        <v>52</v>
      </c>
      <c r="F23" t="s">
        <v>57</v>
      </c>
      <c r="G23" t="s">
        <v>54</v>
      </c>
      <c r="H23" t="s">
        <v>55</v>
      </c>
      <c r="I23" t="s">
        <v>113</v>
      </c>
      <c r="J23">
        <v>137.5</v>
      </c>
    </row>
    <row r="24" spans="1:10" x14ac:dyDescent="0.4">
      <c r="A24" s="19">
        <v>44978</v>
      </c>
      <c r="B24" t="s">
        <v>49</v>
      </c>
      <c r="C24" t="s">
        <v>50</v>
      </c>
      <c r="D24" t="s">
        <v>51</v>
      </c>
      <c r="E24" t="s">
        <v>52</v>
      </c>
      <c r="F24" t="s">
        <v>53</v>
      </c>
      <c r="G24" t="s">
        <v>54</v>
      </c>
      <c r="H24" t="s">
        <v>55</v>
      </c>
      <c r="I24" t="s">
        <v>113</v>
      </c>
      <c r="J24">
        <v>637.5</v>
      </c>
    </row>
    <row r="25" spans="1:10" x14ac:dyDescent="0.4">
      <c r="A25" s="19">
        <v>44979</v>
      </c>
      <c r="B25" t="s">
        <v>49</v>
      </c>
      <c r="C25" t="s">
        <v>56</v>
      </c>
      <c r="D25" t="s">
        <v>51</v>
      </c>
      <c r="E25" t="s">
        <v>52</v>
      </c>
      <c r="F25" t="s">
        <v>57</v>
      </c>
      <c r="G25" t="s">
        <v>54</v>
      </c>
      <c r="H25" t="s">
        <v>55</v>
      </c>
      <c r="I25" t="s">
        <v>113</v>
      </c>
      <c r="J25">
        <v>137.5</v>
      </c>
    </row>
    <row r="26" spans="1:10" x14ac:dyDescent="0.4">
      <c r="A26" s="19">
        <v>44985</v>
      </c>
      <c r="B26" t="s">
        <v>49</v>
      </c>
      <c r="C26" t="s">
        <v>50</v>
      </c>
      <c r="D26" t="s">
        <v>51</v>
      </c>
      <c r="E26" t="s">
        <v>52</v>
      </c>
      <c r="F26" t="s">
        <v>53</v>
      </c>
      <c r="G26" t="s">
        <v>54</v>
      </c>
      <c r="H26" t="s">
        <v>55</v>
      </c>
      <c r="I26" t="s">
        <v>113</v>
      </c>
      <c r="J26">
        <v>637.5</v>
      </c>
    </row>
    <row r="27" spans="1:10" x14ac:dyDescent="0.4">
      <c r="A27" s="19">
        <v>44986</v>
      </c>
      <c r="B27" t="s">
        <v>49</v>
      </c>
      <c r="C27" t="s">
        <v>56</v>
      </c>
      <c r="D27" t="s">
        <v>51</v>
      </c>
      <c r="E27" t="s">
        <v>52</v>
      </c>
      <c r="F27" t="s">
        <v>57</v>
      </c>
      <c r="G27" t="s">
        <v>54</v>
      </c>
      <c r="H27" t="s">
        <v>55</v>
      </c>
      <c r="I27" t="s">
        <v>113</v>
      </c>
      <c r="J27">
        <v>137.5</v>
      </c>
    </row>
    <row r="28" spans="1:10" x14ac:dyDescent="0.4">
      <c r="A28" s="19">
        <v>44992</v>
      </c>
      <c r="B28" t="s">
        <v>49</v>
      </c>
      <c r="C28" t="s">
        <v>50</v>
      </c>
      <c r="D28" t="s">
        <v>51</v>
      </c>
      <c r="E28" t="s">
        <v>52</v>
      </c>
      <c r="F28" t="s">
        <v>53</v>
      </c>
      <c r="G28" t="s">
        <v>54</v>
      </c>
      <c r="H28" t="s">
        <v>55</v>
      </c>
      <c r="I28" t="s">
        <v>113</v>
      </c>
      <c r="J28">
        <v>637.5</v>
      </c>
    </row>
    <row r="29" spans="1:10" x14ac:dyDescent="0.4">
      <c r="A29" s="19">
        <v>44993</v>
      </c>
      <c r="B29" t="s">
        <v>49</v>
      </c>
      <c r="C29" t="s">
        <v>56</v>
      </c>
      <c r="D29" t="s">
        <v>51</v>
      </c>
      <c r="E29" t="s">
        <v>52</v>
      </c>
      <c r="F29" t="s">
        <v>57</v>
      </c>
      <c r="G29" t="s">
        <v>54</v>
      </c>
      <c r="H29" t="s">
        <v>55</v>
      </c>
      <c r="I29" t="s">
        <v>113</v>
      </c>
      <c r="J29">
        <v>137.5</v>
      </c>
    </row>
    <row r="30" spans="1:10" x14ac:dyDescent="0.4">
      <c r="A30" s="19">
        <v>44999</v>
      </c>
      <c r="B30" t="s">
        <v>49</v>
      </c>
      <c r="C30" t="s">
        <v>50</v>
      </c>
      <c r="D30" t="s">
        <v>51</v>
      </c>
      <c r="E30" t="s">
        <v>52</v>
      </c>
      <c r="F30" t="s">
        <v>53</v>
      </c>
      <c r="G30" t="s">
        <v>54</v>
      </c>
      <c r="H30" t="s">
        <v>55</v>
      </c>
      <c r="I30" t="s">
        <v>113</v>
      </c>
      <c r="J30">
        <v>425</v>
      </c>
    </row>
    <row r="31" spans="1:10" x14ac:dyDescent="0.4">
      <c r="A31" s="19">
        <v>45000</v>
      </c>
      <c r="B31" t="s">
        <v>49</v>
      </c>
      <c r="C31" t="s">
        <v>56</v>
      </c>
      <c r="D31" t="s">
        <v>51</v>
      </c>
      <c r="E31" t="s">
        <v>52</v>
      </c>
      <c r="F31" t="s">
        <v>57</v>
      </c>
      <c r="G31" t="s">
        <v>54</v>
      </c>
      <c r="H31" t="s">
        <v>55</v>
      </c>
      <c r="I31" t="s">
        <v>113</v>
      </c>
      <c r="J31">
        <v>137.5</v>
      </c>
    </row>
    <row r="32" spans="1:10" x14ac:dyDescent="0.4">
      <c r="A32" s="19">
        <v>45006</v>
      </c>
      <c r="B32" t="s">
        <v>49</v>
      </c>
      <c r="C32" t="s">
        <v>50</v>
      </c>
      <c r="D32" t="s">
        <v>51</v>
      </c>
      <c r="E32" t="s">
        <v>52</v>
      </c>
      <c r="F32" t="s">
        <v>53</v>
      </c>
      <c r="G32" t="s">
        <v>54</v>
      </c>
      <c r="H32" t="s">
        <v>55</v>
      </c>
      <c r="I32" t="s">
        <v>113</v>
      </c>
      <c r="J32">
        <v>637.5</v>
      </c>
    </row>
    <row r="33" spans="1:10" x14ac:dyDescent="0.4">
      <c r="A33" s="19">
        <v>45007</v>
      </c>
      <c r="B33" t="s">
        <v>49</v>
      </c>
      <c r="C33" t="s">
        <v>56</v>
      </c>
      <c r="D33" t="s">
        <v>51</v>
      </c>
      <c r="E33" t="s">
        <v>52</v>
      </c>
      <c r="F33" t="s">
        <v>57</v>
      </c>
      <c r="G33" t="s">
        <v>54</v>
      </c>
      <c r="H33" t="s">
        <v>55</v>
      </c>
      <c r="I33" t="s">
        <v>113</v>
      </c>
      <c r="J33">
        <v>137.5</v>
      </c>
    </row>
    <row r="34" spans="1:10" x14ac:dyDescent="0.4">
      <c r="A34" s="19">
        <v>45013</v>
      </c>
      <c r="B34" t="s">
        <v>49</v>
      </c>
      <c r="C34" t="s">
        <v>50</v>
      </c>
      <c r="D34" t="s">
        <v>51</v>
      </c>
      <c r="E34" t="s">
        <v>52</v>
      </c>
      <c r="F34" t="s">
        <v>53</v>
      </c>
      <c r="G34" t="s">
        <v>54</v>
      </c>
      <c r="H34" t="s">
        <v>55</v>
      </c>
      <c r="I34" t="s">
        <v>113</v>
      </c>
      <c r="J34">
        <v>637.5</v>
      </c>
    </row>
    <row r="35" spans="1:10" x14ac:dyDescent="0.4">
      <c r="A35" s="19">
        <v>45014</v>
      </c>
      <c r="B35" t="s">
        <v>49</v>
      </c>
      <c r="C35" t="s">
        <v>56</v>
      </c>
      <c r="D35" t="s">
        <v>51</v>
      </c>
      <c r="E35" t="s">
        <v>52</v>
      </c>
      <c r="F35" t="s">
        <v>57</v>
      </c>
      <c r="G35" t="s">
        <v>54</v>
      </c>
      <c r="H35" t="s">
        <v>55</v>
      </c>
      <c r="I35" t="s">
        <v>113</v>
      </c>
      <c r="J35">
        <v>137.5</v>
      </c>
    </row>
    <row r="36" spans="1:10" x14ac:dyDescent="0.4">
      <c r="A36" s="19">
        <v>45020</v>
      </c>
      <c r="B36" t="s">
        <v>49</v>
      </c>
      <c r="C36" t="s">
        <v>50</v>
      </c>
      <c r="D36" t="s">
        <v>51</v>
      </c>
      <c r="E36" t="s">
        <v>52</v>
      </c>
      <c r="F36" t="s">
        <v>53</v>
      </c>
      <c r="G36" t="s">
        <v>54</v>
      </c>
      <c r="H36" t="s">
        <v>55</v>
      </c>
      <c r="I36" t="s">
        <v>113</v>
      </c>
      <c r="J36">
        <v>425</v>
      </c>
    </row>
    <row r="37" spans="1:10" x14ac:dyDescent="0.4">
      <c r="A37" s="19">
        <v>45021</v>
      </c>
      <c r="B37" t="s">
        <v>49</v>
      </c>
      <c r="C37" t="s">
        <v>56</v>
      </c>
      <c r="D37" t="s">
        <v>51</v>
      </c>
      <c r="E37" t="s">
        <v>52</v>
      </c>
      <c r="F37" t="s">
        <v>57</v>
      </c>
      <c r="G37" t="s">
        <v>54</v>
      </c>
      <c r="H37" t="s">
        <v>55</v>
      </c>
      <c r="I37" t="s">
        <v>113</v>
      </c>
      <c r="J37">
        <v>137.5</v>
      </c>
    </row>
    <row r="38" spans="1:10" x14ac:dyDescent="0.4">
      <c r="A38" s="19">
        <v>45027</v>
      </c>
      <c r="B38" t="s">
        <v>49</v>
      </c>
      <c r="C38" t="s">
        <v>50</v>
      </c>
      <c r="D38" t="s">
        <v>51</v>
      </c>
      <c r="E38" t="s">
        <v>52</v>
      </c>
      <c r="F38" t="s">
        <v>53</v>
      </c>
      <c r="G38" t="s">
        <v>54</v>
      </c>
      <c r="H38" t="s">
        <v>55</v>
      </c>
      <c r="I38" t="s">
        <v>113</v>
      </c>
      <c r="J38">
        <v>425</v>
      </c>
    </row>
    <row r="39" spans="1:10" x14ac:dyDescent="0.4">
      <c r="A39" s="19">
        <v>45028</v>
      </c>
      <c r="B39" t="s">
        <v>49</v>
      </c>
      <c r="C39" t="s">
        <v>56</v>
      </c>
      <c r="D39" t="s">
        <v>51</v>
      </c>
      <c r="E39" t="s">
        <v>52</v>
      </c>
      <c r="F39" t="s">
        <v>57</v>
      </c>
      <c r="G39" t="s">
        <v>54</v>
      </c>
      <c r="H39" t="s">
        <v>55</v>
      </c>
      <c r="I39" t="s">
        <v>113</v>
      </c>
      <c r="J39">
        <v>137.5</v>
      </c>
    </row>
    <row r="40" spans="1:10" x14ac:dyDescent="0.4">
      <c r="A40" s="19">
        <v>45034</v>
      </c>
      <c r="B40" t="s">
        <v>49</v>
      </c>
      <c r="C40" t="s">
        <v>50</v>
      </c>
      <c r="D40" t="s">
        <v>51</v>
      </c>
      <c r="E40" t="s">
        <v>52</v>
      </c>
      <c r="F40" t="s">
        <v>53</v>
      </c>
      <c r="G40" t="s">
        <v>54</v>
      </c>
      <c r="H40" t="s">
        <v>55</v>
      </c>
      <c r="I40" t="s">
        <v>113</v>
      </c>
      <c r="J40">
        <v>637.5</v>
      </c>
    </row>
    <row r="41" spans="1:10" x14ac:dyDescent="0.4">
      <c r="A41" s="19">
        <v>45035</v>
      </c>
      <c r="B41" t="s">
        <v>49</v>
      </c>
      <c r="C41" t="s">
        <v>56</v>
      </c>
      <c r="D41" t="s">
        <v>51</v>
      </c>
      <c r="E41" t="s">
        <v>52</v>
      </c>
      <c r="F41" t="s">
        <v>57</v>
      </c>
      <c r="G41" t="s">
        <v>54</v>
      </c>
      <c r="H41" t="s">
        <v>55</v>
      </c>
      <c r="I41" t="s">
        <v>113</v>
      </c>
      <c r="J41">
        <v>137.5</v>
      </c>
    </row>
    <row r="42" spans="1:10" x14ac:dyDescent="0.4">
      <c r="A42" s="19">
        <v>45041</v>
      </c>
      <c r="B42" t="s">
        <v>49</v>
      </c>
      <c r="C42" t="s">
        <v>50</v>
      </c>
      <c r="D42" t="s">
        <v>51</v>
      </c>
      <c r="E42" t="s">
        <v>52</v>
      </c>
      <c r="F42" t="s">
        <v>53</v>
      </c>
      <c r="G42" t="s">
        <v>54</v>
      </c>
      <c r="H42" t="s">
        <v>55</v>
      </c>
      <c r="I42" t="s">
        <v>113</v>
      </c>
      <c r="J42">
        <v>637.5</v>
      </c>
    </row>
    <row r="43" spans="1:10" x14ac:dyDescent="0.4">
      <c r="A43" s="19">
        <v>45042</v>
      </c>
      <c r="B43" t="s">
        <v>49</v>
      </c>
      <c r="C43" t="s">
        <v>56</v>
      </c>
      <c r="D43" t="s">
        <v>51</v>
      </c>
      <c r="E43" t="s">
        <v>52</v>
      </c>
      <c r="F43" t="s">
        <v>57</v>
      </c>
      <c r="G43" t="s">
        <v>54</v>
      </c>
      <c r="H43" t="s">
        <v>55</v>
      </c>
      <c r="I43" t="s">
        <v>113</v>
      </c>
      <c r="J43">
        <v>137.5</v>
      </c>
    </row>
    <row r="44" spans="1:10" x14ac:dyDescent="0.4">
      <c r="A44" s="19">
        <v>45048</v>
      </c>
      <c r="B44" t="s">
        <v>49</v>
      </c>
      <c r="C44" t="s">
        <v>50</v>
      </c>
      <c r="D44" t="s">
        <v>51</v>
      </c>
      <c r="E44" t="s">
        <v>52</v>
      </c>
      <c r="F44" t="s">
        <v>53</v>
      </c>
      <c r="G44" t="s">
        <v>54</v>
      </c>
      <c r="H44" t="s">
        <v>55</v>
      </c>
      <c r="I44" t="s">
        <v>113</v>
      </c>
      <c r="J44">
        <v>425</v>
      </c>
    </row>
    <row r="45" spans="1:10" x14ac:dyDescent="0.4">
      <c r="A45" s="19">
        <v>45049</v>
      </c>
      <c r="B45" t="s">
        <v>49</v>
      </c>
      <c r="C45" t="s">
        <v>56</v>
      </c>
      <c r="D45" t="s">
        <v>51</v>
      </c>
      <c r="E45" t="s">
        <v>52</v>
      </c>
      <c r="F45" t="s">
        <v>57</v>
      </c>
      <c r="G45" t="s">
        <v>54</v>
      </c>
      <c r="H45" t="s">
        <v>55</v>
      </c>
      <c r="I45" t="s">
        <v>113</v>
      </c>
      <c r="J45">
        <v>137.5</v>
      </c>
    </row>
    <row r="46" spans="1:10" x14ac:dyDescent="0.4">
      <c r="A46" s="19">
        <v>45055</v>
      </c>
      <c r="B46" t="s">
        <v>49</v>
      </c>
      <c r="C46" t="s">
        <v>50</v>
      </c>
      <c r="D46" t="s">
        <v>51</v>
      </c>
      <c r="E46" t="s">
        <v>52</v>
      </c>
      <c r="F46" t="s">
        <v>53</v>
      </c>
      <c r="G46" t="s">
        <v>54</v>
      </c>
      <c r="H46" t="s">
        <v>55</v>
      </c>
      <c r="I46" t="s">
        <v>113</v>
      </c>
      <c r="J46">
        <v>425</v>
      </c>
    </row>
    <row r="47" spans="1:10" x14ac:dyDescent="0.4">
      <c r="A47" s="19">
        <v>45056</v>
      </c>
      <c r="B47" t="s">
        <v>49</v>
      </c>
      <c r="C47" t="s">
        <v>56</v>
      </c>
      <c r="D47" t="s">
        <v>51</v>
      </c>
      <c r="E47" t="s">
        <v>52</v>
      </c>
      <c r="F47" t="s">
        <v>57</v>
      </c>
      <c r="G47" t="s">
        <v>54</v>
      </c>
      <c r="H47" t="s">
        <v>55</v>
      </c>
      <c r="I47" t="s">
        <v>113</v>
      </c>
      <c r="J47">
        <v>137.5</v>
      </c>
    </row>
    <row r="48" spans="1:10" x14ac:dyDescent="0.4">
      <c r="A48" s="19">
        <v>45062</v>
      </c>
      <c r="B48" t="s">
        <v>49</v>
      </c>
      <c r="C48" t="s">
        <v>50</v>
      </c>
      <c r="D48" t="s">
        <v>51</v>
      </c>
      <c r="E48" t="s">
        <v>52</v>
      </c>
      <c r="F48" t="s">
        <v>53</v>
      </c>
      <c r="G48" t="s">
        <v>54</v>
      </c>
      <c r="H48" t="s">
        <v>55</v>
      </c>
      <c r="I48" t="s">
        <v>113</v>
      </c>
      <c r="J48">
        <v>425</v>
      </c>
    </row>
    <row r="49" spans="1:10" x14ac:dyDescent="0.4">
      <c r="A49" s="19">
        <v>45063</v>
      </c>
      <c r="B49" t="s">
        <v>49</v>
      </c>
      <c r="C49" t="s">
        <v>56</v>
      </c>
      <c r="D49" t="s">
        <v>51</v>
      </c>
      <c r="E49" t="s">
        <v>52</v>
      </c>
      <c r="F49" t="s">
        <v>57</v>
      </c>
      <c r="G49" t="s">
        <v>54</v>
      </c>
      <c r="H49" t="s">
        <v>55</v>
      </c>
      <c r="I49" t="s">
        <v>113</v>
      </c>
      <c r="J49">
        <v>137.5</v>
      </c>
    </row>
    <row r="50" spans="1:10" x14ac:dyDescent="0.4">
      <c r="A50" s="19">
        <v>45069</v>
      </c>
      <c r="B50" t="s">
        <v>49</v>
      </c>
      <c r="C50" t="s">
        <v>50</v>
      </c>
      <c r="D50" t="s">
        <v>51</v>
      </c>
      <c r="E50" t="s">
        <v>52</v>
      </c>
      <c r="F50" t="s">
        <v>53</v>
      </c>
      <c r="G50" t="s">
        <v>54</v>
      </c>
      <c r="H50" t="s">
        <v>55</v>
      </c>
      <c r="I50" t="s">
        <v>113</v>
      </c>
      <c r="J50">
        <v>637.5</v>
      </c>
    </row>
    <row r="51" spans="1:10" x14ac:dyDescent="0.4">
      <c r="A51" s="19">
        <v>45070</v>
      </c>
      <c r="B51" t="s">
        <v>49</v>
      </c>
      <c r="C51" t="s">
        <v>56</v>
      </c>
      <c r="D51" t="s">
        <v>51</v>
      </c>
      <c r="E51" t="s">
        <v>52</v>
      </c>
      <c r="F51" t="s">
        <v>57</v>
      </c>
      <c r="G51" t="s">
        <v>54</v>
      </c>
      <c r="H51" t="s">
        <v>55</v>
      </c>
      <c r="I51" t="s">
        <v>113</v>
      </c>
      <c r="J51">
        <v>137.5</v>
      </c>
    </row>
    <row r="52" spans="1:10" x14ac:dyDescent="0.4">
      <c r="A52" s="19">
        <v>45076</v>
      </c>
      <c r="B52" t="s">
        <v>49</v>
      </c>
      <c r="C52" t="s">
        <v>50</v>
      </c>
      <c r="D52" t="s">
        <v>51</v>
      </c>
      <c r="E52" t="s">
        <v>52</v>
      </c>
      <c r="F52" t="s">
        <v>53</v>
      </c>
      <c r="G52" t="s">
        <v>54</v>
      </c>
      <c r="H52" t="s">
        <v>55</v>
      </c>
      <c r="I52" t="s">
        <v>113</v>
      </c>
      <c r="J52">
        <v>637.5</v>
      </c>
    </row>
    <row r="53" spans="1:10" x14ac:dyDescent="0.4">
      <c r="A53" s="19">
        <v>45077</v>
      </c>
      <c r="B53" t="s">
        <v>49</v>
      </c>
      <c r="C53" t="s">
        <v>56</v>
      </c>
      <c r="D53" t="s">
        <v>51</v>
      </c>
      <c r="E53" t="s">
        <v>52</v>
      </c>
      <c r="F53" t="s">
        <v>57</v>
      </c>
      <c r="G53" t="s">
        <v>54</v>
      </c>
      <c r="H53" t="s">
        <v>55</v>
      </c>
      <c r="I53" t="s">
        <v>113</v>
      </c>
      <c r="J53">
        <v>137.5</v>
      </c>
    </row>
    <row r="54" spans="1:10" x14ac:dyDescent="0.4">
      <c r="A54" s="19">
        <v>45083</v>
      </c>
      <c r="B54" t="s">
        <v>49</v>
      </c>
      <c r="C54" t="s">
        <v>50</v>
      </c>
      <c r="D54" t="s">
        <v>51</v>
      </c>
      <c r="E54" t="s">
        <v>52</v>
      </c>
      <c r="F54" t="s">
        <v>53</v>
      </c>
      <c r="G54" t="s">
        <v>54</v>
      </c>
      <c r="H54" t="s">
        <v>55</v>
      </c>
      <c r="I54" t="s">
        <v>113</v>
      </c>
      <c r="J54">
        <v>637.5</v>
      </c>
    </row>
    <row r="55" spans="1:10" x14ac:dyDescent="0.4">
      <c r="A55" s="19">
        <v>45084</v>
      </c>
      <c r="B55" t="s">
        <v>49</v>
      </c>
      <c r="C55" t="s">
        <v>56</v>
      </c>
      <c r="D55" t="s">
        <v>51</v>
      </c>
      <c r="E55" t="s">
        <v>52</v>
      </c>
      <c r="F55" t="s">
        <v>57</v>
      </c>
      <c r="G55" t="s">
        <v>54</v>
      </c>
      <c r="H55" t="s">
        <v>55</v>
      </c>
      <c r="I55" t="s">
        <v>113</v>
      </c>
      <c r="J55">
        <v>137.5</v>
      </c>
    </row>
    <row r="56" spans="1:10" x14ac:dyDescent="0.4">
      <c r="A56" s="19">
        <v>45090</v>
      </c>
      <c r="B56" t="s">
        <v>49</v>
      </c>
      <c r="C56" t="s">
        <v>50</v>
      </c>
      <c r="D56" t="s">
        <v>51</v>
      </c>
      <c r="E56" t="s">
        <v>52</v>
      </c>
      <c r="F56" t="s">
        <v>53</v>
      </c>
      <c r="G56" t="s">
        <v>54</v>
      </c>
      <c r="H56" t="s">
        <v>55</v>
      </c>
      <c r="I56" t="s">
        <v>113</v>
      </c>
      <c r="J56">
        <v>425</v>
      </c>
    </row>
    <row r="57" spans="1:10" x14ac:dyDescent="0.4">
      <c r="A57" s="19">
        <v>45091</v>
      </c>
      <c r="B57" t="s">
        <v>49</v>
      </c>
      <c r="C57" t="s">
        <v>56</v>
      </c>
      <c r="D57" t="s">
        <v>51</v>
      </c>
      <c r="E57" t="s">
        <v>52</v>
      </c>
      <c r="F57" t="s">
        <v>57</v>
      </c>
      <c r="G57" t="s">
        <v>54</v>
      </c>
      <c r="H57" t="s">
        <v>55</v>
      </c>
      <c r="I57" t="s">
        <v>113</v>
      </c>
      <c r="J57">
        <v>137.5</v>
      </c>
    </row>
    <row r="58" spans="1:10" x14ac:dyDescent="0.4">
      <c r="A58" s="19">
        <v>45097</v>
      </c>
      <c r="B58" t="s">
        <v>49</v>
      </c>
      <c r="C58" t="s">
        <v>50</v>
      </c>
      <c r="D58" t="s">
        <v>51</v>
      </c>
      <c r="E58" t="s">
        <v>52</v>
      </c>
      <c r="F58" t="s">
        <v>53</v>
      </c>
      <c r="G58" t="s">
        <v>54</v>
      </c>
      <c r="H58" t="s">
        <v>55</v>
      </c>
      <c r="I58" t="s">
        <v>113</v>
      </c>
      <c r="J58">
        <v>425</v>
      </c>
    </row>
    <row r="59" spans="1:10" x14ac:dyDescent="0.4">
      <c r="A59" s="19">
        <v>45098</v>
      </c>
      <c r="B59" t="s">
        <v>49</v>
      </c>
      <c r="C59" t="s">
        <v>56</v>
      </c>
      <c r="D59" t="s">
        <v>51</v>
      </c>
      <c r="E59" t="s">
        <v>52</v>
      </c>
      <c r="F59" t="s">
        <v>57</v>
      </c>
      <c r="G59" t="s">
        <v>54</v>
      </c>
      <c r="H59" t="s">
        <v>55</v>
      </c>
      <c r="I59" t="s">
        <v>113</v>
      </c>
      <c r="J59">
        <v>137.5</v>
      </c>
    </row>
    <row r="60" spans="1:10" x14ac:dyDescent="0.4">
      <c r="A60" s="19">
        <v>45104</v>
      </c>
      <c r="B60" t="s">
        <v>49</v>
      </c>
      <c r="C60" t="s">
        <v>50</v>
      </c>
      <c r="D60" t="s">
        <v>51</v>
      </c>
      <c r="E60" t="s">
        <v>52</v>
      </c>
      <c r="F60" t="s">
        <v>53</v>
      </c>
      <c r="G60" t="s">
        <v>54</v>
      </c>
      <c r="H60" t="s">
        <v>55</v>
      </c>
      <c r="I60" t="s">
        <v>113</v>
      </c>
      <c r="J60">
        <v>637.5</v>
      </c>
    </row>
    <row r="61" spans="1:10" x14ac:dyDescent="0.4">
      <c r="A61" s="19">
        <v>45105</v>
      </c>
      <c r="B61" t="s">
        <v>49</v>
      </c>
      <c r="C61" t="s">
        <v>56</v>
      </c>
      <c r="D61" t="s">
        <v>51</v>
      </c>
      <c r="E61" t="s">
        <v>52</v>
      </c>
      <c r="F61" t="s">
        <v>57</v>
      </c>
      <c r="G61" t="s">
        <v>54</v>
      </c>
      <c r="H61" t="s">
        <v>55</v>
      </c>
      <c r="I61" t="s">
        <v>113</v>
      </c>
      <c r="J61">
        <v>137.5</v>
      </c>
    </row>
    <row r="62" spans="1:10" x14ac:dyDescent="0.4">
      <c r="A62" s="19">
        <v>45111</v>
      </c>
      <c r="B62" t="s">
        <v>49</v>
      </c>
      <c r="C62" t="s">
        <v>50</v>
      </c>
      <c r="D62" t="s">
        <v>51</v>
      </c>
      <c r="E62" t="s">
        <v>52</v>
      </c>
      <c r="F62" t="s">
        <v>53</v>
      </c>
      <c r="G62" t="s">
        <v>54</v>
      </c>
      <c r="H62" t="s">
        <v>55</v>
      </c>
      <c r="I62" t="s">
        <v>113</v>
      </c>
      <c r="J62">
        <v>637.5</v>
      </c>
    </row>
    <row r="63" spans="1:10" x14ac:dyDescent="0.4">
      <c r="A63" s="19">
        <v>45112</v>
      </c>
      <c r="B63" t="s">
        <v>49</v>
      </c>
      <c r="C63" t="s">
        <v>56</v>
      </c>
      <c r="D63" t="s">
        <v>51</v>
      </c>
      <c r="E63" t="s">
        <v>52</v>
      </c>
      <c r="F63" t="s">
        <v>57</v>
      </c>
      <c r="G63" t="s">
        <v>54</v>
      </c>
      <c r="H63" t="s">
        <v>55</v>
      </c>
      <c r="I63" t="s">
        <v>113</v>
      </c>
      <c r="J63">
        <v>137.5</v>
      </c>
    </row>
    <row r="64" spans="1:10" x14ac:dyDescent="0.4">
      <c r="A64" s="19">
        <v>45118</v>
      </c>
      <c r="B64" t="s">
        <v>49</v>
      </c>
      <c r="C64" t="s">
        <v>50</v>
      </c>
      <c r="D64" t="s">
        <v>51</v>
      </c>
      <c r="E64" t="s">
        <v>52</v>
      </c>
      <c r="F64" t="s">
        <v>53</v>
      </c>
      <c r="G64" t="s">
        <v>54</v>
      </c>
      <c r="H64" t="s">
        <v>55</v>
      </c>
      <c r="I64" t="s">
        <v>113</v>
      </c>
      <c r="J64">
        <v>425</v>
      </c>
    </row>
    <row r="65" spans="1:10" x14ac:dyDescent="0.4">
      <c r="A65" s="19">
        <v>45119</v>
      </c>
      <c r="B65" t="s">
        <v>49</v>
      </c>
      <c r="C65" t="s">
        <v>56</v>
      </c>
      <c r="D65" t="s">
        <v>51</v>
      </c>
      <c r="E65" t="s">
        <v>52</v>
      </c>
      <c r="F65" t="s">
        <v>57</v>
      </c>
      <c r="G65" t="s">
        <v>54</v>
      </c>
      <c r="H65" t="s">
        <v>55</v>
      </c>
      <c r="I65" t="s">
        <v>113</v>
      </c>
      <c r="J65">
        <v>137.5</v>
      </c>
    </row>
    <row r="66" spans="1:10" x14ac:dyDescent="0.4">
      <c r="A66" s="19">
        <v>45125</v>
      </c>
      <c r="B66" t="s">
        <v>49</v>
      </c>
      <c r="C66" t="s">
        <v>50</v>
      </c>
      <c r="D66" t="s">
        <v>51</v>
      </c>
      <c r="E66" t="s">
        <v>52</v>
      </c>
      <c r="F66" t="s">
        <v>53</v>
      </c>
      <c r="G66" t="s">
        <v>54</v>
      </c>
      <c r="H66" t="s">
        <v>55</v>
      </c>
      <c r="I66" t="s">
        <v>113</v>
      </c>
      <c r="J66">
        <v>425</v>
      </c>
    </row>
    <row r="67" spans="1:10" x14ac:dyDescent="0.4">
      <c r="A67" s="19">
        <v>45126</v>
      </c>
      <c r="B67" t="s">
        <v>49</v>
      </c>
      <c r="C67" t="s">
        <v>56</v>
      </c>
      <c r="D67" t="s">
        <v>51</v>
      </c>
      <c r="E67" t="s">
        <v>52</v>
      </c>
      <c r="F67" t="s">
        <v>57</v>
      </c>
      <c r="G67" t="s">
        <v>54</v>
      </c>
      <c r="H67" t="s">
        <v>55</v>
      </c>
      <c r="I67" t="s">
        <v>113</v>
      </c>
      <c r="J67">
        <v>137.5</v>
      </c>
    </row>
    <row r="68" spans="1:10" x14ac:dyDescent="0.4">
      <c r="A68" s="19">
        <v>45132</v>
      </c>
      <c r="B68" t="s">
        <v>49</v>
      </c>
      <c r="C68" t="s">
        <v>50</v>
      </c>
      <c r="D68" t="s">
        <v>51</v>
      </c>
      <c r="E68" t="s">
        <v>52</v>
      </c>
      <c r="F68" t="s">
        <v>53</v>
      </c>
      <c r="G68" t="s">
        <v>54</v>
      </c>
      <c r="H68" t="s">
        <v>55</v>
      </c>
      <c r="I68" t="s">
        <v>113</v>
      </c>
      <c r="J68">
        <v>425</v>
      </c>
    </row>
    <row r="69" spans="1:10" x14ac:dyDescent="0.4">
      <c r="A69" s="19">
        <v>45133</v>
      </c>
      <c r="B69" t="s">
        <v>49</v>
      </c>
      <c r="C69" t="s">
        <v>56</v>
      </c>
      <c r="D69" t="s">
        <v>51</v>
      </c>
      <c r="E69" t="s">
        <v>52</v>
      </c>
      <c r="F69" t="s">
        <v>57</v>
      </c>
      <c r="G69" t="s">
        <v>54</v>
      </c>
      <c r="H69" t="s">
        <v>55</v>
      </c>
      <c r="I69" t="s">
        <v>113</v>
      </c>
      <c r="J69">
        <v>137.5</v>
      </c>
    </row>
    <row r="70" spans="1:10" x14ac:dyDescent="0.4">
      <c r="A70" s="19">
        <v>45139</v>
      </c>
      <c r="B70" t="s">
        <v>49</v>
      </c>
      <c r="C70" t="s">
        <v>50</v>
      </c>
      <c r="D70" t="s">
        <v>51</v>
      </c>
      <c r="E70" t="s">
        <v>52</v>
      </c>
      <c r="F70" t="s">
        <v>53</v>
      </c>
      <c r="G70" t="s">
        <v>54</v>
      </c>
      <c r="H70" t="s">
        <v>55</v>
      </c>
      <c r="I70" t="s">
        <v>113</v>
      </c>
      <c r="J70">
        <v>637.5</v>
      </c>
    </row>
    <row r="71" spans="1:10" x14ac:dyDescent="0.4">
      <c r="A71" s="19">
        <v>45140</v>
      </c>
      <c r="B71" t="s">
        <v>49</v>
      </c>
      <c r="C71" t="s">
        <v>56</v>
      </c>
      <c r="D71" t="s">
        <v>51</v>
      </c>
      <c r="E71" t="s">
        <v>52</v>
      </c>
      <c r="F71" t="s">
        <v>57</v>
      </c>
      <c r="G71" t="s">
        <v>54</v>
      </c>
      <c r="H71" t="s">
        <v>55</v>
      </c>
      <c r="I71" t="s">
        <v>113</v>
      </c>
      <c r="J71">
        <v>137.5</v>
      </c>
    </row>
    <row r="72" spans="1:10" x14ac:dyDescent="0.4">
      <c r="A72" s="19">
        <v>45146</v>
      </c>
      <c r="B72" t="s">
        <v>49</v>
      </c>
      <c r="C72" t="s">
        <v>50</v>
      </c>
      <c r="D72" t="s">
        <v>51</v>
      </c>
      <c r="E72" t="s">
        <v>52</v>
      </c>
      <c r="F72" t="s">
        <v>53</v>
      </c>
      <c r="G72" t="s">
        <v>54</v>
      </c>
      <c r="H72" t="s">
        <v>55</v>
      </c>
      <c r="I72" t="s">
        <v>113</v>
      </c>
      <c r="J72">
        <v>425</v>
      </c>
    </row>
    <row r="73" spans="1:10" x14ac:dyDescent="0.4">
      <c r="A73" s="19">
        <v>45147</v>
      </c>
      <c r="B73" t="s">
        <v>49</v>
      </c>
      <c r="C73" t="s">
        <v>56</v>
      </c>
      <c r="D73" t="s">
        <v>51</v>
      </c>
      <c r="E73" t="s">
        <v>52</v>
      </c>
      <c r="F73" t="s">
        <v>57</v>
      </c>
      <c r="G73" t="s">
        <v>54</v>
      </c>
      <c r="H73" t="s">
        <v>55</v>
      </c>
      <c r="I73" t="s">
        <v>113</v>
      </c>
      <c r="J73">
        <v>137.5</v>
      </c>
    </row>
    <row r="74" spans="1:10" x14ac:dyDescent="0.4">
      <c r="A74" s="19">
        <v>45153</v>
      </c>
      <c r="B74" t="s">
        <v>49</v>
      </c>
      <c r="C74" t="s">
        <v>50</v>
      </c>
      <c r="D74" t="s">
        <v>51</v>
      </c>
      <c r="E74" t="s">
        <v>52</v>
      </c>
      <c r="F74" t="s">
        <v>53</v>
      </c>
      <c r="G74" t="s">
        <v>54</v>
      </c>
      <c r="H74" t="s">
        <v>55</v>
      </c>
      <c r="I74" t="s">
        <v>113</v>
      </c>
      <c r="J74">
        <v>637.5</v>
      </c>
    </row>
    <row r="75" spans="1:10" x14ac:dyDescent="0.4">
      <c r="A75" s="19">
        <v>45154</v>
      </c>
      <c r="B75" t="s">
        <v>49</v>
      </c>
      <c r="C75" t="s">
        <v>56</v>
      </c>
      <c r="D75" t="s">
        <v>51</v>
      </c>
      <c r="E75" t="s">
        <v>52</v>
      </c>
      <c r="F75" t="s">
        <v>57</v>
      </c>
      <c r="G75" t="s">
        <v>54</v>
      </c>
      <c r="H75" t="s">
        <v>55</v>
      </c>
      <c r="I75" t="s">
        <v>113</v>
      </c>
      <c r="J75">
        <v>137.5</v>
      </c>
    </row>
    <row r="76" spans="1:10" x14ac:dyDescent="0.4">
      <c r="A76" s="19">
        <v>45160</v>
      </c>
      <c r="B76" t="s">
        <v>49</v>
      </c>
      <c r="C76" t="s">
        <v>50</v>
      </c>
      <c r="D76" t="s">
        <v>51</v>
      </c>
      <c r="E76" t="s">
        <v>52</v>
      </c>
      <c r="F76" t="s">
        <v>53</v>
      </c>
      <c r="G76" t="s">
        <v>54</v>
      </c>
      <c r="H76" t="s">
        <v>55</v>
      </c>
      <c r="I76" t="s">
        <v>113</v>
      </c>
      <c r="J76">
        <v>425</v>
      </c>
    </row>
    <row r="77" spans="1:10" x14ac:dyDescent="0.4">
      <c r="A77" s="19">
        <v>45161</v>
      </c>
      <c r="B77" t="s">
        <v>49</v>
      </c>
      <c r="C77" t="s">
        <v>56</v>
      </c>
      <c r="D77" t="s">
        <v>51</v>
      </c>
      <c r="E77" t="s">
        <v>52</v>
      </c>
      <c r="F77" t="s">
        <v>57</v>
      </c>
      <c r="G77" t="s">
        <v>54</v>
      </c>
      <c r="H77" t="s">
        <v>55</v>
      </c>
      <c r="I77" t="s">
        <v>113</v>
      </c>
      <c r="J77">
        <v>137.5</v>
      </c>
    </row>
    <row r="78" spans="1:10" x14ac:dyDescent="0.4">
      <c r="A78" s="19">
        <v>45167</v>
      </c>
      <c r="B78" t="s">
        <v>49</v>
      </c>
      <c r="C78" t="s">
        <v>50</v>
      </c>
      <c r="D78" t="s">
        <v>51</v>
      </c>
      <c r="E78" t="s">
        <v>52</v>
      </c>
      <c r="F78" t="s">
        <v>53</v>
      </c>
      <c r="G78" t="s">
        <v>54</v>
      </c>
      <c r="H78" t="s">
        <v>55</v>
      </c>
      <c r="I78" t="s">
        <v>113</v>
      </c>
      <c r="J78">
        <v>425</v>
      </c>
    </row>
    <row r="79" spans="1:10" x14ac:dyDescent="0.4">
      <c r="A79" s="19">
        <v>45168</v>
      </c>
      <c r="B79" t="s">
        <v>49</v>
      </c>
      <c r="C79" t="s">
        <v>56</v>
      </c>
      <c r="D79" t="s">
        <v>51</v>
      </c>
      <c r="E79" t="s">
        <v>52</v>
      </c>
      <c r="F79" t="s">
        <v>57</v>
      </c>
      <c r="G79" t="s">
        <v>54</v>
      </c>
      <c r="H79" t="s">
        <v>55</v>
      </c>
      <c r="I79" t="s">
        <v>113</v>
      </c>
      <c r="J79">
        <v>137.5</v>
      </c>
    </row>
    <row r="80" spans="1:10" x14ac:dyDescent="0.4">
      <c r="A80" s="19">
        <v>45174</v>
      </c>
      <c r="B80" t="s">
        <v>49</v>
      </c>
      <c r="C80" t="s">
        <v>50</v>
      </c>
      <c r="D80" t="s">
        <v>51</v>
      </c>
      <c r="E80" t="s">
        <v>52</v>
      </c>
      <c r="F80" t="s">
        <v>53</v>
      </c>
      <c r="G80" t="s">
        <v>54</v>
      </c>
      <c r="H80" t="s">
        <v>55</v>
      </c>
      <c r="I80" t="s">
        <v>113</v>
      </c>
      <c r="J80">
        <v>637.5</v>
      </c>
    </row>
    <row r="81" spans="1:10" x14ac:dyDescent="0.4">
      <c r="A81" s="19">
        <v>45175</v>
      </c>
      <c r="B81" t="s">
        <v>49</v>
      </c>
      <c r="C81" t="s">
        <v>56</v>
      </c>
      <c r="D81" t="s">
        <v>51</v>
      </c>
      <c r="E81" t="s">
        <v>52</v>
      </c>
      <c r="F81" t="s">
        <v>57</v>
      </c>
      <c r="G81" t="s">
        <v>54</v>
      </c>
      <c r="H81" t="s">
        <v>55</v>
      </c>
      <c r="I81" t="s">
        <v>113</v>
      </c>
      <c r="J81">
        <v>137.5</v>
      </c>
    </row>
    <row r="82" spans="1:10" x14ac:dyDescent="0.4">
      <c r="A82" s="19">
        <v>45181</v>
      </c>
      <c r="B82" t="s">
        <v>49</v>
      </c>
      <c r="C82" t="s">
        <v>50</v>
      </c>
      <c r="D82" t="s">
        <v>51</v>
      </c>
      <c r="E82" t="s">
        <v>52</v>
      </c>
      <c r="F82" t="s">
        <v>53</v>
      </c>
      <c r="G82" t="s">
        <v>54</v>
      </c>
      <c r="H82" t="s">
        <v>55</v>
      </c>
      <c r="I82" t="s">
        <v>113</v>
      </c>
      <c r="J82">
        <v>637.5</v>
      </c>
    </row>
    <row r="83" spans="1:10" x14ac:dyDescent="0.4">
      <c r="A83" s="19">
        <v>45182</v>
      </c>
      <c r="B83" t="s">
        <v>49</v>
      </c>
      <c r="C83" t="s">
        <v>56</v>
      </c>
      <c r="D83" t="s">
        <v>51</v>
      </c>
      <c r="E83" t="s">
        <v>52</v>
      </c>
      <c r="F83" t="s">
        <v>57</v>
      </c>
      <c r="G83" t="s">
        <v>54</v>
      </c>
      <c r="H83" t="s">
        <v>55</v>
      </c>
      <c r="I83" t="s">
        <v>113</v>
      </c>
      <c r="J83">
        <v>137.5</v>
      </c>
    </row>
    <row r="84" spans="1:10" x14ac:dyDescent="0.4">
      <c r="A84" s="19">
        <v>45188</v>
      </c>
      <c r="B84" t="s">
        <v>49</v>
      </c>
      <c r="C84" t="s">
        <v>50</v>
      </c>
      <c r="D84" t="s">
        <v>51</v>
      </c>
      <c r="E84" t="s">
        <v>52</v>
      </c>
      <c r="F84" t="s">
        <v>53</v>
      </c>
      <c r="G84" t="s">
        <v>54</v>
      </c>
      <c r="H84" t="s">
        <v>55</v>
      </c>
      <c r="I84" t="s">
        <v>113</v>
      </c>
      <c r="J84">
        <v>425</v>
      </c>
    </row>
    <row r="85" spans="1:10" x14ac:dyDescent="0.4">
      <c r="A85" s="19">
        <v>45189</v>
      </c>
      <c r="B85" t="s">
        <v>49</v>
      </c>
      <c r="C85" t="s">
        <v>56</v>
      </c>
      <c r="D85" t="s">
        <v>51</v>
      </c>
      <c r="E85" t="s">
        <v>52</v>
      </c>
      <c r="F85" t="s">
        <v>57</v>
      </c>
      <c r="G85" t="s">
        <v>54</v>
      </c>
      <c r="H85" t="s">
        <v>55</v>
      </c>
      <c r="I85" t="s">
        <v>113</v>
      </c>
      <c r="J85">
        <v>137.5</v>
      </c>
    </row>
    <row r="86" spans="1:10" x14ac:dyDescent="0.4">
      <c r="A86" s="19">
        <v>45195</v>
      </c>
      <c r="B86" t="s">
        <v>49</v>
      </c>
      <c r="C86" t="s">
        <v>50</v>
      </c>
      <c r="D86" t="s">
        <v>51</v>
      </c>
      <c r="E86" t="s">
        <v>52</v>
      </c>
      <c r="F86" t="s">
        <v>53</v>
      </c>
      <c r="G86" t="s">
        <v>54</v>
      </c>
      <c r="H86" t="s">
        <v>55</v>
      </c>
      <c r="I86" t="s">
        <v>113</v>
      </c>
      <c r="J86">
        <v>637.5</v>
      </c>
    </row>
    <row r="87" spans="1:10" x14ac:dyDescent="0.4">
      <c r="A87" s="19">
        <v>45196</v>
      </c>
      <c r="B87" t="s">
        <v>49</v>
      </c>
      <c r="C87" t="s">
        <v>56</v>
      </c>
      <c r="D87" t="s">
        <v>51</v>
      </c>
      <c r="E87" t="s">
        <v>52</v>
      </c>
      <c r="F87" t="s">
        <v>57</v>
      </c>
      <c r="G87" t="s">
        <v>54</v>
      </c>
      <c r="H87" t="s">
        <v>55</v>
      </c>
      <c r="I87" t="s">
        <v>113</v>
      </c>
      <c r="J87">
        <v>137.5</v>
      </c>
    </row>
    <row r="88" spans="1:10" x14ac:dyDescent="0.4">
      <c r="A88" s="19">
        <v>45202</v>
      </c>
      <c r="B88" t="s">
        <v>49</v>
      </c>
      <c r="C88" t="s">
        <v>50</v>
      </c>
      <c r="D88" t="s">
        <v>51</v>
      </c>
      <c r="E88" t="s">
        <v>52</v>
      </c>
      <c r="F88" t="s">
        <v>53</v>
      </c>
      <c r="G88" t="s">
        <v>54</v>
      </c>
      <c r="H88" t="s">
        <v>55</v>
      </c>
      <c r="I88" t="s">
        <v>113</v>
      </c>
      <c r="J88">
        <v>637.5</v>
      </c>
    </row>
    <row r="89" spans="1:10" x14ac:dyDescent="0.4">
      <c r="A89" s="19">
        <v>45203</v>
      </c>
      <c r="B89" t="s">
        <v>49</v>
      </c>
      <c r="C89" t="s">
        <v>56</v>
      </c>
      <c r="D89" t="s">
        <v>51</v>
      </c>
      <c r="E89" t="s">
        <v>52</v>
      </c>
      <c r="F89" t="s">
        <v>57</v>
      </c>
      <c r="G89" t="s">
        <v>54</v>
      </c>
      <c r="H89" t="s">
        <v>55</v>
      </c>
      <c r="I89" t="s">
        <v>113</v>
      </c>
      <c r="J89">
        <v>137.5</v>
      </c>
    </row>
    <row r="90" spans="1:10" x14ac:dyDescent="0.4">
      <c r="A90" s="19">
        <v>45209</v>
      </c>
      <c r="B90" t="s">
        <v>49</v>
      </c>
      <c r="C90" t="s">
        <v>50</v>
      </c>
      <c r="D90" t="s">
        <v>51</v>
      </c>
      <c r="E90" t="s">
        <v>52</v>
      </c>
      <c r="F90" t="s">
        <v>53</v>
      </c>
      <c r="G90" t="s">
        <v>54</v>
      </c>
      <c r="H90" t="s">
        <v>55</v>
      </c>
      <c r="I90" t="s">
        <v>113</v>
      </c>
      <c r="J90">
        <v>637.5</v>
      </c>
    </row>
    <row r="91" spans="1:10" x14ac:dyDescent="0.4">
      <c r="A91" s="19">
        <v>45210</v>
      </c>
      <c r="B91" t="s">
        <v>49</v>
      </c>
      <c r="C91" t="s">
        <v>56</v>
      </c>
      <c r="D91" t="s">
        <v>51</v>
      </c>
      <c r="E91" t="s">
        <v>52</v>
      </c>
      <c r="F91" t="s">
        <v>57</v>
      </c>
      <c r="G91" t="s">
        <v>54</v>
      </c>
      <c r="H91" t="s">
        <v>55</v>
      </c>
      <c r="I91" t="s">
        <v>113</v>
      </c>
      <c r="J91">
        <v>137.5</v>
      </c>
    </row>
    <row r="92" spans="1:10" x14ac:dyDescent="0.4">
      <c r="A92" s="19">
        <v>45216</v>
      </c>
      <c r="B92" t="s">
        <v>49</v>
      </c>
      <c r="C92" t="s">
        <v>50</v>
      </c>
      <c r="D92" t="s">
        <v>51</v>
      </c>
      <c r="E92" t="s">
        <v>52</v>
      </c>
      <c r="F92" t="s">
        <v>53</v>
      </c>
      <c r="G92" t="s">
        <v>54</v>
      </c>
      <c r="H92" t="s">
        <v>55</v>
      </c>
      <c r="I92" t="s">
        <v>113</v>
      </c>
      <c r="J92">
        <v>637.5</v>
      </c>
    </row>
    <row r="93" spans="1:10" x14ac:dyDescent="0.4">
      <c r="A93" s="19">
        <v>45217</v>
      </c>
      <c r="B93" t="s">
        <v>49</v>
      </c>
      <c r="C93" t="s">
        <v>56</v>
      </c>
      <c r="D93" t="s">
        <v>51</v>
      </c>
      <c r="E93" t="s">
        <v>52</v>
      </c>
      <c r="F93" t="s">
        <v>57</v>
      </c>
      <c r="G93" t="s">
        <v>54</v>
      </c>
      <c r="H93" t="s">
        <v>55</v>
      </c>
      <c r="I93" t="s">
        <v>113</v>
      </c>
      <c r="J93">
        <v>137.5</v>
      </c>
    </row>
    <row r="94" spans="1:10" x14ac:dyDescent="0.4">
      <c r="A94" s="19">
        <v>45223</v>
      </c>
      <c r="B94" t="s">
        <v>49</v>
      </c>
      <c r="C94" t="s">
        <v>50</v>
      </c>
      <c r="D94" t="s">
        <v>51</v>
      </c>
      <c r="E94" t="s">
        <v>52</v>
      </c>
      <c r="F94" t="s">
        <v>53</v>
      </c>
      <c r="G94" t="s">
        <v>54</v>
      </c>
      <c r="H94" t="s">
        <v>55</v>
      </c>
      <c r="I94" t="s">
        <v>113</v>
      </c>
      <c r="J94">
        <v>637.5</v>
      </c>
    </row>
    <row r="95" spans="1:10" x14ac:dyDescent="0.4">
      <c r="A95" s="19">
        <v>45224</v>
      </c>
      <c r="B95" t="s">
        <v>49</v>
      </c>
      <c r="C95" t="s">
        <v>56</v>
      </c>
      <c r="D95" t="s">
        <v>51</v>
      </c>
      <c r="E95" t="s">
        <v>52</v>
      </c>
      <c r="F95" t="s">
        <v>57</v>
      </c>
      <c r="G95" t="s">
        <v>54</v>
      </c>
      <c r="H95" t="s">
        <v>55</v>
      </c>
      <c r="I95" t="s">
        <v>113</v>
      </c>
      <c r="J95">
        <v>137.5</v>
      </c>
    </row>
    <row r="96" spans="1:10" x14ac:dyDescent="0.4">
      <c r="A96" s="19">
        <v>45230</v>
      </c>
      <c r="B96" t="s">
        <v>49</v>
      </c>
      <c r="C96" t="s">
        <v>50</v>
      </c>
      <c r="D96" t="s">
        <v>51</v>
      </c>
      <c r="E96" t="s">
        <v>52</v>
      </c>
      <c r="F96" t="s">
        <v>53</v>
      </c>
      <c r="G96" t="s">
        <v>54</v>
      </c>
      <c r="H96" t="s">
        <v>55</v>
      </c>
      <c r="I96" t="s">
        <v>113</v>
      </c>
      <c r="J96">
        <v>637.5</v>
      </c>
    </row>
    <row r="97" spans="1:10" x14ac:dyDescent="0.4">
      <c r="A97" s="19">
        <v>45231</v>
      </c>
      <c r="B97" t="s">
        <v>49</v>
      </c>
      <c r="C97" t="s">
        <v>56</v>
      </c>
      <c r="D97" t="s">
        <v>51</v>
      </c>
      <c r="E97" t="s">
        <v>52</v>
      </c>
      <c r="F97" t="s">
        <v>57</v>
      </c>
      <c r="G97" t="s">
        <v>54</v>
      </c>
      <c r="H97" t="s">
        <v>55</v>
      </c>
      <c r="I97" t="s">
        <v>113</v>
      </c>
      <c r="J97">
        <v>137.5</v>
      </c>
    </row>
    <row r="98" spans="1:10" x14ac:dyDescent="0.4">
      <c r="A98" s="19">
        <v>45237</v>
      </c>
      <c r="B98" t="s">
        <v>49</v>
      </c>
      <c r="C98" t="s">
        <v>50</v>
      </c>
      <c r="D98" t="s">
        <v>51</v>
      </c>
      <c r="E98" t="s">
        <v>52</v>
      </c>
      <c r="F98" t="s">
        <v>53</v>
      </c>
      <c r="G98" t="s">
        <v>54</v>
      </c>
      <c r="H98" t="s">
        <v>55</v>
      </c>
      <c r="I98" t="s">
        <v>113</v>
      </c>
      <c r="J98">
        <v>637.5</v>
      </c>
    </row>
    <row r="99" spans="1:10" x14ac:dyDescent="0.4">
      <c r="A99" s="19">
        <v>45238</v>
      </c>
      <c r="B99" t="s">
        <v>49</v>
      </c>
      <c r="C99" t="s">
        <v>56</v>
      </c>
      <c r="D99" t="s">
        <v>51</v>
      </c>
      <c r="E99" t="s">
        <v>52</v>
      </c>
      <c r="F99" t="s">
        <v>57</v>
      </c>
      <c r="G99" t="s">
        <v>54</v>
      </c>
      <c r="H99" t="s">
        <v>55</v>
      </c>
      <c r="I99" t="s">
        <v>113</v>
      </c>
      <c r="J99">
        <v>137.5</v>
      </c>
    </row>
    <row r="100" spans="1:10" x14ac:dyDescent="0.4">
      <c r="A100" s="19">
        <v>45244</v>
      </c>
      <c r="B100" t="s">
        <v>49</v>
      </c>
      <c r="C100" t="s">
        <v>50</v>
      </c>
      <c r="D100" t="s">
        <v>51</v>
      </c>
      <c r="E100" t="s">
        <v>52</v>
      </c>
      <c r="F100" t="s">
        <v>53</v>
      </c>
      <c r="G100" t="s">
        <v>54</v>
      </c>
      <c r="H100" t="s">
        <v>55</v>
      </c>
      <c r="I100" t="s">
        <v>113</v>
      </c>
      <c r="J100">
        <v>637.5</v>
      </c>
    </row>
    <row r="101" spans="1:10" x14ac:dyDescent="0.4">
      <c r="A101" s="19">
        <v>45245</v>
      </c>
      <c r="B101" t="s">
        <v>49</v>
      </c>
      <c r="C101" t="s">
        <v>56</v>
      </c>
      <c r="D101" t="s">
        <v>51</v>
      </c>
      <c r="E101" t="s">
        <v>52</v>
      </c>
      <c r="F101" t="s">
        <v>57</v>
      </c>
      <c r="G101" t="s">
        <v>54</v>
      </c>
      <c r="H101" t="s">
        <v>55</v>
      </c>
      <c r="I101" t="s">
        <v>113</v>
      </c>
      <c r="J101">
        <v>137.5</v>
      </c>
    </row>
    <row r="102" spans="1:10" x14ac:dyDescent="0.4">
      <c r="A102" s="19">
        <v>45251</v>
      </c>
      <c r="B102" t="s">
        <v>49</v>
      </c>
      <c r="C102" t="s">
        <v>50</v>
      </c>
      <c r="D102" t="s">
        <v>51</v>
      </c>
      <c r="E102" t="s">
        <v>52</v>
      </c>
      <c r="F102" t="s">
        <v>53</v>
      </c>
      <c r="G102" t="s">
        <v>54</v>
      </c>
      <c r="H102" t="s">
        <v>55</v>
      </c>
      <c r="I102" t="s">
        <v>113</v>
      </c>
      <c r="J102">
        <v>637.5</v>
      </c>
    </row>
    <row r="103" spans="1:10" x14ac:dyDescent="0.4">
      <c r="A103" s="19">
        <v>45252</v>
      </c>
      <c r="B103" t="s">
        <v>49</v>
      </c>
      <c r="C103" t="s">
        <v>56</v>
      </c>
      <c r="D103" t="s">
        <v>51</v>
      </c>
      <c r="E103" t="s">
        <v>52</v>
      </c>
      <c r="F103" t="s">
        <v>57</v>
      </c>
      <c r="G103" t="s">
        <v>54</v>
      </c>
      <c r="H103" t="s">
        <v>55</v>
      </c>
      <c r="I103" t="s">
        <v>113</v>
      </c>
      <c r="J103">
        <v>137.5</v>
      </c>
    </row>
    <row r="104" spans="1:10" x14ac:dyDescent="0.4">
      <c r="A104" s="19">
        <v>45258</v>
      </c>
      <c r="B104" t="s">
        <v>49</v>
      </c>
      <c r="C104" t="s">
        <v>50</v>
      </c>
      <c r="D104" t="s">
        <v>51</v>
      </c>
      <c r="E104" t="s">
        <v>52</v>
      </c>
      <c r="F104" t="s">
        <v>53</v>
      </c>
      <c r="G104" t="s">
        <v>54</v>
      </c>
      <c r="H104" t="s">
        <v>55</v>
      </c>
      <c r="I104" t="s">
        <v>113</v>
      </c>
      <c r="J104">
        <v>637.5</v>
      </c>
    </row>
    <row r="105" spans="1:10" x14ac:dyDescent="0.4">
      <c r="A105" s="19">
        <v>45259</v>
      </c>
      <c r="B105" t="s">
        <v>49</v>
      </c>
      <c r="C105" t="s">
        <v>56</v>
      </c>
      <c r="D105" t="s">
        <v>51</v>
      </c>
      <c r="E105" t="s">
        <v>52</v>
      </c>
      <c r="F105" t="s">
        <v>57</v>
      </c>
      <c r="G105" t="s">
        <v>54</v>
      </c>
      <c r="H105" t="s">
        <v>55</v>
      </c>
      <c r="I105" t="s">
        <v>113</v>
      </c>
      <c r="J105">
        <v>137.5</v>
      </c>
    </row>
    <row r="106" spans="1:10" x14ac:dyDescent="0.4">
      <c r="A106" s="19">
        <v>45265</v>
      </c>
      <c r="B106" t="s">
        <v>49</v>
      </c>
      <c r="C106" t="s">
        <v>50</v>
      </c>
      <c r="D106" t="s">
        <v>51</v>
      </c>
      <c r="E106" t="s">
        <v>52</v>
      </c>
      <c r="F106" t="s">
        <v>53</v>
      </c>
      <c r="G106" t="s">
        <v>54</v>
      </c>
      <c r="H106" t="s">
        <v>55</v>
      </c>
      <c r="I106" t="s">
        <v>113</v>
      </c>
      <c r="J106">
        <v>637.5</v>
      </c>
    </row>
    <row r="107" spans="1:10" x14ac:dyDescent="0.4">
      <c r="A107" s="19">
        <v>45266</v>
      </c>
      <c r="B107" t="s">
        <v>49</v>
      </c>
      <c r="C107" t="s">
        <v>56</v>
      </c>
      <c r="D107" t="s">
        <v>51</v>
      </c>
      <c r="E107" t="s">
        <v>52</v>
      </c>
      <c r="F107" t="s">
        <v>57</v>
      </c>
      <c r="G107" t="s">
        <v>54</v>
      </c>
      <c r="H107" t="s">
        <v>55</v>
      </c>
      <c r="I107" t="s">
        <v>113</v>
      </c>
      <c r="J107">
        <v>137.5</v>
      </c>
    </row>
    <row r="108" spans="1:10" x14ac:dyDescent="0.4">
      <c r="A108" s="19">
        <v>45272</v>
      </c>
      <c r="B108" t="s">
        <v>49</v>
      </c>
      <c r="C108" t="s">
        <v>50</v>
      </c>
      <c r="D108" t="s">
        <v>51</v>
      </c>
      <c r="E108" t="s">
        <v>52</v>
      </c>
      <c r="F108" t="s">
        <v>53</v>
      </c>
      <c r="G108" t="s">
        <v>54</v>
      </c>
      <c r="H108" t="s">
        <v>55</v>
      </c>
      <c r="I108" t="s">
        <v>113</v>
      </c>
      <c r="J108">
        <v>637.5</v>
      </c>
    </row>
    <row r="109" spans="1:10" x14ac:dyDescent="0.4">
      <c r="A109" s="19">
        <v>45273</v>
      </c>
      <c r="B109" t="s">
        <v>49</v>
      </c>
      <c r="C109" t="s">
        <v>56</v>
      </c>
      <c r="D109" t="s">
        <v>51</v>
      </c>
      <c r="E109" t="s">
        <v>52</v>
      </c>
      <c r="F109" t="s">
        <v>57</v>
      </c>
      <c r="G109" t="s">
        <v>54</v>
      </c>
      <c r="H109" t="s">
        <v>55</v>
      </c>
      <c r="I109" t="s">
        <v>113</v>
      </c>
      <c r="J109">
        <v>137.5</v>
      </c>
    </row>
    <row r="110" spans="1:10" x14ac:dyDescent="0.4">
      <c r="A110" s="19">
        <v>45279</v>
      </c>
      <c r="B110" t="s">
        <v>49</v>
      </c>
      <c r="C110" t="s">
        <v>50</v>
      </c>
      <c r="D110" t="s">
        <v>51</v>
      </c>
      <c r="E110" t="s">
        <v>52</v>
      </c>
      <c r="F110" t="s">
        <v>53</v>
      </c>
      <c r="G110" t="s">
        <v>54</v>
      </c>
      <c r="H110" t="s">
        <v>55</v>
      </c>
      <c r="I110" t="s">
        <v>113</v>
      </c>
      <c r="J110">
        <v>637.5</v>
      </c>
    </row>
    <row r="111" spans="1:10" x14ac:dyDescent="0.4">
      <c r="A111" s="19">
        <v>45280</v>
      </c>
      <c r="B111" t="s">
        <v>49</v>
      </c>
      <c r="C111" t="s">
        <v>56</v>
      </c>
      <c r="D111" t="s">
        <v>51</v>
      </c>
      <c r="E111" t="s">
        <v>52</v>
      </c>
      <c r="F111" t="s">
        <v>57</v>
      </c>
      <c r="G111" t="s">
        <v>54</v>
      </c>
      <c r="H111" t="s">
        <v>55</v>
      </c>
      <c r="I111" t="s">
        <v>113</v>
      </c>
      <c r="J111">
        <v>137.5</v>
      </c>
    </row>
    <row r="112" spans="1:10" x14ac:dyDescent="0.4">
      <c r="A112" s="19">
        <v>45287</v>
      </c>
      <c r="B112" t="s">
        <v>49</v>
      </c>
      <c r="C112" t="s">
        <v>56</v>
      </c>
      <c r="D112" t="s">
        <v>51</v>
      </c>
      <c r="E112" t="s">
        <v>52</v>
      </c>
      <c r="F112" t="s">
        <v>57</v>
      </c>
      <c r="G112" t="s">
        <v>54</v>
      </c>
      <c r="H112" t="s">
        <v>55</v>
      </c>
      <c r="I112" t="s">
        <v>113</v>
      </c>
      <c r="J112">
        <v>137.5</v>
      </c>
    </row>
    <row r="113" spans="1:10" x14ac:dyDescent="0.4">
      <c r="A113" s="19">
        <v>44931</v>
      </c>
      <c r="B113" t="s">
        <v>49</v>
      </c>
      <c r="C113" t="s">
        <v>50</v>
      </c>
      <c r="D113" s="20" t="s">
        <v>58</v>
      </c>
      <c r="E113" t="s">
        <v>59</v>
      </c>
      <c r="F113" t="s">
        <v>60</v>
      </c>
      <c r="G113" t="s">
        <v>54</v>
      </c>
      <c r="H113" t="s">
        <v>61</v>
      </c>
      <c r="I113" t="s">
        <v>103</v>
      </c>
      <c r="J113">
        <v>176</v>
      </c>
    </row>
    <row r="114" spans="1:10" x14ac:dyDescent="0.4">
      <c r="A114" s="19">
        <v>44938</v>
      </c>
      <c r="B114" t="s">
        <v>49</v>
      </c>
      <c r="C114" t="s">
        <v>50</v>
      </c>
      <c r="D114" s="20" t="s">
        <v>58</v>
      </c>
      <c r="E114" t="s">
        <v>59</v>
      </c>
      <c r="F114" t="s">
        <v>60</v>
      </c>
      <c r="G114" t="s">
        <v>54</v>
      </c>
      <c r="H114" t="s">
        <v>61</v>
      </c>
      <c r="I114" t="s">
        <v>103</v>
      </c>
      <c r="J114">
        <v>132</v>
      </c>
    </row>
    <row r="115" spans="1:10" x14ac:dyDescent="0.4">
      <c r="A115" s="19">
        <v>44945</v>
      </c>
      <c r="B115" t="s">
        <v>49</v>
      </c>
      <c r="C115" t="s">
        <v>50</v>
      </c>
      <c r="D115" s="20" t="s">
        <v>58</v>
      </c>
      <c r="E115" t="s">
        <v>59</v>
      </c>
      <c r="F115" t="s">
        <v>60</v>
      </c>
      <c r="G115" t="s">
        <v>54</v>
      </c>
      <c r="H115" t="s">
        <v>61</v>
      </c>
      <c r="I115" t="s">
        <v>103</v>
      </c>
      <c r="J115">
        <v>132</v>
      </c>
    </row>
    <row r="116" spans="1:10" x14ac:dyDescent="0.4">
      <c r="A116" s="19">
        <v>44952</v>
      </c>
      <c r="B116" t="s">
        <v>49</v>
      </c>
      <c r="C116" t="s">
        <v>50</v>
      </c>
      <c r="D116" s="20" t="s">
        <v>58</v>
      </c>
      <c r="E116" t="s">
        <v>59</v>
      </c>
      <c r="F116" t="s">
        <v>60</v>
      </c>
      <c r="G116" t="s">
        <v>54</v>
      </c>
      <c r="H116" t="s">
        <v>61</v>
      </c>
      <c r="I116" t="s">
        <v>103</v>
      </c>
      <c r="J116">
        <v>132</v>
      </c>
    </row>
    <row r="117" spans="1:10" x14ac:dyDescent="0.4">
      <c r="A117" s="19">
        <v>44959</v>
      </c>
      <c r="B117" t="s">
        <v>49</v>
      </c>
      <c r="C117" t="s">
        <v>50</v>
      </c>
      <c r="D117" s="20" t="s">
        <v>58</v>
      </c>
      <c r="E117" t="s">
        <v>59</v>
      </c>
      <c r="F117" t="s">
        <v>60</v>
      </c>
      <c r="G117" t="s">
        <v>54</v>
      </c>
      <c r="H117" t="s">
        <v>61</v>
      </c>
      <c r="I117" t="s">
        <v>103</v>
      </c>
      <c r="J117">
        <v>132</v>
      </c>
    </row>
    <row r="118" spans="1:10" x14ac:dyDescent="0.4">
      <c r="A118" s="19">
        <v>44966</v>
      </c>
      <c r="B118" t="s">
        <v>49</v>
      </c>
      <c r="C118" t="s">
        <v>50</v>
      </c>
      <c r="D118" s="20" t="s">
        <v>58</v>
      </c>
      <c r="E118" t="s">
        <v>59</v>
      </c>
      <c r="F118" t="s">
        <v>60</v>
      </c>
      <c r="G118" t="s">
        <v>54</v>
      </c>
      <c r="H118" t="s">
        <v>61</v>
      </c>
      <c r="I118" t="s">
        <v>103</v>
      </c>
      <c r="J118">
        <v>132</v>
      </c>
    </row>
    <row r="119" spans="1:10" x14ac:dyDescent="0.4">
      <c r="A119" s="19">
        <v>44973</v>
      </c>
      <c r="B119" t="s">
        <v>49</v>
      </c>
      <c r="C119" t="s">
        <v>50</v>
      </c>
      <c r="D119" s="20" t="s">
        <v>58</v>
      </c>
      <c r="E119" t="s">
        <v>59</v>
      </c>
      <c r="F119" t="s">
        <v>60</v>
      </c>
      <c r="G119" t="s">
        <v>54</v>
      </c>
      <c r="H119" t="s">
        <v>61</v>
      </c>
      <c r="I119" t="s">
        <v>103</v>
      </c>
      <c r="J119">
        <v>132</v>
      </c>
    </row>
    <row r="120" spans="1:10" x14ac:dyDescent="0.4">
      <c r="A120" s="19">
        <v>44980</v>
      </c>
      <c r="B120" t="s">
        <v>49</v>
      </c>
      <c r="C120" t="s">
        <v>50</v>
      </c>
      <c r="D120" s="20" t="s">
        <v>58</v>
      </c>
      <c r="E120" t="s">
        <v>59</v>
      </c>
      <c r="F120" t="s">
        <v>60</v>
      </c>
      <c r="G120" t="s">
        <v>54</v>
      </c>
      <c r="H120" t="s">
        <v>61</v>
      </c>
      <c r="I120" t="s">
        <v>103</v>
      </c>
      <c r="J120">
        <v>132</v>
      </c>
    </row>
    <row r="121" spans="1:10" x14ac:dyDescent="0.4">
      <c r="A121" s="19">
        <v>44987</v>
      </c>
      <c r="B121" t="s">
        <v>49</v>
      </c>
      <c r="C121" t="s">
        <v>50</v>
      </c>
      <c r="D121" s="20" t="s">
        <v>58</v>
      </c>
      <c r="E121" t="s">
        <v>59</v>
      </c>
      <c r="F121" t="s">
        <v>60</v>
      </c>
      <c r="G121" t="s">
        <v>54</v>
      </c>
      <c r="H121" t="s">
        <v>61</v>
      </c>
      <c r="I121" t="s">
        <v>103</v>
      </c>
      <c r="J121">
        <v>132</v>
      </c>
    </row>
    <row r="122" spans="1:10" x14ac:dyDescent="0.4">
      <c r="A122" s="19">
        <v>44994</v>
      </c>
      <c r="B122" t="s">
        <v>49</v>
      </c>
      <c r="C122" t="s">
        <v>50</v>
      </c>
      <c r="D122" s="20" t="s">
        <v>58</v>
      </c>
      <c r="E122" t="s">
        <v>59</v>
      </c>
      <c r="F122" t="s">
        <v>60</v>
      </c>
      <c r="G122" t="s">
        <v>54</v>
      </c>
      <c r="H122" t="s">
        <v>61</v>
      </c>
      <c r="I122" t="s">
        <v>103</v>
      </c>
      <c r="J122">
        <v>88</v>
      </c>
    </row>
    <row r="123" spans="1:10" x14ac:dyDescent="0.4">
      <c r="A123" s="19">
        <v>45001</v>
      </c>
      <c r="B123" t="s">
        <v>49</v>
      </c>
      <c r="C123" t="s">
        <v>50</v>
      </c>
      <c r="D123" s="20" t="s">
        <v>58</v>
      </c>
      <c r="E123" t="s">
        <v>59</v>
      </c>
      <c r="F123" t="s">
        <v>60</v>
      </c>
      <c r="G123" t="s">
        <v>54</v>
      </c>
      <c r="H123" t="s">
        <v>61</v>
      </c>
      <c r="I123" t="s">
        <v>103</v>
      </c>
      <c r="J123">
        <v>132</v>
      </c>
    </row>
    <row r="124" spans="1:10" x14ac:dyDescent="0.4">
      <c r="A124" s="19">
        <v>45008</v>
      </c>
      <c r="B124" t="s">
        <v>49</v>
      </c>
      <c r="C124" t="s">
        <v>50</v>
      </c>
      <c r="D124" s="20" t="s">
        <v>58</v>
      </c>
      <c r="E124" t="s">
        <v>59</v>
      </c>
      <c r="F124" t="s">
        <v>60</v>
      </c>
      <c r="G124" t="s">
        <v>54</v>
      </c>
      <c r="H124" t="s">
        <v>61</v>
      </c>
      <c r="I124" t="s">
        <v>103</v>
      </c>
      <c r="J124">
        <v>132</v>
      </c>
    </row>
    <row r="125" spans="1:10" x14ac:dyDescent="0.4">
      <c r="A125" s="19">
        <v>45015</v>
      </c>
      <c r="B125" t="s">
        <v>49</v>
      </c>
      <c r="C125" t="s">
        <v>50</v>
      </c>
      <c r="D125" s="20" t="s">
        <v>58</v>
      </c>
      <c r="E125" t="s">
        <v>59</v>
      </c>
      <c r="F125" t="s">
        <v>60</v>
      </c>
      <c r="G125" t="s">
        <v>54</v>
      </c>
      <c r="H125" t="s">
        <v>61</v>
      </c>
      <c r="I125" t="s">
        <v>103</v>
      </c>
      <c r="J125">
        <v>132</v>
      </c>
    </row>
    <row r="126" spans="1:10" x14ac:dyDescent="0.4">
      <c r="A126" s="19">
        <v>45022</v>
      </c>
      <c r="B126" t="s">
        <v>49</v>
      </c>
      <c r="C126" t="s">
        <v>50</v>
      </c>
      <c r="D126" s="20" t="s">
        <v>58</v>
      </c>
      <c r="E126" t="s">
        <v>59</v>
      </c>
      <c r="F126" t="s">
        <v>60</v>
      </c>
      <c r="G126" t="s">
        <v>54</v>
      </c>
      <c r="H126" t="s">
        <v>61</v>
      </c>
      <c r="I126" t="s">
        <v>103</v>
      </c>
      <c r="J126">
        <v>88</v>
      </c>
    </row>
    <row r="127" spans="1:10" x14ac:dyDescent="0.4">
      <c r="A127" s="19">
        <v>45029</v>
      </c>
      <c r="B127" t="s">
        <v>49</v>
      </c>
      <c r="C127" t="s">
        <v>50</v>
      </c>
      <c r="D127" s="20" t="s">
        <v>58</v>
      </c>
      <c r="E127" t="s">
        <v>59</v>
      </c>
      <c r="F127" t="s">
        <v>60</v>
      </c>
      <c r="G127" t="s">
        <v>54</v>
      </c>
      <c r="H127" t="s">
        <v>61</v>
      </c>
      <c r="I127" t="s">
        <v>103</v>
      </c>
      <c r="J127">
        <v>132</v>
      </c>
    </row>
    <row r="128" spans="1:10" x14ac:dyDescent="0.4">
      <c r="A128" s="19">
        <v>45036</v>
      </c>
      <c r="B128" t="s">
        <v>49</v>
      </c>
      <c r="C128" t="s">
        <v>50</v>
      </c>
      <c r="D128" s="20" t="s">
        <v>58</v>
      </c>
      <c r="E128" t="s">
        <v>59</v>
      </c>
      <c r="F128" t="s">
        <v>60</v>
      </c>
      <c r="G128" t="s">
        <v>54</v>
      </c>
      <c r="H128" t="s">
        <v>61</v>
      </c>
      <c r="I128" t="s">
        <v>103</v>
      </c>
      <c r="J128">
        <v>132</v>
      </c>
    </row>
    <row r="129" spans="1:10" x14ac:dyDescent="0.4">
      <c r="A129" s="19">
        <v>45044</v>
      </c>
      <c r="B129" t="s">
        <v>49</v>
      </c>
      <c r="C129" t="s">
        <v>50</v>
      </c>
      <c r="D129" s="20" t="s">
        <v>58</v>
      </c>
      <c r="E129" t="s">
        <v>59</v>
      </c>
      <c r="F129" t="s">
        <v>60</v>
      </c>
      <c r="G129" t="s">
        <v>54</v>
      </c>
      <c r="H129" t="s">
        <v>61</v>
      </c>
      <c r="I129" t="s">
        <v>103</v>
      </c>
      <c r="J129">
        <v>44</v>
      </c>
    </row>
    <row r="130" spans="1:10" x14ac:dyDescent="0.4">
      <c r="A130" s="19">
        <v>45050</v>
      </c>
      <c r="B130" t="s">
        <v>49</v>
      </c>
      <c r="C130" t="s">
        <v>50</v>
      </c>
      <c r="D130" s="20" t="s">
        <v>58</v>
      </c>
      <c r="E130" t="s">
        <v>59</v>
      </c>
      <c r="F130" t="s">
        <v>60</v>
      </c>
      <c r="G130" t="s">
        <v>54</v>
      </c>
      <c r="H130" t="s">
        <v>61</v>
      </c>
      <c r="I130" t="s">
        <v>103</v>
      </c>
      <c r="J130">
        <v>88</v>
      </c>
    </row>
    <row r="131" spans="1:10" x14ac:dyDescent="0.4">
      <c r="A131" s="19">
        <v>45057</v>
      </c>
      <c r="B131" t="s">
        <v>49</v>
      </c>
      <c r="C131" t="s">
        <v>50</v>
      </c>
      <c r="D131" s="20" t="s">
        <v>58</v>
      </c>
      <c r="E131" t="s">
        <v>59</v>
      </c>
      <c r="F131" t="s">
        <v>60</v>
      </c>
      <c r="G131" t="s">
        <v>54</v>
      </c>
      <c r="H131" t="s">
        <v>61</v>
      </c>
      <c r="I131" t="s">
        <v>103</v>
      </c>
      <c r="J131">
        <v>132</v>
      </c>
    </row>
    <row r="132" spans="1:10" x14ac:dyDescent="0.4">
      <c r="A132" s="19">
        <v>45065</v>
      </c>
      <c r="B132" t="s">
        <v>49</v>
      </c>
      <c r="C132" t="s">
        <v>50</v>
      </c>
      <c r="D132" s="20" t="s">
        <v>58</v>
      </c>
      <c r="E132" t="s">
        <v>59</v>
      </c>
      <c r="F132" t="s">
        <v>60</v>
      </c>
      <c r="G132" t="s">
        <v>54</v>
      </c>
      <c r="H132" t="s">
        <v>61</v>
      </c>
      <c r="I132" t="s">
        <v>103</v>
      </c>
      <c r="J132">
        <v>132</v>
      </c>
    </row>
    <row r="133" spans="1:10" x14ac:dyDescent="0.4">
      <c r="A133" s="19">
        <v>45071</v>
      </c>
      <c r="B133" t="s">
        <v>49</v>
      </c>
      <c r="C133" t="s">
        <v>50</v>
      </c>
      <c r="D133" s="20" t="s">
        <v>58</v>
      </c>
      <c r="E133" t="s">
        <v>59</v>
      </c>
      <c r="F133" t="s">
        <v>60</v>
      </c>
      <c r="G133" t="s">
        <v>54</v>
      </c>
      <c r="H133" t="s">
        <v>61</v>
      </c>
      <c r="I133" t="s">
        <v>103</v>
      </c>
      <c r="J133">
        <v>132</v>
      </c>
    </row>
    <row r="134" spans="1:10" x14ac:dyDescent="0.4">
      <c r="A134" s="19">
        <v>45078</v>
      </c>
      <c r="B134" t="s">
        <v>49</v>
      </c>
      <c r="C134" t="s">
        <v>50</v>
      </c>
      <c r="D134" s="20" t="s">
        <v>58</v>
      </c>
      <c r="E134" t="s">
        <v>59</v>
      </c>
      <c r="F134" t="s">
        <v>60</v>
      </c>
      <c r="G134" t="s">
        <v>54</v>
      </c>
      <c r="H134" t="s">
        <v>61</v>
      </c>
      <c r="I134" t="s">
        <v>103</v>
      </c>
      <c r="J134">
        <v>132</v>
      </c>
    </row>
    <row r="135" spans="1:10" x14ac:dyDescent="0.4">
      <c r="A135" s="19">
        <v>45085</v>
      </c>
      <c r="B135" t="s">
        <v>49</v>
      </c>
      <c r="C135" t="s">
        <v>50</v>
      </c>
      <c r="D135" s="20" t="s">
        <v>58</v>
      </c>
      <c r="E135" t="s">
        <v>59</v>
      </c>
      <c r="F135" t="s">
        <v>60</v>
      </c>
      <c r="G135" t="s">
        <v>54</v>
      </c>
      <c r="H135" t="s">
        <v>61</v>
      </c>
      <c r="I135" t="s">
        <v>103</v>
      </c>
      <c r="J135">
        <v>132</v>
      </c>
    </row>
    <row r="136" spans="1:10" x14ac:dyDescent="0.4">
      <c r="A136" s="19">
        <v>45092</v>
      </c>
      <c r="B136" t="s">
        <v>49</v>
      </c>
      <c r="C136" t="s">
        <v>50</v>
      </c>
      <c r="D136" s="20" t="s">
        <v>58</v>
      </c>
      <c r="E136" t="s">
        <v>59</v>
      </c>
      <c r="F136" t="s">
        <v>60</v>
      </c>
      <c r="G136" t="s">
        <v>54</v>
      </c>
      <c r="H136" t="s">
        <v>61</v>
      </c>
      <c r="I136" t="s">
        <v>103</v>
      </c>
      <c r="J136">
        <v>44</v>
      </c>
    </row>
    <row r="137" spans="1:10" x14ac:dyDescent="0.4">
      <c r="A137" s="19">
        <v>45099</v>
      </c>
      <c r="B137" t="s">
        <v>49</v>
      </c>
      <c r="C137" t="s">
        <v>50</v>
      </c>
      <c r="D137" s="20" t="s">
        <v>58</v>
      </c>
      <c r="E137" t="s">
        <v>59</v>
      </c>
      <c r="F137" t="s">
        <v>60</v>
      </c>
      <c r="G137" t="s">
        <v>54</v>
      </c>
      <c r="H137" t="s">
        <v>61</v>
      </c>
      <c r="I137" t="s">
        <v>103</v>
      </c>
      <c r="J137">
        <v>132</v>
      </c>
    </row>
    <row r="138" spans="1:10" x14ac:dyDescent="0.4">
      <c r="A138" s="19">
        <v>45106</v>
      </c>
      <c r="B138" t="s">
        <v>49</v>
      </c>
      <c r="C138" t="s">
        <v>50</v>
      </c>
      <c r="D138" s="20" t="s">
        <v>58</v>
      </c>
      <c r="E138" t="s">
        <v>59</v>
      </c>
      <c r="F138" t="s">
        <v>60</v>
      </c>
      <c r="G138" t="s">
        <v>54</v>
      </c>
      <c r="H138" t="s">
        <v>61</v>
      </c>
      <c r="I138" t="s">
        <v>103</v>
      </c>
      <c r="J138">
        <v>88</v>
      </c>
    </row>
    <row r="139" spans="1:10" x14ac:dyDescent="0.4">
      <c r="A139" s="19">
        <v>45113</v>
      </c>
      <c r="B139" t="s">
        <v>49</v>
      </c>
      <c r="C139" t="s">
        <v>50</v>
      </c>
      <c r="D139" s="20" t="s">
        <v>58</v>
      </c>
      <c r="E139" t="s">
        <v>59</v>
      </c>
      <c r="F139" t="s">
        <v>60</v>
      </c>
      <c r="G139" t="s">
        <v>54</v>
      </c>
      <c r="H139" t="s">
        <v>61</v>
      </c>
      <c r="I139" t="s">
        <v>103</v>
      </c>
      <c r="J139">
        <v>88</v>
      </c>
    </row>
    <row r="140" spans="1:10" x14ac:dyDescent="0.4">
      <c r="A140" s="19">
        <v>45120</v>
      </c>
      <c r="B140" t="s">
        <v>49</v>
      </c>
      <c r="C140" t="s">
        <v>50</v>
      </c>
      <c r="D140" s="20" t="s">
        <v>58</v>
      </c>
      <c r="E140" t="s">
        <v>59</v>
      </c>
      <c r="F140" t="s">
        <v>60</v>
      </c>
      <c r="G140" t="s">
        <v>54</v>
      </c>
      <c r="H140" t="s">
        <v>61</v>
      </c>
      <c r="I140" t="s">
        <v>103</v>
      </c>
      <c r="J140">
        <v>132</v>
      </c>
    </row>
    <row r="141" spans="1:10" x14ac:dyDescent="0.4">
      <c r="A141" s="19">
        <v>45127</v>
      </c>
      <c r="B141" t="s">
        <v>49</v>
      </c>
      <c r="C141" t="s">
        <v>50</v>
      </c>
      <c r="D141" s="20" t="s">
        <v>58</v>
      </c>
      <c r="E141" t="s">
        <v>59</v>
      </c>
      <c r="F141" t="s">
        <v>60</v>
      </c>
      <c r="G141" t="s">
        <v>54</v>
      </c>
      <c r="H141" t="s">
        <v>61</v>
      </c>
      <c r="I141" t="s">
        <v>103</v>
      </c>
      <c r="J141">
        <v>132</v>
      </c>
    </row>
    <row r="142" spans="1:10" x14ac:dyDescent="0.4">
      <c r="A142" s="19">
        <v>45134</v>
      </c>
      <c r="B142" t="s">
        <v>49</v>
      </c>
      <c r="C142" t="s">
        <v>50</v>
      </c>
      <c r="D142" s="20" t="s">
        <v>58</v>
      </c>
      <c r="E142" t="s">
        <v>59</v>
      </c>
      <c r="F142" t="s">
        <v>60</v>
      </c>
      <c r="G142" t="s">
        <v>54</v>
      </c>
      <c r="H142" t="s">
        <v>61</v>
      </c>
      <c r="I142" t="s">
        <v>103</v>
      </c>
      <c r="J142">
        <v>44</v>
      </c>
    </row>
    <row r="143" spans="1:10" x14ac:dyDescent="0.4">
      <c r="A143" s="19">
        <v>45141</v>
      </c>
      <c r="B143" t="s">
        <v>49</v>
      </c>
      <c r="C143" t="s">
        <v>50</v>
      </c>
      <c r="D143" s="20" t="s">
        <v>58</v>
      </c>
      <c r="E143" t="s">
        <v>59</v>
      </c>
      <c r="F143" t="s">
        <v>60</v>
      </c>
      <c r="G143" t="s">
        <v>54</v>
      </c>
      <c r="H143" t="s">
        <v>61</v>
      </c>
      <c r="I143" t="s">
        <v>103</v>
      </c>
      <c r="J143">
        <v>132</v>
      </c>
    </row>
    <row r="144" spans="1:10" x14ac:dyDescent="0.4">
      <c r="A144" s="19">
        <v>45148</v>
      </c>
      <c r="B144" t="s">
        <v>49</v>
      </c>
      <c r="C144" t="s">
        <v>50</v>
      </c>
      <c r="D144" s="20" t="s">
        <v>58</v>
      </c>
      <c r="E144" t="s">
        <v>59</v>
      </c>
      <c r="F144" t="s">
        <v>60</v>
      </c>
      <c r="G144" t="s">
        <v>54</v>
      </c>
      <c r="H144" t="s">
        <v>61</v>
      </c>
      <c r="I144" t="s">
        <v>103</v>
      </c>
      <c r="J144">
        <v>132</v>
      </c>
    </row>
    <row r="145" spans="1:10" x14ac:dyDescent="0.4">
      <c r="A145" s="19">
        <v>45155</v>
      </c>
      <c r="B145" t="s">
        <v>49</v>
      </c>
      <c r="C145" t="s">
        <v>50</v>
      </c>
      <c r="D145" s="20" t="s">
        <v>58</v>
      </c>
      <c r="E145" t="s">
        <v>59</v>
      </c>
      <c r="F145" t="s">
        <v>60</v>
      </c>
      <c r="G145" t="s">
        <v>54</v>
      </c>
      <c r="H145" t="s">
        <v>61</v>
      </c>
      <c r="I145" t="s">
        <v>103</v>
      </c>
      <c r="J145">
        <v>132</v>
      </c>
    </row>
    <row r="146" spans="1:10" x14ac:dyDescent="0.4">
      <c r="A146" s="19">
        <v>45162</v>
      </c>
      <c r="B146" t="s">
        <v>49</v>
      </c>
      <c r="C146" t="s">
        <v>50</v>
      </c>
      <c r="D146" s="20" t="s">
        <v>58</v>
      </c>
      <c r="E146" t="s">
        <v>59</v>
      </c>
      <c r="F146" t="s">
        <v>60</v>
      </c>
      <c r="G146" t="s">
        <v>54</v>
      </c>
      <c r="H146" t="s">
        <v>61</v>
      </c>
      <c r="I146" t="s">
        <v>103</v>
      </c>
      <c r="J146">
        <v>132</v>
      </c>
    </row>
    <row r="147" spans="1:10" x14ac:dyDescent="0.4">
      <c r="A147" s="19">
        <v>45169</v>
      </c>
      <c r="B147" t="s">
        <v>49</v>
      </c>
      <c r="C147" t="s">
        <v>50</v>
      </c>
      <c r="D147" s="20" t="s">
        <v>58</v>
      </c>
      <c r="E147" t="s">
        <v>59</v>
      </c>
      <c r="F147" t="s">
        <v>60</v>
      </c>
      <c r="G147" t="s">
        <v>54</v>
      </c>
      <c r="H147" t="s">
        <v>61</v>
      </c>
      <c r="I147" t="s">
        <v>103</v>
      </c>
      <c r="J147">
        <v>132</v>
      </c>
    </row>
    <row r="148" spans="1:10" x14ac:dyDescent="0.4">
      <c r="A148" s="19">
        <v>45176</v>
      </c>
      <c r="B148" t="s">
        <v>49</v>
      </c>
      <c r="C148" t="s">
        <v>50</v>
      </c>
      <c r="D148" s="20" t="s">
        <v>58</v>
      </c>
      <c r="E148" t="s">
        <v>59</v>
      </c>
      <c r="F148" t="s">
        <v>60</v>
      </c>
      <c r="G148" t="s">
        <v>54</v>
      </c>
      <c r="H148" t="s">
        <v>61</v>
      </c>
      <c r="I148" t="s">
        <v>103</v>
      </c>
      <c r="J148">
        <v>132</v>
      </c>
    </row>
    <row r="149" spans="1:10" x14ac:dyDescent="0.4">
      <c r="A149" s="19">
        <v>45183</v>
      </c>
      <c r="B149" t="s">
        <v>49</v>
      </c>
      <c r="C149" t="s">
        <v>50</v>
      </c>
      <c r="D149" s="20" t="s">
        <v>58</v>
      </c>
      <c r="E149" t="s">
        <v>59</v>
      </c>
      <c r="F149" t="s">
        <v>60</v>
      </c>
      <c r="G149" t="s">
        <v>54</v>
      </c>
      <c r="H149" t="s">
        <v>61</v>
      </c>
      <c r="I149" t="s">
        <v>103</v>
      </c>
      <c r="J149">
        <v>132</v>
      </c>
    </row>
    <row r="150" spans="1:10" x14ac:dyDescent="0.4">
      <c r="A150" s="19">
        <v>45190</v>
      </c>
      <c r="B150" t="s">
        <v>49</v>
      </c>
      <c r="C150" t="s">
        <v>50</v>
      </c>
      <c r="D150" s="20" t="s">
        <v>58</v>
      </c>
      <c r="E150" t="s">
        <v>59</v>
      </c>
      <c r="F150" t="s">
        <v>60</v>
      </c>
      <c r="G150" t="s">
        <v>54</v>
      </c>
      <c r="H150" t="s">
        <v>61</v>
      </c>
      <c r="I150" t="s">
        <v>103</v>
      </c>
      <c r="J150">
        <v>132</v>
      </c>
    </row>
    <row r="151" spans="1:10" x14ac:dyDescent="0.4">
      <c r="A151" s="19">
        <v>45197</v>
      </c>
      <c r="B151" t="s">
        <v>49</v>
      </c>
      <c r="C151" t="s">
        <v>50</v>
      </c>
      <c r="D151" s="20" t="s">
        <v>58</v>
      </c>
      <c r="E151" t="s">
        <v>59</v>
      </c>
      <c r="F151" t="s">
        <v>60</v>
      </c>
      <c r="G151" t="s">
        <v>54</v>
      </c>
      <c r="H151" t="s">
        <v>61</v>
      </c>
      <c r="I151" t="s">
        <v>103</v>
      </c>
      <c r="J151">
        <v>132</v>
      </c>
    </row>
    <row r="152" spans="1:10" x14ac:dyDescent="0.4">
      <c r="A152" s="19">
        <v>45204</v>
      </c>
      <c r="B152" t="s">
        <v>49</v>
      </c>
      <c r="C152" t="s">
        <v>50</v>
      </c>
      <c r="D152" s="20" t="s">
        <v>58</v>
      </c>
      <c r="E152" t="s">
        <v>59</v>
      </c>
      <c r="F152" t="s">
        <v>60</v>
      </c>
      <c r="G152" t="s">
        <v>54</v>
      </c>
      <c r="H152" t="s">
        <v>61</v>
      </c>
      <c r="I152" t="s">
        <v>103</v>
      </c>
      <c r="J152">
        <v>132</v>
      </c>
    </row>
    <row r="153" spans="1:10" x14ac:dyDescent="0.4">
      <c r="A153" s="19">
        <v>45211</v>
      </c>
      <c r="B153" t="s">
        <v>49</v>
      </c>
      <c r="C153" t="s">
        <v>50</v>
      </c>
      <c r="D153" s="20" t="s">
        <v>58</v>
      </c>
      <c r="E153" t="s">
        <v>59</v>
      </c>
      <c r="F153" t="s">
        <v>60</v>
      </c>
      <c r="G153" t="s">
        <v>54</v>
      </c>
      <c r="H153" t="s">
        <v>61</v>
      </c>
      <c r="I153" t="s">
        <v>103</v>
      </c>
      <c r="J153">
        <v>132</v>
      </c>
    </row>
    <row r="154" spans="1:10" x14ac:dyDescent="0.4">
      <c r="A154" s="19">
        <v>45218</v>
      </c>
      <c r="B154" t="s">
        <v>49</v>
      </c>
      <c r="C154" t="s">
        <v>50</v>
      </c>
      <c r="D154" s="20" t="s">
        <v>58</v>
      </c>
      <c r="E154" t="s">
        <v>59</v>
      </c>
      <c r="F154" t="s">
        <v>60</v>
      </c>
      <c r="G154" t="s">
        <v>54</v>
      </c>
      <c r="H154" t="s">
        <v>61</v>
      </c>
      <c r="I154" t="s">
        <v>103</v>
      </c>
      <c r="J154">
        <v>132</v>
      </c>
    </row>
    <row r="155" spans="1:10" x14ac:dyDescent="0.4">
      <c r="A155" s="19">
        <v>45225</v>
      </c>
      <c r="B155" t="s">
        <v>49</v>
      </c>
      <c r="C155" t="s">
        <v>50</v>
      </c>
      <c r="D155" s="20" t="s">
        <v>58</v>
      </c>
      <c r="E155" t="s">
        <v>59</v>
      </c>
      <c r="F155" t="s">
        <v>60</v>
      </c>
      <c r="G155" t="s">
        <v>54</v>
      </c>
      <c r="H155" t="s">
        <v>61</v>
      </c>
      <c r="I155" t="s">
        <v>103</v>
      </c>
      <c r="J155">
        <v>88</v>
      </c>
    </row>
    <row r="156" spans="1:10" x14ac:dyDescent="0.4">
      <c r="A156" s="19">
        <v>45232</v>
      </c>
      <c r="B156" t="s">
        <v>49</v>
      </c>
      <c r="C156" t="s">
        <v>50</v>
      </c>
      <c r="D156" s="20" t="s">
        <v>58</v>
      </c>
      <c r="E156" t="s">
        <v>59</v>
      </c>
      <c r="F156" t="s">
        <v>60</v>
      </c>
      <c r="G156" t="s">
        <v>54</v>
      </c>
      <c r="H156" t="s">
        <v>61</v>
      </c>
      <c r="I156" t="s">
        <v>103</v>
      </c>
      <c r="J156">
        <v>176</v>
      </c>
    </row>
    <row r="157" spans="1:10" x14ac:dyDescent="0.4">
      <c r="A157" s="19">
        <v>45239</v>
      </c>
      <c r="B157" t="s">
        <v>49</v>
      </c>
      <c r="C157" t="s">
        <v>50</v>
      </c>
      <c r="D157" s="20" t="s">
        <v>58</v>
      </c>
      <c r="E157" t="s">
        <v>59</v>
      </c>
      <c r="F157" t="s">
        <v>60</v>
      </c>
      <c r="G157" t="s">
        <v>54</v>
      </c>
      <c r="H157" t="s">
        <v>61</v>
      </c>
      <c r="I157" t="s">
        <v>103</v>
      </c>
      <c r="J157">
        <v>88</v>
      </c>
    </row>
    <row r="158" spans="1:10" x14ac:dyDescent="0.4">
      <c r="A158" s="19">
        <v>45246</v>
      </c>
      <c r="B158" t="s">
        <v>49</v>
      </c>
      <c r="C158" t="s">
        <v>50</v>
      </c>
      <c r="D158" s="20" t="s">
        <v>58</v>
      </c>
      <c r="E158" t="s">
        <v>59</v>
      </c>
      <c r="F158" t="s">
        <v>60</v>
      </c>
      <c r="G158" t="s">
        <v>54</v>
      </c>
      <c r="H158" t="s">
        <v>61</v>
      </c>
      <c r="I158" t="s">
        <v>103</v>
      </c>
      <c r="J158">
        <v>176</v>
      </c>
    </row>
    <row r="159" spans="1:10" x14ac:dyDescent="0.4">
      <c r="A159" s="19">
        <v>45253</v>
      </c>
      <c r="B159" t="s">
        <v>49</v>
      </c>
      <c r="C159" t="s">
        <v>50</v>
      </c>
      <c r="D159" s="20" t="s">
        <v>58</v>
      </c>
      <c r="E159" t="s">
        <v>59</v>
      </c>
      <c r="F159" t="s">
        <v>60</v>
      </c>
      <c r="G159" t="s">
        <v>54</v>
      </c>
      <c r="H159" t="s">
        <v>61</v>
      </c>
      <c r="I159" t="s">
        <v>103</v>
      </c>
      <c r="J159">
        <v>132</v>
      </c>
    </row>
    <row r="160" spans="1:10" x14ac:dyDescent="0.4">
      <c r="A160" s="19">
        <v>45260</v>
      </c>
      <c r="B160" t="s">
        <v>49</v>
      </c>
      <c r="C160" t="s">
        <v>50</v>
      </c>
      <c r="D160" s="20" t="s">
        <v>58</v>
      </c>
      <c r="E160" t="s">
        <v>59</v>
      </c>
      <c r="F160" t="s">
        <v>60</v>
      </c>
      <c r="G160" t="s">
        <v>54</v>
      </c>
      <c r="H160" t="s">
        <v>61</v>
      </c>
      <c r="I160" t="s">
        <v>103</v>
      </c>
      <c r="J160">
        <v>132</v>
      </c>
    </row>
    <row r="161" spans="1:10" x14ac:dyDescent="0.4">
      <c r="A161" s="19">
        <v>45267</v>
      </c>
      <c r="B161" t="s">
        <v>49</v>
      </c>
      <c r="C161" t="s">
        <v>50</v>
      </c>
      <c r="D161" s="20" t="s">
        <v>58</v>
      </c>
      <c r="E161" t="s">
        <v>59</v>
      </c>
      <c r="F161" t="s">
        <v>60</v>
      </c>
      <c r="G161" t="s">
        <v>54</v>
      </c>
      <c r="H161" t="s">
        <v>61</v>
      </c>
      <c r="I161" t="s">
        <v>103</v>
      </c>
      <c r="J161">
        <v>132</v>
      </c>
    </row>
    <row r="162" spans="1:10" x14ac:dyDescent="0.4">
      <c r="A162" s="19">
        <v>45274</v>
      </c>
      <c r="B162" t="s">
        <v>49</v>
      </c>
      <c r="C162" t="s">
        <v>50</v>
      </c>
      <c r="D162" s="20" t="s">
        <v>58</v>
      </c>
      <c r="E162" t="s">
        <v>59</v>
      </c>
      <c r="F162" t="s">
        <v>60</v>
      </c>
      <c r="G162" t="s">
        <v>54</v>
      </c>
      <c r="H162" t="s">
        <v>61</v>
      </c>
      <c r="I162" t="s">
        <v>103</v>
      </c>
      <c r="J162">
        <v>132</v>
      </c>
    </row>
    <row r="163" spans="1:10" x14ac:dyDescent="0.4">
      <c r="A163" s="19">
        <v>45281</v>
      </c>
      <c r="B163" t="s">
        <v>49</v>
      </c>
      <c r="C163" t="s">
        <v>50</v>
      </c>
      <c r="D163" s="20" t="s">
        <v>58</v>
      </c>
      <c r="E163" t="s">
        <v>59</v>
      </c>
      <c r="F163" t="s">
        <v>60</v>
      </c>
      <c r="G163" t="s">
        <v>54</v>
      </c>
      <c r="H163" t="s">
        <v>61</v>
      </c>
      <c r="I163" t="s">
        <v>103</v>
      </c>
      <c r="J163">
        <v>132</v>
      </c>
    </row>
    <row r="164" spans="1:10" x14ac:dyDescent="0.4">
      <c r="A164" s="19">
        <v>45288</v>
      </c>
      <c r="B164" t="s">
        <v>49</v>
      </c>
      <c r="C164" t="s">
        <v>50</v>
      </c>
      <c r="D164" s="20" t="s">
        <v>58</v>
      </c>
      <c r="E164" t="s">
        <v>59</v>
      </c>
      <c r="F164" t="s">
        <v>60</v>
      </c>
      <c r="G164" t="s">
        <v>54</v>
      </c>
      <c r="H164" t="s">
        <v>61</v>
      </c>
      <c r="I164" t="s">
        <v>103</v>
      </c>
      <c r="J164">
        <v>132</v>
      </c>
    </row>
    <row r="165" spans="1:10" x14ac:dyDescent="0.4">
      <c r="A165" s="19">
        <v>44971</v>
      </c>
      <c r="B165" t="s">
        <v>65</v>
      </c>
      <c r="C165" t="s">
        <v>50</v>
      </c>
      <c r="D165" t="s">
        <v>51</v>
      </c>
      <c r="E165" t="s">
        <v>52</v>
      </c>
      <c r="F165" t="s">
        <v>71</v>
      </c>
      <c r="G165" t="s">
        <v>69</v>
      </c>
      <c r="H165" t="s">
        <v>72</v>
      </c>
      <c r="I165" t="s">
        <v>106</v>
      </c>
      <c r="J165">
        <v>1220</v>
      </c>
    </row>
    <row r="166" spans="1:10" x14ac:dyDescent="0.4">
      <c r="A166" s="19">
        <v>44971</v>
      </c>
      <c r="B166" t="s">
        <v>65</v>
      </c>
      <c r="C166" t="s">
        <v>50</v>
      </c>
      <c r="D166" t="s">
        <v>51</v>
      </c>
      <c r="E166" t="s">
        <v>52</v>
      </c>
      <c r="F166" t="s">
        <v>71</v>
      </c>
      <c r="G166" t="s">
        <v>69</v>
      </c>
      <c r="H166" t="s">
        <v>72</v>
      </c>
      <c r="I166" t="s">
        <v>106</v>
      </c>
      <c r="J166">
        <v>1240</v>
      </c>
    </row>
    <row r="167" spans="1:10" x14ac:dyDescent="0.4">
      <c r="A167" s="19">
        <v>45016</v>
      </c>
      <c r="B167" t="s">
        <v>65</v>
      </c>
      <c r="C167" t="s">
        <v>50</v>
      </c>
      <c r="D167" t="s">
        <v>51</v>
      </c>
      <c r="E167" t="s">
        <v>52</v>
      </c>
      <c r="F167" t="s">
        <v>71</v>
      </c>
      <c r="G167" t="s">
        <v>69</v>
      </c>
      <c r="H167" t="s">
        <v>72</v>
      </c>
      <c r="I167" t="s">
        <v>106</v>
      </c>
      <c r="J167">
        <v>2250</v>
      </c>
    </row>
    <row r="168" spans="1:10" x14ac:dyDescent="0.4">
      <c r="A168" s="19">
        <v>45016</v>
      </c>
      <c r="B168" t="s">
        <v>65</v>
      </c>
      <c r="C168" t="s">
        <v>50</v>
      </c>
      <c r="D168" t="s">
        <v>51</v>
      </c>
      <c r="E168" t="s">
        <v>52</v>
      </c>
      <c r="F168" t="s">
        <v>71</v>
      </c>
      <c r="G168" t="s">
        <v>69</v>
      </c>
      <c r="H168" t="s">
        <v>72</v>
      </c>
      <c r="I168" t="s">
        <v>106</v>
      </c>
      <c r="J168">
        <v>2250</v>
      </c>
    </row>
    <row r="169" spans="1:10" x14ac:dyDescent="0.4">
      <c r="A169" s="19">
        <v>45079</v>
      </c>
      <c r="B169" t="s">
        <v>65</v>
      </c>
      <c r="C169" t="s">
        <v>50</v>
      </c>
      <c r="D169" t="s">
        <v>51</v>
      </c>
      <c r="E169" t="s">
        <v>52</v>
      </c>
      <c r="F169" t="s">
        <v>71</v>
      </c>
      <c r="G169" t="s">
        <v>69</v>
      </c>
      <c r="H169" t="s">
        <v>72</v>
      </c>
      <c r="I169" t="s">
        <v>106</v>
      </c>
      <c r="J169">
        <v>1830</v>
      </c>
    </row>
    <row r="170" spans="1:10" x14ac:dyDescent="0.4">
      <c r="A170" s="19">
        <v>45079</v>
      </c>
      <c r="B170" t="s">
        <v>65</v>
      </c>
      <c r="C170" t="s">
        <v>50</v>
      </c>
      <c r="D170" t="s">
        <v>51</v>
      </c>
      <c r="E170" t="s">
        <v>52</v>
      </c>
      <c r="F170" t="s">
        <v>71</v>
      </c>
      <c r="G170" t="s">
        <v>69</v>
      </c>
      <c r="H170" t="s">
        <v>72</v>
      </c>
      <c r="I170" t="s">
        <v>106</v>
      </c>
      <c r="J170">
        <v>1830</v>
      </c>
    </row>
    <row r="171" spans="1:10" x14ac:dyDescent="0.4">
      <c r="A171" s="19">
        <v>45096</v>
      </c>
      <c r="B171" t="s">
        <v>65</v>
      </c>
      <c r="C171" t="s">
        <v>50</v>
      </c>
      <c r="D171" t="s">
        <v>51</v>
      </c>
      <c r="E171" t="s">
        <v>52</v>
      </c>
      <c r="F171" t="s">
        <v>86</v>
      </c>
      <c r="G171" t="s">
        <v>69</v>
      </c>
      <c r="H171" t="s">
        <v>72</v>
      </c>
      <c r="I171" t="s">
        <v>106</v>
      </c>
      <c r="J171">
        <v>3920</v>
      </c>
    </row>
    <row r="172" spans="1:10" x14ac:dyDescent="0.4">
      <c r="A172" s="19">
        <v>45156</v>
      </c>
      <c r="B172" t="s">
        <v>65</v>
      </c>
      <c r="C172" t="s">
        <v>50</v>
      </c>
      <c r="D172" t="s">
        <v>51</v>
      </c>
      <c r="E172" t="s">
        <v>52</v>
      </c>
      <c r="F172" t="s">
        <v>71</v>
      </c>
      <c r="G172" t="s">
        <v>69</v>
      </c>
      <c r="H172" t="s">
        <v>72</v>
      </c>
      <c r="I172" t="s">
        <v>106</v>
      </c>
      <c r="J172">
        <v>1670</v>
      </c>
    </row>
    <row r="173" spans="1:10" x14ac:dyDescent="0.4">
      <c r="A173" s="19">
        <v>45156</v>
      </c>
      <c r="B173" t="s">
        <v>65</v>
      </c>
      <c r="C173" t="s">
        <v>50</v>
      </c>
      <c r="D173" t="s">
        <v>51</v>
      </c>
      <c r="E173" t="s">
        <v>52</v>
      </c>
      <c r="F173" t="s">
        <v>71</v>
      </c>
      <c r="G173" t="s">
        <v>69</v>
      </c>
      <c r="H173" t="s">
        <v>72</v>
      </c>
      <c r="I173" t="s">
        <v>106</v>
      </c>
      <c r="J173">
        <v>1670</v>
      </c>
    </row>
    <row r="174" spans="1:10" x14ac:dyDescent="0.4">
      <c r="A174" s="19">
        <v>45183</v>
      </c>
      <c r="B174" t="s">
        <v>65</v>
      </c>
      <c r="C174" t="s">
        <v>50</v>
      </c>
      <c r="D174" t="s">
        <v>51</v>
      </c>
      <c r="E174" t="s">
        <v>52</v>
      </c>
      <c r="F174" t="s">
        <v>71</v>
      </c>
      <c r="G174" t="s">
        <v>69</v>
      </c>
      <c r="H174" t="s">
        <v>72</v>
      </c>
      <c r="I174" t="s">
        <v>106</v>
      </c>
      <c r="J174">
        <v>1520</v>
      </c>
    </row>
    <row r="175" spans="1:10" x14ac:dyDescent="0.4">
      <c r="A175" s="19">
        <v>45196</v>
      </c>
      <c r="B175" t="s">
        <v>65</v>
      </c>
      <c r="C175" t="s">
        <v>50</v>
      </c>
      <c r="D175" t="s">
        <v>51</v>
      </c>
      <c r="E175" t="s">
        <v>52</v>
      </c>
      <c r="F175" t="s">
        <v>71</v>
      </c>
      <c r="G175" t="s">
        <v>69</v>
      </c>
      <c r="H175" t="s">
        <v>72</v>
      </c>
      <c r="I175" t="s">
        <v>106</v>
      </c>
      <c r="J175">
        <v>1820</v>
      </c>
    </row>
    <row r="176" spans="1:10" x14ac:dyDescent="0.4">
      <c r="A176" s="19">
        <v>45196</v>
      </c>
      <c r="B176" t="s">
        <v>65</v>
      </c>
      <c r="C176" t="s">
        <v>50</v>
      </c>
      <c r="D176" t="s">
        <v>51</v>
      </c>
      <c r="E176" t="s">
        <v>52</v>
      </c>
      <c r="F176" t="s">
        <v>71</v>
      </c>
      <c r="G176" t="s">
        <v>69</v>
      </c>
      <c r="H176" t="s">
        <v>72</v>
      </c>
      <c r="I176" t="s">
        <v>106</v>
      </c>
      <c r="J176">
        <v>1820</v>
      </c>
    </row>
    <row r="177" spans="1:10" x14ac:dyDescent="0.4">
      <c r="A177" s="19">
        <v>45203</v>
      </c>
      <c r="B177" t="s">
        <v>65</v>
      </c>
      <c r="C177" t="s">
        <v>50</v>
      </c>
      <c r="D177" t="s">
        <v>51</v>
      </c>
      <c r="E177" t="s">
        <v>52</v>
      </c>
      <c r="F177" t="s">
        <v>71</v>
      </c>
      <c r="G177" t="s">
        <v>69</v>
      </c>
      <c r="H177" t="s">
        <v>72</v>
      </c>
      <c r="I177" t="s">
        <v>106</v>
      </c>
      <c r="J177">
        <v>1740</v>
      </c>
    </row>
    <row r="178" spans="1:10" x14ac:dyDescent="0.4">
      <c r="A178" s="19">
        <v>45203</v>
      </c>
      <c r="B178" t="s">
        <v>65</v>
      </c>
      <c r="C178" t="s">
        <v>50</v>
      </c>
      <c r="D178" t="s">
        <v>51</v>
      </c>
      <c r="E178" t="s">
        <v>52</v>
      </c>
      <c r="F178" t="s">
        <v>71</v>
      </c>
      <c r="G178" t="s">
        <v>69</v>
      </c>
      <c r="H178" t="s">
        <v>72</v>
      </c>
      <c r="I178" t="s">
        <v>106</v>
      </c>
      <c r="J178">
        <v>1740</v>
      </c>
    </row>
    <row r="179" spans="1:10" x14ac:dyDescent="0.4">
      <c r="A179" s="19">
        <v>45210</v>
      </c>
      <c r="B179" t="s">
        <v>65</v>
      </c>
      <c r="C179" t="s">
        <v>50</v>
      </c>
      <c r="D179" t="s">
        <v>51</v>
      </c>
      <c r="E179" t="s">
        <v>52</v>
      </c>
      <c r="F179" t="s">
        <v>71</v>
      </c>
      <c r="G179" t="s">
        <v>69</v>
      </c>
      <c r="H179" t="s">
        <v>72</v>
      </c>
      <c r="I179" t="s">
        <v>106</v>
      </c>
      <c r="J179">
        <v>2040</v>
      </c>
    </row>
    <row r="180" spans="1:10" x14ac:dyDescent="0.4">
      <c r="A180" s="19">
        <v>45212</v>
      </c>
      <c r="B180" t="s">
        <v>65</v>
      </c>
      <c r="C180" t="s">
        <v>50</v>
      </c>
      <c r="D180" t="s">
        <v>51</v>
      </c>
      <c r="E180" t="s">
        <v>52</v>
      </c>
      <c r="F180" t="s">
        <v>71</v>
      </c>
      <c r="G180" t="s">
        <v>69</v>
      </c>
      <c r="H180" t="s">
        <v>72</v>
      </c>
      <c r="I180" t="s">
        <v>106</v>
      </c>
      <c r="J180">
        <v>1610</v>
      </c>
    </row>
    <row r="181" spans="1:10" x14ac:dyDescent="0.4">
      <c r="A181" s="19">
        <v>45212</v>
      </c>
      <c r="B181" t="s">
        <v>65</v>
      </c>
      <c r="C181" t="s">
        <v>50</v>
      </c>
      <c r="D181" t="s">
        <v>51</v>
      </c>
      <c r="E181" t="s">
        <v>52</v>
      </c>
      <c r="F181" t="s">
        <v>71</v>
      </c>
      <c r="G181" t="s">
        <v>69</v>
      </c>
      <c r="H181" t="s">
        <v>72</v>
      </c>
      <c r="I181" t="s">
        <v>106</v>
      </c>
      <c r="J181">
        <v>1610</v>
      </c>
    </row>
    <row r="182" spans="1:10" x14ac:dyDescent="0.4">
      <c r="A182" s="19">
        <v>45223</v>
      </c>
      <c r="B182" t="s">
        <v>65</v>
      </c>
      <c r="C182" t="s">
        <v>50</v>
      </c>
      <c r="D182" t="s">
        <v>51</v>
      </c>
      <c r="E182" t="s">
        <v>52</v>
      </c>
      <c r="F182" t="s">
        <v>71</v>
      </c>
      <c r="G182" t="s">
        <v>69</v>
      </c>
      <c r="H182" t="s">
        <v>72</v>
      </c>
      <c r="I182" t="s">
        <v>106</v>
      </c>
      <c r="J182">
        <v>1920</v>
      </c>
    </row>
    <row r="183" spans="1:10" x14ac:dyDescent="0.4">
      <c r="A183" s="19">
        <v>45223</v>
      </c>
      <c r="B183" t="s">
        <v>65</v>
      </c>
      <c r="C183" t="s">
        <v>50</v>
      </c>
      <c r="D183" t="s">
        <v>51</v>
      </c>
      <c r="E183" t="s">
        <v>52</v>
      </c>
      <c r="F183" t="s">
        <v>71</v>
      </c>
      <c r="G183" t="s">
        <v>69</v>
      </c>
      <c r="H183" t="s">
        <v>72</v>
      </c>
      <c r="I183" t="s">
        <v>106</v>
      </c>
      <c r="J183">
        <v>1920</v>
      </c>
    </row>
    <row r="184" spans="1:10" x14ac:dyDescent="0.4">
      <c r="A184" s="19">
        <v>45230</v>
      </c>
      <c r="B184" t="s">
        <v>65</v>
      </c>
      <c r="C184" t="s">
        <v>50</v>
      </c>
      <c r="D184" t="s">
        <v>51</v>
      </c>
      <c r="E184" t="s">
        <v>52</v>
      </c>
      <c r="F184" t="s">
        <v>71</v>
      </c>
      <c r="G184" t="s">
        <v>69</v>
      </c>
      <c r="H184" t="s">
        <v>72</v>
      </c>
      <c r="I184" t="s">
        <v>106</v>
      </c>
      <c r="J184">
        <v>1760</v>
      </c>
    </row>
    <row r="185" spans="1:10" x14ac:dyDescent="0.4">
      <c r="A185" s="19">
        <v>45230</v>
      </c>
      <c r="B185" t="s">
        <v>65</v>
      </c>
      <c r="C185" t="s">
        <v>50</v>
      </c>
      <c r="D185" t="s">
        <v>51</v>
      </c>
      <c r="E185" t="s">
        <v>52</v>
      </c>
      <c r="F185" t="s">
        <v>71</v>
      </c>
      <c r="G185" t="s">
        <v>69</v>
      </c>
      <c r="H185" t="s">
        <v>72</v>
      </c>
      <c r="I185" t="s">
        <v>106</v>
      </c>
      <c r="J185">
        <v>2000</v>
      </c>
    </row>
    <row r="186" spans="1:10" x14ac:dyDescent="0.4">
      <c r="A186" s="19">
        <v>45232</v>
      </c>
      <c r="B186" t="s">
        <v>65</v>
      </c>
      <c r="C186" t="s">
        <v>50</v>
      </c>
      <c r="D186" t="s">
        <v>51</v>
      </c>
      <c r="E186" t="s">
        <v>52</v>
      </c>
      <c r="F186" t="s">
        <v>71</v>
      </c>
      <c r="G186" t="s">
        <v>69</v>
      </c>
      <c r="H186" t="s">
        <v>72</v>
      </c>
      <c r="I186" t="s">
        <v>106</v>
      </c>
      <c r="J186">
        <v>1250</v>
      </c>
    </row>
    <row r="187" spans="1:10" x14ac:dyDescent="0.4">
      <c r="A187" s="19">
        <v>45232</v>
      </c>
      <c r="B187" t="s">
        <v>65</v>
      </c>
      <c r="C187" t="s">
        <v>50</v>
      </c>
      <c r="D187" t="s">
        <v>51</v>
      </c>
      <c r="E187" t="s">
        <v>52</v>
      </c>
      <c r="F187" t="s">
        <v>71</v>
      </c>
      <c r="G187" t="s">
        <v>69</v>
      </c>
      <c r="H187" t="s">
        <v>72</v>
      </c>
      <c r="I187" t="s">
        <v>106</v>
      </c>
      <c r="J187">
        <v>1250</v>
      </c>
    </row>
    <row r="188" spans="1:10" x14ac:dyDescent="0.4">
      <c r="A188" s="19">
        <v>45238</v>
      </c>
      <c r="B188" t="s">
        <v>65</v>
      </c>
      <c r="C188" t="s">
        <v>50</v>
      </c>
      <c r="D188" t="s">
        <v>51</v>
      </c>
      <c r="E188" t="s">
        <v>52</v>
      </c>
      <c r="F188" t="s">
        <v>71</v>
      </c>
      <c r="G188" t="s">
        <v>69</v>
      </c>
      <c r="H188" t="s">
        <v>72</v>
      </c>
      <c r="I188" t="s">
        <v>106</v>
      </c>
      <c r="J188">
        <v>1440</v>
      </c>
    </row>
    <row r="189" spans="1:10" x14ac:dyDescent="0.4">
      <c r="A189" s="19">
        <v>45238</v>
      </c>
      <c r="B189" t="s">
        <v>65</v>
      </c>
      <c r="C189" t="s">
        <v>50</v>
      </c>
      <c r="D189" t="s">
        <v>51</v>
      </c>
      <c r="E189" t="s">
        <v>52</v>
      </c>
      <c r="F189" t="s">
        <v>71</v>
      </c>
      <c r="G189" t="s">
        <v>69</v>
      </c>
      <c r="H189" t="s">
        <v>72</v>
      </c>
      <c r="I189" t="s">
        <v>106</v>
      </c>
      <c r="J189">
        <v>1440</v>
      </c>
    </row>
    <row r="190" spans="1:10" x14ac:dyDescent="0.4">
      <c r="A190" s="19">
        <v>45245</v>
      </c>
      <c r="B190" t="s">
        <v>65</v>
      </c>
      <c r="C190" t="s">
        <v>50</v>
      </c>
      <c r="D190" t="s">
        <v>51</v>
      </c>
      <c r="E190" t="s">
        <v>52</v>
      </c>
      <c r="F190" t="s">
        <v>71</v>
      </c>
      <c r="G190" t="s">
        <v>69</v>
      </c>
      <c r="H190" t="s">
        <v>72</v>
      </c>
      <c r="I190" t="s">
        <v>106</v>
      </c>
      <c r="J190">
        <v>1680</v>
      </c>
    </row>
    <row r="191" spans="1:10" x14ac:dyDescent="0.4">
      <c r="A191" s="19">
        <v>45245</v>
      </c>
      <c r="B191" t="s">
        <v>65</v>
      </c>
      <c r="C191" t="s">
        <v>50</v>
      </c>
      <c r="D191" t="s">
        <v>51</v>
      </c>
      <c r="E191" t="s">
        <v>52</v>
      </c>
      <c r="F191" t="s">
        <v>71</v>
      </c>
      <c r="G191" t="s">
        <v>69</v>
      </c>
      <c r="H191" t="s">
        <v>72</v>
      </c>
      <c r="I191" t="s">
        <v>106</v>
      </c>
      <c r="J191">
        <v>1680</v>
      </c>
    </row>
    <row r="192" spans="1:10" x14ac:dyDescent="0.4">
      <c r="A192" s="19">
        <v>45253</v>
      </c>
      <c r="B192" t="s">
        <v>65</v>
      </c>
      <c r="C192" t="s">
        <v>50</v>
      </c>
      <c r="D192" t="s">
        <v>51</v>
      </c>
      <c r="E192" t="s">
        <v>52</v>
      </c>
      <c r="F192" t="s">
        <v>71</v>
      </c>
      <c r="G192" t="s">
        <v>69</v>
      </c>
      <c r="H192" t="s">
        <v>72</v>
      </c>
      <c r="I192" t="s">
        <v>106</v>
      </c>
      <c r="J192">
        <v>2080</v>
      </c>
    </row>
    <row r="193" spans="1:10" x14ac:dyDescent="0.4">
      <c r="A193" s="19">
        <v>45253</v>
      </c>
      <c r="B193" t="s">
        <v>65</v>
      </c>
      <c r="C193" t="s">
        <v>50</v>
      </c>
      <c r="D193" t="s">
        <v>51</v>
      </c>
      <c r="E193" t="s">
        <v>52</v>
      </c>
      <c r="F193" t="s">
        <v>71</v>
      </c>
      <c r="G193" t="s">
        <v>69</v>
      </c>
      <c r="H193" t="s">
        <v>72</v>
      </c>
      <c r="I193" t="s">
        <v>106</v>
      </c>
      <c r="J193">
        <v>2080</v>
      </c>
    </row>
    <row r="194" spans="1:10" x14ac:dyDescent="0.4">
      <c r="A194" s="19">
        <v>45264</v>
      </c>
      <c r="B194" t="s">
        <v>65</v>
      </c>
      <c r="C194" t="s">
        <v>50</v>
      </c>
      <c r="D194" t="s">
        <v>51</v>
      </c>
      <c r="E194" t="s">
        <v>52</v>
      </c>
      <c r="F194" t="s">
        <v>71</v>
      </c>
      <c r="G194" t="s">
        <v>69</v>
      </c>
      <c r="H194" t="s">
        <v>72</v>
      </c>
      <c r="I194" t="s">
        <v>106</v>
      </c>
      <c r="J194">
        <v>1740</v>
      </c>
    </row>
    <row r="195" spans="1:10" x14ac:dyDescent="0.4">
      <c r="A195" s="19">
        <v>45264</v>
      </c>
      <c r="B195" t="s">
        <v>65</v>
      </c>
      <c r="C195" t="s">
        <v>50</v>
      </c>
      <c r="D195" t="s">
        <v>51</v>
      </c>
      <c r="E195" t="s">
        <v>52</v>
      </c>
      <c r="F195" t="s">
        <v>71</v>
      </c>
      <c r="G195" t="s">
        <v>69</v>
      </c>
      <c r="H195" t="s">
        <v>72</v>
      </c>
      <c r="I195" t="s">
        <v>106</v>
      </c>
      <c r="J195">
        <v>1740</v>
      </c>
    </row>
    <row r="196" spans="1:10" x14ac:dyDescent="0.4">
      <c r="A196" s="19">
        <v>44998</v>
      </c>
      <c r="B196" t="s">
        <v>65</v>
      </c>
      <c r="C196" t="s">
        <v>50</v>
      </c>
      <c r="D196" t="s">
        <v>81</v>
      </c>
      <c r="E196" t="s">
        <v>82</v>
      </c>
      <c r="F196" t="s">
        <v>83</v>
      </c>
      <c r="G196" t="s">
        <v>84</v>
      </c>
      <c r="H196" t="s">
        <v>61</v>
      </c>
      <c r="I196" t="s">
        <v>112</v>
      </c>
      <c r="J196">
        <v>880</v>
      </c>
    </row>
    <row r="197" spans="1:10" x14ac:dyDescent="0.4">
      <c r="A197" s="19">
        <v>45216</v>
      </c>
      <c r="B197" t="s">
        <v>65</v>
      </c>
      <c r="C197" t="s">
        <v>50</v>
      </c>
      <c r="D197" t="s">
        <v>81</v>
      </c>
      <c r="E197" t="s">
        <v>82</v>
      </c>
      <c r="F197" t="s">
        <v>83</v>
      </c>
      <c r="G197" t="s">
        <v>84</v>
      </c>
      <c r="H197" t="s">
        <v>61</v>
      </c>
      <c r="I197" t="s">
        <v>112</v>
      </c>
      <c r="J197">
        <v>640</v>
      </c>
    </row>
    <row r="198" spans="1:10" x14ac:dyDescent="0.4">
      <c r="A198" s="19">
        <v>45226</v>
      </c>
      <c r="B198" t="s">
        <v>65</v>
      </c>
      <c r="C198" t="s">
        <v>50</v>
      </c>
      <c r="D198" t="s">
        <v>81</v>
      </c>
      <c r="E198" t="s">
        <v>82</v>
      </c>
      <c r="F198" t="s">
        <v>83</v>
      </c>
      <c r="G198" t="s">
        <v>84</v>
      </c>
      <c r="H198" t="s">
        <v>61</v>
      </c>
      <c r="I198" t="s">
        <v>112</v>
      </c>
      <c r="J198">
        <v>480</v>
      </c>
    </row>
    <row r="199" spans="1:10" x14ac:dyDescent="0.4">
      <c r="A199" s="19">
        <v>45245</v>
      </c>
      <c r="B199" t="s">
        <v>65</v>
      </c>
      <c r="C199" t="s">
        <v>50</v>
      </c>
      <c r="D199" t="s">
        <v>81</v>
      </c>
      <c r="E199" t="s">
        <v>82</v>
      </c>
      <c r="F199" t="s">
        <v>83</v>
      </c>
      <c r="G199" t="s">
        <v>84</v>
      </c>
      <c r="H199" t="s">
        <v>61</v>
      </c>
      <c r="I199" t="s">
        <v>112</v>
      </c>
      <c r="J199">
        <v>570</v>
      </c>
    </row>
    <row r="200" spans="1:10" x14ac:dyDescent="0.4">
      <c r="A200" s="19">
        <v>45258</v>
      </c>
      <c r="B200" t="s">
        <v>65</v>
      </c>
      <c r="C200" t="s">
        <v>50</v>
      </c>
      <c r="D200" t="s">
        <v>81</v>
      </c>
      <c r="E200" t="s">
        <v>82</v>
      </c>
      <c r="F200" t="s">
        <v>83</v>
      </c>
      <c r="G200" t="s">
        <v>84</v>
      </c>
      <c r="H200" t="s">
        <v>61</v>
      </c>
      <c r="I200" t="s">
        <v>112</v>
      </c>
      <c r="J200">
        <v>600</v>
      </c>
    </row>
    <row r="201" spans="1:10" x14ac:dyDescent="0.4">
      <c r="A201" s="19">
        <v>45278</v>
      </c>
      <c r="B201" t="s">
        <v>65</v>
      </c>
      <c r="C201" t="s">
        <v>50</v>
      </c>
      <c r="D201" t="s">
        <v>81</v>
      </c>
      <c r="E201" t="s">
        <v>82</v>
      </c>
      <c r="F201" t="s">
        <v>83</v>
      </c>
      <c r="G201" t="s">
        <v>84</v>
      </c>
      <c r="H201" t="s">
        <v>61</v>
      </c>
      <c r="I201" t="s">
        <v>112</v>
      </c>
      <c r="J201">
        <v>510</v>
      </c>
    </row>
    <row r="202" spans="1:10" x14ac:dyDescent="0.4">
      <c r="A202" s="19">
        <v>45198</v>
      </c>
      <c r="B202" t="s">
        <v>65</v>
      </c>
      <c r="C202" t="s">
        <v>50</v>
      </c>
      <c r="D202" t="s">
        <v>91</v>
      </c>
      <c r="E202" t="s">
        <v>78</v>
      </c>
      <c r="F202" t="s">
        <v>79</v>
      </c>
      <c r="G202" t="s">
        <v>69</v>
      </c>
      <c r="H202" t="s">
        <v>92</v>
      </c>
      <c r="I202" t="s">
        <v>108</v>
      </c>
      <c r="J202">
        <v>13640</v>
      </c>
    </row>
    <row r="203" spans="1:10" x14ac:dyDescent="0.4">
      <c r="A203" s="19">
        <v>45203</v>
      </c>
      <c r="B203" t="s">
        <v>65</v>
      </c>
      <c r="C203" t="s">
        <v>50</v>
      </c>
      <c r="D203" t="s">
        <v>91</v>
      </c>
      <c r="E203" t="s">
        <v>78</v>
      </c>
      <c r="F203" t="s">
        <v>79</v>
      </c>
      <c r="G203" t="s">
        <v>69</v>
      </c>
      <c r="H203" t="s">
        <v>92</v>
      </c>
      <c r="I203" t="s">
        <v>108</v>
      </c>
      <c r="J203">
        <v>14260</v>
      </c>
    </row>
    <row r="204" spans="1:10" x14ac:dyDescent="0.4">
      <c r="A204" s="19">
        <v>45210</v>
      </c>
      <c r="B204" t="s">
        <v>65</v>
      </c>
      <c r="C204" t="s">
        <v>50</v>
      </c>
      <c r="D204" t="s">
        <v>91</v>
      </c>
      <c r="E204" t="s">
        <v>78</v>
      </c>
      <c r="F204" t="s">
        <v>79</v>
      </c>
      <c r="G204" t="s">
        <v>69</v>
      </c>
      <c r="H204" t="s">
        <v>92</v>
      </c>
      <c r="I204" t="s">
        <v>108</v>
      </c>
      <c r="J204">
        <v>12420</v>
      </c>
    </row>
    <row r="205" spans="1:10" x14ac:dyDescent="0.4">
      <c r="A205" s="19">
        <v>45216</v>
      </c>
      <c r="B205" t="s">
        <v>65</v>
      </c>
      <c r="C205" t="s">
        <v>50</v>
      </c>
      <c r="D205" t="s">
        <v>91</v>
      </c>
      <c r="E205" t="s">
        <v>78</v>
      </c>
      <c r="F205" t="s">
        <v>79</v>
      </c>
      <c r="G205" t="s">
        <v>69</v>
      </c>
      <c r="H205" t="s">
        <v>92</v>
      </c>
      <c r="I205" t="s">
        <v>108</v>
      </c>
      <c r="J205">
        <v>11320</v>
      </c>
    </row>
    <row r="206" spans="1:10" x14ac:dyDescent="0.4">
      <c r="A206" s="19">
        <v>45216</v>
      </c>
      <c r="B206" t="s">
        <v>65</v>
      </c>
      <c r="C206" t="s">
        <v>50</v>
      </c>
      <c r="D206" t="s">
        <v>91</v>
      </c>
      <c r="E206" t="s">
        <v>78</v>
      </c>
      <c r="F206" t="s">
        <v>79</v>
      </c>
      <c r="G206" t="s">
        <v>69</v>
      </c>
      <c r="H206" t="s">
        <v>92</v>
      </c>
      <c r="I206" t="s">
        <v>108</v>
      </c>
      <c r="J206">
        <v>13400</v>
      </c>
    </row>
    <row r="207" spans="1:10" x14ac:dyDescent="0.4">
      <c r="A207" s="19">
        <v>45219</v>
      </c>
      <c r="B207" t="s">
        <v>65</v>
      </c>
      <c r="C207" t="s">
        <v>50</v>
      </c>
      <c r="D207" t="s">
        <v>91</v>
      </c>
      <c r="E207" t="s">
        <v>78</v>
      </c>
      <c r="F207" t="s">
        <v>79</v>
      </c>
      <c r="G207" t="s">
        <v>69</v>
      </c>
      <c r="H207" t="s">
        <v>92</v>
      </c>
      <c r="I207" t="s">
        <v>108</v>
      </c>
      <c r="J207">
        <v>13740</v>
      </c>
    </row>
    <row r="208" spans="1:10" x14ac:dyDescent="0.4">
      <c r="A208" s="19">
        <v>45219</v>
      </c>
      <c r="B208" t="s">
        <v>65</v>
      </c>
      <c r="C208" t="s">
        <v>50</v>
      </c>
      <c r="D208" t="s">
        <v>91</v>
      </c>
      <c r="E208" t="s">
        <v>78</v>
      </c>
      <c r="F208" t="s">
        <v>79</v>
      </c>
      <c r="G208" t="s">
        <v>69</v>
      </c>
      <c r="H208" t="s">
        <v>92</v>
      </c>
      <c r="I208" t="s">
        <v>108</v>
      </c>
      <c r="J208">
        <v>14420</v>
      </c>
    </row>
    <row r="209" spans="1:10" x14ac:dyDescent="0.4">
      <c r="A209" s="19">
        <v>45223</v>
      </c>
      <c r="B209" t="s">
        <v>65</v>
      </c>
      <c r="C209" t="s">
        <v>50</v>
      </c>
      <c r="D209" t="s">
        <v>91</v>
      </c>
      <c r="E209" t="s">
        <v>78</v>
      </c>
      <c r="F209" t="s">
        <v>79</v>
      </c>
      <c r="G209" t="s">
        <v>69</v>
      </c>
      <c r="H209" t="s">
        <v>92</v>
      </c>
      <c r="I209" t="s">
        <v>108</v>
      </c>
      <c r="J209">
        <v>13940</v>
      </c>
    </row>
    <row r="210" spans="1:10" x14ac:dyDescent="0.4">
      <c r="A210" s="19">
        <v>45226</v>
      </c>
      <c r="B210" t="s">
        <v>65</v>
      </c>
      <c r="C210" t="s">
        <v>50</v>
      </c>
      <c r="D210" t="s">
        <v>91</v>
      </c>
      <c r="E210" t="s">
        <v>78</v>
      </c>
      <c r="F210" t="s">
        <v>79</v>
      </c>
      <c r="G210" t="s">
        <v>69</v>
      </c>
      <c r="H210" t="s">
        <v>92</v>
      </c>
      <c r="I210" t="s">
        <v>108</v>
      </c>
      <c r="J210">
        <v>15560</v>
      </c>
    </row>
    <row r="211" spans="1:10" x14ac:dyDescent="0.4">
      <c r="A211" s="19">
        <v>45226</v>
      </c>
      <c r="B211" t="s">
        <v>65</v>
      </c>
      <c r="C211" t="s">
        <v>50</v>
      </c>
      <c r="D211" t="s">
        <v>91</v>
      </c>
      <c r="E211" t="s">
        <v>78</v>
      </c>
      <c r="F211" t="s">
        <v>79</v>
      </c>
      <c r="G211" t="s">
        <v>69</v>
      </c>
      <c r="H211" t="s">
        <v>92</v>
      </c>
      <c r="I211" t="s">
        <v>108</v>
      </c>
      <c r="J211">
        <v>15800</v>
      </c>
    </row>
    <row r="212" spans="1:10" x14ac:dyDescent="0.4">
      <c r="A212" s="19">
        <v>45230</v>
      </c>
      <c r="B212" t="s">
        <v>65</v>
      </c>
      <c r="C212" t="s">
        <v>50</v>
      </c>
      <c r="D212" t="s">
        <v>91</v>
      </c>
      <c r="E212" t="s">
        <v>78</v>
      </c>
      <c r="F212" t="s">
        <v>79</v>
      </c>
      <c r="G212" t="s">
        <v>69</v>
      </c>
      <c r="H212" t="s">
        <v>92</v>
      </c>
      <c r="I212" t="s">
        <v>108</v>
      </c>
      <c r="J212">
        <v>10250</v>
      </c>
    </row>
    <row r="213" spans="1:10" x14ac:dyDescent="0.4">
      <c r="A213" s="19">
        <v>45230</v>
      </c>
      <c r="B213" t="s">
        <v>65</v>
      </c>
      <c r="C213" t="s">
        <v>50</v>
      </c>
      <c r="D213" t="s">
        <v>91</v>
      </c>
      <c r="E213" t="s">
        <v>78</v>
      </c>
      <c r="F213" t="s">
        <v>79</v>
      </c>
      <c r="G213" t="s">
        <v>69</v>
      </c>
      <c r="H213" t="s">
        <v>92</v>
      </c>
      <c r="I213" t="s">
        <v>108</v>
      </c>
      <c r="J213">
        <v>10250</v>
      </c>
    </row>
    <row r="214" spans="1:10" x14ac:dyDescent="0.4">
      <c r="A214" s="19">
        <v>45232</v>
      </c>
      <c r="B214" t="s">
        <v>65</v>
      </c>
      <c r="C214" t="s">
        <v>50</v>
      </c>
      <c r="D214" t="s">
        <v>91</v>
      </c>
      <c r="E214" t="s">
        <v>78</v>
      </c>
      <c r="F214" t="s">
        <v>79</v>
      </c>
      <c r="G214" t="s">
        <v>69</v>
      </c>
      <c r="H214" t="s">
        <v>92</v>
      </c>
      <c r="I214" t="s">
        <v>108</v>
      </c>
      <c r="J214">
        <v>12600</v>
      </c>
    </row>
    <row r="215" spans="1:10" x14ac:dyDescent="0.4">
      <c r="A215" s="19">
        <v>45232</v>
      </c>
      <c r="B215" t="s">
        <v>65</v>
      </c>
      <c r="C215" t="s">
        <v>50</v>
      </c>
      <c r="D215" t="s">
        <v>91</v>
      </c>
      <c r="E215" t="s">
        <v>78</v>
      </c>
      <c r="F215" t="s">
        <v>79</v>
      </c>
      <c r="G215" t="s">
        <v>69</v>
      </c>
      <c r="H215" t="s">
        <v>92</v>
      </c>
      <c r="I215" t="s">
        <v>108</v>
      </c>
      <c r="J215">
        <v>12600</v>
      </c>
    </row>
    <row r="216" spans="1:10" x14ac:dyDescent="0.4">
      <c r="A216" s="19">
        <v>45238</v>
      </c>
      <c r="B216" t="s">
        <v>65</v>
      </c>
      <c r="C216" t="s">
        <v>50</v>
      </c>
      <c r="D216" t="s">
        <v>91</v>
      </c>
      <c r="E216" t="s">
        <v>78</v>
      </c>
      <c r="F216" t="s">
        <v>79</v>
      </c>
      <c r="G216" t="s">
        <v>69</v>
      </c>
      <c r="H216" t="s">
        <v>92</v>
      </c>
      <c r="I216" t="s">
        <v>108</v>
      </c>
      <c r="J216">
        <v>14000</v>
      </c>
    </row>
    <row r="217" spans="1:10" x14ac:dyDescent="0.4">
      <c r="A217" s="19">
        <v>45238</v>
      </c>
      <c r="B217" t="s">
        <v>65</v>
      </c>
      <c r="C217" t="s">
        <v>50</v>
      </c>
      <c r="D217" t="s">
        <v>91</v>
      </c>
      <c r="E217" t="s">
        <v>78</v>
      </c>
      <c r="F217" t="s">
        <v>79</v>
      </c>
      <c r="G217" t="s">
        <v>69</v>
      </c>
      <c r="H217" t="s">
        <v>92</v>
      </c>
      <c r="I217" t="s">
        <v>108</v>
      </c>
      <c r="J217">
        <v>15520</v>
      </c>
    </row>
    <row r="218" spans="1:10" x14ac:dyDescent="0.4">
      <c r="A218" s="19">
        <v>45244</v>
      </c>
      <c r="B218" t="s">
        <v>65</v>
      </c>
      <c r="C218" t="s">
        <v>50</v>
      </c>
      <c r="D218" t="s">
        <v>91</v>
      </c>
      <c r="E218" t="s">
        <v>78</v>
      </c>
      <c r="F218" t="s">
        <v>79</v>
      </c>
      <c r="G218" t="s">
        <v>69</v>
      </c>
      <c r="H218" t="s">
        <v>92</v>
      </c>
      <c r="I218" t="s">
        <v>108</v>
      </c>
      <c r="J218">
        <v>15130</v>
      </c>
    </row>
    <row r="219" spans="1:10" x14ac:dyDescent="0.4">
      <c r="A219" s="19">
        <v>45244</v>
      </c>
      <c r="B219" t="s">
        <v>65</v>
      </c>
      <c r="C219" t="s">
        <v>50</v>
      </c>
      <c r="D219" t="s">
        <v>91</v>
      </c>
      <c r="E219" t="s">
        <v>78</v>
      </c>
      <c r="F219" t="s">
        <v>79</v>
      </c>
      <c r="G219" t="s">
        <v>69</v>
      </c>
      <c r="H219" t="s">
        <v>92</v>
      </c>
      <c r="I219" t="s">
        <v>108</v>
      </c>
      <c r="J219">
        <v>15130</v>
      </c>
    </row>
    <row r="220" spans="1:10" x14ac:dyDescent="0.4">
      <c r="A220" s="19">
        <v>45247</v>
      </c>
      <c r="B220" t="s">
        <v>65</v>
      </c>
      <c r="C220" t="s">
        <v>50</v>
      </c>
      <c r="D220" t="s">
        <v>91</v>
      </c>
      <c r="E220" t="s">
        <v>78</v>
      </c>
      <c r="F220" t="s">
        <v>79</v>
      </c>
      <c r="G220" t="s">
        <v>69</v>
      </c>
      <c r="H220" t="s">
        <v>92</v>
      </c>
      <c r="I220" t="s">
        <v>108</v>
      </c>
      <c r="J220">
        <v>11490</v>
      </c>
    </row>
    <row r="221" spans="1:10" x14ac:dyDescent="0.4">
      <c r="A221" s="19">
        <v>45247</v>
      </c>
      <c r="B221" t="s">
        <v>65</v>
      </c>
      <c r="C221" t="s">
        <v>50</v>
      </c>
      <c r="D221" t="s">
        <v>91</v>
      </c>
      <c r="E221" t="s">
        <v>78</v>
      </c>
      <c r="F221" t="s">
        <v>79</v>
      </c>
      <c r="G221" t="s">
        <v>69</v>
      </c>
      <c r="H221" t="s">
        <v>92</v>
      </c>
      <c r="I221" t="s">
        <v>108</v>
      </c>
      <c r="J221">
        <v>11490</v>
      </c>
    </row>
    <row r="222" spans="1:10" x14ac:dyDescent="0.4">
      <c r="A222" s="19">
        <v>45253</v>
      </c>
      <c r="B222" t="s">
        <v>65</v>
      </c>
      <c r="C222" t="s">
        <v>50</v>
      </c>
      <c r="D222" t="s">
        <v>91</v>
      </c>
      <c r="E222" t="s">
        <v>78</v>
      </c>
      <c r="F222" t="s">
        <v>79</v>
      </c>
      <c r="G222" t="s">
        <v>69</v>
      </c>
      <c r="H222" t="s">
        <v>92</v>
      </c>
      <c r="I222" t="s">
        <v>108</v>
      </c>
      <c r="J222">
        <v>14460</v>
      </c>
    </row>
    <row r="223" spans="1:10" x14ac:dyDescent="0.4">
      <c r="A223" s="19">
        <v>45253</v>
      </c>
      <c r="B223" t="s">
        <v>65</v>
      </c>
      <c r="C223" t="s">
        <v>50</v>
      </c>
      <c r="D223" t="s">
        <v>91</v>
      </c>
      <c r="E223" t="s">
        <v>78</v>
      </c>
      <c r="F223" t="s">
        <v>79</v>
      </c>
      <c r="G223" t="s">
        <v>69</v>
      </c>
      <c r="H223" t="s">
        <v>92</v>
      </c>
      <c r="I223" t="s">
        <v>108</v>
      </c>
      <c r="J223">
        <v>14600</v>
      </c>
    </row>
    <row r="224" spans="1:10" x14ac:dyDescent="0.4">
      <c r="A224" s="19">
        <v>45258</v>
      </c>
      <c r="B224" t="s">
        <v>65</v>
      </c>
      <c r="C224" t="s">
        <v>50</v>
      </c>
      <c r="D224" t="s">
        <v>91</v>
      </c>
      <c r="E224" t="s">
        <v>78</v>
      </c>
      <c r="F224" t="s">
        <v>79</v>
      </c>
      <c r="G224" t="s">
        <v>69</v>
      </c>
      <c r="H224" t="s">
        <v>92</v>
      </c>
      <c r="I224" t="s">
        <v>108</v>
      </c>
      <c r="J224">
        <v>15600</v>
      </c>
    </row>
    <row r="225" spans="1:10" x14ac:dyDescent="0.4">
      <c r="A225" s="19">
        <v>45261</v>
      </c>
      <c r="B225" t="s">
        <v>65</v>
      </c>
      <c r="C225" t="s">
        <v>50</v>
      </c>
      <c r="D225" t="s">
        <v>91</v>
      </c>
      <c r="E225" t="s">
        <v>78</v>
      </c>
      <c r="F225" t="s">
        <v>79</v>
      </c>
      <c r="G225" t="s">
        <v>69</v>
      </c>
      <c r="H225" t="s">
        <v>92</v>
      </c>
      <c r="I225" t="s">
        <v>108</v>
      </c>
      <c r="J225">
        <v>8000</v>
      </c>
    </row>
    <row r="226" spans="1:10" x14ac:dyDescent="0.4">
      <c r="A226" s="19">
        <v>45261</v>
      </c>
      <c r="B226" t="s">
        <v>65</v>
      </c>
      <c r="C226" t="s">
        <v>50</v>
      </c>
      <c r="D226" t="s">
        <v>91</v>
      </c>
      <c r="E226" t="s">
        <v>78</v>
      </c>
      <c r="F226" t="s">
        <v>79</v>
      </c>
      <c r="G226" t="s">
        <v>69</v>
      </c>
      <c r="H226" t="s">
        <v>92</v>
      </c>
      <c r="I226" t="s">
        <v>108</v>
      </c>
      <c r="J226">
        <v>14800</v>
      </c>
    </row>
    <row r="227" spans="1:10" x14ac:dyDescent="0.4">
      <c r="A227" s="19">
        <v>45267</v>
      </c>
      <c r="B227" t="s">
        <v>65</v>
      </c>
      <c r="C227" t="s">
        <v>50</v>
      </c>
      <c r="D227" t="s">
        <v>91</v>
      </c>
      <c r="E227" t="s">
        <v>78</v>
      </c>
      <c r="F227" t="s">
        <v>79</v>
      </c>
      <c r="G227" t="s">
        <v>69</v>
      </c>
      <c r="H227" t="s">
        <v>92</v>
      </c>
      <c r="I227" t="s">
        <v>108</v>
      </c>
      <c r="J227">
        <v>13680</v>
      </c>
    </row>
    <row r="228" spans="1:10" x14ac:dyDescent="0.4">
      <c r="A228" s="19">
        <v>45267</v>
      </c>
      <c r="B228" t="s">
        <v>65</v>
      </c>
      <c r="C228" t="s">
        <v>50</v>
      </c>
      <c r="D228" t="s">
        <v>91</v>
      </c>
      <c r="E228" t="s">
        <v>78</v>
      </c>
      <c r="F228" t="s">
        <v>79</v>
      </c>
      <c r="G228" t="s">
        <v>69</v>
      </c>
      <c r="H228" t="s">
        <v>92</v>
      </c>
      <c r="I228" t="s">
        <v>108</v>
      </c>
      <c r="J228">
        <v>13680</v>
      </c>
    </row>
    <row r="229" spans="1:10" x14ac:dyDescent="0.4">
      <c r="A229" s="19">
        <v>45278</v>
      </c>
      <c r="B229" t="s">
        <v>65</v>
      </c>
      <c r="C229" t="s">
        <v>50</v>
      </c>
      <c r="D229" t="s">
        <v>91</v>
      </c>
      <c r="E229" t="s">
        <v>78</v>
      </c>
      <c r="F229" t="s">
        <v>79</v>
      </c>
      <c r="G229" t="s">
        <v>69</v>
      </c>
      <c r="H229" t="s">
        <v>92</v>
      </c>
      <c r="I229" t="s">
        <v>108</v>
      </c>
      <c r="J229">
        <v>13000</v>
      </c>
    </row>
    <row r="230" spans="1:10" x14ac:dyDescent="0.4">
      <c r="A230" s="19">
        <v>45278</v>
      </c>
      <c r="B230" t="s">
        <v>65</v>
      </c>
      <c r="C230" t="s">
        <v>50</v>
      </c>
      <c r="D230" t="s">
        <v>91</v>
      </c>
      <c r="E230" t="s">
        <v>78</v>
      </c>
      <c r="F230" t="s">
        <v>79</v>
      </c>
      <c r="G230" t="s">
        <v>69</v>
      </c>
      <c r="H230" t="s">
        <v>92</v>
      </c>
      <c r="I230" t="s">
        <v>108</v>
      </c>
      <c r="J230">
        <v>14700</v>
      </c>
    </row>
    <row r="231" spans="1:10" x14ac:dyDescent="0.4">
      <c r="A231" s="19">
        <v>45007</v>
      </c>
      <c r="B231" t="s">
        <v>65</v>
      </c>
      <c r="C231" t="s">
        <v>50</v>
      </c>
      <c r="D231" t="s">
        <v>85</v>
      </c>
      <c r="E231" t="s">
        <v>78</v>
      </c>
      <c r="F231" t="s">
        <v>79</v>
      </c>
      <c r="G231" t="s">
        <v>69</v>
      </c>
      <c r="H231" t="s">
        <v>61</v>
      </c>
      <c r="I231" t="s">
        <v>115</v>
      </c>
      <c r="J231">
        <v>9520</v>
      </c>
    </row>
    <row r="232" spans="1:10" x14ac:dyDescent="0.4">
      <c r="A232" s="19">
        <v>45183</v>
      </c>
      <c r="B232" t="s">
        <v>65</v>
      </c>
      <c r="C232" t="s">
        <v>50</v>
      </c>
      <c r="D232" t="s">
        <v>85</v>
      </c>
      <c r="E232" t="s">
        <v>78</v>
      </c>
      <c r="F232" t="s">
        <v>79</v>
      </c>
      <c r="G232" t="s">
        <v>69</v>
      </c>
      <c r="H232" t="s">
        <v>61</v>
      </c>
      <c r="I232" t="s">
        <v>115</v>
      </c>
      <c r="J232">
        <v>2080</v>
      </c>
    </row>
    <row r="233" spans="1:10" x14ac:dyDescent="0.4">
      <c r="A233" s="19">
        <v>44987</v>
      </c>
      <c r="B233" t="s">
        <v>65</v>
      </c>
      <c r="C233" t="s">
        <v>50</v>
      </c>
      <c r="D233" t="s">
        <v>77</v>
      </c>
      <c r="E233" t="s">
        <v>78</v>
      </c>
      <c r="F233" t="s">
        <v>79</v>
      </c>
      <c r="G233" t="s">
        <v>69</v>
      </c>
      <c r="H233" t="s">
        <v>80</v>
      </c>
      <c r="I233" t="s">
        <v>115</v>
      </c>
      <c r="J233">
        <v>12500</v>
      </c>
    </row>
    <row r="234" spans="1:10" x14ac:dyDescent="0.4">
      <c r="A234" s="19">
        <v>44998</v>
      </c>
      <c r="B234" t="s">
        <v>65</v>
      </c>
      <c r="C234" t="s">
        <v>50</v>
      </c>
      <c r="D234" t="s">
        <v>77</v>
      </c>
      <c r="E234" t="s">
        <v>78</v>
      </c>
      <c r="F234" t="s">
        <v>79</v>
      </c>
      <c r="G234" t="s">
        <v>69</v>
      </c>
      <c r="H234" t="s">
        <v>80</v>
      </c>
      <c r="I234" t="s">
        <v>115</v>
      </c>
      <c r="J234">
        <v>11160</v>
      </c>
    </row>
    <row r="235" spans="1:10" x14ac:dyDescent="0.4">
      <c r="A235" s="19">
        <v>45034</v>
      </c>
      <c r="B235" t="s">
        <v>65</v>
      </c>
      <c r="C235" t="s">
        <v>50</v>
      </c>
      <c r="D235" t="s">
        <v>77</v>
      </c>
      <c r="E235" t="s">
        <v>78</v>
      </c>
      <c r="F235" t="s">
        <v>79</v>
      </c>
      <c r="G235" t="s">
        <v>69</v>
      </c>
      <c r="H235" t="s">
        <v>80</v>
      </c>
      <c r="I235" t="s">
        <v>115</v>
      </c>
      <c r="J235">
        <v>14980</v>
      </c>
    </row>
    <row r="236" spans="1:10" x14ac:dyDescent="0.4">
      <c r="A236" s="19">
        <v>45156</v>
      </c>
      <c r="B236" t="s">
        <v>65</v>
      </c>
      <c r="C236" t="s">
        <v>50</v>
      </c>
      <c r="D236" t="s">
        <v>77</v>
      </c>
      <c r="E236" t="s">
        <v>78</v>
      </c>
      <c r="F236" t="s">
        <v>79</v>
      </c>
      <c r="G236" t="s">
        <v>69</v>
      </c>
      <c r="H236" t="s">
        <v>80</v>
      </c>
      <c r="I236" t="s">
        <v>115</v>
      </c>
      <c r="J236">
        <v>2400</v>
      </c>
    </row>
    <row r="237" spans="1:10" x14ac:dyDescent="0.4">
      <c r="A237" s="19">
        <v>45196</v>
      </c>
      <c r="B237" t="s">
        <v>65</v>
      </c>
      <c r="C237" t="s">
        <v>50</v>
      </c>
      <c r="D237" t="s">
        <v>77</v>
      </c>
      <c r="E237" t="s">
        <v>78</v>
      </c>
      <c r="F237" t="s">
        <v>79</v>
      </c>
      <c r="G237" t="s">
        <v>69</v>
      </c>
      <c r="H237" t="s">
        <v>80</v>
      </c>
      <c r="I237" t="s">
        <v>115</v>
      </c>
      <c r="J237">
        <v>14000</v>
      </c>
    </row>
    <row r="238" spans="1:10" x14ac:dyDescent="0.4">
      <c r="A238" s="19">
        <v>45212</v>
      </c>
      <c r="B238" t="s">
        <v>65</v>
      </c>
      <c r="C238" t="s">
        <v>50</v>
      </c>
      <c r="D238" t="s">
        <v>77</v>
      </c>
      <c r="E238" t="s">
        <v>78</v>
      </c>
      <c r="F238" t="s">
        <v>79</v>
      </c>
      <c r="G238" t="s">
        <v>69</v>
      </c>
      <c r="H238" t="s">
        <v>80</v>
      </c>
      <c r="I238" t="s">
        <v>115</v>
      </c>
      <c r="J238">
        <v>12020</v>
      </c>
    </row>
    <row r="239" spans="1:10" x14ac:dyDescent="0.4">
      <c r="A239" s="19">
        <v>45236</v>
      </c>
      <c r="B239" t="s">
        <v>93</v>
      </c>
      <c r="C239" t="s">
        <v>56</v>
      </c>
      <c r="D239" t="s">
        <v>97</v>
      </c>
      <c r="E239" t="s">
        <v>98</v>
      </c>
      <c r="F239" t="s">
        <v>96</v>
      </c>
      <c r="G239" t="s">
        <v>69</v>
      </c>
      <c r="H239" s="20" t="s">
        <v>99</v>
      </c>
      <c r="I239" t="s">
        <v>121</v>
      </c>
      <c r="J239">
        <v>570</v>
      </c>
    </row>
    <row r="240" spans="1:10" x14ac:dyDescent="0.4">
      <c r="A240" s="19">
        <v>45236</v>
      </c>
      <c r="B240" t="s">
        <v>93</v>
      </c>
      <c r="C240" t="s">
        <v>56</v>
      </c>
      <c r="D240" t="s">
        <v>94</v>
      </c>
      <c r="E240" t="s">
        <v>95</v>
      </c>
      <c r="F240" t="s">
        <v>96</v>
      </c>
      <c r="G240" t="s">
        <v>69</v>
      </c>
      <c r="H240" t="s">
        <v>61</v>
      </c>
      <c r="I240" t="s">
        <v>121</v>
      </c>
      <c r="J240">
        <v>590</v>
      </c>
    </row>
    <row r="241" spans="1:10" x14ac:dyDescent="0.4">
      <c r="A241" s="19">
        <v>45237</v>
      </c>
      <c r="B241" t="s">
        <v>93</v>
      </c>
      <c r="C241" t="s">
        <v>56</v>
      </c>
      <c r="D241" t="s">
        <v>94</v>
      </c>
      <c r="E241" t="s">
        <v>95</v>
      </c>
      <c r="F241" t="s">
        <v>96</v>
      </c>
      <c r="G241" t="s">
        <v>69</v>
      </c>
      <c r="H241" t="s">
        <v>61</v>
      </c>
      <c r="I241" t="s">
        <v>121</v>
      </c>
      <c r="J241">
        <v>630</v>
      </c>
    </row>
    <row r="242" spans="1:10" x14ac:dyDescent="0.4">
      <c r="A242" s="19">
        <v>45237</v>
      </c>
      <c r="B242" t="s">
        <v>65</v>
      </c>
      <c r="C242" t="s">
        <v>56</v>
      </c>
      <c r="D242" t="s">
        <v>94</v>
      </c>
      <c r="E242" t="s">
        <v>95</v>
      </c>
      <c r="F242" t="s">
        <v>86</v>
      </c>
      <c r="G242" t="s">
        <v>69</v>
      </c>
      <c r="H242" t="s">
        <v>61</v>
      </c>
      <c r="I242" t="s">
        <v>121</v>
      </c>
      <c r="J242">
        <v>1000</v>
      </c>
    </row>
    <row r="243" spans="1:10" x14ac:dyDescent="0.4">
      <c r="A243" s="19">
        <v>44973</v>
      </c>
      <c r="B243" t="s">
        <v>65</v>
      </c>
      <c r="C243" t="s">
        <v>50</v>
      </c>
      <c r="D243" t="s">
        <v>73</v>
      </c>
      <c r="E243" t="s">
        <v>74</v>
      </c>
      <c r="F243" t="s">
        <v>75</v>
      </c>
      <c r="G243" t="s">
        <v>76</v>
      </c>
      <c r="H243" t="s">
        <v>61</v>
      </c>
      <c r="I243" t="s">
        <v>121</v>
      </c>
      <c r="J243">
        <v>720</v>
      </c>
    </row>
    <row r="244" spans="1:10" x14ac:dyDescent="0.4">
      <c r="A244" s="19">
        <v>44987</v>
      </c>
      <c r="B244" t="s">
        <v>65</v>
      </c>
      <c r="C244" t="s">
        <v>50</v>
      </c>
      <c r="D244" t="s">
        <v>73</v>
      </c>
      <c r="E244" t="s">
        <v>74</v>
      </c>
      <c r="F244" t="s">
        <v>75</v>
      </c>
      <c r="G244" t="s">
        <v>76</v>
      </c>
      <c r="H244" t="s">
        <v>61</v>
      </c>
      <c r="I244" t="s">
        <v>121</v>
      </c>
      <c r="J244">
        <v>560</v>
      </c>
    </row>
    <row r="245" spans="1:10" x14ac:dyDescent="0.4">
      <c r="A245" s="19">
        <v>44965</v>
      </c>
      <c r="B245" t="s">
        <v>65</v>
      </c>
      <c r="C245" t="s">
        <v>50</v>
      </c>
      <c r="D245" t="s">
        <v>66</v>
      </c>
      <c r="E245" t="s">
        <v>67</v>
      </c>
      <c r="F245" t="s">
        <v>68</v>
      </c>
      <c r="G245" t="s">
        <v>69</v>
      </c>
      <c r="H245" t="s">
        <v>70</v>
      </c>
      <c r="I245" t="s">
        <v>121</v>
      </c>
      <c r="J245">
        <v>1640</v>
      </c>
    </row>
    <row r="246" spans="1:10" x14ac:dyDescent="0.4">
      <c r="A246" s="19">
        <v>44998</v>
      </c>
      <c r="B246" t="s">
        <v>65</v>
      </c>
      <c r="C246" t="s">
        <v>50</v>
      </c>
      <c r="D246" t="s">
        <v>66</v>
      </c>
      <c r="E246" t="s">
        <v>67</v>
      </c>
      <c r="F246" t="s">
        <v>68</v>
      </c>
      <c r="G246" t="s">
        <v>69</v>
      </c>
      <c r="H246" t="s">
        <v>70</v>
      </c>
      <c r="I246" t="s">
        <v>121</v>
      </c>
      <c r="J246">
        <v>960</v>
      </c>
    </row>
    <row r="247" spans="1:10" x14ac:dyDescent="0.4">
      <c r="A247" s="19">
        <v>45097</v>
      </c>
      <c r="B247" t="s">
        <v>65</v>
      </c>
      <c r="C247" t="s">
        <v>50</v>
      </c>
      <c r="D247" t="s">
        <v>66</v>
      </c>
      <c r="E247" t="s">
        <v>67</v>
      </c>
      <c r="F247" t="s">
        <v>68</v>
      </c>
      <c r="G247" t="s">
        <v>69</v>
      </c>
      <c r="H247" t="s">
        <v>70</v>
      </c>
      <c r="I247" t="s">
        <v>121</v>
      </c>
      <c r="J247">
        <v>1430</v>
      </c>
    </row>
    <row r="248" spans="1:10" x14ac:dyDescent="0.4">
      <c r="A248" s="19">
        <v>45124</v>
      </c>
      <c r="B248" t="s">
        <v>65</v>
      </c>
      <c r="C248" t="s">
        <v>50</v>
      </c>
      <c r="D248" t="s">
        <v>87</v>
      </c>
      <c r="E248" t="s">
        <v>88</v>
      </c>
      <c r="F248" t="s">
        <v>89</v>
      </c>
      <c r="G248" t="s">
        <v>69</v>
      </c>
      <c r="H248" s="20" t="s">
        <v>90</v>
      </c>
      <c r="I248" s="20"/>
      <c r="J248">
        <v>10800</v>
      </c>
    </row>
  </sheetData>
  <autoFilter ref="A1:J248" xr:uid="{BE4ABE2B-9938-49A8-B53C-E051CF6E23AF}">
    <sortState xmlns:xlrd2="http://schemas.microsoft.com/office/spreadsheetml/2017/richdata2" ref="A2:J248">
      <sortCondition ref="I1:I248"/>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 </vt:lpstr>
      <vt:lpstr>verzamelblad</vt:lpstr>
      <vt:lpstr>Invulblad</vt:lpstr>
      <vt:lpstr>data bijlage 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Jurg</dc:creator>
  <cp:lastModifiedBy>Jonathan Jurg</cp:lastModifiedBy>
  <cp:lastPrinted>2024-04-02T12:44:04Z</cp:lastPrinted>
  <dcterms:created xsi:type="dcterms:W3CDTF">2024-02-22T16:08:11Z</dcterms:created>
  <dcterms:modified xsi:type="dcterms:W3CDTF">2024-05-14T20:57:43Z</dcterms:modified>
</cp:coreProperties>
</file>