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eerlanden.sharepoint.com/sites/afd_-Inkoop/Gedeelde documenten/General/02 Inkooptrajecten/3 europees en nationaal aanbesteding/2024 Kleding en PBM/"/>
    </mc:Choice>
  </mc:AlternateContent>
  <xr:revisionPtr revIDLastSave="36" documentId="8_{FC2B1563-F2CF-44F5-816B-DEC1F2F7D136}" xr6:coauthVersionLast="47" xr6:coauthVersionMax="47" xr10:uidLastSave="{6DFC0721-3629-4252-8E0E-9AC86DE893EE}"/>
  <bookViews>
    <workbookView xWindow="-120" yWindow="-120" windowWidth="38640" windowHeight="21240" xr2:uid="{AF7A220E-865C-4344-A53B-57DA6A93F5C1}"/>
  </bookViews>
  <sheets>
    <sheet name="Blad1" sheetId="1" r:id="rId1"/>
    <sheet name="Blad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2" l="1"/>
  <c r="J22" i="2"/>
  <c r="H21" i="2"/>
  <c r="J21" i="2" s="1"/>
  <c r="E21" i="2"/>
  <c r="J20" i="2"/>
  <c r="H20" i="2"/>
  <c r="E20" i="2"/>
  <c r="J19" i="2"/>
  <c r="J18" i="2"/>
  <c r="J17" i="2"/>
  <c r="J15" i="2"/>
  <c r="J14" i="2"/>
  <c r="J25" i="2" s="1"/>
  <c r="J13" i="2"/>
  <c r="J12" i="2"/>
  <c r="J12" i="1"/>
  <c r="J13" i="1"/>
  <c r="J14" i="1"/>
  <c r="J15" i="1"/>
  <c r="J17" i="1"/>
  <c r="J18" i="1"/>
  <c r="J19" i="1"/>
  <c r="E20" i="1"/>
  <c r="J20" i="1"/>
  <c r="E21" i="1"/>
  <c r="J21" i="1"/>
  <c r="J22" i="1"/>
  <c r="J24" i="1"/>
  <c r="J25" i="1" l="1"/>
  <c r="J29" i="1" s="1"/>
  <c r="J28" i="2"/>
  <c r="J31" i="2"/>
  <c r="J27" i="2"/>
  <c r="J42" i="2" s="1"/>
  <c r="J30" i="2"/>
  <c r="J29" i="2"/>
  <c r="J31" i="1" l="1"/>
  <c r="J27" i="1"/>
  <c r="J28" i="1"/>
  <c r="J30" i="1"/>
  <c r="J42" i="1" l="1"/>
</calcChain>
</file>

<file path=xl/sharedStrings.xml><?xml version="1.0" encoding="utf-8"?>
<sst xmlns="http://schemas.openxmlformats.org/spreadsheetml/2006/main" count="172" uniqueCount="69">
  <si>
    <t>Omschrijving</t>
  </si>
  <si>
    <t>eenheidsprijs</t>
  </si>
  <si>
    <t>aantal</t>
  </si>
  <si>
    <t>frequentie</t>
  </si>
  <si>
    <t>Totalen tbv inschrijfprijs</t>
  </si>
  <si>
    <t>Reinigings dienstverlening*</t>
  </si>
  <si>
    <t>Kledingitems  Reinigen &amp; waterafstotend maken</t>
  </si>
  <si>
    <t>per stuk</t>
  </si>
  <si>
    <t>Kledingitems  alleen reiniging</t>
  </si>
  <si>
    <t>Overig</t>
  </si>
  <si>
    <t>aantal locaties</t>
  </si>
  <si>
    <t xml:space="preserve">Breng &amp; haalservice reinigingsdienstverlening </t>
  </si>
  <si>
    <t>per keer</t>
  </si>
  <si>
    <t>Akkoord J/N</t>
  </si>
  <si>
    <t>a</t>
  </si>
  <si>
    <t>Met het uitbrengen van een offerte accepteert de inschrijver deze beschrijving volledig te hebben begrepen en alles in de offerte te hebben opgenomen en afgeprijsd te hebben.</t>
  </si>
  <si>
    <t>b</t>
  </si>
  <si>
    <t>c</t>
  </si>
  <si>
    <t>d</t>
  </si>
  <si>
    <t>Inschrijver garandeert te voldoen aan gestelde in Programma van Eisen</t>
  </si>
  <si>
    <t>e</t>
  </si>
  <si>
    <t>Inschrijver gaat akkoord met de (concept)overeenkomst, als bijgevoegd in bijlage bij de inschrijvingsleidraad</t>
  </si>
  <si>
    <t>f</t>
  </si>
  <si>
    <t>Inschrijver gaat akkoord met gestelde mbt  Inkoopvoorwaarden</t>
  </si>
  <si>
    <t>Totale inschrijfprijs</t>
  </si>
  <si>
    <t>Bovenstaande oranje velden zijn volledig en met inachtneming van gestelde in inschrijvingsleidraad  naar waarheid ingevuld en rechtsgeldigd ondertekend.</t>
  </si>
  <si>
    <t>Eenheidsprijs</t>
  </si>
  <si>
    <r>
      <t xml:space="preserve">Winter jas / Atex-jas </t>
    </r>
    <r>
      <rPr>
        <i/>
        <sz val="10"/>
        <rFont val="Open Sans"/>
        <family val="2"/>
      </rPr>
      <t xml:space="preserve"> (nrs 1,2,3,14 uit inschrijfformulier perceel 1)</t>
    </r>
  </si>
  <si>
    <r>
      <t xml:space="preserve">Regen jas </t>
    </r>
    <r>
      <rPr>
        <i/>
        <sz val="10"/>
        <rFont val="Open Sans"/>
        <family val="2"/>
      </rPr>
      <t>(nr 17 uit inschrijfformulier perceel 1)</t>
    </r>
  </si>
  <si>
    <r>
      <t xml:space="preserve">Regen broek </t>
    </r>
    <r>
      <rPr>
        <i/>
        <sz val="10"/>
        <rFont val="Open Sans"/>
        <family val="2"/>
      </rPr>
      <t>(nr 18 uit inschrijfformulier perceel 1)</t>
    </r>
  </si>
  <si>
    <r>
      <t xml:space="preserve">broek </t>
    </r>
    <r>
      <rPr>
        <i/>
        <sz val="10"/>
        <rFont val="Open Sans"/>
        <family val="2"/>
      </rPr>
      <t>(nrs 5,6,7, 8 uit inschrijfformulier perceel 1)</t>
    </r>
  </si>
  <si>
    <r>
      <t>body warmer</t>
    </r>
    <r>
      <rPr>
        <i/>
        <sz val="10"/>
        <rFont val="Open Sans"/>
        <family val="2"/>
      </rPr>
      <t xml:space="preserve"> (nrs 13, 15 uit inschrijfformulier perceel 1)</t>
    </r>
  </si>
  <si>
    <r>
      <t xml:space="preserve">overall </t>
    </r>
    <r>
      <rPr>
        <i/>
        <sz val="10"/>
        <rFont val="Open Sans"/>
        <family val="2"/>
      </rPr>
      <t>(nr. 16 uit inschrijfformulier perceel 1)</t>
    </r>
  </si>
  <si>
    <r>
      <t xml:space="preserve">Polo korte mouw </t>
    </r>
    <r>
      <rPr>
        <i/>
        <sz val="10"/>
        <rFont val="Open Sans"/>
        <family val="2"/>
      </rPr>
      <t>(nrs 9, 10 uit inschrijfformulier perceel 1)</t>
    </r>
  </si>
  <si>
    <r>
      <t xml:space="preserve">Zip-sweater / schipperstrui langemouw </t>
    </r>
    <r>
      <rPr>
        <i/>
        <sz val="10"/>
        <rFont val="Open Sans"/>
        <family val="2"/>
      </rPr>
      <t>(nr 11 uit inschrijfformulier perceel 1)</t>
    </r>
  </si>
  <si>
    <r>
      <t xml:space="preserve">Fleece vest </t>
    </r>
    <r>
      <rPr>
        <i/>
        <sz val="10"/>
        <rFont val="Open Sans"/>
        <family val="2"/>
      </rPr>
      <t>(nr 12 uit inschrijfformulier perceel 1)</t>
    </r>
  </si>
  <si>
    <t xml:space="preserve">Stuks per jaar </t>
  </si>
  <si>
    <t>Schijf 1</t>
  </si>
  <si>
    <t>Schijf 2</t>
  </si>
  <si>
    <t>Schijf 3</t>
  </si>
  <si>
    <t xml:space="preserve">Schijf 4 </t>
  </si>
  <si>
    <t xml:space="preserve">Schijf 5 </t>
  </si>
  <si>
    <t>Totaal</t>
  </si>
  <si>
    <t>aantal stuks per jaar*</t>
  </si>
  <si>
    <t>frequentie*</t>
  </si>
  <si>
    <t>Vervanging rits (of vergelijkbaar)</t>
  </si>
  <si>
    <t xml:space="preserve">Overig </t>
  </si>
  <si>
    <t>Herstel sluiting (druk)knoop (of vergelijkbaar)</t>
  </si>
  <si>
    <t>Herstel lichte beschadiging scheur/winkelhaka (of vergelijkbaar)</t>
  </si>
  <si>
    <t xml:space="preserve">per uur </t>
  </si>
  <si>
    <t>Optionele kosten</t>
  </si>
  <si>
    <t xml:space="preserve">                 Optionele kosten</t>
  </si>
  <si>
    <t xml:space="preserve">                      Kledingitems reparatie </t>
  </si>
  <si>
    <t xml:space="preserve">Kledingitems Reparatie </t>
  </si>
  <si>
    <r>
      <t xml:space="preserve">Zomer jas /softshell </t>
    </r>
    <r>
      <rPr>
        <i/>
        <sz val="10"/>
        <rFont val="Open Sans"/>
        <family val="2"/>
      </rPr>
      <t>(nr 4 uit inschrijfformulier perceel 1)</t>
    </r>
  </si>
  <si>
    <t>Variabele korting in %</t>
  </si>
  <si>
    <t xml:space="preserve">Staffel korting </t>
  </si>
  <si>
    <t>Ingevulde eenheidsprijzen zijn groter of gelijk aan €0,00 en voldoen aan gestelde in inschrijvingsleidraad, met name paragrafen  2.9 en 2.10 
Opgenomen aantallen en frequenties zijn indicatief op jaarbasis, afrekening vindt plaats op basis van daadwerkelijk geleverde en/of uitgevoerde aantallen. 
* aantallen en fequentie zijn geschat op basis van volledige dienstverlening op 10 locaties. Zie PvE 8.10 voor gefaseerde invoering.</t>
  </si>
  <si>
    <t>0 - 15000</t>
  </si>
  <si>
    <t>15000 - 45000</t>
  </si>
  <si>
    <t>100000 +</t>
  </si>
  <si>
    <t>45000 - 70000</t>
  </si>
  <si>
    <t>70000 - 100000</t>
  </si>
  <si>
    <t xml:space="preserve">Bijlage 11:  Inschrijfformulier Perceel 2 Reinigings dienstverlening                                                                   </t>
  </si>
  <si>
    <t xml:space="preserve">Inschrijver garandeert te voldoen aan gestelde eis mbt kwaliteitsborging </t>
  </si>
  <si>
    <t xml:space="preserve">Inschrijver garandeert te voldoen aan gestelde eis mbt duurzaamheid en milieu </t>
  </si>
  <si>
    <t xml:space="preserve">Uurtarief vermaak/herstelwerk overig </t>
  </si>
  <si>
    <t>Ingevulde eenheidsprijzen zijn groter of gelijk aan €0,00 en voldoen aan gestelde in inschrijvingsleidraad, met name paragrafen  2.9 en 2.10 
Opgenomen aantallen en frequenties zijn indicatief op jaarbasis, afrekening vindt plaats op basis van daadwerkelijk geleverde en/of uitgevoerde aantallen. 
* aantallen en fequentie zijn geschat op basis van volledige dienstverlening op 1 locatie van Meerlanden (Hillegom). Zie PvE 8.10 voor gefaseerde invoering.</t>
  </si>
  <si>
    <t xml:space="preserve">Bijlage 11:  Inschrijfformulier Perceel 2 Reinigings dienstverlening nav NvI 29-11-2024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</si>
</sst>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([$€-2]\ * #,##0.00_);_([$€-2]\ * \(#,##0.00\);_([$€-2]\ * &quot;-&quot;??_);_(@_)"/>
    <numFmt numFmtId="165" formatCode="0.0%"/>
    <numFmt numFmtId="166" formatCode="_ [$€-413]\ * #,##0.00_ ;_ [$€-413]\ * \-#,##0.00_ ;_ [$€-413]\ * &quot;-&quot;??_ ;_ @_ "/>
  </numFmts>
  <fonts count="16" x14ac:knownFonts="1"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rgb="FFFFFFFF"/>
      <name val="Open Sans"/>
      <family val="2"/>
    </font>
    <font>
      <sz val="8"/>
      <color rgb="FFFFFFFF"/>
      <name val="Open Sans"/>
      <family val="2"/>
    </font>
    <font>
      <sz val="10"/>
      <color theme="1"/>
      <name val="Aptos Narrow"/>
      <family val="2"/>
      <scheme val="minor"/>
    </font>
    <font>
      <sz val="10"/>
      <name val="Open Sans"/>
      <family val="2"/>
    </font>
    <font>
      <b/>
      <sz val="12"/>
      <name val="Open Sans"/>
      <family val="2"/>
    </font>
    <font>
      <sz val="10"/>
      <name val="Aptos Narrow"/>
      <family val="2"/>
      <scheme val="minor"/>
    </font>
    <font>
      <sz val="10"/>
      <color rgb="FF000000"/>
      <name val="Open Sans"/>
      <family val="2"/>
    </font>
    <font>
      <b/>
      <i/>
      <sz val="10"/>
      <name val="Open Sans"/>
      <family val="2"/>
    </font>
    <font>
      <b/>
      <sz val="12"/>
      <color rgb="FF000000"/>
      <name val="Open Sans"/>
      <family val="2"/>
    </font>
    <font>
      <sz val="14"/>
      <color rgb="FFFFFFFF"/>
      <name val="Open Sans"/>
      <family val="2"/>
    </font>
    <font>
      <i/>
      <sz val="10"/>
      <name val="Open Sans"/>
      <family val="2"/>
    </font>
    <font>
      <b/>
      <sz val="10"/>
      <name val="Open Sans"/>
      <family val="2"/>
    </font>
    <font>
      <b/>
      <sz val="12"/>
      <color theme="1"/>
      <name val="Open Sans"/>
      <family val="2"/>
    </font>
    <font>
      <b/>
      <i/>
      <sz val="10"/>
      <color theme="1"/>
      <name val="Open Sans"/>
      <family val="2"/>
    </font>
  </fonts>
  <fills count="8">
    <fill>
      <patternFill patternType="none"/>
    </fill>
    <fill>
      <patternFill patternType="gray125"/>
    </fill>
    <fill>
      <patternFill patternType="solid">
        <fgColor rgb="FF4682B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2" tint="-9.9978637043366805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5">
    <xf numFmtId="0" fontId="0" fillId="0" borderId="0" xfId="0"/>
    <xf numFmtId="164" fontId="3" fillId="2" borderId="4" xfId="1" applyNumberFormat="1" applyFont="1" applyFill="1" applyBorder="1" applyAlignment="1" applyProtection="1">
      <alignment vertical="top" wrapText="1"/>
    </xf>
    <xf numFmtId="0" fontId="4" fillId="0" borderId="0" xfId="0" applyFont="1" applyAlignment="1">
      <alignment vertical="top"/>
    </xf>
    <xf numFmtId="0" fontId="7" fillId="0" borderId="0" xfId="0" applyFont="1" applyAlignment="1">
      <alignment vertical="top"/>
    </xf>
    <xf numFmtId="165" fontId="7" fillId="0" borderId="0" xfId="0" applyNumberFormat="1" applyFont="1" applyAlignment="1">
      <alignment vertical="top"/>
    </xf>
    <xf numFmtId="2" fontId="7" fillId="0" borderId="0" xfId="0" applyNumberFormat="1" applyFont="1" applyAlignment="1">
      <alignment vertical="top"/>
    </xf>
    <xf numFmtId="44" fontId="7" fillId="0" borderId="0" xfId="0" applyNumberFormat="1" applyFont="1" applyAlignment="1">
      <alignment vertical="top"/>
    </xf>
    <xf numFmtId="0" fontId="7" fillId="0" borderId="0" xfId="0" applyFont="1" applyAlignment="1">
      <alignment vertical="top" wrapText="1"/>
    </xf>
    <xf numFmtId="165" fontId="7" fillId="0" borderId="0" xfId="0" applyNumberFormat="1" applyFont="1" applyAlignment="1">
      <alignment vertical="top" wrapText="1"/>
    </xf>
    <xf numFmtId="2" fontId="7" fillId="0" borderId="0" xfId="0" applyNumberFormat="1" applyFont="1" applyAlignment="1">
      <alignment vertical="top" wrapText="1"/>
    </xf>
    <xf numFmtId="44" fontId="7" fillId="0" borderId="0" xfId="0" applyNumberFormat="1" applyFont="1" applyAlignment="1">
      <alignment vertical="top" wrapText="1"/>
    </xf>
    <xf numFmtId="0" fontId="5" fillId="4" borderId="8" xfId="0" applyFont="1" applyFill="1" applyBorder="1" applyAlignment="1" applyProtection="1">
      <alignment vertical="top"/>
      <protection locked="0"/>
    </xf>
    <xf numFmtId="164" fontId="8" fillId="0" borderId="7" xfId="1" applyNumberFormat="1" applyFont="1" applyBorder="1" applyAlignment="1" applyProtection="1">
      <alignment vertical="top"/>
    </xf>
    <xf numFmtId="164" fontId="3" fillId="2" borderId="0" xfId="1" applyNumberFormat="1" applyFont="1" applyFill="1" applyBorder="1" applyAlignment="1" applyProtection="1">
      <alignment vertical="top" wrapText="1"/>
    </xf>
    <xf numFmtId="44" fontId="7" fillId="0" borderId="0" xfId="0" applyNumberFormat="1" applyFont="1" applyAlignment="1">
      <alignment vertical="center"/>
    </xf>
    <xf numFmtId="164" fontId="3" fillId="2" borderId="0" xfId="1" applyNumberFormat="1" applyFont="1" applyFill="1" applyBorder="1" applyAlignment="1" applyProtection="1">
      <alignment vertical="top"/>
    </xf>
    <xf numFmtId="0" fontId="10" fillId="0" borderId="11" xfId="0" applyFont="1" applyBorder="1" applyAlignment="1">
      <alignment vertical="top"/>
    </xf>
    <xf numFmtId="0" fontId="8" fillId="0" borderId="12" xfId="0" applyFont="1" applyBorder="1" applyAlignment="1">
      <alignment vertical="top"/>
    </xf>
    <xf numFmtId="164" fontId="8" fillId="0" borderId="12" xfId="0" applyNumberFormat="1" applyFont="1" applyBorder="1" applyAlignment="1">
      <alignment vertical="top"/>
    </xf>
    <xf numFmtId="0" fontId="2" fillId="2" borderId="10" xfId="0" applyFont="1" applyFill="1" applyBorder="1" applyAlignment="1">
      <alignment vertical="top"/>
    </xf>
    <xf numFmtId="0" fontId="2" fillId="2" borderId="7" xfId="0" applyFont="1" applyFill="1" applyBorder="1" applyAlignment="1">
      <alignment vertical="top"/>
    </xf>
    <xf numFmtId="0" fontId="2" fillId="5" borderId="7" xfId="0" applyFont="1" applyFill="1" applyBorder="1" applyAlignment="1">
      <alignment vertical="top"/>
    </xf>
    <xf numFmtId="0" fontId="0" fillId="5" borderId="7" xfId="0" applyFill="1" applyBorder="1"/>
    <xf numFmtId="0" fontId="2" fillId="5" borderId="8" xfId="0" applyFont="1" applyFill="1" applyBorder="1" applyAlignment="1">
      <alignment vertical="top"/>
    </xf>
    <xf numFmtId="0" fontId="8" fillId="0" borderId="13" xfId="0" applyFont="1" applyBorder="1" applyAlignment="1">
      <alignment vertical="top"/>
    </xf>
    <xf numFmtId="0" fontId="5" fillId="3" borderId="7" xfId="0" applyFont="1" applyFill="1" applyBorder="1" applyAlignment="1">
      <alignment vertical="top"/>
    </xf>
    <xf numFmtId="0" fontId="0" fillId="0" borderId="7" xfId="0" applyBorder="1"/>
    <xf numFmtId="0" fontId="8" fillId="0" borderId="9" xfId="0" applyFont="1" applyBorder="1" applyAlignment="1">
      <alignment vertical="top"/>
    </xf>
    <xf numFmtId="0" fontId="8" fillId="0" borderId="14" xfId="0" applyFont="1" applyBorder="1" applyAlignment="1">
      <alignment vertical="top"/>
    </xf>
    <xf numFmtId="0" fontId="0" fillId="0" borderId="12" xfId="0" applyBorder="1"/>
    <xf numFmtId="0" fontId="2" fillId="2" borderId="1" xfId="0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164" fontId="3" fillId="2" borderId="3" xfId="0" applyNumberFormat="1" applyFont="1" applyFill="1" applyBorder="1" applyAlignment="1">
      <alignment vertical="top" wrapText="1"/>
    </xf>
    <xf numFmtId="0" fontId="5" fillId="0" borderId="5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5" fillId="3" borderId="8" xfId="0" applyFont="1" applyFill="1" applyBorder="1" applyAlignment="1">
      <alignment vertical="top"/>
    </xf>
    <xf numFmtId="0" fontId="9" fillId="3" borderId="10" xfId="0" applyFont="1" applyFill="1" applyBorder="1" applyAlignment="1">
      <alignment vertical="top"/>
    </xf>
    <xf numFmtId="0" fontId="5" fillId="3" borderId="9" xfId="0" applyFont="1" applyFill="1" applyBorder="1" applyAlignment="1">
      <alignment vertical="top"/>
    </xf>
    <xf numFmtId="164" fontId="5" fillId="4" borderId="9" xfId="0" applyNumberFormat="1" applyFont="1" applyFill="1" applyBorder="1" applyAlignment="1">
      <alignment vertical="top"/>
    </xf>
    <xf numFmtId="0" fontId="5" fillId="0" borderId="9" xfId="0" applyFont="1" applyBorder="1" applyAlignment="1">
      <alignment vertical="top"/>
    </xf>
    <xf numFmtId="44" fontId="5" fillId="0" borderId="9" xfId="0" applyNumberFormat="1" applyFont="1" applyBorder="1" applyAlignment="1">
      <alignment vertical="top"/>
    </xf>
    <xf numFmtId="166" fontId="5" fillId="0" borderId="8" xfId="0" applyNumberFormat="1" applyFont="1" applyBorder="1" applyAlignment="1">
      <alignment vertical="top"/>
    </xf>
    <xf numFmtId="0" fontId="8" fillId="0" borderId="9" xfId="0" applyFont="1" applyBorder="1" applyAlignment="1">
      <alignment vertical="top" wrapText="1"/>
    </xf>
    <xf numFmtId="0" fontId="9" fillId="3" borderId="10" xfId="0" applyFont="1" applyFill="1" applyBorder="1" applyAlignment="1">
      <alignment vertical="top" wrapText="1"/>
    </xf>
    <xf numFmtId="0" fontId="5" fillId="3" borderId="7" xfId="0" applyFont="1" applyFill="1" applyBorder="1" applyAlignment="1">
      <alignment vertical="top" wrapText="1"/>
    </xf>
    <xf numFmtId="166" fontId="5" fillId="0" borderId="8" xfId="0" applyNumberFormat="1" applyFont="1" applyBorder="1" applyAlignment="1">
      <alignment vertical="top" wrapText="1"/>
    </xf>
    <xf numFmtId="0" fontId="5" fillId="3" borderId="8" xfId="0" applyFont="1" applyFill="1" applyBorder="1" applyAlignment="1">
      <alignment vertical="top" wrapText="1"/>
    </xf>
    <xf numFmtId="0" fontId="5" fillId="3" borderId="9" xfId="0" applyFont="1" applyFill="1" applyBorder="1" applyAlignment="1">
      <alignment vertical="top" wrapText="1"/>
    </xf>
    <xf numFmtId="0" fontId="2" fillId="6" borderId="10" xfId="0" applyFont="1" applyFill="1" applyBorder="1" applyAlignment="1">
      <alignment vertical="top"/>
    </xf>
    <xf numFmtId="0" fontId="13" fillId="6" borderId="18" xfId="0" applyFont="1" applyFill="1" applyBorder="1" applyAlignment="1">
      <alignment vertical="center"/>
    </xf>
    <xf numFmtId="0" fontId="2" fillId="6" borderId="7" xfId="0" applyFont="1" applyFill="1" applyBorder="1" applyAlignment="1">
      <alignment vertical="top"/>
    </xf>
    <xf numFmtId="164" fontId="3" fillId="6" borderId="7" xfId="0" applyNumberFormat="1" applyFont="1" applyFill="1" applyBorder="1" applyAlignment="1">
      <alignment vertical="top" wrapText="1"/>
    </xf>
    <xf numFmtId="44" fontId="11" fillId="6" borderId="7" xfId="0" applyNumberFormat="1" applyFont="1" applyFill="1" applyBorder="1" applyAlignment="1">
      <alignment vertical="top"/>
    </xf>
    <xf numFmtId="0" fontId="0" fillId="6" borderId="7" xfId="0" applyFill="1" applyBorder="1"/>
    <xf numFmtId="44" fontId="13" fillId="6" borderId="9" xfId="0" applyNumberFormat="1" applyFont="1" applyFill="1" applyBorder="1" applyAlignment="1">
      <alignment vertical="top"/>
    </xf>
    <xf numFmtId="0" fontId="0" fillId="0" borderId="14" xfId="0" applyBorder="1"/>
    <xf numFmtId="44" fontId="0" fillId="0" borderId="9" xfId="0" applyNumberFormat="1" applyBorder="1"/>
    <xf numFmtId="0" fontId="0" fillId="0" borderId="17" xfId="0" applyBorder="1"/>
    <xf numFmtId="0" fontId="0" fillId="0" borderId="13" xfId="0" applyBorder="1"/>
    <xf numFmtId="0" fontId="14" fillId="0" borderId="9" xfId="0" applyFont="1" applyBorder="1"/>
    <xf numFmtId="0" fontId="15" fillId="0" borderId="9" xfId="0" applyFont="1" applyBorder="1"/>
    <xf numFmtId="0" fontId="0" fillId="0" borderId="9" xfId="0" applyBorder="1"/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right"/>
    </xf>
    <xf numFmtId="44" fontId="5" fillId="7" borderId="9" xfId="0" applyNumberFormat="1" applyFont="1" applyFill="1" applyBorder="1"/>
    <xf numFmtId="44" fontId="0" fillId="7" borderId="9" xfId="0" applyNumberFormat="1" applyFill="1" applyBorder="1"/>
    <xf numFmtId="0" fontId="0" fillId="3" borderId="9" xfId="0" applyFill="1" applyBorder="1" applyAlignment="1">
      <alignment horizontal="right"/>
    </xf>
    <xf numFmtId="0" fontId="0" fillId="3" borderId="9" xfId="0" applyFill="1" applyBorder="1"/>
    <xf numFmtId="44" fontId="0" fillId="7" borderId="17" xfId="0" applyNumberFormat="1" applyFill="1" applyBorder="1"/>
    <xf numFmtId="0" fontId="2" fillId="2" borderId="21" xfId="0" applyFont="1" applyFill="1" applyBorder="1" applyAlignment="1">
      <alignment vertical="top"/>
    </xf>
    <xf numFmtId="0" fontId="11" fillId="2" borderId="22" xfId="0" applyFont="1" applyFill="1" applyBorder="1" applyAlignment="1">
      <alignment vertical="top"/>
    </xf>
    <xf numFmtId="0" fontId="2" fillId="5" borderId="23" xfId="0" applyFont="1" applyFill="1" applyBorder="1" applyAlignment="1">
      <alignment vertical="top"/>
    </xf>
    <xf numFmtId="164" fontId="3" fillId="5" borderId="23" xfId="0" applyNumberFormat="1" applyFont="1" applyFill="1" applyBorder="1" applyAlignment="1">
      <alignment vertical="top" wrapText="1"/>
    </xf>
    <xf numFmtId="44" fontId="11" fillId="5" borderId="23" xfId="0" applyNumberFormat="1" applyFont="1" applyFill="1" applyBorder="1" applyAlignment="1">
      <alignment vertical="top"/>
    </xf>
    <xf numFmtId="0" fontId="0" fillId="5" borderId="0" xfId="0" applyFill="1"/>
    <xf numFmtId="44" fontId="11" fillId="5" borderId="24" xfId="0" applyNumberFormat="1" applyFont="1" applyFill="1" applyBorder="1" applyAlignment="1">
      <alignment vertical="top"/>
    </xf>
    <xf numFmtId="0" fontId="8" fillId="0" borderId="11" xfId="0" applyFont="1" applyBorder="1" applyAlignment="1">
      <alignment vertical="top"/>
    </xf>
    <xf numFmtId="0" fontId="8" fillId="0" borderId="15" xfId="0" applyFont="1" applyBorder="1" applyAlignment="1">
      <alignment vertical="top"/>
    </xf>
    <xf numFmtId="166" fontId="5" fillId="4" borderId="9" xfId="0" applyNumberFormat="1" applyFont="1" applyFill="1" applyBorder="1" applyAlignment="1" applyProtection="1">
      <alignment vertical="top"/>
      <protection locked="0"/>
    </xf>
    <xf numFmtId="44" fontId="5" fillId="4" borderId="9" xfId="1" applyFont="1" applyFill="1" applyBorder="1" applyAlignment="1" applyProtection="1">
      <alignment vertical="top"/>
      <protection locked="0"/>
    </xf>
    <xf numFmtId="10" fontId="5" fillId="4" borderId="9" xfId="1" applyNumberFormat="1" applyFont="1" applyFill="1" applyBorder="1" applyAlignment="1" applyProtection="1">
      <alignment vertical="top"/>
      <protection locked="0"/>
    </xf>
    <xf numFmtId="10" fontId="5" fillId="0" borderId="9" xfId="1" applyNumberFormat="1" applyFont="1" applyFill="1" applyBorder="1" applyAlignment="1" applyProtection="1">
      <alignment vertical="top"/>
    </xf>
    <xf numFmtId="0" fontId="5" fillId="0" borderId="3" xfId="0" quotePrefix="1" applyFont="1" applyBorder="1" applyAlignment="1">
      <alignment vertical="top" wrapText="1"/>
    </xf>
    <xf numFmtId="0" fontId="5" fillId="0" borderId="4" xfId="0" quotePrefix="1" applyFont="1" applyBorder="1" applyAlignment="1">
      <alignment vertical="top" wrapText="1"/>
    </xf>
    <xf numFmtId="164" fontId="3" fillId="2" borderId="7" xfId="0" applyNumberFormat="1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6" xfId="0" quotePrefix="1" applyFont="1" applyBorder="1" applyAlignment="1">
      <alignment vertical="top" wrapText="1"/>
    </xf>
    <xf numFmtId="0" fontId="5" fillId="0" borderId="16" xfId="0" quotePrefix="1" applyFont="1" applyBorder="1" applyAlignment="1">
      <alignment vertical="top" wrapText="1"/>
    </xf>
    <xf numFmtId="0" fontId="5" fillId="3" borderId="10" xfId="0" applyFont="1" applyFill="1" applyBorder="1" applyAlignment="1">
      <alignment horizontal="left" vertical="top"/>
    </xf>
    <xf numFmtId="0" fontId="5" fillId="3" borderId="7" xfId="0" applyFont="1" applyFill="1" applyBorder="1" applyAlignment="1">
      <alignment horizontal="left" vertical="top"/>
    </xf>
    <xf numFmtId="0" fontId="5" fillId="3" borderId="25" xfId="0" applyFont="1" applyFill="1" applyBorder="1" applyAlignment="1">
      <alignment horizontal="left" vertical="top"/>
    </xf>
    <xf numFmtId="0" fontId="5" fillId="3" borderId="26" xfId="0" applyFont="1" applyFill="1" applyBorder="1" applyAlignment="1">
      <alignment horizontal="left" vertical="top"/>
    </xf>
    <xf numFmtId="0" fontId="0" fillId="0" borderId="11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3" borderId="10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15" fillId="0" borderId="10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0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4" fillId="0" borderId="10" xfId="0" applyFont="1" applyBorder="1" applyAlignment="1">
      <alignment wrapText="1"/>
    </xf>
    <xf numFmtId="0" fontId="14" fillId="0" borderId="7" xfId="0" applyFont="1" applyBorder="1" applyAlignment="1">
      <alignment wrapText="1"/>
    </xf>
    <xf numFmtId="0" fontId="14" fillId="0" borderId="8" xfId="0" applyFont="1" applyBorder="1" applyAlignment="1">
      <alignment wrapText="1"/>
    </xf>
    <xf numFmtId="0" fontId="10" fillId="0" borderId="11" xfId="0" applyFont="1" applyBorder="1" applyAlignment="1" applyProtection="1">
      <alignment vertical="top"/>
    </xf>
    <xf numFmtId="0" fontId="8" fillId="0" borderId="12" xfId="0" applyFont="1" applyBorder="1" applyAlignment="1" applyProtection="1">
      <alignment vertical="top"/>
    </xf>
    <xf numFmtId="164" fontId="8" fillId="0" borderId="12" xfId="0" applyNumberFormat="1" applyFont="1" applyBorder="1" applyAlignment="1" applyProtection="1">
      <alignment vertical="top"/>
    </xf>
    <xf numFmtId="0" fontId="0" fillId="0" borderId="0" xfId="0" applyProtection="1"/>
    <xf numFmtId="0" fontId="2" fillId="2" borderId="10" xfId="0" applyFont="1" applyFill="1" applyBorder="1" applyAlignment="1" applyProtection="1">
      <alignment vertical="top"/>
    </xf>
    <xf numFmtId="0" fontId="2" fillId="2" borderId="7" xfId="0" applyFont="1" applyFill="1" applyBorder="1" applyAlignment="1" applyProtection="1">
      <alignment vertical="top"/>
    </xf>
    <xf numFmtId="0" fontId="2" fillId="5" borderId="7" xfId="0" applyFont="1" applyFill="1" applyBorder="1" applyAlignment="1" applyProtection="1">
      <alignment vertical="top"/>
    </xf>
    <xf numFmtId="0" fontId="0" fillId="5" borderId="7" xfId="0" applyFill="1" applyBorder="1" applyProtection="1"/>
    <xf numFmtId="0" fontId="2" fillId="5" borderId="8" xfId="0" applyFont="1" applyFill="1" applyBorder="1" applyAlignment="1" applyProtection="1">
      <alignment vertical="top"/>
    </xf>
    <xf numFmtId="0" fontId="8" fillId="0" borderId="13" xfId="0" applyFont="1" applyBorder="1" applyAlignment="1" applyProtection="1">
      <alignment vertical="top"/>
    </xf>
    <xf numFmtId="0" fontId="5" fillId="3" borderId="10" xfId="0" applyFont="1" applyFill="1" applyBorder="1" applyAlignment="1" applyProtection="1">
      <alignment horizontal="left" vertical="top"/>
    </xf>
    <xf numFmtId="0" fontId="5" fillId="3" borderId="7" xfId="0" applyFont="1" applyFill="1" applyBorder="1" applyAlignment="1" applyProtection="1">
      <alignment horizontal="left" vertical="top"/>
    </xf>
    <xf numFmtId="0" fontId="5" fillId="3" borderId="7" xfId="0" applyFont="1" applyFill="1" applyBorder="1" applyAlignment="1" applyProtection="1">
      <alignment vertical="top"/>
    </xf>
    <xf numFmtId="0" fontId="0" fillId="0" borderId="7" xfId="0" applyBorder="1" applyProtection="1"/>
    <xf numFmtId="0" fontId="8" fillId="0" borderId="9" xfId="0" applyFont="1" applyBorder="1" applyAlignment="1" applyProtection="1">
      <alignment vertical="top"/>
    </xf>
    <xf numFmtId="0" fontId="8" fillId="0" borderId="14" xfId="0" applyFont="1" applyBorder="1" applyAlignment="1" applyProtection="1">
      <alignment vertical="top"/>
    </xf>
    <xf numFmtId="0" fontId="5" fillId="3" borderId="25" xfId="0" applyFont="1" applyFill="1" applyBorder="1" applyAlignment="1" applyProtection="1">
      <alignment horizontal="left" vertical="top"/>
    </xf>
    <xf numFmtId="0" fontId="5" fillId="3" borderId="26" xfId="0" applyFont="1" applyFill="1" applyBorder="1" applyAlignment="1" applyProtection="1">
      <alignment horizontal="left" vertical="top"/>
    </xf>
    <xf numFmtId="0" fontId="0" fillId="0" borderId="12" xfId="0" applyBorder="1" applyProtection="1"/>
    <xf numFmtId="0" fontId="2" fillId="2" borderId="1" xfId="0" applyFont="1" applyFill="1" applyBorder="1" applyAlignment="1" applyProtection="1">
      <alignment vertical="top"/>
    </xf>
    <xf numFmtId="0" fontId="2" fillId="2" borderId="2" xfId="0" applyFont="1" applyFill="1" applyBorder="1" applyAlignment="1" applyProtection="1">
      <alignment vertical="top"/>
    </xf>
    <xf numFmtId="0" fontId="2" fillId="2" borderId="3" xfId="0" applyFont="1" applyFill="1" applyBorder="1" applyAlignment="1" applyProtection="1">
      <alignment vertical="top"/>
    </xf>
    <xf numFmtId="164" fontId="3" fillId="2" borderId="3" xfId="0" applyNumberFormat="1" applyFont="1" applyFill="1" applyBorder="1" applyAlignment="1" applyProtection="1">
      <alignment vertical="top" wrapText="1"/>
    </xf>
    <xf numFmtId="0" fontId="5" fillId="0" borderId="5" xfId="0" applyFont="1" applyBorder="1" applyAlignment="1" applyProtection="1">
      <alignment vertical="top"/>
    </xf>
    <xf numFmtId="0" fontId="6" fillId="0" borderId="6" xfId="0" applyFont="1" applyBorder="1" applyAlignment="1" applyProtection="1">
      <alignment vertical="top"/>
    </xf>
    <xf numFmtId="0" fontId="5" fillId="3" borderId="8" xfId="0" applyFont="1" applyFill="1" applyBorder="1" applyAlignment="1" applyProtection="1">
      <alignment vertical="top"/>
    </xf>
    <xf numFmtId="0" fontId="9" fillId="3" borderId="10" xfId="0" applyFont="1" applyFill="1" applyBorder="1" applyAlignment="1" applyProtection="1">
      <alignment vertical="top"/>
    </xf>
    <xf numFmtId="0" fontId="5" fillId="3" borderId="9" xfId="0" applyFont="1" applyFill="1" applyBorder="1" applyAlignment="1" applyProtection="1">
      <alignment vertical="top"/>
    </xf>
    <xf numFmtId="164" fontId="5" fillId="4" borderId="9" xfId="0" applyNumberFormat="1" applyFont="1" applyFill="1" applyBorder="1" applyAlignment="1" applyProtection="1">
      <alignment vertical="top"/>
    </xf>
    <xf numFmtId="0" fontId="5" fillId="0" borderId="9" xfId="0" applyFont="1" applyBorder="1" applyAlignment="1" applyProtection="1">
      <alignment vertical="top"/>
    </xf>
    <xf numFmtId="44" fontId="5" fillId="0" borderId="9" xfId="0" applyNumberFormat="1" applyFont="1" applyBorder="1" applyAlignment="1" applyProtection="1">
      <alignment vertical="top"/>
    </xf>
    <xf numFmtId="166" fontId="5" fillId="0" borderId="8" xfId="0" applyNumberFormat="1" applyFont="1" applyBorder="1" applyAlignment="1" applyProtection="1">
      <alignment vertical="top"/>
    </xf>
    <xf numFmtId="0" fontId="8" fillId="0" borderId="9" xfId="0" applyFont="1" applyBorder="1" applyAlignment="1" applyProtection="1">
      <alignment vertical="top" wrapText="1"/>
    </xf>
    <xf numFmtId="0" fontId="9" fillId="3" borderId="10" xfId="0" applyFont="1" applyFill="1" applyBorder="1" applyAlignment="1" applyProtection="1">
      <alignment vertical="top" wrapText="1"/>
    </xf>
    <xf numFmtId="0" fontId="5" fillId="3" borderId="7" xfId="0" applyFont="1" applyFill="1" applyBorder="1" applyAlignment="1" applyProtection="1">
      <alignment vertical="top" wrapText="1"/>
    </xf>
    <xf numFmtId="166" fontId="5" fillId="0" borderId="8" xfId="0" applyNumberFormat="1" applyFont="1" applyBorder="1" applyAlignment="1" applyProtection="1">
      <alignment vertical="top" wrapText="1"/>
    </xf>
    <xf numFmtId="0" fontId="5" fillId="3" borderId="8" xfId="0" applyFont="1" applyFill="1" applyBorder="1" applyAlignment="1" applyProtection="1">
      <alignment vertical="top" wrapText="1"/>
    </xf>
    <xf numFmtId="0" fontId="5" fillId="3" borderId="9" xfId="0" applyFont="1" applyFill="1" applyBorder="1" applyAlignment="1" applyProtection="1">
      <alignment vertical="top" wrapText="1"/>
    </xf>
    <xf numFmtId="0" fontId="2" fillId="6" borderId="10" xfId="0" applyFont="1" applyFill="1" applyBorder="1" applyAlignment="1" applyProtection="1">
      <alignment vertical="top"/>
    </xf>
    <xf numFmtId="0" fontId="13" fillId="6" borderId="18" xfId="0" applyFont="1" applyFill="1" applyBorder="1" applyAlignment="1" applyProtection="1">
      <alignment vertical="center"/>
    </xf>
    <xf numFmtId="0" fontId="2" fillId="6" borderId="7" xfId="0" applyFont="1" applyFill="1" applyBorder="1" applyAlignment="1" applyProtection="1">
      <alignment vertical="top"/>
    </xf>
    <xf numFmtId="164" fontId="3" fillId="6" borderId="7" xfId="0" applyNumberFormat="1" applyFont="1" applyFill="1" applyBorder="1" applyAlignment="1" applyProtection="1">
      <alignment vertical="top" wrapText="1"/>
    </xf>
    <xf numFmtId="44" fontId="11" fillId="6" borderId="7" xfId="0" applyNumberFormat="1" applyFont="1" applyFill="1" applyBorder="1" applyAlignment="1" applyProtection="1">
      <alignment vertical="top"/>
    </xf>
    <xf numFmtId="0" fontId="0" fillId="6" borderId="7" xfId="0" applyFill="1" applyBorder="1" applyProtection="1"/>
    <xf numFmtId="44" fontId="13" fillId="6" borderId="9" xfId="0" applyNumberFormat="1" applyFont="1" applyFill="1" applyBorder="1" applyAlignment="1" applyProtection="1">
      <alignment vertical="top"/>
    </xf>
    <xf numFmtId="164" fontId="3" fillId="2" borderId="7" xfId="0" applyNumberFormat="1" applyFont="1" applyFill="1" applyBorder="1" applyAlignment="1" applyProtection="1">
      <alignment horizontal="center" vertical="top" wrapText="1"/>
    </xf>
    <xf numFmtId="0" fontId="0" fillId="0" borderId="14" xfId="0" applyBorder="1" applyProtection="1"/>
    <xf numFmtId="0" fontId="0" fillId="0" borderId="11" xfId="0" applyBorder="1" applyAlignment="1" applyProtection="1">
      <alignment horizontal="left"/>
    </xf>
    <xf numFmtId="0" fontId="0" fillId="0" borderId="19" xfId="0" applyBorder="1" applyAlignment="1" applyProtection="1">
      <alignment horizontal="left"/>
    </xf>
    <xf numFmtId="0" fontId="0" fillId="0" borderId="10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44" fontId="0" fillId="0" borderId="9" xfId="0" applyNumberFormat="1" applyBorder="1" applyProtection="1"/>
    <xf numFmtId="0" fontId="0" fillId="0" borderId="17" xfId="0" applyBorder="1" applyProtection="1"/>
    <xf numFmtId="0" fontId="0" fillId="0" borderId="5" xfId="0" applyBorder="1" applyAlignment="1" applyProtection="1">
      <alignment horizontal="left"/>
    </xf>
    <xf numFmtId="0" fontId="0" fillId="0" borderId="20" xfId="0" applyBorder="1" applyAlignment="1" applyProtection="1">
      <alignment horizontal="left"/>
    </xf>
    <xf numFmtId="0" fontId="0" fillId="0" borderId="13" xfId="0" applyBorder="1" applyProtection="1"/>
    <xf numFmtId="0" fontId="0" fillId="0" borderId="15" xfId="0" applyBorder="1" applyAlignment="1" applyProtection="1">
      <alignment horizontal="left"/>
    </xf>
    <xf numFmtId="0" fontId="0" fillId="0" borderId="16" xfId="0" applyBorder="1" applyAlignment="1" applyProtection="1">
      <alignment horizontal="left"/>
    </xf>
    <xf numFmtId="0" fontId="14" fillId="0" borderId="9" xfId="0" applyFont="1" applyBorder="1" applyProtection="1"/>
    <xf numFmtId="0" fontId="14" fillId="0" borderId="10" xfId="0" applyFont="1" applyBorder="1" applyAlignment="1" applyProtection="1">
      <alignment wrapText="1"/>
    </xf>
    <xf numFmtId="0" fontId="14" fillId="0" borderId="7" xfId="0" applyFont="1" applyBorder="1" applyAlignment="1" applyProtection="1">
      <alignment wrapText="1"/>
    </xf>
    <xf numFmtId="0" fontId="14" fillId="0" borderId="8" xfId="0" applyFont="1" applyBorder="1" applyAlignment="1" applyProtection="1">
      <alignment wrapText="1"/>
    </xf>
    <xf numFmtId="0" fontId="15" fillId="0" borderId="9" xfId="0" applyFont="1" applyBorder="1" applyProtection="1"/>
    <xf numFmtId="0" fontId="15" fillId="0" borderId="10" xfId="0" applyFont="1" applyBorder="1" applyAlignment="1" applyProtection="1">
      <alignment horizontal="left" vertical="center"/>
    </xf>
    <xf numFmtId="0" fontId="15" fillId="0" borderId="7" xfId="0" applyFont="1" applyBorder="1" applyAlignment="1" applyProtection="1">
      <alignment horizontal="left" vertical="center"/>
    </xf>
    <xf numFmtId="0" fontId="15" fillId="0" borderId="8" xfId="0" applyFont="1" applyBorder="1" applyAlignment="1" applyProtection="1">
      <alignment horizontal="left" vertical="center"/>
    </xf>
    <xf numFmtId="0" fontId="0" fillId="0" borderId="9" xfId="0" applyBorder="1" applyProtection="1"/>
    <xf numFmtId="0" fontId="0" fillId="0" borderId="9" xfId="0" applyBorder="1" applyAlignment="1" applyProtection="1">
      <alignment horizontal="left"/>
    </xf>
    <xf numFmtId="0" fontId="0" fillId="0" borderId="9" xfId="0" applyBorder="1" applyAlignment="1" applyProtection="1">
      <alignment horizontal="right"/>
    </xf>
    <xf numFmtId="44" fontId="5" fillId="7" borderId="9" xfId="0" applyNumberFormat="1" applyFont="1" applyFill="1" applyBorder="1" applyProtection="1"/>
    <xf numFmtId="44" fontId="0" fillId="7" borderId="9" xfId="0" applyNumberFormat="1" applyFill="1" applyBorder="1" applyProtection="1"/>
    <xf numFmtId="0" fontId="0" fillId="3" borderId="10" xfId="0" applyFill="1" applyBorder="1" applyAlignment="1" applyProtection="1">
      <alignment horizontal="center"/>
    </xf>
    <xf numFmtId="0" fontId="0" fillId="3" borderId="7" xfId="0" applyFill="1" applyBorder="1" applyAlignment="1" applyProtection="1">
      <alignment horizontal="center"/>
    </xf>
    <xf numFmtId="0" fontId="0" fillId="3" borderId="8" xfId="0" applyFill="1" applyBorder="1" applyAlignment="1" applyProtection="1">
      <alignment horizontal="center"/>
    </xf>
    <xf numFmtId="0" fontId="0" fillId="3" borderId="9" xfId="0" applyFill="1" applyBorder="1" applyAlignment="1" applyProtection="1">
      <alignment horizontal="right"/>
    </xf>
    <xf numFmtId="0" fontId="0" fillId="3" borderId="9" xfId="0" applyFill="1" applyBorder="1" applyProtection="1"/>
    <xf numFmtId="0" fontId="15" fillId="0" borderId="10" xfId="0" applyFont="1" applyBorder="1" applyAlignment="1" applyProtection="1">
      <alignment horizontal="left"/>
    </xf>
    <xf numFmtId="0" fontId="15" fillId="0" borderId="7" xfId="0" applyFont="1" applyBorder="1" applyAlignment="1" applyProtection="1">
      <alignment horizontal="left"/>
    </xf>
    <xf numFmtId="0" fontId="15" fillId="0" borderId="8" xfId="0" applyFont="1" applyBorder="1" applyAlignment="1" applyProtection="1">
      <alignment horizontal="left"/>
    </xf>
    <xf numFmtId="44" fontId="0" fillId="7" borderId="17" xfId="0" applyNumberFormat="1" applyFill="1" applyBorder="1" applyProtection="1"/>
    <xf numFmtId="0" fontId="2" fillId="2" borderId="21" xfId="0" applyFont="1" applyFill="1" applyBorder="1" applyAlignment="1" applyProtection="1">
      <alignment vertical="top"/>
    </xf>
    <xf numFmtId="0" fontId="11" fillId="2" borderId="22" xfId="0" applyFont="1" applyFill="1" applyBorder="1" applyAlignment="1" applyProtection="1">
      <alignment vertical="top"/>
    </xf>
    <xf numFmtId="0" fontId="2" fillId="5" borderId="23" xfId="0" applyFont="1" applyFill="1" applyBorder="1" applyAlignment="1" applyProtection="1">
      <alignment vertical="top"/>
    </xf>
    <xf numFmtId="164" fontId="3" fillId="5" borderId="23" xfId="0" applyNumberFormat="1" applyFont="1" applyFill="1" applyBorder="1" applyAlignment="1" applyProtection="1">
      <alignment vertical="top" wrapText="1"/>
    </xf>
    <xf numFmtId="44" fontId="11" fillId="5" borderId="23" xfId="0" applyNumberFormat="1" applyFont="1" applyFill="1" applyBorder="1" applyAlignment="1" applyProtection="1">
      <alignment vertical="top"/>
    </xf>
    <xf numFmtId="0" fontId="0" fillId="5" borderId="0" xfId="0" applyFill="1" applyProtection="1"/>
    <xf numFmtId="44" fontId="11" fillId="5" borderId="24" xfId="0" applyNumberFormat="1" applyFont="1" applyFill="1" applyBorder="1" applyAlignment="1" applyProtection="1">
      <alignment vertical="top"/>
    </xf>
    <xf numFmtId="0" fontId="8" fillId="0" borderId="11" xfId="0" applyFont="1" applyBorder="1" applyAlignment="1" applyProtection="1">
      <alignment vertical="top"/>
    </xf>
    <xf numFmtId="0" fontId="5" fillId="0" borderId="3" xfId="0" quotePrefix="1" applyFont="1" applyBorder="1" applyAlignment="1" applyProtection="1">
      <alignment vertical="top" wrapText="1"/>
    </xf>
    <xf numFmtId="0" fontId="5" fillId="0" borderId="4" xfId="0" quotePrefix="1" applyFont="1" applyBorder="1" applyAlignment="1" applyProtection="1">
      <alignment vertical="top" wrapText="1"/>
    </xf>
    <xf numFmtId="0" fontId="8" fillId="0" borderId="15" xfId="0" applyFont="1" applyBorder="1" applyAlignment="1" applyProtection="1">
      <alignment vertical="top"/>
    </xf>
    <xf numFmtId="0" fontId="5" fillId="0" borderId="6" xfId="0" quotePrefix="1" applyFont="1" applyBorder="1" applyAlignment="1" applyProtection="1">
      <alignment vertical="top" wrapText="1"/>
    </xf>
    <xf numFmtId="0" fontId="5" fillId="0" borderId="16" xfId="0" quotePrefix="1" applyFont="1" applyBorder="1" applyAlignment="1" applyProtection="1">
      <alignment vertical="top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4682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74295</xdr:colOff>
      <xdr:row>43</xdr:row>
      <xdr:rowOff>400050</xdr:rowOff>
    </xdr:from>
    <xdr:to>
      <xdr:col>6</xdr:col>
      <xdr:colOff>914400</xdr:colOff>
      <xdr:row>43</xdr:row>
      <xdr:rowOff>1583055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38152CCE-61D0-429F-A6C8-8196E52045EC}"/>
            </a:ext>
          </a:extLst>
        </xdr:cNvPr>
        <xdr:cNvSpPr txBox="1"/>
      </xdr:nvSpPr>
      <xdr:spPr>
        <a:xfrm>
          <a:off x="331470" y="14935200"/>
          <a:ext cx="11622405" cy="11830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Bedrijfsnaam		:</a:t>
          </a:r>
        </a:p>
        <a:p>
          <a:endParaRPr lang="nl-NL" sz="1100"/>
        </a:p>
        <a:p>
          <a:r>
            <a:rPr lang="nl-NL" sz="1100"/>
            <a:t>Naam</a:t>
          </a:r>
          <a:r>
            <a:rPr lang="nl-NL" sz="1100" baseline="0"/>
            <a:t> &amp; functie ondertekenaar	:</a:t>
          </a:r>
        </a:p>
        <a:p>
          <a:endParaRPr lang="nl-NL" sz="1100"/>
        </a:p>
        <a:p>
          <a:r>
            <a:rPr lang="nl-NL" sz="1100"/>
            <a:t>Ondertekening		: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74295</xdr:colOff>
      <xdr:row>43</xdr:row>
      <xdr:rowOff>400050</xdr:rowOff>
    </xdr:from>
    <xdr:to>
      <xdr:col>6</xdr:col>
      <xdr:colOff>914400</xdr:colOff>
      <xdr:row>43</xdr:row>
      <xdr:rowOff>1583055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DBBD6881-8FC5-478F-818A-C20F0F69EF45}"/>
            </a:ext>
          </a:extLst>
        </xdr:cNvPr>
        <xdr:cNvSpPr txBox="1"/>
      </xdr:nvSpPr>
      <xdr:spPr>
        <a:xfrm>
          <a:off x="683895" y="9363075"/>
          <a:ext cx="11517630" cy="11830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Bedrijfsnaam		:</a:t>
          </a:r>
        </a:p>
        <a:p>
          <a:endParaRPr lang="nl-NL" sz="1100"/>
        </a:p>
        <a:p>
          <a:r>
            <a:rPr lang="nl-NL" sz="1100"/>
            <a:t>Naam</a:t>
          </a:r>
          <a:r>
            <a:rPr lang="nl-NL" sz="1100" baseline="0"/>
            <a:t> &amp; functie ondertekenaar	:</a:t>
          </a:r>
        </a:p>
        <a:p>
          <a:endParaRPr lang="nl-NL" sz="1100"/>
        </a:p>
        <a:p>
          <a:r>
            <a:rPr lang="nl-NL" sz="1100"/>
            <a:t>Ondertekening		: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2FFC0-C59B-42FA-981B-C18BB5ECFD9D}">
  <dimension ref="A1:T44"/>
  <sheetViews>
    <sheetView tabSelected="1" zoomScale="87" zoomScaleNormal="110" workbookViewId="0">
      <selection activeCell="G12" sqref="G12"/>
    </sheetView>
  </sheetViews>
  <sheetFormatPr defaultRowHeight="15" x14ac:dyDescent="0.3"/>
  <cols>
    <col min="2" max="2" width="151.28515625" customWidth="1"/>
    <col min="3" max="3" width="8.85546875" customWidth="1"/>
    <col min="4" max="4" width="10.85546875" hidden="1" customWidth="1"/>
    <col min="5" max="5" width="13.28515625" hidden="1" customWidth="1"/>
    <col min="6" max="6" width="9.140625" hidden="1" customWidth="1"/>
    <col min="7" max="7" width="17.42578125" bestFit="1" customWidth="1"/>
    <col min="8" max="8" width="14.42578125" bestFit="1" customWidth="1"/>
    <col min="9" max="9" width="12.28515625" customWidth="1"/>
    <col min="10" max="10" width="21.5703125" customWidth="1"/>
  </cols>
  <sheetData>
    <row r="1" spans="1:20" ht="18" x14ac:dyDescent="0.3">
      <c r="A1" s="112" t="s">
        <v>68</v>
      </c>
      <c r="B1" s="113"/>
      <c r="C1" s="113"/>
      <c r="D1" s="114"/>
      <c r="E1" s="114"/>
      <c r="F1" s="114"/>
      <c r="G1" s="12"/>
      <c r="H1" s="115"/>
      <c r="I1" s="115"/>
      <c r="J1" s="115"/>
    </row>
    <row r="2" spans="1:20" x14ac:dyDescent="0.3">
      <c r="A2" s="116"/>
      <c r="B2" s="117" t="s">
        <v>0</v>
      </c>
      <c r="C2" s="117"/>
      <c r="D2" s="117"/>
      <c r="E2" s="117"/>
      <c r="F2" s="117"/>
      <c r="G2" s="118"/>
      <c r="H2" s="119"/>
      <c r="I2" s="119"/>
      <c r="J2" s="120" t="s">
        <v>13</v>
      </c>
    </row>
    <row r="3" spans="1:20" ht="15" customHeight="1" x14ac:dyDescent="0.3">
      <c r="A3" s="121" t="s">
        <v>14</v>
      </c>
      <c r="B3" s="122" t="s">
        <v>15</v>
      </c>
      <c r="C3" s="123"/>
      <c r="D3" s="123"/>
      <c r="E3" s="123"/>
      <c r="F3" s="123"/>
      <c r="G3" s="124"/>
      <c r="H3" s="125"/>
      <c r="I3" s="125"/>
      <c r="J3" s="11"/>
    </row>
    <row r="4" spans="1:20" x14ac:dyDescent="0.3">
      <c r="A4" s="126" t="s">
        <v>16</v>
      </c>
      <c r="B4" s="122" t="s">
        <v>64</v>
      </c>
      <c r="C4" s="123"/>
      <c r="D4" s="123"/>
      <c r="E4" s="123"/>
      <c r="F4" s="123"/>
      <c r="G4" s="124"/>
      <c r="H4" s="125"/>
      <c r="I4" s="125"/>
      <c r="J4" s="11"/>
    </row>
    <row r="5" spans="1:20" x14ac:dyDescent="0.3">
      <c r="A5" s="126" t="s">
        <v>17</v>
      </c>
      <c r="B5" s="122" t="s">
        <v>65</v>
      </c>
      <c r="C5" s="123"/>
      <c r="D5" s="123"/>
      <c r="E5" s="123"/>
      <c r="F5" s="123"/>
      <c r="G5" s="124"/>
      <c r="H5" s="125"/>
      <c r="I5" s="125"/>
      <c r="J5" s="11"/>
    </row>
    <row r="6" spans="1:20" x14ac:dyDescent="0.3">
      <c r="A6" s="126" t="s">
        <v>18</v>
      </c>
      <c r="B6" s="122" t="s">
        <v>19</v>
      </c>
      <c r="C6" s="123"/>
      <c r="D6" s="123"/>
      <c r="E6" s="123"/>
      <c r="F6" s="123"/>
      <c r="G6" s="124"/>
      <c r="H6" s="125"/>
      <c r="I6" s="125"/>
      <c r="J6" s="11"/>
    </row>
    <row r="7" spans="1:20" x14ac:dyDescent="0.3">
      <c r="A7" s="126" t="s">
        <v>20</v>
      </c>
      <c r="B7" s="122" t="s">
        <v>21</v>
      </c>
      <c r="C7" s="123"/>
      <c r="D7" s="123"/>
      <c r="E7" s="123"/>
      <c r="F7" s="123"/>
      <c r="G7" s="124"/>
      <c r="H7" s="125"/>
      <c r="I7" s="125"/>
      <c r="J7" s="11"/>
    </row>
    <row r="8" spans="1:20" x14ac:dyDescent="0.3">
      <c r="A8" s="127" t="s">
        <v>22</v>
      </c>
      <c r="B8" s="128" t="s">
        <v>23</v>
      </c>
      <c r="C8" s="129"/>
      <c r="D8" s="129"/>
      <c r="E8" s="129"/>
      <c r="F8" s="129"/>
      <c r="G8" s="124"/>
      <c r="H8" s="130"/>
      <c r="I8" s="130"/>
      <c r="J8" s="11"/>
    </row>
    <row r="9" spans="1:20" s="2" customFormat="1" ht="25.5" x14ac:dyDescent="0.3">
      <c r="A9" s="131"/>
      <c r="B9" s="132" t="s">
        <v>0</v>
      </c>
      <c r="C9" s="133"/>
      <c r="D9" s="134" t="s">
        <v>1</v>
      </c>
      <c r="E9" s="134" t="s">
        <v>2</v>
      </c>
      <c r="F9" s="134" t="s">
        <v>3</v>
      </c>
      <c r="G9" s="13" t="s">
        <v>26</v>
      </c>
      <c r="H9" s="134" t="s">
        <v>43</v>
      </c>
      <c r="I9" s="134" t="s">
        <v>44</v>
      </c>
      <c r="J9" s="1" t="s">
        <v>4</v>
      </c>
    </row>
    <row r="10" spans="1:20" s="3" customFormat="1" ht="18" x14ac:dyDescent="0.3">
      <c r="A10" s="135"/>
      <c r="B10" s="136" t="s">
        <v>5</v>
      </c>
      <c r="C10" s="124"/>
      <c r="D10" s="124"/>
      <c r="E10" s="124"/>
      <c r="F10" s="124"/>
      <c r="G10" s="124"/>
      <c r="H10" s="124"/>
      <c r="I10" s="124"/>
      <c r="J10" s="137"/>
      <c r="N10" s="4"/>
      <c r="O10" s="4"/>
      <c r="P10" s="5"/>
      <c r="Q10" s="5"/>
      <c r="S10" s="6"/>
      <c r="T10" s="6"/>
    </row>
    <row r="11" spans="1:20" s="3" customFormat="1" x14ac:dyDescent="0.3">
      <c r="A11" s="126"/>
      <c r="B11" s="138" t="s">
        <v>6</v>
      </c>
      <c r="C11" s="124"/>
      <c r="D11" s="124"/>
      <c r="E11" s="124"/>
      <c r="F11" s="124"/>
      <c r="G11" s="124"/>
      <c r="H11" s="124"/>
      <c r="I11" s="124"/>
      <c r="J11" s="137"/>
      <c r="N11" s="4"/>
      <c r="O11" s="4"/>
      <c r="P11" s="5"/>
      <c r="Q11" s="5"/>
      <c r="S11" s="6"/>
      <c r="T11" s="6"/>
    </row>
    <row r="12" spans="1:20" s="3" customFormat="1" x14ac:dyDescent="0.3">
      <c r="A12" s="126">
        <v>1</v>
      </c>
      <c r="B12" s="139" t="s">
        <v>27</v>
      </c>
      <c r="C12" s="139" t="s">
        <v>7</v>
      </c>
      <c r="D12" s="140">
        <v>0</v>
      </c>
      <c r="E12" s="141">
        <v>350</v>
      </c>
      <c r="F12" s="141">
        <v>1</v>
      </c>
      <c r="G12" s="79"/>
      <c r="H12" s="141">
        <v>30</v>
      </c>
      <c r="I12" s="141">
        <v>1</v>
      </c>
      <c r="J12" s="142">
        <f>G12*H12*I12</f>
        <v>0</v>
      </c>
      <c r="N12" s="4"/>
      <c r="O12" s="4"/>
      <c r="P12" s="5"/>
      <c r="Q12" s="5"/>
      <c r="S12" s="6"/>
      <c r="T12" s="6"/>
    </row>
    <row r="13" spans="1:20" s="3" customFormat="1" x14ac:dyDescent="0.3">
      <c r="A13" s="126">
        <v>2</v>
      </c>
      <c r="B13" s="139" t="s">
        <v>54</v>
      </c>
      <c r="C13" s="139" t="s">
        <v>7</v>
      </c>
      <c r="D13" s="140">
        <v>0</v>
      </c>
      <c r="E13" s="141">
        <v>335</v>
      </c>
      <c r="F13" s="141">
        <v>1</v>
      </c>
      <c r="G13" s="79"/>
      <c r="H13" s="141">
        <v>30</v>
      </c>
      <c r="I13" s="141">
        <v>1</v>
      </c>
      <c r="J13" s="142">
        <f>G13*H13*I13</f>
        <v>0</v>
      </c>
      <c r="N13" s="4"/>
      <c r="O13" s="4"/>
      <c r="P13" s="5"/>
      <c r="Q13" s="5"/>
      <c r="S13" s="6"/>
      <c r="T13" s="6"/>
    </row>
    <row r="14" spans="1:20" s="3" customFormat="1" x14ac:dyDescent="0.3">
      <c r="A14" s="126">
        <v>3</v>
      </c>
      <c r="B14" s="139" t="s">
        <v>28</v>
      </c>
      <c r="C14" s="139" t="s">
        <v>7</v>
      </c>
      <c r="D14" s="140">
        <v>0</v>
      </c>
      <c r="E14" s="141">
        <v>150</v>
      </c>
      <c r="F14" s="141">
        <v>1</v>
      </c>
      <c r="G14" s="79"/>
      <c r="H14" s="141">
        <v>13</v>
      </c>
      <c r="I14" s="141">
        <v>1</v>
      </c>
      <c r="J14" s="142">
        <f>G14*H14*I14</f>
        <v>0</v>
      </c>
      <c r="N14" s="4"/>
      <c r="O14" s="4"/>
      <c r="P14" s="5"/>
      <c r="Q14" s="5"/>
      <c r="S14" s="6"/>
      <c r="T14" s="6"/>
    </row>
    <row r="15" spans="1:20" s="3" customFormat="1" x14ac:dyDescent="0.3">
      <c r="A15" s="126">
        <v>4</v>
      </c>
      <c r="B15" s="139" t="s">
        <v>29</v>
      </c>
      <c r="C15" s="139" t="s">
        <v>7</v>
      </c>
      <c r="D15" s="140">
        <v>0</v>
      </c>
      <c r="E15" s="141">
        <v>150</v>
      </c>
      <c r="F15" s="141">
        <v>1</v>
      </c>
      <c r="G15" s="79"/>
      <c r="H15" s="141">
        <v>13</v>
      </c>
      <c r="I15" s="141">
        <v>1</v>
      </c>
      <c r="J15" s="142">
        <f>G15*H15*I15</f>
        <v>0</v>
      </c>
      <c r="N15" s="4"/>
      <c r="O15" s="4"/>
      <c r="P15" s="5"/>
      <c r="Q15" s="5"/>
      <c r="S15" s="6"/>
      <c r="T15" s="6"/>
    </row>
    <row r="16" spans="1:20" s="3" customFormat="1" x14ac:dyDescent="0.3">
      <c r="A16" s="126"/>
      <c r="B16" s="138" t="s">
        <v>8</v>
      </c>
      <c r="C16" s="124"/>
      <c r="D16" s="124"/>
      <c r="E16" s="124"/>
      <c r="F16" s="124"/>
      <c r="G16" s="143"/>
      <c r="H16" s="124"/>
      <c r="I16" s="124"/>
      <c r="J16" s="137"/>
      <c r="N16" s="4"/>
      <c r="O16" s="4"/>
      <c r="P16" s="5"/>
      <c r="Q16" s="5"/>
      <c r="S16" s="6"/>
      <c r="T16" s="6"/>
    </row>
    <row r="17" spans="1:20" s="3" customFormat="1" x14ac:dyDescent="0.3">
      <c r="A17" s="126">
        <v>5</v>
      </c>
      <c r="B17" s="139" t="s">
        <v>30</v>
      </c>
      <c r="C17" s="139" t="s">
        <v>7</v>
      </c>
      <c r="D17" s="140">
        <v>0</v>
      </c>
      <c r="E17" s="141">
        <v>700</v>
      </c>
      <c r="F17" s="141">
        <v>47</v>
      </c>
      <c r="G17" s="80"/>
      <c r="H17" s="141">
        <v>60</v>
      </c>
      <c r="I17" s="141">
        <v>47</v>
      </c>
      <c r="J17" s="142">
        <f t="shared" ref="J17:J22" si="0">G17*H17*I17</f>
        <v>0</v>
      </c>
      <c r="N17" s="4"/>
      <c r="O17" s="4"/>
      <c r="P17" s="5"/>
      <c r="Q17" s="5"/>
      <c r="S17" s="6"/>
      <c r="T17" s="6"/>
    </row>
    <row r="18" spans="1:20" s="3" customFormat="1" x14ac:dyDescent="0.3">
      <c r="A18" s="126">
        <v>6</v>
      </c>
      <c r="B18" s="139" t="s">
        <v>31</v>
      </c>
      <c r="C18" s="139" t="s">
        <v>7</v>
      </c>
      <c r="D18" s="140">
        <v>0</v>
      </c>
      <c r="E18" s="141">
        <v>175</v>
      </c>
      <c r="F18" s="141">
        <v>1</v>
      </c>
      <c r="G18" s="80"/>
      <c r="H18" s="141">
        <v>15</v>
      </c>
      <c r="I18" s="141">
        <v>1</v>
      </c>
      <c r="J18" s="142">
        <f t="shared" si="0"/>
        <v>0</v>
      </c>
      <c r="N18" s="4"/>
      <c r="O18" s="4"/>
      <c r="P18" s="5"/>
      <c r="Q18" s="5"/>
      <c r="S18" s="6"/>
      <c r="T18" s="6"/>
    </row>
    <row r="19" spans="1:20" s="3" customFormat="1" x14ac:dyDescent="0.3">
      <c r="A19" s="126">
        <v>7</v>
      </c>
      <c r="B19" s="139" t="s">
        <v>32</v>
      </c>
      <c r="C19" s="139" t="s">
        <v>7</v>
      </c>
      <c r="D19" s="140">
        <v>0</v>
      </c>
      <c r="E19" s="141">
        <v>10</v>
      </c>
      <c r="F19" s="141">
        <v>47</v>
      </c>
      <c r="G19" s="80"/>
      <c r="H19" s="141">
        <v>2</v>
      </c>
      <c r="I19" s="141">
        <v>47</v>
      </c>
      <c r="J19" s="142">
        <f t="shared" si="0"/>
        <v>0</v>
      </c>
      <c r="N19" s="4"/>
      <c r="O19" s="4"/>
      <c r="P19" s="5"/>
      <c r="Q19" s="5"/>
      <c r="S19" s="14"/>
      <c r="T19" s="6"/>
    </row>
    <row r="20" spans="1:20" s="3" customFormat="1" x14ac:dyDescent="0.3">
      <c r="A20" s="126">
        <v>8</v>
      </c>
      <c r="B20" s="139" t="s">
        <v>33</v>
      </c>
      <c r="C20" s="139" t="s">
        <v>7</v>
      </c>
      <c r="D20" s="140">
        <v>0</v>
      </c>
      <c r="E20" s="141">
        <f>3*335+120</f>
        <v>1125</v>
      </c>
      <c r="F20" s="141">
        <v>47</v>
      </c>
      <c r="G20" s="80"/>
      <c r="H20" s="141">
        <v>95</v>
      </c>
      <c r="I20" s="141">
        <v>47</v>
      </c>
      <c r="J20" s="142">
        <f t="shared" si="0"/>
        <v>0</v>
      </c>
      <c r="N20" s="4"/>
      <c r="O20" s="4"/>
      <c r="P20" s="5"/>
      <c r="Q20" s="5"/>
      <c r="S20" s="6"/>
      <c r="T20" s="6"/>
    </row>
    <row r="21" spans="1:20" s="3" customFormat="1" x14ac:dyDescent="0.3">
      <c r="A21" s="126">
        <v>9</v>
      </c>
      <c r="B21" s="139" t="s">
        <v>34</v>
      </c>
      <c r="C21" s="139" t="s">
        <v>7</v>
      </c>
      <c r="D21" s="140">
        <v>0</v>
      </c>
      <c r="E21" s="141">
        <f>2*335</f>
        <v>670</v>
      </c>
      <c r="F21" s="141">
        <v>47</v>
      </c>
      <c r="G21" s="80"/>
      <c r="H21" s="141">
        <v>57</v>
      </c>
      <c r="I21" s="141">
        <v>47</v>
      </c>
      <c r="J21" s="142">
        <f t="shared" si="0"/>
        <v>0</v>
      </c>
      <c r="N21" s="4"/>
      <c r="O21" s="4"/>
      <c r="P21" s="5"/>
      <c r="Q21" s="5"/>
      <c r="S21" s="6"/>
      <c r="T21" s="6"/>
    </row>
    <row r="22" spans="1:20" s="3" customFormat="1" x14ac:dyDescent="0.3">
      <c r="A22" s="126">
        <v>10</v>
      </c>
      <c r="B22" s="139" t="s">
        <v>35</v>
      </c>
      <c r="C22" s="139" t="s">
        <v>7</v>
      </c>
      <c r="D22" s="140">
        <v>0</v>
      </c>
      <c r="E22" s="141">
        <v>175</v>
      </c>
      <c r="F22" s="141">
        <v>1</v>
      </c>
      <c r="G22" s="80"/>
      <c r="H22" s="141">
        <v>15</v>
      </c>
      <c r="I22" s="141">
        <v>1</v>
      </c>
      <c r="J22" s="142">
        <f t="shared" si="0"/>
        <v>0</v>
      </c>
      <c r="N22" s="4"/>
      <c r="O22" s="4"/>
      <c r="P22" s="5"/>
      <c r="Q22" s="5"/>
      <c r="S22" s="6"/>
      <c r="T22" s="6"/>
    </row>
    <row r="23" spans="1:20" s="7" customFormat="1" ht="15" customHeight="1" x14ac:dyDescent="0.3">
      <c r="A23" s="144"/>
      <c r="B23" s="145" t="s">
        <v>9</v>
      </c>
      <c r="C23" s="146"/>
      <c r="D23" s="146"/>
      <c r="E23" s="134" t="s">
        <v>10</v>
      </c>
      <c r="F23" s="134" t="s">
        <v>3</v>
      </c>
      <c r="G23" s="147"/>
      <c r="H23" s="134" t="s">
        <v>10</v>
      </c>
      <c r="I23" s="134" t="s">
        <v>3</v>
      </c>
      <c r="J23" s="148"/>
      <c r="N23" s="8"/>
      <c r="O23" s="8"/>
      <c r="P23" s="9"/>
      <c r="Q23" s="9"/>
      <c r="S23" s="10"/>
      <c r="T23" s="10"/>
    </row>
    <row r="24" spans="1:20" s="3" customFormat="1" x14ac:dyDescent="0.3">
      <c r="A24" s="126">
        <v>11</v>
      </c>
      <c r="B24" s="139" t="s">
        <v>11</v>
      </c>
      <c r="C24" s="149" t="s">
        <v>12</v>
      </c>
      <c r="D24" s="140">
        <v>0</v>
      </c>
      <c r="E24" s="141">
        <v>10</v>
      </c>
      <c r="F24" s="141">
        <v>100</v>
      </c>
      <c r="G24" s="80"/>
      <c r="H24" s="141">
        <v>1</v>
      </c>
      <c r="I24" s="141">
        <v>100</v>
      </c>
      <c r="J24" s="142">
        <f>G24*H24*I24</f>
        <v>0</v>
      </c>
      <c r="N24" s="4"/>
      <c r="O24" s="4"/>
      <c r="P24" s="5"/>
      <c r="Q24" s="5"/>
      <c r="S24" s="6"/>
      <c r="T24" s="6"/>
    </row>
    <row r="25" spans="1:20" s="3" customFormat="1" ht="15" customHeight="1" x14ac:dyDescent="0.3">
      <c r="A25" s="150"/>
      <c r="B25" s="151" t="s">
        <v>42</v>
      </c>
      <c r="C25" s="152"/>
      <c r="D25" s="153"/>
      <c r="E25" s="153"/>
      <c r="F25" s="153"/>
      <c r="G25" s="154"/>
      <c r="H25" s="155"/>
      <c r="I25" s="155"/>
      <c r="J25" s="156">
        <f>SUM(J12:J24)</f>
        <v>0</v>
      </c>
      <c r="N25" s="4"/>
      <c r="O25" s="4"/>
      <c r="P25" s="5"/>
      <c r="Q25" s="5"/>
      <c r="S25" s="6"/>
      <c r="T25" s="6"/>
    </row>
    <row r="26" spans="1:20" s="3" customFormat="1" x14ac:dyDescent="0.3">
      <c r="A26" s="131"/>
      <c r="B26" s="132" t="s">
        <v>56</v>
      </c>
      <c r="C26" s="133"/>
      <c r="D26" s="134"/>
      <c r="E26" s="134"/>
      <c r="F26" s="134"/>
      <c r="G26" s="15" t="s">
        <v>55</v>
      </c>
      <c r="H26" s="157" t="s">
        <v>36</v>
      </c>
      <c r="I26" s="157"/>
      <c r="J26" s="1"/>
      <c r="N26" s="4"/>
      <c r="O26" s="4"/>
      <c r="P26" s="5"/>
      <c r="Q26" s="5"/>
      <c r="S26" s="6"/>
      <c r="T26" s="6"/>
    </row>
    <row r="27" spans="1:20" s="3" customFormat="1" x14ac:dyDescent="0.3">
      <c r="A27" s="158"/>
      <c r="B27" s="159" t="s">
        <v>37</v>
      </c>
      <c r="C27" s="160"/>
      <c r="D27" s="158"/>
      <c r="E27" s="158"/>
      <c r="F27" s="158"/>
      <c r="G27" s="82">
        <v>0</v>
      </c>
      <c r="H27" s="161" t="s">
        <v>58</v>
      </c>
      <c r="I27" s="162"/>
      <c r="J27" s="163">
        <f xml:space="preserve"> ((G27 * J25) *0.4) *0</f>
        <v>0</v>
      </c>
      <c r="N27" s="4"/>
      <c r="O27" s="4"/>
      <c r="P27" s="5"/>
      <c r="Q27" s="5"/>
      <c r="S27" s="6"/>
      <c r="T27" s="6"/>
    </row>
    <row r="28" spans="1:20" s="3" customFormat="1" x14ac:dyDescent="0.3">
      <c r="A28" s="164"/>
      <c r="B28" s="165" t="s">
        <v>38</v>
      </c>
      <c r="C28" s="166"/>
      <c r="D28" s="164"/>
      <c r="E28" s="164"/>
      <c r="F28" s="164"/>
      <c r="G28" s="81"/>
      <c r="H28" s="161" t="s">
        <v>59</v>
      </c>
      <c r="I28" s="162"/>
      <c r="J28" s="163">
        <f xml:space="preserve"> ((G28 * J25)*0.4) * -1</f>
        <v>0</v>
      </c>
      <c r="N28" s="4"/>
      <c r="O28" s="4"/>
      <c r="P28" s="5"/>
      <c r="Q28" s="5"/>
      <c r="S28" s="6"/>
      <c r="T28" s="6"/>
    </row>
    <row r="29" spans="1:20" s="3" customFormat="1" x14ac:dyDescent="0.3">
      <c r="A29" s="164"/>
      <c r="B29" s="165" t="s">
        <v>39</v>
      </c>
      <c r="C29" s="166"/>
      <c r="D29" s="164"/>
      <c r="E29" s="164"/>
      <c r="F29" s="164"/>
      <c r="G29" s="81"/>
      <c r="H29" s="161" t="s">
        <v>61</v>
      </c>
      <c r="I29" s="162"/>
      <c r="J29" s="163">
        <f xml:space="preserve"> ((G29 * J25)* 0.3) *-1</f>
        <v>0</v>
      </c>
      <c r="N29" s="4"/>
      <c r="O29" s="4"/>
      <c r="P29" s="5"/>
      <c r="Q29" s="5"/>
      <c r="S29" s="6"/>
      <c r="T29" s="6"/>
    </row>
    <row r="30" spans="1:20" s="3" customFormat="1" x14ac:dyDescent="0.3">
      <c r="A30" s="164"/>
      <c r="B30" s="165" t="s">
        <v>40</v>
      </c>
      <c r="C30" s="166"/>
      <c r="D30" s="164"/>
      <c r="E30" s="164"/>
      <c r="F30" s="164"/>
      <c r="G30" s="81"/>
      <c r="H30" s="161" t="s">
        <v>62</v>
      </c>
      <c r="I30" s="162"/>
      <c r="J30" s="163">
        <f xml:space="preserve"> ((G30 * J25)*0.2) * -1</f>
        <v>0</v>
      </c>
      <c r="N30" s="4"/>
      <c r="O30" s="4"/>
      <c r="P30" s="5"/>
      <c r="Q30" s="5"/>
      <c r="S30" s="6"/>
      <c r="T30" s="6"/>
    </row>
    <row r="31" spans="1:20" s="3" customFormat="1" x14ac:dyDescent="0.3">
      <c r="A31" s="167"/>
      <c r="B31" s="168" t="s">
        <v>41</v>
      </c>
      <c r="C31" s="169"/>
      <c r="D31" s="167"/>
      <c r="E31" s="167"/>
      <c r="F31" s="167"/>
      <c r="G31" s="81"/>
      <c r="H31" s="161" t="s">
        <v>60</v>
      </c>
      <c r="I31" s="162"/>
      <c r="J31" s="163">
        <f xml:space="preserve"> ((G31 * J25)* 0.1) *-1</f>
        <v>0</v>
      </c>
      <c r="N31" s="4"/>
      <c r="O31" s="4"/>
      <c r="P31" s="5"/>
      <c r="Q31" s="5"/>
      <c r="S31" s="6"/>
      <c r="T31" s="6"/>
    </row>
    <row r="32" spans="1:20" s="3" customFormat="1" x14ac:dyDescent="0.3">
      <c r="A32" s="116"/>
      <c r="B32" s="117" t="s">
        <v>0</v>
      </c>
      <c r="C32" s="117"/>
      <c r="D32" s="117"/>
      <c r="E32" s="117"/>
      <c r="F32" s="117"/>
      <c r="G32" s="118"/>
      <c r="H32" s="119"/>
      <c r="I32" s="119"/>
      <c r="J32" s="120"/>
      <c r="N32" s="4"/>
      <c r="O32" s="4"/>
      <c r="P32" s="5"/>
      <c r="Q32" s="5"/>
      <c r="S32" s="6"/>
      <c r="T32" s="6"/>
    </row>
    <row r="33" spans="1:20" s="3" customFormat="1" ht="18" x14ac:dyDescent="0.35">
      <c r="A33" s="170" t="s">
        <v>51</v>
      </c>
      <c r="B33" s="171" t="s">
        <v>50</v>
      </c>
      <c r="C33" s="172"/>
      <c r="D33" s="172"/>
      <c r="E33" s="172"/>
      <c r="F33" s="172"/>
      <c r="G33" s="172"/>
      <c r="H33" s="172"/>
      <c r="I33" s="172"/>
      <c r="J33" s="173"/>
      <c r="N33" s="4"/>
      <c r="O33" s="4"/>
      <c r="P33" s="5"/>
      <c r="Q33" s="5"/>
      <c r="S33" s="6"/>
      <c r="T33" s="6"/>
    </row>
    <row r="34" spans="1:20" s="3" customFormat="1" x14ac:dyDescent="0.3">
      <c r="A34" s="174" t="s">
        <v>52</v>
      </c>
      <c r="B34" s="175" t="s">
        <v>53</v>
      </c>
      <c r="C34" s="176"/>
      <c r="D34" s="176"/>
      <c r="E34" s="176"/>
      <c r="F34" s="176"/>
      <c r="G34" s="176"/>
      <c r="H34" s="176"/>
      <c r="I34" s="176"/>
      <c r="J34" s="177"/>
      <c r="N34" s="4"/>
      <c r="O34" s="4"/>
      <c r="P34" s="5"/>
      <c r="Q34" s="5"/>
      <c r="S34" s="6"/>
      <c r="T34" s="6"/>
    </row>
    <row r="35" spans="1:20" s="3" customFormat="1" x14ac:dyDescent="0.3">
      <c r="A35" s="178">
        <v>12</v>
      </c>
      <c r="B35" s="179" t="s">
        <v>48</v>
      </c>
      <c r="C35" s="179" t="s">
        <v>7</v>
      </c>
      <c r="D35" s="178"/>
      <c r="E35" s="178"/>
      <c r="F35" s="178"/>
      <c r="G35" s="80"/>
      <c r="H35" s="180"/>
      <c r="I35" s="178"/>
      <c r="J35" s="181"/>
      <c r="N35" s="4"/>
      <c r="O35" s="4"/>
      <c r="P35" s="5"/>
      <c r="Q35" s="5"/>
      <c r="S35" s="6"/>
      <c r="T35" s="6"/>
    </row>
    <row r="36" spans="1:20" s="3" customFormat="1" x14ac:dyDescent="0.3">
      <c r="A36" s="178">
        <v>13</v>
      </c>
      <c r="B36" s="179" t="s">
        <v>45</v>
      </c>
      <c r="C36" s="179" t="s">
        <v>7</v>
      </c>
      <c r="D36" s="178"/>
      <c r="E36" s="178"/>
      <c r="F36" s="178"/>
      <c r="G36" s="80"/>
      <c r="H36" s="180"/>
      <c r="I36" s="178"/>
      <c r="J36" s="182"/>
      <c r="N36" s="4"/>
      <c r="O36" s="4"/>
      <c r="P36" s="5"/>
      <c r="Q36" s="5"/>
      <c r="S36" s="6"/>
      <c r="T36" s="6"/>
    </row>
    <row r="37" spans="1:20" s="3" customFormat="1" x14ac:dyDescent="0.3">
      <c r="A37" s="178">
        <v>14</v>
      </c>
      <c r="B37" s="179" t="s">
        <v>47</v>
      </c>
      <c r="C37" s="179" t="s">
        <v>7</v>
      </c>
      <c r="D37" s="178"/>
      <c r="E37" s="178"/>
      <c r="F37" s="178"/>
      <c r="G37" s="80"/>
      <c r="H37" s="180"/>
      <c r="I37" s="178"/>
      <c r="J37" s="182"/>
      <c r="N37" s="4"/>
      <c r="O37" s="4"/>
      <c r="P37" s="5"/>
      <c r="Q37" s="5"/>
      <c r="S37" s="6"/>
      <c r="T37" s="6"/>
    </row>
    <row r="38" spans="1:20" s="3" customFormat="1" x14ac:dyDescent="0.3">
      <c r="A38" s="178"/>
      <c r="B38" s="183"/>
      <c r="C38" s="184"/>
      <c r="D38" s="184"/>
      <c r="E38" s="184"/>
      <c r="F38" s="184"/>
      <c r="G38" s="185"/>
      <c r="H38" s="186"/>
      <c r="I38" s="187"/>
      <c r="J38" s="182"/>
      <c r="N38" s="4"/>
      <c r="O38" s="4"/>
      <c r="P38" s="5"/>
      <c r="Q38" s="5"/>
      <c r="S38" s="6"/>
      <c r="T38" s="6"/>
    </row>
    <row r="39" spans="1:20" s="3" customFormat="1" x14ac:dyDescent="0.3">
      <c r="A39" s="178"/>
      <c r="B39" s="188" t="s">
        <v>46</v>
      </c>
      <c r="C39" s="189"/>
      <c r="D39" s="189"/>
      <c r="E39" s="189"/>
      <c r="F39" s="189"/>
      <c r="G39" s="189"/>
      <c r="H39" s="189"/>
      <c r="I39" s="189"/>
      <c r="J39" s="190"/>
      <c r="N39" s="4"/>
      <c r="O39" s="4"/>
      <c r="P39" s="5"/>
      <c r="Q39" s="5"/>
      <c r="S39" s="6"/>
      <c r="T39" s="6"/>
    </row>
    <row r="40" spans="1:20" s="3" customFormat="1" x14ac:dyDescent="0.3">
      <c r="A40" s="178">
        <v>16</v>
      </c>
      <c r="B40" s="179" t="s">
        <v>66</v>
      </c>
      <c r="C40" s="179" t="s">
        <v>49</v>
      </c>
      <c r="D40" s="178"/>
      <c r="E40" s="178"/>
      <c r="F40" s="178"/>
      <c r="G40" s="80"/>
      <c r="H40" s="180"/>
      <c r="I40" s="178"/>
      <c r="J40" s="182"/>
      <c r="N40" s="4"/>
      <c r="O40" s="4"/>
      <c r="P40" s="5"/>
      <c r="Q40" s="5"/>
      <c r="S40" s="6"/>
      <c r="T40" s="6"/>
    </row>
    <row r="41" spans="1:20" s="3" customFormat="1" x14ac:dyDescent="0.3">
      <c r="A41" s="178">
        <v>17</v>
      </c>
      <c r="B41" s="179" t="s">
        <v>11</v>
      </c>
      <c r="C41" s="179" t="s">
        <v>12</v>
      </c>
      <c r="D41" s="178"/>
      <c r="E41" s="178"/>
      <c r="F41" s="178"/>
      <c r="G41" s="80"/>
      <c r="H41" s="180"/>
      <c r="I41" s="178"/>
      <c r="J41" s="191"/>
      <c r="N41" s="4"/>
      <c r="O41" s="4"/>
      <c r="P41" s="5"/>
      <c r="Q41" s="5"/>
      <c r="S41" s="6"/>
      <c r="T41" s="6"/>
    </row>
    <row r="42" spans="1:20" ht="21" x14ac:dyDescent="0.3">
      <c r="A42" s="192"/>
      <c r="B42" s="193" t="s">
        <v>24</v>
      </c>
      <c r="C42" s="194"/>
      <c r="D42" s="195"/>
      <c r="E42" s="195"/>
      <c r="F42" s="195"/>
      <c r="G42" s="196"/>
      <c r="H42" s="197"/>
      <c r="I42" s="197"/>
      <c r="J42" s="198">
        <f>J25+SUM(J27:J31)</f>
        <v>0</v>
      </c>
    </row>
    <row r="43" spans="1:20" ht="50.25" customHeight="1" x14ac:dyDescent="0.3">
      <c r="A43" s="199"/>
      <c r="B43" s="200" t="s">
        <v>67</v>
      </c>
      <c r="C43" s="200"/>
      <c r="D43" s="200"/>
      <c r="E43" s="200"/>
      <c r="F43" s="200"/>
      <c r="G43" s="201"/>
      <c r="H43" s="115"/>
      <c r="I43" s="115"/>
      <c r="J43" s="115"/>
    </row>
    <row r="44" spans="1:20" ht="141.75" customHeight="1" x14ac:dyDescent="0.3">
      <c r="A44" s="202"/>
      <c r="B44" s="203" t="s">
        <v>25</v>
      </c>
      <c r="C44" s="203"/>
      <c r="D44" s="203"/>
      <c r="E44" s="203"/>
      <c r="F44" s="203"/>
      <c r="G44" s="204"/>
      <c r="H44" s="115"/>
      <c r="I44" s="115"/>
      <c r="J44" s="115"/>
    </row>
  </sheetData>
  <sheetProtection algorithmName="SHA-512" hashValue="zahjQZfsQrqBPhbnf36CSKLf/VwxSQcWmqoWT9YlZOJCY+GMIp1yZZU+cgSNRHAVWZPaTQ7mHE8QSCi+42GSig==" saltValue="sUkjwjUQbfC2vJJGOC8zXA==" spinCount="100000" sheet="1" selectLockedCells="1"/>
  <mergeCells count="23">
    <mergeCell ref="B44:G44"/>
    <mergeCell ref="B3:F3"/>
    <mergeCell ref="B4:F4"/>
    <mergeCell ref="B5:F5"/>
    <mergeCell ref="B6:F6"/>
    <mergeCell ref="B7:F7"/>
    <mergeCell ref="B8:F8"/>
    <mergeCell ref="B27:C27"/>
    <mergeCell ref="B28:C28"/>
    <mergeCell ref="B29:C29"/>
    <mergeCell ref="B30:C30"/>
    <mergeCell ref="B31:C31"/>
    <mergeCell ref="B38:G38"/>
    <mergeCell ref="B39:J39"/>
    <mergeCell ref="B34:J34"/>
    <mergeCell ref="B33:J33"/>
    <mergeCell ref="B43:G43"/>
    <mergeCell ref="H26:I26"/>
    <mergeCell ref="H27:I27"/>
    <mergeCell ref="H28:I28"/>
    <mergeCell ref="H29:I29"/>
    <mergeCell ref="H30:I30"/>
    <mergeCell ref="H31:I3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9EF38-40D6-4722-A4A9-10A2E53F2467}">
  <dimension ref="A1:K44"/>
  <sheetViews>
    <sheetView workbookViewId="0">
      <selection activeCell="H12" sqref="H12"/>
    </sheetView>
  </sheetViews>
  <sheetFormatPr defaultRowHeight="15" x14ac:dyDescent="0.3"/>
  <sheetData>
    <row r="1" spans="1:11" ht="18" x14ac:dyDescent="0.3">
      <c r="A1" s="16" t="s">
        <v>63</v>
      </c>
      <c r="B1" s="17"/>
      <c r="C1" s="17"/>
      <c r="D1" s="18"/>
      <c r="E1" s="18"/>
      <c r="F1" s="18"/>
      <c r="G1" s="12"/>
    </row>
    <row r="2" spans="1:11" x14ac:dyDescent="0.3">
      <c r="A2" s="19"/>
      <c r="B2" s="20" t="s">
        <v>0</v>
      </c>
      <c r="C2" s="20"/>
      <c r="D2" s="20"/>
      <c r="E2" s="20"/>
      <c r="F2" s="20"/>
      <c r="G2" s="21"/>
      <c r="H2" s="22"/>
      <c r="I2" s="22"/>
      <c r="J2" s="23" t="s">
        <v>13</v>
      </c>
    </row>
    <row r="3" spans="1:11" x14ac:dyDescent="0.3">
      <c r="A3" s="24" t="s">
        <v>14</v>
      </c>
      <c r="B3" s="90" t="s">
        <v>15</v>
      </c>
      <c r="C3" s="91"/>
      <c r="D3" s="91"/>
      <c r="E3" s="91"/>
      <c r="F3" s="91"/>
      <c r="G3" s="25"/>
      <c r="H3" s="26"/>
      <c r="I3" s="26"/>
      <c r="J3" s="11"/>
    </row>
    <row r="4" spans="1:11" x14ac:dyDescent="0.3">
      <c r="A4" s="27" t="s">
        <v>16</v>
      </c>
      <c r="B4" s="90" t="s">
        <v>64</v>
      </c>
      <c r="C4" s="91"/>
      <c r="D4" s="91"/>
      <c r="E4" s="91"/>
      <c r="F4" s="91"/>
      <c r="G4" s="25"/>
      <c r="H4" s="26"/>
      <c r="I4" s="26"/>
      <c r="J4" s="11"/>
    </row>
    <row r="5" spans="1:11" x14ac:dyDescent="0.3">
      <c r="A5" s="27" t="s">
        <v>17</v>
      </c>
      <c r="B5" s="90" t="s">
        <v>65</v>
      </c>
      <c r="C5" s="91"/>
      <c r="D5" s="91"/>
      <c r="E5" s="91"/>
      <c r="F5" s="91"/>
      <c r="G5" s="25"/>
      <c r="H5" s="26"/>
      <c r="I5" s="26"/>
      <c r="J5" s="11"/>
    </row>
    <row r="6" spans="1:11" x14ac:dyDescent="0.3">
      <c r="A6" s="27" t="s">
        <v>18</v>
      </c>
      <c r="B6" s="90" t="s">
        <v>19</v>
      </c>
      <c r="C6" s="91"/>
      <c r="D6" s="91"/>
      <c r="E6" s="91"/>
      <c r="F6" s="91"/>
      <c r="G6" s="25"/>
      <c r="H6" s="26"/>
      <c r="I6" s="26"/>
      <c r="J6" s="11"/>
    </row>
    <row r="7" spans="1:11" x14ac:dyDescent="0.3">
      <c r="A7" s="27" t="s">
        <v>20</v>
      </c>
      <c r="B7" s="90" t="s">
        <v>21</v>
      </c>
      <c r="C7" s="91"/>
      <c r="D7" s="91"/>
      <c r="E7" s="91"/>
      <c r="F7" s="91"/>
      <c r="G7" s="25"/>
      <c r="H7" s="26"/>
      <c r="I7" s="26"/>
      <c r="J7" s="11"/>
    </row>
    <row r="8" spans="1:11" x14ac:dyDescent="0.3">
      <c r="A8" s="28" t="s">
        <v>22</v>
      </c>
      <c r="B8" s="92" t="s">
        <v>23</v>
      </c>
      <c r="C8" s="93"/>
      <c r="D8" s="93"/>
      <c r="E8" s="93"/>
      <c r="F8" s="93"/>
      <c r="G8" s="25"/>
      <c r="H8" s="29"/>
      <c r="I8" s="29"/>
      <c r="J8" s="11"/>
    </row>
    <row r="9" spans="1:11" ht="51" x14ac:dyDescent="0.3">
      <c r="A9" s="30"/>
      <c r="B9" s="31" t="s">
        <v>0</v>
      </c>
      <c r="C9" s="32"/>
      <c r="D9" s="33" t="s">
        <v>1</v>
      </c>
      <c r="E9" s="33" t="s">
        <v>2</v>
      </c>
      <c r="F9" s="33" t="s">
        <v>3</v>
      </c>
      <c r="G9" s="13" t="s">
        <v>26</v>
      </c>
      <c r="H9" s="33" t="s">
        <v>43</v>
      </c>
      <c r="I9" s="33" t="s">
        <v>44</v>
      </c>
      <c r="J9" s="1" t="s">
        <v>4</v>
      </c>
      <c r="K9" s="2"/>
    </row>
    <row r="10" spans="1:11" ht="18" x14ac:dyDescent="0.3">
      <c r="A10" s="34"/>
      <c r="B10" s="35" t="s">
        <v>5</v>
      </c>
      <c r="C10" s="25"/>
      <c r="D10" s="25"/>
      <c r="E10" s="25"/>
      <c r="F10" s="25"/>
      <c r="G10" s="25"/>
      <c r="H10" s="25"/>
      <c r="I10" s="25"/>
      <c r="J10" s="36"/>
      <c r="K10" s="3"/>
    </row>
    <row r="11" spans="1:11" x14ac:dyDescent="0.3">
      <c r="A11" s="27"/>
      <c r="B11" s="37" t="s">
        <v>6</v>
      </c>
      <c r="C11" s="25"/>
      <c r="D11" s="25"/>
      <c r="E11" s="25"/>
      <c r="F11" s="25"/>
      <c r="G11" s="25"/>
      <c r="H11" s="25"/>
      <c r="I11" s="25"/>
      <c r="J11" s="36"/>
      <c r="K11" s="3"/>
    </row>
    <row r="12" spans="1:11" x14ac:dyDescent="0.3">
      <c r="A12" s="27">
        <v>1</v>
      </c>
      <c r="B12" s="38" t="s">
        <v>27</v>
      </c>
      <c r="C12" s="38" t="s">
        <v>7</v>
      </c>
      <c r="D12" s="39">
        <v>0</v>
      </c>
      <c r="E12" s="40">
        <v>350</v>
      </c>
      <c r="F12" s="40">
        <v>1</v>
      </c>
      <c r="G12" s="79"/>
      <c r="H12" s="40">
        <v>350</v>
      </c>
      <c r="I12" s="40">
        <v>1</v>
      </c>
      <c r="J12" s="41">
        <f>G12*H12*I12</f>
        <v>0</v>
      </c>
      <c r="K12" s="3"/>
    </row>
    <row r="13" spans="1:11" x14ac:dyDescent="0.3">
      <c r="A13" s="27">
        <v>2</v>
      </c>
      <c r="B13" s="38" t="s">
        <v>54</v>
      </c>
      <c r="C13" s="38" t="s">
        <v>7</v>
      </c>
      <c r="D13" s="39">
        <v>0</v>
      </c>
      <c r="E13" s="40">
        <v>335</v>
      </c>
      <c r="F13" s="40">
        <v>1</v>
      </c>
      <c r="G13" s="79"/>
      <c r="H13" s="40">
        <v>335</v>
      </c>
      <c r="I13" s="40">
        <v>1</v>
      </c>
      <c r="J13" s="41">
        <f>G13*H13*I13</f>
        <v>0</v>
      </c>
      <c r="K13" s="3"/>
    </row>
    <row r="14" spans="1:11" x14ac:dyDescent="0.3">
      <c r="A14" s="27">
        <v>3</v>
      </c>
      <c r="B14" s="38" t="s">
        <v>28</v>
      </c>
      <c r="C14" s="38" t="s">
        <v>7</v>
      </c>
      <c r="D14" s="39">
        <v>0</v>
      </c>
      <c r="E14" s="40">
        <v>150</v>
      </c>
      <c r="F14" s="40">
        <v>1</v>
      </c>
      <c r="G14" s="79"/>
      <c r="H14" s="40">
        <v>150</v>
      </c>
      <c r="I14" s="40">
        <v>1</v>
      </c>
      <c r="J14" s="41">
        <f>G14*H14*I14</f>
        <v>0</v>
      </c>
      <c r="K14" s="3"/>
    </row>
    <row r="15" spans="1:11" x14ac:dyDescent="0.3">
      <c r="A15" s="27">
        <v>4</v>
      </c>
      <c r="B15" s="38" t="s">
        <v>29</v>
      </c>
      <c r="C15" s="38" t="s">
        <v>7</v>
      </c>
      <c r="D15" s="39">
        <v>0</v>
      </c>
      <c r="E15" s="40">
        <v>150</v>
      </c>
      <c r="F15" s="40">
        <v>1</v>
      </c>
      <c r="G15" s="79"/>
      <c r="H15" s="40">
        <v>150</v>
      </c>
      <c r="I15" s="40">
        <v>1</v>
      </c>
      <c r="J15" s="41">
        <f>G15*H15*I15</f>
        <v>0</v>
      </c>
      <c r="K15" s="3"/>
    </row>
    <row r="16" spans="1:11" x14ac:dyDescent="0.3">
      <c r="A16" s="27"/>
      <c r="B16" s="37" t="s">
        <v>8</v>
      </c>
      <c r="C16" s="25"/>
      <c r="D16" s="25"/>
      <c r="E16" s="25"/>
      <c r="F16" s="25"/>
      <c r="G16" s="42"/>
      <c r="H16" s="25"/>
      <c r="I16" s="25"/>
      <c r="J16" s="36"/>
      <c r="K16" s="3"/>
    </row>
    <row r="17" spans="1:11" x14ac:dyDescent="0.3">
      <c r="A17" s="27">
        <v>5</v>
      </c>
      <c r="B17" s="38" t="s">
        <v>30</v>
      </c>
      <c r="C17" s="38" t="s">
        <v>7</v>
      </c>
      <c r="D17" s="39">
        <v>0</v>
      </c>
      <c r="E17" s="40">
        <v>700</v>
      </c>
      <c r="F17" s="40">
        <v>47</v>
      </c>
      <c r="G17" s="80"/>
      <c r="H17" s="40">
        <v>700</v>
      </c>
      <c r="I17" s="40">
        <v>47</v>
      </c>
      <c r="J17" s="41">
        <f t="shared" ref="J17:J22" si="0">G17*H17*I17</f>
        <v>0</v>
      </c>
      <c r="K17" s="3"/>
    </row>
    <row r="18" spans="1:11" x14ac:dyDescent="0.3">
      <c r="A18" s="27">
        <v>6</v>
      </c>
      <c r="B18" s="38" t="s">
        <v>31</v>
      </c>
      <c r="C18" s="38" t="s">
        <v>7</v>
      </c>
      <c r="D18" s="39">
        <v>0</v>
      </c>
      <c r="E18" s="40">
        <v>175</v>
      </c>
      <c r="F18" s="40">
        <v>1</v>
      </c>
      <c r="G18" s="80"/>
      <c r="H18" s="40">
        <v>175</v>
      </c>
      <c r="I18" s="40">
        <v>1</v>
      </c>
      <c r="J18" s="41">
        <f t="shared" si="0"/>
        <v>0</v>
      </c>
      <c r="K18" s="3"/>
    </row>
    <row r="19" spans="1:11" x14ac:dyDescent="0.3">
      <c r="A19" s="27">
        <v>7</v>
      </c>
      <c r="B19" s="38" t="s">
        <v>32</v>
      </c>
      <c r="C19" s="38" t="s">
        <v>7</v>
      </c>
      <c r="D19" s="39">
        <v>0</v>
      </c>
      <c r="E19" s="40">
        <v>10</v>
      </c>
      <c r="F19" s="40">
        <v>47</v>
      </c>
      <c r="G19" s="80"/>
      <c r="H19" s="40">
        <v>10</v>
      </c>
      <c r="I19" s="40">
        <v>47</v>
      </c>
      <c r="J19" s="41">
        <f t="shared" si="0"/>
        <v>0</v>
      </c>
      <c r="K19" s="3"/>
    </row>
    <row r="20" spans="1:11" x14ac:dyDescent="0.3">
      <c r="A20" s="27">
        <v>8</v>
      </c>
      <c r="B20" s="38" t="s">
        <v>33</v>
      </c>
      <c r="C20" s="38" t="s">
        <v>7</v>
      </c>
      <c r="D20" s="39">
        <v>0</v>
      </c>
      <c r="E20" s="40">
        <f>3*335+120</f>
        <v>1125</v>
      </c>
      <c r="F20" s="40">
        <v>47</v>
      </c>
      <c r="G20" s="80"/>
      <c r="H20" s="40">
        <f>3*335+120</f>
        <v>1125</v>
      </c>
      <c r="I20" s="40">
        <v>47</v>
      </c>
      <c r="J20" s="41">
        <f t="shared" si="0"/>
        <v>0</v>
      </c>
      <c r="K20" s="3"/>
    </row>
    <row r="21" spans="1:11" x14ac:dyDescent="0.3">
      <c r="A21" s="27">
        <v>9</v>
      </c>
      <c r="B21" s="38" t="s">
        <v>34</v>
      </c>
      <c r="C21" s="38" t="s">
        <v>7</v>
      </c>
      <c r="D21" s="39">
        <v>0</v>
      </c>
      <c r="E21" s="40">
        <f>2*335</f>
        <v>670</v>
      </c>
      <c r="F21" s="40">
        <v>47</v>
      </c>
      <c r="G21" s="80"/>
      <c r="H21" s="40">
        <f>2*335</f>
        <v>670</v>
      </c>
      <c r="I21" s="40">
        <v>47</v>
      </c>
      <c r="J21" s="41">
        <f t="shared" si="0"/>
        <v>0</v>
      </c>
      <c r="K21" s="3"/>
    </row>
    <row r="22" spans="1:11" x14ac:dyDescent="0.3">
      <c r="A22" s="27">
        <v>10</v>
      </c>
      <c r="B22" s="38" t="s">
        <v>35</v>
      </c>
      <c r="C22" s="38" t="s">
        <v>7</v>
      </c>
      <c r="D22" s="39">
        <v>0</v>
      </c>
      <c r="E22" s="40">
        <v>175</v>
      </c>
      <c r="F22" s="40">
        <v>1</v>
      </c>
      <c r="G22" s="80"/>
      <c r="H22" s="40">
        <v>175</v>
      </c>
      <c r="I22" s="40">
        <v>1</v>
      </c>
      <c r="J22" s="41">
        <f t="shared" si="0"/>
        <v>0</v>
      </c>
      <c r="K22" s="3"/>
    </row>
    <row r="23" spans="1:11" ht="25.5" x14ac:dyDescent="0.3">
      <c r="A23" s="43"/>
      <c r="B23" s="44" t="s">
        <v>9</v>
      </c>
      <c r="C23" s="45"/>
      <c r="D23" s="45"/>
      <c r="E23" s="33" t="s">
        <v>10</v>
      </c>
      <c r="F23" s="33" t="s">
        <v>3</v>
      </c>
      <c r="G23" s="46"/>
      <c r="H23" s="33" t="s">
        <v>10</v>
      </c>
      <c r="I23" s="33" t="s">
        <v>3</v>
      </c>
      <c r="J23" s="47"/>
      <c r="K23" s="7"/>
    </row>
    <row r="24" spans="1:11" x14ac:dyDescent="0.3">
      <c r="A24" s="27">
        <v>11</v>
      </c>
      <c r="B24" s="38" t="s">
        <v>11</v>
      </c>
      <c r="C24" s="48" t="s">
        <v>12</v>
      </c>
      <c r="D24" s="39">
        <v>0</v>
      </c>
      <c r="E24" s="40">
        <v>10</v>
      </c>
      <c r="F24" s="40">
        <v>100</v>
      </c>
      <c r="G24" s="80"/>
      <c r="H24" s="40">
        <v>10</v>
      </c>
      <c r="I24" s="40">
        <v>100</v>
      </c>
      <c r="J24" s="41">
        <f>G24*H24*I24</f>
        <v>0</v>
      </c>
      <c r="K24" s="3"/>
    </row>
    <row r="25" spans="1:11" ht="21" x14ac:dyDescent="0.3">
      <c r="A25" s="49"/>
      <c r="B25" s="50" t="s">
        <v>42</v>
      </c>
      <c r="C25" s="51"/>
      <c r="D25" s="52"/>
      <c r="E25" s="52"/>
      <c r="F25" s="52"/>
      <c r="G25" s="53"/>
      <c r="H25" s="54"/>
      <c r="I25" s="54"/>
      <c r="J25" s="55">
        <f>SUM(J12:J24)</f>
        <v>0</v>
      </c>
      <c r="K25" s="3"/>
    </row>
    <row r="26" spans="1:11" x14ac:dyDescent="0.3">
      <c r="A26" s="30"/>
      <c r="B26" s="31" t="s">
        <v>56</v>
      </c>
      <c r="C26" s="32"/>
      <c r="D26" s="33"/>
      <c r="E26" s="33"/>
      <c r="F26" s="33"/>
      <c r="G26" s="15" t="s">
        <v>55</v>
      </c>
      <c r="H26" s="85" t="s">
        <v>36</v>
      </c>
      <c r="I26" s="85"/>
      <c r="J26" s="1"/>
      <c r="K26" s="3"/>
    </row>
    <row r="27" spans="1:11" x14ac:dyDescent="0.3">
      <c r="A27" s="56"/>
      <c r="B27" s="94" t="s">
        <v>37</v>
      </c>
      <c r="C27" s="95"/>
      <c r="D27" s="56"/>
      <c r="E27" s="56"/>
      <c r="F27" s="56"/>
      <c r="G27" s="82">
        <v>0</v>
      </c>
      <c r="H27" s="86" t="s">
        <v>58</v>
      </c>
      <c r="I27" s="87"/>
      <c r="J27" s="57">
        <f xml:space="preserve"> ((G27 * J25) *0.4) *0</f>
        <v>0</v>
      </c>
      <c r="K27" s="3"/>
    </row>
    <row r="28" spans="1:11" x14ac:dyDescent="0.3">
      <c r="A28" s="58"/>
      <c r="B28" s="96" t="s">
        <v>38</v>
      </c>
      <c r="C28" s="97"/>
      <c r="D28" s="58"/>
      <c r="E28" s="58"/>
      <c r="F28" s="58"/>
      <c r="G28" s="81"/>
      <c r="H28" s="86" t="s">
        <v>59</v>
      </c>
      <c r="I28" s="87"/>
      <c r="J28" s="57">
        <f xml:space="preserve"> ((G28 * J25)*0.4) * -1</f>
        <v>0</v>
      </c>
      <c r="K28" s="3"/>
    </row>
    <row r="29" spans="1:11" x14ac:dyDescent="0.3">
      <c r="A29" s="58"/>
      <c r="B29" s="96" t="s">
        <v>39</v>
      </c>
      <c r="C29" s="97"/>
      <c r="D29" s="58"/>
      <c r="E29" s="58"/>
      <c r="F29" s="58"/>
      <c r="G29" s="81"/>
      <c r="H29" s="86" t="s">
        <v>61</v>
      </c>
      <c r="I29" s="87"/>
      <c r="J29" s="57">
        <f xml:space="preserve"> ((G29 * J25)* 0.3) *-1</f>
        <v>0</v>
      </c>
      <c r="K29" s="3"/>
    </row>
    <row r="30" spans="1:11" x14ac:dyDescent="0.3">
      <c r="A30" s="58"/>
      <c r="B30" s="96" t="s">
        <v>40</v>
      </c>
      <c r="C30" s="97"/>
      <c r="D30" s="58"/>
      <c r="E30" s="58"/>
      <c r="F30" s="58"/>
      <c r="G30" s="81"/>
      <c r="H30" s="86" t="s">
        <v>62</v>
      </c>
      <c r="I30" s="87"/>
      <c r="J30" s="57">
        <f xml:space="preserve"> ((G30 * J25)*0.2) * -1</f>
        <v>0</v>
      </c>
      <c r="K30" s="3"/>
    </row>
    <row r="31" spans="1:11" x14ac:dyDescent="0.3">
      <c r="A31" s="59"/>
      <c r="B31" s="98" t="s">
        <v>41</v>
      </c>
      <c r="C31" s="99"/>
      <c r="D31" s="59"/>
      <c r="E31" s="59"/>
      <c r="F31" s="59"/>
      <c r="G31" s="81"/>
      <c r="H31" s="86" t="s">
        <v>60</v>
      </c>
      <c r="I31" s="87"/>
      <c r="J31" s="57">
        <f xml:space="preserve"> ((G31 * J25)* 0.1) *-1</f>
        <v>0</v>
      </c>
      <c r="K31" s="3"/>
    </row>
    <row r="32" spans="1:11" x14ac:dyDescent="0.3">
      <c r="A32" s="19"/>
      <c r="B32" s="20" t="s">
        <v>0</v>
      </c>
      <c r="C32" s="20"/>
      <c r="D32" s="20"/>
      <c r="E32" s="20"/>
      <c r="F32" s="20"/>
      <c r="G32" s="21"/>
      <c r="H32" s="22"/>
      <c r="I32" s="22"/>
      <c r="J32" s="23"/>
      <c r="K32" s="3"/>
    </row>
    <row r="33" spans="1:11" ht="18" x14ac:dyDescent="0.35">
      <c r="A33" s="60" t="s">
        <v>51</v>
      </c>
      <c r="B33" s="109" t="s">
        <v>50</v>
      </c>
      <c r="C33" s="110"/>
      <c r="D33" s="110"/>
      <c r="E33" s="110"/>
      <c r="F33" s="110"/>
      <c r="G33" s="110"/>
      <c r="H33" s="110"/>
      <c r="I33" s="110"/>
      <c r="J33" s="111"/>
      <c r="K33" s="3"/>
    </row>
    <row r="34" spans="1:11" x14ac:dyDescent="0.3">
      <c r="A34" s="61" t="s">
        <v>52</v>
      </c>
      <c r="B34" s="106" t="s">
        <v>53</v>
      </c>
      <c r="C34" s="107"/>
      <c r="D34" s="107"/>
      <c r="E34" s="107"/>
      <c r="F34" s="107"/>
      <c r="G34" s="107"/>
      <c r="H34" s="107"/>
      <c r="I34" s="107"/>
      <c r="J34" s="108"/>
      <c r="K34" s="3"/>
    </row>
    <row r="35" spans="1:11" x14ac:dyDescent="0.3">
      <c r="A35" s="62">
        <v>12</v>
      </c>
      <c r="B35" s="63" t="s">
        <v>48</v>
      </c>
      <c r="C35" s="63" t="s">
        <v>7</v>
      </c>
      <c r="D35" s="62"/>
      <c r="E35" s="62"/>
      <c r="F35" s="62"/>
      <c r="G35" s="80"/>
      <c r="H35" s="64"/>
      <c r="I35" s="62"/>
      <c r="J35" s="65"/>
      <c r="K35" s="3"/>
    </row>
    <row r="36" spans="1:11" x14ac:dyDescent="0.3">
      <c r="A36" s="62">
        <v>13</v>
      </c>
      <c r="B36" s="63" t="s">
        <v>45</v>
      </c>
      <c r="C36" s="63" t="s">
        <v>7</v>
      </c>
      <c r="D36" s="62"/>
      <c r="E36" s="62"/>
      <c r="F36" s="62"/>
      <c r="G36" s="80"/>
      <c r="H36" s="64"/>
      <c r="I36" s="62"/>
      <c r="J36" s="66"/>
      <c r="K36" s="3"/>
    </row>
    <row r="37" spans="1:11" x14ac:dyDescent="0.3">
      <c r="A37" s="62">
        <v>14</v>
      </c>
      <c r="B37" s="63" t="s">
        <v>47</v>
      </c>
      <c r="C37" s="63" t="s">
        <v>7</v>
      </c>
      <c r="D37" s="62"/>
      <c r="E37" s="62"/>
      <c r="F37" s="62"/>
      <c r="G37" s="80"/>
      <c r="H37" s="64"/>
      <c r="I37" s="62"/>
      <c r="J37" s="66"/>
      <c r="K37" s="3"/>
    </row>
    <row r="38" spans="1:11" x14ac:dyDescent="0.3">
      <c r="A38" s="62"/>
      <c r="B38" s="100"/>
      <c r="C38" s="101"/>
      <c r="D38" s="101"/>
      <c r="E38" s="101"/>
      <c r="F38" s="101"/>
      <c r="G38" s="102"/>
      <c r="H38" s="67"/>
      <c r="I38" s="68"/>
      <c r="J38" s="66"/>
      <c r="K38" s="3"/>
    </row>
    <row r="39" spans="1:11" x14ac:dyDescent="0.3">
      <c r="A39" s="62"/>
      <c r="B39" s="103" t="s">
        <v>46</v>
      </c>
      <c r="C39" s="104"/>
      <c r="D39" s="104"/>
      <c r="E39" s="104"/>
      <c r="F39" s="104"/>
      <c r="G39" s="104"/>
      <c r="H39" s="104"/>
      <c r="I39" s="104"/>
      <c r="J39" s="105"/>
      <c r="K39" s="3"/>
    </row>
    <row r="40" spans="1:11" x14ac:dyDescent="0.3">
      <c r="A40" s="62">
        <v>16</v>
      </c>
      <c r="B40" s="63" t="s">
        <v>66</v>
      </c>
      <c r="C40" s="63" t="s">
        <v>49</v>
      </c>
      <c r="D40" s="62"/>
      <c r="E40" s="62"/>
      <c r="F40" s="62"/>
      <c r="G40" s="80"/>
      <c r="H40" s="64"/>
      <c r="I40" s="62"/>
      <c r="J40" s="66"/>
      <c r="K40" s="3"/>
    </row>
    <row r="41" spans="1:11" x14ac:dyDescent="0.3">
      <c r="A41" s="62">
        <v>17</v>
      </c>
      <c r="B41" s="63" t="s">
        <v>11</v>
      </c>
      <c r="C41" s="63" t="s">
        <v>12</v>
      </c>
      <c r="D41" s="62"/>
      <c r="E41" s="62"/>
      <c r="F41" s="62"/>
      <c r="G41" s="80"/>
      <c r="H41" s="64"/>
      <c r="I41" s="62"/>
      <c r="J41" s="69"/>
      <c r="K41" s="3"/>
    </row>
    <row r="42" spans="1:11" ht="21" x14ac:dyDescent="0.3">
      <c r="A42" s="70"/>
      <c r="B42" s="71" t="s">
        <v>24</v>
      </c>
      <c r="C42" s="72"/>
      <c r="D42" s="73"/>
      <c r="E42" s="73"/>
      <c r="F42" s="73"/>
      <c r="G42" s="74"/>
      <c r="H42" s="75"/>
      <c r="I42" s="75"/>
      <c r="J42" s="76">
        <f>J25+SUM(J27:J31)</f>
        <v>0</v>
      </c>
    </row>
    <row r="43" spans="1:11" x14ac:dyDescent="0.3">
      <c r="A43" s="77"/>
      <c r="B43" s="83" t="s">
        <v>57</v>
      </c>
      <c r="C43" s="83"/>
      <c r="D43" s="83"/>
      <c r="E43" s="83"/>
      <c r="F43" s="83"/>
      <c r="G43" s="84"/>
    </row>
    <row r="44" spans="1:11" x14ac:dyDescent="0.3">
      <c r="A44" s="78"/>
      <c r="B44" s="88" t="s">
        <v>25</v>
      </c>
      <c r="C44" s="88"/>
      <c r="D44" s="88"/>
      <c r="E44" s="88"/>
      <c r="F44" s="88"/>
      <c r="G44" s="89"/>
    </row>
  </sheetData>
  <mergeCells count="23">
    <mergeCell ref="B29:C29"/>
    <mergeCell ref="H29:I29"/>
    <mergeCell ref="B3:F3"/>
    <mergeCell ref="B4:F4"/>
    <mergeCell ref="B5:F5"/>
    <mergeCell ref="B6:F6"/>
    <mergeCell ref="B7:F7"/>
    <mergeCell ref="B8:F8"/>
    <mergeCell ref="H26:I26"/>
    <mergeCell ref="B27:C27"/>
    <mergeCell ref="H27:I27"/>
    <mergeCell ref="B28:C28"/>
    <mergeCell ref="H28:I28"/>
    <mergeCell ref="B38:G38"/>
    <mergeCell ref="B39:J39"/>
    <mergeCell ref="B43:G43"/>
    <mergeCell ref="B44:G44"/>
    <mergeCell ref="B30:C30"/>
    <mergeCell ref="H30:I30"/>
    <mergeCell ref="B31:C31"/>
    <mergeCell ref="H31:I31"/>
    <mergeCell ref="B33:J33"/>
    <mergeCell ref="B34:J3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F0002773444448A7E2E1E62836BD3C" ma:contentTypeVersion="18" ma:contentTypeDescription="Een nieuw document maken." ma:contentTypeScope="" ma:versionID="cc33722f26c0f1c944a10d35c54dd88e">
  <xsd:schema xmlns:xsd="http://www.w3.org/2001/XMLSchema" xmlns:xs="http://www.w3.org/2001/XMLSchema" xmlns:p="http://schemas.microsoft.com/office/2006/metadata/properties" xmlns:ns2="4316b910-0737-4d70-a914-51924b552a2b" xmlns:ns3="c3415655-3e61-4b6e-8e79-399354581f35" targetNamespace="http://schemas.microsoft.com/office/2006/metadata/properties" ma:root="true" ma:fieldsID="523f6f08caae4986a7d1616b9f37ba10" ns2:_="" ns3:_="">
    <xsd:import namespace="4316b910-0737-4d70-a914-51924b552a2b"/>
    <xsd:import namespace="c3415655-3e61-4b6e-8e79-399354581f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6b910-0737-4d70-a914-51924b552a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243dbd77-075d-4a93-bf8a-f8547bd3e5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415655-3e61-4b6e-8e79-399354581f3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3319530-3229-451a-b256-7d44f7508315}" ma:internalName="TaxCatchAll" ma:showField="CatchAllData" ma:web="c3415655-3e61-4b6e-8e79-399354581f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3415655-3e61-4b6e-8e79-399354581f35" xsi:nil="true"/>
    <lcf76f155ced4ddcb4097134ff3c332f xmlns="4316b910-0737-4d70-a914-51924b552a2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C561419-B10A-43FD-98E6-62B1006FCA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586AF1-E204-4002-815C-DE3DC27990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16b910-0737-4d70-a914-51924b552a2b"/>
    <ds:schemaRef ds:uri="c3415655-3e61-4b6e-8e79-399354581f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2FF17D-D19B-4692-9CA1-956B7D6B2A56}">
  <ds:schemaRefs>
    <ds:schemaRef ds:uri="http://schemas.microsoft.com/office/2006/metadata/properties"/>
    <ds:schemaRef ds:uri="http://schemas.microsoft.com/office/infopath/2007/PartnerControls"/>
    <ds:schemaRef ds:uri="c3415655-3e61-4b6e-8e79-399354581f35"/>
    <ds:schemaRef ds:uri="4316b910-0737-4d70-a914-51924b552a2b"/>
  </ds:schemaRefs>
</ds:datastoreItem>
</file>

<file path=docMetadata/LabelInfo.xml><?xml version="1.0" encoding="utf-8"?>
<clbl:labelList xmlns:clbl="http://schemas.microsoft.com/office/2020/mipLabelMetadata">
  <clbl:label id="{009d62cd-5827-4f70-9b12-7da9be5f73ae}" enabled="0" method="" siteId="{009d62cd-5827-4f70-9b12-7da9be5f73a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Else van Beek</dc:creator>
  <cp:lastModifiedBy>Else van Beek</cp:lastModifiedBy>
  <dcterms:created xsi:type="dcterms:W3CDTF">2024-08-26T07:39:49Z</dcterms:created>
  <dcterms:modified xsi:type="dcterms:W3CDTF">2024-11-28T10:43:35Z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0x0101003EF0002773444448A7E2E1E62836BD3C</vt:lpwstr>
  </property>
  <property fmtid="{D5CDD505-2E9C-101B-9397-08002B2CF9AE}" pid="3" name="MediaServiceImageTags">
    <vt:lpwstr/>
  </property>
</Properties>
</file>