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G:\BEHEER Emma\"/>
    </mc:Choice>
  </mc:AlternateContent>
  <xr:revisionPtr revIDLastSave="0" documentId="8_{AEF2515F-B116-4522-9BDB-4B57B74868E2}" xr6:coauthVersionLast="47" xr6:coauthVersionMax="47" xr10:uidLastSave="{00000000-0000-0000-0000-000000000000}"/>
  <bookViews>
    <workbookView xWindow="1170" yWindow="45" windowWidth="17025" windowHeight="10755" xr2:uid="{00000000-000D-0000-FFFF-FFFF00000000}"/>
  </bookViews>
  <sheets>
    <sheet name="Eenmalige kosten" sheetId="1" r:id="rId1"/>
    <sheet name="Periodieke kosten" sheetId="2" r:id="rId2"/>
    <sheet name="TCO" sheetId="3" r:id="rId3"/>
    <sheet name="Optionele zaken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4" l="1"/>
  <c r="H16" i="4" s="1"/>
  <c r="J16" i="4" s="1"/>
  <c r="G17" i="4"/>
  <c r="G18" i="4"/>
  <c r="H18" i="4" s="1"/>
  <c r="G19" i="4"/>
  <c r="G20" i="4"/>
  <c r="G21" i="4"/>
  <c r="G15" i="4"/>
  <c r="H15" i="4" s="1"/>
  <c r="J15" i="4" s="1"/>
  <c r="G25" i="4"/>
  <c r="H25" i="4" s="1"/>
  <c r="G24" i="4"/>
  <c r="H24" i="4" s="1"/>
  <c r="G23" i="4"/>
  <c r="H23" i="4" s="1"/>
  <c r="H21" i="4"/>
  <c r="H20" i="4"/>
  <c r="H19" i="4"/>
  <c r="H17" i="4"/>
  <c r="G9" i="4"/>
  <c r="G8" i="4"/>
  <c r="G7" i="4"/>
  <c r="G6" i="4"/>
  <c r="G5" i="4"/>
  <c r="G4" i="4"/>
  <c r="G3" i="4"/>
  <c r="H10" i="2"/>
  <c r="J10" i="2" s="1"/>
  <c r="G10" i="2"/>
  <c r="H9" i="2"/>
  <c r="I9" i="2" s="1"/>
  <c r="G9" i="2"/>
  <c r="G8" i="2"/>
  <c r="H8" i="2" s="1"/>
  <c r="J8" i="2" s="1"/>
  <c r="J6" i="2"/>
  <c r="G5" i="2"/>
  <c r="H5" i="2" s="1"/>
  <c r="G4" i="2"/>
  <c r="H4" i="2" s="1"/>
  <c r="G3" i="2"/>
  <c r="H3" i="2" s="1"/>
  <c r="G4" i="1"/>
  <c r="G3" i="1"/>
  <c r="G11" i="4" l="1"/>
  <c r="J17" i="4"/>
  <c r="I17" i="4"/>
  <c r="J18" i="4"/>
  <c r="I18" i="4"/>
  <c r="J19" i="4"/>
  <c r="I19" i="4"/>
  <c r="J20" i="4"/>
  <c r="I20" i="4"/>
  <c r="J21" i="4"/>
  <c r="I21" i="4"/>
  <c r="J23" i="4"/>
  <c r="I23" i="4"/>
  <c r="I24" i="4"/>
  <c r="J24" i="4"/>
  <c r="J25" i="4"/>
  <c r="I25" i="4"/>
  <c r="I15" i="4"/>
  <c r="I16" i="4"/>
  <c r="G6" i="1"/>
  <c r="B2" i="3" s="1"/>
  <c r="J4" i="2"/>
  <c r="I4" i="2"/>
  <c r="I5" i="2"/>
  <c r="J5" i="2"/>
  <c r="H12" i="2"/>
  <c r="J3" i="2"/>
  <c r="I3" i="2"/>
  <c r="J9" i="2"/>
  <c r="I8" i="2"/>
  <c r="I10" i="2"/>
  <c r="I12" i="2" l="1"/>
  <c r="B3" i="3" s="1"/>
  <c r="B4" i="3" s="1"/>
  <c r="J12" i="2"/>
</calcChain>
</file>

<file path=xl/sharedStrings.xml><?xml version="1.0" encoding="utf-8"?>
<sst xmlns="http://schemas.openxmlformats.org/spreadsheetml/2006/main" count="153" uniqueCount="60">
  <si>
    <t>Eenmalige kosten (realisatie)</t>
  </si>
  <si>
    <t>Onderdeel</t>
  </si>
  <si>
    <t>Omschrijving</t>
  </si>
  <si>
    <t>Conform PvE eisen</t>
  </si>
  <si>
    <t>Rekeneenheid</t>
  </si>
  <si>
    <t>Kosten per eenheid</t>
  </si>
  <si>
    <t xml:space="preserve">Aantal </t>
  </si>
  <si>
    <t>Totaalprijs</t>
  </si>
  <si>
    <t>Realisatie</t>
  </si>
  <si>
    <t>Realisatie incl. eventuele migratie/portering</t>
  </si>
  <si>
    <t>PvE tabblad 4 (Realisatie)</t>
  </si>
  <si>
    <t>stuks</t>
  </si>
  <si>
    <t>Projectbegeleiding</t>
  </si>
  <si>
    <t>PvE eisen 4.6 t/m 4.11</t>
  </si>
  <si>
    <t>Totale eenmalige kosten (realisatie)</t>
  </si>
  <si>
    <t>Velden in te vullen door Inschrijver</t>
  </si>
  <si>
    <r>
      <rPr>
        <b/>
        <i/>
        <sz val="10"/>
        <rFont val="Arial"/>
        <family val="2"/>
      </rPr>
      <t>Let op</t>
    </r>
    <r>
      <rPr>
        <i/>
        <sz val="10"/>
        <rFont val="Arial"/>
        <family val="2"/>
      </rPr>
      <t>: Alle prijzen dienen excl. BTW te worden vermeld</t>
    </r>
  </si>
  <si>
    <t>Periodieke kosten</t>
  </si>
  <si>
    <t>Aantal</t>
  </si>
  <si>
    <t>Prijs per maand</t>
  </si>
  <si>
    <t>Prijs per jaar</t>
  </si>
  <si>
    <t>Prijs gedurende 3 jaar</t>
  </si>
  <si>
    <t>Prijs gedurende 6 jaar</t>
  </si>
  <si>
    <t>Mobiele aansluitingen</t>
  </si>
  <si>
    <t>Spraak/data (SIM-only)</t>
  </si>
  <si>
    <t>PvE eis 2.5</t>
  </si>
  <si>
    <t>Data only (SIM-only)</t>
  </si>
  <si>
    <t>Duo simkaart (SIM-only)</t>
  </si>
  <si>
    <t>PvE eis 2.10</t>
  </si>
  <si>
    <t>Spraak- en SMS-verkeer</t>
  </si>
  <si>
    <t>Verkeerskosten (flat fee) spraak- en SMS-verkeer</t>
  </si>
  <si>
    <t>PvE eis 2.9</t>
  </si>
  <si>
    <t xml:space="preserve">Databundel </t>
  </si>
  <si>
    <t>Bedrijfsbundel o.b.v. gemiddeld datavolume van initieel 5,5GB per aansluiting per maand (initieel 82,5TB in totaal) en groei van gemiddeld 20% op jaarbasis gefaciliteerd</t>
  </si>
  <si>
    <t>PvE eisen 2.11 t/m 2.13</t>
  </si>
  <si>
    <t>Verbruik buiten de EU</t>
  </si>
  <si>
    <t>PvE eis 2.21</t>
  </si>
  <si>
    <t>gemiddelde totaalprijs per maand</t>
  </si>
  <si>
    <t>Totale periodieke kosten</t>
  </si>
  <si>
    <t>TCO berekening</t>
  </si>
  <si>
    <t>Periodieke kosten (3 jaar)</t>
  </si>
  <si>
    <t>TCO (P-score)</t>
  </si>
  <si>
    <t>Optionele zaken (eenmalige kosten)</t>
  </si>
  <si>
    <t>Indoor-dekking</t>
  </si>
  <si>
    <t>Voorziening voor indoor-dekking locatie: 
&lt;door inschrijver in te vullen&gt;</t>
  </si>
  <si>
    <t>PvE eisen 1.9 t/m 1.11</t>
  </si>
  <si>
    <t>Totale eenmalige kosten voor indoor-dekking (investering)</t>
  </si>
  <si>
    <t>Optionele zaken (periodieke kosten)</t>
  </si>
  <si>
    <t>Conform Offerteaanvraag/PvE</t>
  </si>
  <si>
    <t>Calamiteiten</t>
  </si>
  <si>
    <t>Mobiele aansluitingen met priority calling (preferente toegang)</t>
  </si>
  <si>
    <t>PvE eis 1.16</t>
  </si>
  <si>
    <t>Bedrijfsbundel o.b.v. gemiddeld datavolume van initieel 10GB per aansluiting per maand (initieel 150TB in totaal)</t>
  </si>
  <si>
    <t>PvE eis 2.14</t>
  </si>
  <si>
    <t>Mobiele aansluiting (spraak/data) met onbeperkt data</t>
  </si>
  <si>
    <t>PvE eis 2.15</t>
  </si>
  <si>
    <t>Alle prijzen dienen exclusief BTW te worden ingevuld</t>
  </si>
  <si>
    <r>
      <rPr>
        <b/>
        <i/>
        <sz val="10"/>
        <rFont val="Arial"/>
        <family val="2"/>
      </rPr>
      <t>Let op 1</t>
    </r>
    <r>
      <rPr>
        <i/>
        <sz val="10"/>
        <rFont val="Arial"/>
        <family val="2"/>
      </rPr>
      <t>: Alle prijzen dienen excl. BTW te worden vermeld</t>
    </r>
  </si>
  <si>
    <r>
      <rPr>
        <b/>
        <i/>
        <sz val="10"/>
        <rFont val="Arial"/>
        <family val="2"/>
      </rPr>
      <t>Let op 2</t>
    </r>
    <r>
      <rPr>
        <i/>
        <sz val="10"/>
        <rFont val="Arial"/>
        <family val="2"/>
      </rPr>
      <t xml:space="preserve">: Prijzen van eventuele optioneel aangeboden zaken worden </t>
    </r>
    <r>
      <rPr>
        <i/>
        <u/>
        <sz val="10"/>
        <rFont val="Arial"/>
        <family val="2"/>
      </rPr>
      <t>niet</t>
    </r>
    <r>
      <rPr>
        <i/>
        <sz val="10"/>
        <rFont val="Arial"/>
        <family val="2"/>
      </rPr>
      <t xml:space="preserve"> meeberekend in de totaalprijs van de Inschrijving en zijn daarmee niet van invloed op de TCO of P-score.</t>
    </r>
  </si>
  <si>
    <t>Gebruik van mobiele aansluitingen conform aantallen (aansluitingen en dataverbruik) in het verbruiksoverzicht in Bijlage H1. 
Kosten opgenomen als een gemiddelde totaalprijs per maand.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</si>
</sst>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#,##0_ ;\-#,##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i/>
      <u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104">
    <xf numFmtId="0" fontId="0" fillId="0" borderId="0" xfId="0"/>
    <xf numFmtId="0" fontId="0" fillId="0" borderId="0" xfId="0" applyAlignment="1">
      <alignment vertical="center"/>
    </xf>
    <xf numFmtId="0" fontId="3" fillId="3" borderId="1" xfId="0" applyFont="1" applyFill="1" applyBorder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5" borderId="1" xfId="2" applyFont="1" applyFill="1" applyBorder="1" applyAlignment="1">
      <alignment horizontal="right"/>
    </xf>
    <xf numFmtId="164" fontId="0" fillId="5" borderId="1" xfId="2" applyFont="1" applyFill="1" applyBorder="1" applyAlignment="1">
      <alignment horizontal="right" vertical="top"/>
    </xf>
    <xf numFmtId="0" fontId="5" fillId="6" borderId="2" xfId="0" applyFont="1" applyFill="1" applyBorder="1" applyAlignment="1">
      <alignment horizontal="left"/>
    </xf>
    <xf numFmtId="0" fontId="5" fillId="6" borderId="3" xfId="0" applyFont="1" applyFill="1" applyBorder="1" applyAlignment="1">
      <alignment horizontal="left"/>
    </xf>
    <xf numFmtId="0" fontId="5" fillId="6" borderId="4" xfId="0" applyFont="1" applyFill="1" applyBorder="1" applyAlignment="1">
      <alignment horizontal="left"/>
    </xf>
    <xf numFmtId="164" fontId="3" fillId="7" borderId="1" xfId="2" applyFont="1" applyFill="1" applyBorder="1" applyAlignment="1">
      <alignment horizontal="right"/>
    </xf>
    <xf numFmtId="0" fontId="6" fillId="0" borderId="0" xfId="0" applyFont="1"/>
    <xf numFmtId="44" fontId="0" fillId="4" borderId="1" xfId="1" applyFont="1" applyFill="1" applyBorder="1" applyAlignment="1">
      <alignment horizontal="right" vertical="top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3" fillId="8" borderId="1" xfId="0" applyFont="1" applyFill="1" applyBorder="1"/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right" wrapText="1"/>
    </xf>
    <xf numFmtId="0" fontId="3" fillId="8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right" wrapText="1"/>
    </xf>
    <xf numFmtId="44" fontId="0" fillId="0" borderId="1" xfId="1" applyFont="1" applyBorder="1" applyAlignment="1">
      <alignment horizontal="right"/>
    </xf>
    <xf numFmtId="3" fontId="0" fillId="0" borderId="1" xfId="0" applyNumberFormat="1" applyBorder="1" applyAlignment="1">
      <alignment horizontal="center"/>
    </xf>
    <xf numFmtId="0" fontId="0" fillId="9" borderId="1" xfId="0" applyFill="1" applyBorder="1" applyAlignment="1">
      <alignment wrapText="1"/>
    </xf>
    <xf numFmtId="0" fontId="0" fillId="9" borderId="1" xfId="0" applyFill="1" applyBorder="1"/>
    <xf numFmtId="0" fontId="0" fillId="9" borderId="1" xfId="0" applyFill="1" applyBorder="1" applyAlignment="1">
      <alignment horizontal="center"/>
    </xf>
    <xf numFmtId="0" fontId="0" fillId="9" borderId="1" xfId="0" applyFill="1" applyBorder="1" applyAlignment="1">
      <alignment horizontal="right"/>
    </xf>
    <xf numFmtId="3" fontId="0" fillId="9" borderId="1" xfId="0" applyNumberFormat="1" applyFill="1" applyBorder="1" applyAlignment="1">
      <alignment horizontal="center"/>
    </xf>
    <xf numFmtId="44" fontId="4" fillId="9" borderId="1" xfId="1" applyFont="1" applyFill="1" applyBorder="1" applyAlignment="1">
      <alignment horizontal="right"/>
    </xf>
    <xf numFmtId="164" fontId="4" fillId="9" borderId="1" xfId="2" applyFont="1" applyFill="1" applyBorder="1" applyAlignment="1">
      <alignment horizontal="right"/>
    </xf>
    <xf numFmtId="164" fontId="3" fillId="6" borderId="1" xfId="2" applyFont="1" applyFill="1" applyBorder="1" applyAlignment="1">
      <alignment horizontal="right"/>
    </xf>
    <xf numFmtId="3" fontId="0" fillId="0" borderId="0" xfId="0" applyNumberFormat="1" applyAlignment="1">
      <alignment horizontal="center"/>
    </xf>
    <xf numFmtId="0" fontId="3" fillId="0" borderId="0" xfId="0" applyFont="1"/>
    <xf numFmtId="0" fontId="3" fillId="8" borderId="1" xfId="0" applyFont="1" applyFill="1" applyBorder="1" applyAlignment="1">
      <alignment wrapText="1"/>
    </xf>
    <xf numFmtId="3" fontId="3" fillId="8" borderId="1" xfId="0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right"/>
    </xf>
    <xf numFmtId="0" fontId="3" fillId="0" borderId="2" xfId="0" applyFont="1" applyBorder="1"/>
    <xf numFmtId="164" fontId="3" fillId="7" borderId="4" xfId="0" applyNumberFormat="1" applyFont="1" applyFill="1" applyBorder="1" applyAlignment="1">
      <alignment horizontal="right"/>
    </xf>
    <xf numFmtId="0" fontId="7" fillId="0" borderId="0" xfId="0" applyFont="1" applyAlignment="1">
      <alignment vertical="center"/>
    </xf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1" fontId="7" fillId="0" borderId="1" xfId="2" applyNumberFormat="1" applyFont="1" applyBorder="1" applyAlignment="1">
      <alignment horizontal="center"/>
    </xf>
    <xf numFmtId="164" fontId="7" fillId="5" borderId="1" xfId="2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/>
    </xf>
    <xf numFmtId="164" fontId="7" fillId="5" borderId="1" xfId="2" applyFont="1" applyFill="1" applyBorder="1" applyAlignment="1">
      <alignment horizontal="right" vertical="top"/>
    </xf>
    <xf numFmtId="44" fontId="7" fillId="4" borderId="1" xfId="1" applyFont="1" applyFill="1" applyBorder="1" applyAlignment="1">
      <alignment horizontal="right" vertical="top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44" fontId="8" fillId="4" borderId="1" xfId="1" applyFont="1" applyFill="1" applyBorder="1" applyAlignment="1" applyProtection="1">
      <alignment horizontal="right" vertical="top"/>
      <protection locked="0"/>
    </xf>
    <xf numFmtId="1" fontId="8" fillId="0" borderId="1" xfId="2" applyNumberFormat="1" applyFont="1" applyBorder="1" applyAlignment="1">
      <alignment horizontal="center"/>
    </xf>
    <xf numFmtId="164" fontId="8" fillId="5" borderId="1" xfId="2" applyFont="1" applyFill="1" applyBorder="1" applyAlignment="1">
      <alignment horizontal="right"/>
    </xf>
    <xf numFmtId="0" fontId="8" fillId="0" borderId="0" xfId="0" applyFont="1"/>
    <xf numFmtId="0" fontId="8" fillId="0" borderId="1" xfId="0" applyFont="1" applyBorder="1" applyAlignment="1">
      <alignment horizontal="center" vertical="top"/>
    </xf>
    <xf numFmtId="164" fontId="8" fillId="0" borderId="1" xfId="2" applyFont="1" applyBorder="1" applyAlignment="1">
      <alignment horizontal="right" vertical="top"/>
    </xf>
    <xf numFmtId="1" fontId="8" fillId="0" borderId="1" xfId="2" applyNumberFormat="1" applyFont="1" applyBorder="1" applyAlignment="1">
      <alignment horizontal="center" vertical="top"/>
    </xf>
    <xf numFmtId="164" fontId="8" fillId="5" borderId="1" xfId="2" applyFont="1" applyFill="1" applyBorder="1" applyAlignment="1">
      <alignment horizontal="right" vertical="top"/>
    </xf>
    <xf numFmtId="0" fontId="8" fillId="0" borderId="0" xfId="0" applyFont="1" applyAlignment="1">
      <alignment vertical="top"/>
    </xf>
    <xf numFmtId="0" fontId="8" fillId="0" borderId="7" xfId="0" applyFont="1" applyBorder="1"/>
    <xf numFmtId="164" fontId="8" fillId="5" borderId="8" xfId="0" applyNumberFormat="1" applyFont="1" applyFill="1" applyBorder="1" applyAlignment="1">
      <alignment horizontal="right"/>
    </xf>
    <xf numFmtId="0" fontId="5" fillId="6" borderId="3" xfId="0" applyFont="1" applyFill="1" applyBorder="1" applyAlignment="1">
      <alignment horizontal="left" wrapText="1"/>
    </xf>
    <xf numFmtId="0" fontId="5" fillId="6" borderId="3" xfId="0" applyFont="1" applyFill="1" applyBorder="1" applyAlignment="1">
      <alignment horizontal="center"/>
    </xf>
    <xf numFmtId="0" fontId="5" fillId="6" borderId="3" xfId="0" applyFont="1" applyFill="1" applyBorder="1"/>
    <xf numFmtId="0" fontId="3" fillId="3" borderId="9" xfId="0" applyFont="1" applyFill="1" applyBorder="1" applyAlignment="1">
      <alignment horizontal="right"/>
    </xf>
    <xf numFmtId="0" fontId="3" fillId="3" borderId="9" xfId="0" applyFont="1" applyFill="1" applyBorder="1" applyAlignment="1">
      <alignment horizontal="right" wrapText="1"/>
    </xf>
    <xf numFmtId="164" fontId="4" fillId="10" borderId="1" xfId="2" applyFont="1" applyFill="1" applyBorder="1" applyAlignment="1">
      <alignment horizontal="right" vertical="top"/>
    </xf>
    <xf numFmtId="164" fontId="4" fillId="0" borderId="1" xfId="2" applyFont="1" applyFill="1" applyBorder="1" applyAlignment="1">
      <alignment horizontal="right" vertical="top"/>
    </xf>
    <xf numFmtId="1" fontId="3" fillId="8" borderId="1" xfId="0" applyNumberFormat="1" applyFont="1" applyFill="1" applyBorder="1" applyAlignment="1">
      <alignment horizontal="center" wrapText="1"/>
    </xf>
    <xf numFmtId="0" fontId="3" fillId="8" borderId="9" xfId="0" applyFont="1" applyFill="1" applyBorder="1" applyAlignment="1">
      <alignment wrapText="1"/>
    </xf>
    <xf numFmtId="0" fontId="3" fillId="8" borderId="9" xfId="0" applyFont="1" applyFill="1" applyBorder="1"/>
    <xf numFmtId="0" fontId="3" fillId="8" borderId="9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right" wrapText="1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wrapText="1"/>
    </xf>
    <xf numFmtId="164" fontId="7" fillId="0" borderId="1" xfId="2" applyFont="1" applyBorder="1" applyAlignment="1"/>
    <xf numFmtId="0" fontId="7" fillId="2" borderId="4" xfId="0" applyFont="1" applyFill="1" applyBorder="1" applyAlignment="1">
      <alignment horizontal="right"/>
    </xf>
    <xf numFmtId="164" fontId="7" fillId="0" borderId="1" xfId="2" applyFont="1" applyFill="1" applyBorder="1" applyAlignment="1">
      <alignment horizontal="right" vertical="top"/>
    </xf>
    <xf numFmtId="0" fontId="8" fillId="0" borderId="0" xfId="0" applyFont="1" applyAlignment="1">
      <alignment horizontal="right"/>
    </xf>
    <xf numFmtId="0" fontId="8" fillId="0" borderId="1" xfId="0" applyFont="1" applyBorder="1" applyAlignment="1">
      <alignment vertical="top"/>
    </xf>
    <xf numFmtId="0" fontId="8" fillId="4" borderId="1" xfId="0" applyFont="1" applyFill="1" applyBorder="1" applyAlignment="1" applyProtection="1">
      <alignment vertical="top" wrapText="1"/>
      <protection locked="0"/>
    </xf>
    <xf numFmtId="0" fontId="8" fillId="0" borderId="1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3" fontId="8" fillId="0" borderId="1" xfId="0" applyNumberFormat="1" applyFont="1" applyBorder="1" applyAlignment="1">
      <alignment horizontal="center" vertical="top"/>
    </xf>
    <xf numFmtId="44" fontId="8" fillId="0" borderId="1" xfId="1" applyFont="1" applyBorder="1" applyAlignment="1">
      <alignment horizontal="right" vertical="top"/>
    </xf>
    <xf numFmtId="0" fontId="8" fillId="0" borderId="1" xfId="0" applyFont="1" applyBorder="1" applyAlignment="1">
      <alignment horizontal="center" vertical="top" wrapText="1"/>
    </xf>
    <xf numFmtId="0" fontId="8" fillId="0" borderId="0" xfId="0" applyFont="1" applyAlignment="1">
      <alignment wrapText="1"/>
    </xf>
    <xf numFmtId="165" fontId="8" fillId="4" borderId="1" xfId="1" applyNumberFormat="1" applyFont="1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left"/>
    </xf>
    <xf numFmtId="0" fontId="5" fillId="6" borderId="3" xfId="0" applyFont="1" applyFill="1" applyBorder="1" applyAlignment="1">
      <alignment horizontal="left"/>
    </xf>
    <xf numFmtId="0" fontId="5" fillId="6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3">
    <cellStyle name="Euro" xfId="2" xr:uid="{8C8A8638-1AF1-43C2-B170-6DCF3C3A09D1}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selection activeCell="E3" sqref="E3"/>
    </sheetView>
  </sheetViews>
  <sheetFormatPr defaultColWidth="12.7109375" defaultRowHeight="14.25" x14ac:dyDescent="0.2"/>
  <cols>
    <col min="1" max="1" width="25.7109375" style="40" customWidth="1"/>
    <col min="2" max="2" width="45.7109375" style="40" customWidth="1"/>
    <col min="3" max="3" width="30.7109375" style="40" customWidth="1"/>
    <col min="4" max="4" width="15.7109375" style="48" customWidth="1"/>
    <col min="5" max="5" width="15.7109375" style="49" customWidth="1"/>
    <col min="6" max="6" width="15.7109375" style="48" customWidth="1"/>
    <col min="7" max="7" width="15.7109375" style="49" customWidth="1"/>
    <col min="8" max="16384" width="12.7109375" style="40"/>
  </cols>
  <sheetData>
    <row r="1" spans="1:7" s="39" customFormat="1" ht="19.899999999999999" customHeight="1" x14ac:dyDescent="0.25">
      <c r="A1" s="92" t="s">
        <v>0</v>
      </c>
      <c r="B1" s="92"/>
      <c r="C1" s="92"/>
      <c r="D1" s="92"/>
      <c r="E1" s="92"/>
      <c r="F1" s="92"/>
      <c r="G1" s="92"/>
    </row>
    <row r="2" spans="1:7" ht="25.5" x14ac:dyDescent="0.2">
      <c r="A2" s="16" t="s">
        <v>1</v>
      </c>
      <c r="B2" s="16" t="s">
        <v>2</v>
      </c>
      <c r="C2" s="16" t="s">
        <v>3</v>
      </c>
      <c r="D2" s="17" t="s">
        <v>4</v>
      </c>
      <c r="E2" s="18" t="s">
        <v>5</v>
      </c>
      <c r="F2" s="19" t="s">
        <v>6</v>
      </c>
      <c r="G2" s="2" t="s">
        <v>7</v>
      </c>
    </row>
    <row r="3" spans="1:7" s="56" customFormat="1" ht="12.75" x14ac:dyDescent="0.2">
      <c r="A3" s="51" t="s">
        <v>8</v>
      </c>
      <c r="B3" s="51" t="s">
        <v>9</v>
      </c>
      <c r="C3" s="51" t="s">
        <v>10</v>
      </c>
      <c r="D3" s="52" t="s">
        <v>11</v>
      </c>
      <c r="E3" s="53">
        <v>0</v>
      </c>
      <c r="F3" s="54">
        <v>1</v>
      </c>
      <c r="G3" s="55">
        <f t="shared" ref="G3:G4" si="0">E3*F3</f>
        <v>0</v>
      </c>
    </row>
    <row r="4" spans="1:7" s="56" customFormat="1" ht="12.75" x14ac:dyDescent="0.2">
      <c r="A4" s="51" t="s">
        <v>8</v>
      </c>
      <c r="B4" s="51" t="s">
        <v>12</v>
      </c>
      <c r="C4" s="51" t="s">
        <v>13</v>
      </c>
      <c r="D4" s="52" t="s">
        <v>11</v>
      </c>
      <c r="E4" s="53">
        <v>0</v>
      </c>
      <c r="F4" s="54">
        <v>1</v>
      </c>
      <c r="G4" s="55">
        <f t="shared" si="0"/>
        <v>0</v>
      </c>
    </row>
    <row r="5" spans="1:7" s="61" customFormat="1" ht="12.75" x14ac:dyDescent="0.2">
      <c r="A5" s="51"/>
      <c r="B5" s="51"/>
      <c r="C5" s="51"/>
      <c r="D5" s="57"/>
      <c r="E5" s="58"/>
      <c r="F5" s="59"/>
      <c r="G5" s="60"/>
    </row>
    <row r="6" spans="1:7" s="11" customFormat="1" ht="12.75" x14ac:dyDescent="0.2">
      <c r="A6" s="93" t="s">
        <v>14</v>
      </c>
      <c r="B6" s="94"/>
      <c r="C6" s="94"/>
      <c r="D6" s="94"/>
      <c r="E6" s="94"/>
      <c r="F6" s="95"/>
      <c r="G6" s="10">
        <f>SUM(G3:G5)</f>
        <v>0</v>
      </c>
    </row>
    <row r="8" spans="1:7" x14ac:dyDescent="0.2">
      <c r="A8" s="47"/>
      <c r="B8" s="56" t="s">
        <v>15</v>
      </c>
    </row>
    <row r="10" spans="1:7" x14ac:dyDescent="0.2">
      <c r="A10" s="11" t="s">
        <v>16</v>
      </c>
      <c r="B10" s="50"/>
    </row>
  </sheetData>
  <sheetProtection algorithmName="SHA-512" hashValue="PvtGFIjbHgK34cG9LvxqPExy2EX1+a58U/puPMmRplIdoedFQnGZ5aCh7T51lnePd5de0MZY1ESp59o2BGPUFQ==" saltValue="DVpzMosmSh+OvYJC++M/hw==" spinCount="100000" sheet="1" objects="1" scenarios="1"/>
  <mergeCells count="2">
    <mergeCell ref="A1:G1"/>
    <mergeCell ref="A6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3EAEA-3C38-4D95-B6E7-41AC882EAF77}">
  <dimension ref="A1:J39"/>
  <sheetViews>
    <sheetView workbookViewId="0">
      <selection activeCell="E3" sqref="E3"/>
    </sheetView>
  </sheetViews>
  <sheetFormatPr defaultRowHeight="15" x14ac:dyDescent="0.25"/>
  <cols>
    <col min="1" max="1" width="25.7109375" customWidth="1"/>
    <col min="2" max="2" width="45.7109375" customWidth="1"/>
    <col min="3" max="3" width="30.7109375" customWidth="1"/>
    <col min="4" max="4" width="15.7109375" style="13" customWidth="1"/>
    <col min="5" max="5" width="15.7109375" style="14" customWidth="1"/>
    <col min="6" max="6" width="15.7109375" style="32" customWidth="1"/>
    <col min="7" max="10" width="15.7109375" style="14" customWidth="1"/>
    <col min="11" max="11" width="4.85546875" customWidth="1"/>
    <col min="12" max="12" width="4" customWidth="1"/>
    <col min="13" max="21" width="11" bestFit="1" customWidth="1"/>
  </cols>
  <sheetData>
    <row r="1" spans="1:10" ht="19.899999999999999" customHeight="1" x14ac:dyDescent="0.25">
      <c r="A1" s="96" t="s">
        <v>17</v>
      </c>
      <c r="B1" s="97"/>
      <c r="C1" s="97"/>
      <c r="D1" s="97"/>
      <c r="E1" s="97"/>
      <c r="F1" s="97"/>
      <c r="G1" s="97"/>
      <c r="H1" s="97"/>
      <c r="I1" s="97"/>
      <c r="J1" s="20"/>
    </row>
    <row r="2" spans="1:10" ht="26.25" x14ac:dyDescent="0.25">
      <c r="A2" s="34" t="s">
        <v>1</v>
      </c>
      <c r="B2" s="16" t="s">
        <v>2</v>
      </c>
      <c r="C2" s="16" t="s">
        <v>3</v>
      </c>
      <c r="D2" s="17" t="s">
        <v>4</v>
      </c>
      <c r="E2" s="18" t="s">
        <v>5</v>
      </c>
      <c r="F2" s="35" t="s">
        <v>18</v>
      </c>
      <c r="G2" s="36" t="s">
        <v>19</v>
      </c>
      <c r="H2" s="21" t="s">
        <v>20</v>
      </c>
      <c r="I2" s="21" t="s">
        <v>21</v>
      </c>
      <c r="J2" s="21" t="s">
        <v>22</v>
      </c>
    </row>
    <row r="3" spans="1:10" s="61" customFormat="1" ht="12.75" x14ac:dyDescent="0.25">
      <c r="A3" s="85" t="s">
        <v>23</v>
      </c>
      <c r="B3" s="83" t="s">
        <v>24</v>
      </c>
      <c r="C3" s="85" t="s">
        <v>25</v>
      </c>
      <c r="D3" s="57" t="s">
        <v>11</v>
      </c>
      <c r="E3" s="53">
        <v>0</v>
      </c>
      <c r="F3" s="87">
        <v>10500</v>
      </c>
      <c r="G3" s="88">
        <f>E3*F3</f>
        <v>0</v>
      </c>
      <c r="H3" s="60">
        <f>G3*12</f>
        <v>0</v>
      </c>
      <c r="I3" s="60">
        <f>H3*3</f>
        <v>0</v>
      </c>
      <c r="J3" s="60">
        <f>H3*6</f>
        <v>0</v>
      </c>
    </row>
    <row r="4" spans="1:10" s="61" customFormat="1" ht="12.75" x14ac:dyDescent="0.25">
      <c r="A4" s="85" t="s">
        <v>23</v>
      </c>
      <c r="B4" s="83" t="s">
        <v>26</v>
      </c>
      <c r="C4" s="85" t="s">
        <v>25</v>
      </c>
      <c r="D4" s="57" t="s">
        <v>11</v>
      </c>
      <c r="E4" s="53">
        <v>0</v>
      </c>
      <c r="F4" s="87">
        <v>4500</v>
      </c>
      <c r="G4" s="88">
        <f>E4*F4</f>
        <v>0</v>
      </c>
      <c r="H4" s="60">
        <f>G4*12</f>
        <v>0</v>
      </c>
      <c r="I4" s="60">
        <f t="shared" ref="I4:I5" si="0">H4*3</f>
        <v>0</v>
      </c>
      <c r="J4" s="60">
        <f t="shared" ref="J4:J10" si="1">H4*6</f>
        <v>0</v>
      </c>
    </row>
    <row r="5" spans="1:10" s="61" customFormat="1" ht="12.75" x14ac:dyDescent="0.25">
      <c r="A5" s="85" t="s">
        <v>23</v>
      </c>
      <c r="B5" s="83" t="s">
        <v>27</v>
      </c>
      <c r="C5" s="85" t="s">
        <v>28</v>
      </c>
      <c r="D5" s="57" t="s">
        <v>11</v>
      </c>
      <c r="E5" s="53">
        <v>0</v>
      </c>
      <c r="F5" s="87">
        <v>5</v>
      </c>
      <c r="G5" s="88">
        <f>E5*F5</f>
        <v>0</v>
      </c>
      <c r="H5" s="60">
        <f>G5*12</f>
        <v>0</v>
      </c>
      <c r="I5" s="60">
        <f t="shared" si="0"/>
        <v>0</v>
      </c>
      <c r="J5" s="60">
        <f t="shared" si="1"/>
        <v>0</v>
      </c>
    </row>
    <row r="6" spans="1:10" x14ac:dyDescent="0.25">
      <c r="A6" s="3"/>
      <c r="B6" s="3"/>
      <c r="C6" s="3"/>
      <c r="D6" s="4"/>
      <c r="E6" s="22"/>
      <c r="F6" s="23"/>
      <c r="G6" s="22"/>
      <c r="H6" s="5"/>
      <c r="I6" s="6"/>
      <c r="J6" s="6">
        <f t="shared" si="1"/>
        <v>0</v>
      </c>
    </row>
    <row r="7" spans="1:10" x14ac:dyDescent="0.25">
      <c r="A7" s="24"/>
      <c r="B7" s="25"/>
      <c r="C7" s="25"/>
      <c r="D7" s="26"/>
      <c r="E7" s="27"/>
      <c r="F7" s="28"/>
      <c r="G7" s="29"/>
      <c r="H7" s="30"/>
      <c r="I7" s="30"/>
      <c r="J7" s="30"/>
    </row>
    <row r="8" spans="1:10" s="61" customFormat="1" ht="12.75" x14ac:dyDescent="0.25">
      <c r="A8" s="85" t="s">
        <v>29</v>
      </c>
      <c r="B8" s="83" t="s">
        <v>30</v>
      </c>
      <c r="C8" s="85" t="s">
        <v>31</v>
      </c>
      <c r="D8" s="57" t="s">
        <v>11</v>
      </c>
      <c r="E8" s="53">
        <v>0</v>
      </c>
      <c r="F8" s="91"/>
      <c r="G8" s="88">
        <f>E8*F8</f>
        <v>0</v>
      </c>
      <c r="H8" s="60">
        <f>G8*12</f>
        <v>0</v>
      </c>
      <c r="I8" s="60">
        <f>H8*3</f>
        <v>0</v>
      </c>
      <c r="J8" s="60">
        <f t="shared" si="1"/>
        <v>0</v>
      </c>
    </row>
    <row r="9" spans="1:10" s="61" customFormat="1" ht="51" x14ac:dyDescent="0.25">
      <c r="A9" s="85" t="s">
        <v>32</v>
      </c>
      <c r="B9" s="85" t="s">
        <v>33</v>
      </c>
      <c r="C9" s="85" t="s">
        <v>34</v>
      </c>
      <c r="D9" s="57" t="s">
        <v>11</v>
      </c>
      <c r="E9" s="53">
        <v>0</v>
      </c>
      <c r="F9" s="87">
        <v>1</v>
      </c>
      <c r="G9" s="88">
        <f>E9*F9</f>
        <v>0</v>
      </c>
      <c r="H9" s="60">
        <f>G9*12</f>
        <v>0</v>
      </c>
      <c r="I9" s="60">
        <f t="shared" ref="I9:I10" si="2">H9*3</f>
        <v>0</v>
      </c>
      <c r="J9" s="60">
        <f t="shared" si="1"/>
        <v>0</v>
      </c>
    </row>
    <row r="10" spans="1:10" s="61" customFormat="1" ht="63.75" x14ac:dyDescent="0.25">
      <c r="A10" s="85" t="s">
        <v>35</v>
      </c>
      <c r="B10" s="85" t="s">
        <v>59</v>
      </c>
      <c r="C10" s="85" t="s">
        <v>36</v>
      </c>
      <c r="D10" s="89" t="s">
        <v>37</v>
      </c>
      <c r="E10" s="53">
        <v>0</v>
      </c>
      <c r="F10" s="87">
        <v>1</v>
      </c>
      <c r="G10" s="88">
        <f>E10*F10</f>
        <v>0</v>
      </c>
      <c r="H10" s="60">
        <f>G10*12</f>
        <v>0</v>
      </c>
      <c r="I10" s="60">
        <f t="shared" si="2"/>
        <v>0</v>
      </c>
      <c r="J10" s="60">
        <f t="shared" si="1"/>
        <v>0</v>
      </c>
    </row>
    <row r="11" spans="1:10" x14ac:dyDescent="0.25">
      <c r="A11" s="3"/>
      <c r="B11" s="3"/>
      <c r="C11" s="3"/>
      <c r="D11" s="4"/>
      <c r="E11" s="22"/>
      <c r="F11" s="23"/>
      <c r="G11" s="22"/>
      <c r="H11" s="5"/>
      <c r="I11" s="6"/>
      <c r="J11" s="6"/>
    </row>
    <row r="12" spans="1:10" x14ac:dyDescent="0.25">
      <c r="A12" s="98" t="s">
        <v>38</v>
      </c>
      <c r="B12" s="99"/>
      <c r="C12" s="99"/>
      <c r="D12" s="99"/>
      <c r="E12" s="99"/>
      <c r="F12" s="99"/>
      <c r="G12" s="100"/>
      <c r="H12" s="31">
        <f>SUM(H3:H11)</f>
        <v>0</v>
      </c>
      <c r="I12" s="10">
        <f>SUM(I3:I11)</f>
        <v>0</v>
      </c>
      <c r="J12" s="10">
        <f>SUM(J3:J11)</f>
        <v>0</v>
      </c>
    </row>
    <row r="14" spans="1:10" x14ac:dyDescent="0.25">
      <c r="A14" s="12"/>
      <c r="B14" s="56" t="s">
        <v>15</v>
      </c>
    </row>
    <row r="15" spans="1:10" x14ac:dyDescent="0.25">
      <c r="B15" s="15"/>
    </row>
    <row r="16" spans="1:10" x14ac:dyDescent="0.25">
      <c r="A16" s="11" t="s">
        <v>16</v>
      </c>
    </row>
    <row r="28" spans="1:1" x14ac:dyDescent="0.25">
      <c r="A28" s="11"/>
    </row>
    <row r="29" spans="1:1" x14ac:dyDescent="0.25">
      <c r="A29" s="11"/>
    </row>
    <row r="30" spans="1:1" x14ac:dyDescent="0.25">
      <c r="A30" s="33"/>
    </row>
    <row r="32" spans="1:1" x14ac:dyDescent="0.25">
      <c r="A32" s="11"/>
    </row>
    <row r="33" spans="1:1" x14ac:dyDescent="0.25">
      <c r="A33" s="33"/>
    </row>
    <row r="37" spans="1:1" x14ac:dyDescent="0.25">
      <c r="A37" s="11"/>
    </row>
    <row r="39" spans="1:1" x14ac:dyDescent="0.25">
      <c r="A39" s="33"/>
    </row>
  </sheetData>
  <sheetProtection algorithmName="SHA-512" hashValue="DqDKnQTGWaINQH99avxG1g8aOzUk+o96LZEXYcO/wa0yapK/ZjJPUCPy5TVOaQKUotaYmYx28El8gMjJLhAWcg==" saltValue="RfUg0p2GhRlTGqcNvh9UFQ==" spinCount="100000" sheet="1" objects="1" scenarios="1"/>
  <mergeCells count="2">
    <mergeCell ref="A1:I1"/>
    <mergeCell ref="A12:G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2A061-0779-49D1-96A5-A85290688FC8}">
  <dimension ref="A1:B4"/>
  <sheetViews>
    <sheetView workbookViewId="0">
      <selection activeCell="A6" sqref="A6"/>
    </sheetView>
  </sheetViews>
  <sheetFormatPr defaultRowHeight="15" x14ac:dyDescent="0.25"/>
  <cols>
    <col min="1" max="1" width="25.5703125" bestFit="1" customWidth="1"/>
    <col min="2" max="2" width="17.7109375" style="14" customWidth="1"/>
  </cols>
  <sheetData>
    <row r="1" spans="1:2" s="1" customFormat="1" ht="19.899999999999999" customHeight="1" x14ac:dyDescent="0.25">
      <c r="A1" s="101" t="s">
        <v>39</v>
      </c>
      <c r="B1" s="102"/>
    </row>
    <row r="2" spans="1:2" x14ac:dyDescent="0.25">
      <c r="A2" s="62" t="s">
        <v>0</v>
      </c>
      <c r="B2" s="63">
        <f>'Eenmalige kosten'!G6</f>
        <v>0</v>
      </c>
    </row>
    <row r="3" spans="1:2" x14ac:dyDescent="0.25">
      <c r="A3" s="62" t="s">
        <v>40</v>
      </c>
      <c r="B3" s="63">
        <f>'Periodieke kosten'!I12</f>
        <v>0</v>
      </c>
    </row>
    <row r="4" spans="1:2" s="33" customFormat="1" ht="12.75" x14ac:dyDescent="0.2">
      <c r="A4" s="37" t="s">
        <v>41</v>
      </c>
      <c r="B4" s="38">
        <f>SUM(B2:B3)</f>
        <v>0</v>
      </c>
    </row>
  </sheetData>
  <sheetProtection algorithmName="SHA-512" hashValue="YBF2cvSxFSunM7Ild/IXK12iX4xQqReIbqA5arJbBOVHgKVSeAnMObBHRqMzju13VNkUIU5Nf+F2dSxK4+0CYw==" saltValue="x7uTFtzpdH0PLbznszZHeA==" spinCount="100000" sheet="1" objects="1" scenarios="1"/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97974-FEEF-421F-894A-9FC79F69066C}">
  <dimension ref="A1:K33"/>
  <sheetViews>
    <sheetView workbookViewId="0">
      <selection activeCell="E3" sqref="E3"/>
    </sheetView>
  </sheetViews>
  <sheetFormatPr defaultColWidth="8.85546875" defaultRowHeight="14.25" x14ac:dyDescent="0.2"/>
  <cols>
    <col min="1" max="1" width="25.7109375" style="40" customWidth="1"/>
    <col min="2" max="2" width="45.7109375" style="40" customWidth="1"/>
    <col min="3" max="3" width="30.7109375" style="40" customWidth="1"/>
    <col min="4" max="4" width="15.7109375" style="48" customWidth="1"/>
    <col min="5" max="5" width="15.7109375" style="49" customWidth="1"/>
    <col min="6" max="6" width="15.7109375" style="48" customWidth="1"/>
    <col min="7" max="10" width="15.7109375" style="49" customWidth="1"/>
    <col min="11" max="18" width="11" style="40" bestFit="1" customWidth="1"/>
    <col min="19" max="16384" width="8.85546875" style="40"/>
  </cols>
  <sheetData>
    <row r="1" spans="1:11" ht="19.899999999999999" customHeight="1" x14ac:dyDescent="0.2">
      <c r="A1" s="101" t="s">
        <v>42</v>
      </c>
      <c r="B1" s="103"/>
      <c r="C1" s="103"/>
      <c r="D1" s="103"/>
      <c r="E1" s="103"/>
      <c r="F1" s="103"/>
      <c r="G1" s="103"/>
      <c r="K1" s="49"/>
    </row>
    <row r="2" spans="1:11" s="56" customFormat="1" ht="25.5" x14ac:dyDescent="0.2">
      <c r="A2" s="16" t="s">
        <v>1</v>
      </c>
      <c r="B2" s="34" t="s">
        <v>2</v>
      </c>
      <c r="C2" s="16" t="s">
        <v>3</v>
      </c>
      <c r="D2" s="17" t="s">
        <v>4</v>
      </c>
      <c r="E2" s="18" t="s">
        <v>5</v>
      </c>
      <c r="F2" s="71" t="s">
        <v>6</v>
      </c>
      <c r="G2" s="2" t="s">
        <v>7</v>
      </c>
      <c r="H2" s="82"/>
      <c r="I2" s="82"/>
      <c r="J2" s="82"/>
    </row>
    <row r="3" spans="1:11" s="56" customFormat="1" ht="25.5" x14ac:dyDescent="0.2">
      <c r="A3" s="83" t="s">
        <v>43</v>
      </c>
      <c r="B3" s="84" t="s">
        <v>44</v>
      </c>
      <c r="C3" s="85" t="s">
        <v>45</v>
      </c>
      <c r="D3" s="57" t="s">
        <v>11</v>
      </c>
      <c r="E3" s="53">
        <v>0</v>
      </c>
      <c r="F3" s="59">
        <v>1</v>
      </c>
      <c r="G3" s="60">
        <f t="shared" ref="G3:G9" si="0">E3*F3</f>
        <v>0</v>
      </c>
      <c r="H3" s="82"/>
      <c r="I3" s="82"/>
      <c r="J3" s="82"/>
    </row>
    <row r="4" spans="1:11" s="56" customFormat="1" ht="25.5" x14ac:dyDescent="0.2">
      <c r="A4" s="83" t="s">
        <v>43</v>
      </c>
      <c r="B4" s="84" t="s">
        <v>44</v>
      </c>
      <c r="C4" s="85" t="s">
        <v>45</v>
      </c>
      <c r="D4" s="57" t="s">
        <v>11</v>
      </c>
      <c r="E4" s="53">
        <v>0</v>
      </c>
      <c r="F4" s="59">
        <v>1</v>
      </c>
      <c r="G4" s="60">
        <f t="shared" si="0"/>
        <v>0</v>
      </c>
      <c r="H4" s="82"/>
      <c r="I4" s="82"/>
      <c r="J4" s="82"/>
    </row>
    <row r="5" spans="1:11" s="56" customFormat="1" ht="25.5" x14ac:dyDescent="0.2">
      <c r="A5" s="83" t="s">
        <v>43</v>
      </c>
      <c r="B5" s="84" t="s">
        <v>44</v>
      </c>
      <c r="C5" s="85" t="s">
        <v>45</v>
      </c>
      <c r="D5" s="57" t="s">
        <v>11</v>
      </c>
      <c r="E5" s="53">
        <v>0</v>
      </c>
      <c r="F5" s="59">
        <v>1</v>
      </c>
      <c r="G5" s="60">
        <f t="shared" si="0"/>
        <v>0</v>
      </c>
      <c r="H5" s="82"/>
      <c r="I5" s="82"/>
      <c r="J5" s="82"/>
    </row>
    <row r="6" spans="1:11" s="56" customFormat="1" ht="25.5" x14ac:dyDescent="0.2">
      <c r="A6" s="83" t="s">
        <v>43</v>
      </c>
      <c r="B6" s="84" t="s">
        <v>44</v>
      </c>
      <c r="C6" s="85" t="s">
        <v>45</v>
      </c>
      <c r="D6" s="57" t="s">
        <v>11</v>
      </c>
      <c r="E6" s="53">
        <v>0</v>
      </c>
      <c r="F6" s="59">
        <v>1</v>
      </c>
      <c r="G6" s="60">
        <f t="shared" si="0"/>
        <v>0</v>
      </c>
      <c r="H6" s="82"/>
      <c r="I6" s="82"/>
      <c r="J6" s="82"/>
    </row>
    <row r="7" spans="1:11" s="56" customFormat="1" ht="25.5" x14ac:dyDescent="0.2">
      <c r="A7" s="83" t="s">
        <v>43</v>
      </c>
      <c r="B7" s="84" t="s">
        <v>44</v>
      </c>
      <c r="C7" s="85" t="s">
        <v>45</v>
      </c>
      <c r="D7" s="57" t="s">
        <v>11</v>
      </c>
      <c r="E7" s="53">
        <v>0</v>
      </c>
      <c r="F7" s="59">
        <v>1</v>
      </c>
      <c r="G7" s="60">
        <f t="shared" si="0"/>
        <v>0</v>
      </c>
      <c r="H7" s="82"/>
      <c r="I7" s="82"/>
      <c r="J7" s="82"/>
    </row>
    <row r="8" spans="1:11" s="56" customFormat="1" ht="25.5" x14ac:dyDescent="0.2">
      <c r="A8" s="83" t="s">
        <v>43</v>
      </c>
      <c r="B8" s="84" t="s">
        <v>44</v>
      </c>
      <c r="C8" s="85" t="s">
        <v>45</v>
      </c>
      <c r="D8" s="57" t="s">
        <v>11</v>
      </c>
      <c r="E8" s="53">
        <v>0</v>
      </c>
      <c r="F8" s="59">
        <v>1</v>
      </c>
      <c r="G8" s="60">
        <f t="shared" si="0"/>
        <v>0</v>
      </c>
      <c r="H8" s="82"/>
      <c r="I8" s="82"/>
      <c r="J8" s="82"/>
    </row>
    <row r="9" spans="1:11" s="56" customFormat="1" ht="25.5" x14ac:dyDescent="0.2">
      <c r="A9" s="83" t="s">
        <v>43</v>
      </c>
      <c r="B9" s="84" t="s">
        <v>44</v>
      </c>
      <c r="C9" s="85" t="s">
        <v>45</v>
      </c>
      <c r="D9" s="57" t="s">
        <v>11</v>
      </c>
      <c r="E9" s="53">
        <v>0</v>
      </c>
      <c r="F9" s="59">
        <v>1</v>
      </c>
      <c r="G9" s="60">
        <f t="shared" si="0"/>
        <v>0</v>
      </c>
      <c r="H9" s="82"/>
      <c r="I9" s="82"/>
      <c r="J9" s="82"/>
    </row>
    <row r="10" spans="1:11" x14ac:dyDescent="0.2">
      <c r="A10" s="41"/>
      <c r="B10" s="78"/>
      <c r="C10" s="41"/>
      <c r="D10" s="42"/>
      <c r="E10" s="79"/>
      <c r="F10" s="43"/>
      <c r="G10" s="44"/>
    </row>
    <row r="11" spans="1:11" x14ac:dyDescent="0.2">
      <c r="A11" s="7" t="s">
        <v>46</v>
      </c>
      <c r="B11" s="64"/>
      <c r="C11" s="8"/>
      <c r="D11" s="65"/>
      <c r="E11" s="66"/>
      <c r="F11" s="9"/>
      <c r="G11" s="10">
        <f>SUM(G3:G10)</f>
        <v>0</v>
      </c>
    </row>
    <row r="13" spans="1:11" ht="19.899999999999999" customHeight="1" x14ac:dyDescent="0.2">
      <c r="A13" s="101" t="s">
        <v>47</v>
      </c>
      <c r="B13" s="103"/>
      <c r="C13" s="103"/>
      <c r="D13" s="103"/>
      <c r="E13" s="103"/>
      <c r="F13" s="103"/>
      <c r="G13" s="103"/>
      <c r="H13" s="103"/>
      <c r="I13" s="102"/>
      <c r="J13" s="80"/>
    </row>
    <row r="14" spans="1:11" s="86" customFormat="1" ht="25.5" x14ac:dyDescent="0.2">
      <c r="A14" s="72" t="s">
        <v>1</v>
      </c>
      <c r="B14" s="73" t="s">
        <v>2</v>
      </c>
      <c r="C14" s="73" t="s">
        <v>48</v>
      </c>
      <c r="D14" s="74" t="s">
        <v>4</v>
      </c>
      <c r="E14" s="75" t="s">
        <v>5</v>
      </c>
      <c r="F14" s="74" t="s">
        <v>18</v>
      </c>
      <c r="G14" s="75" t="s">
        <v>19</v>
      </c>
      <c r="H14" s="67" t="s">
        <v>20</v>
      </c>
      <c r="I14" s="68" t="s">
        <v>21</v>
      </c>
      <c r="J14" s="68" t="s">
        <v>22</v>
      </c>
    </row>
    <row r="15" spans="1:11" s="56" customFormat="1" ht="25.5" x14ac:dyDescent="0.2">
      <c r="A15" s="83" t="s">
        <v>43</v>
      </c>
      <c r="B15" s="84" t="s">
        <v>44</v>
      </c>
      <c r="C15" s="85" t="s">
        <v>45</v>
      </c>
      <c r="D15" s="57" t="s">
        <v>11</v>
      </c>
      <c r="E15" s="53">
        <v>0</v>
      </c>
      <c r="F15" s="57">
        <v>1</v>
      </c>
      <c r="G15" s="69">
        <f>E15*F15</f>
        <v>0</v>
      </c>
      <c r="H15" s="60">
        <f>G15*12</f>
        <v>0</v>
      </c>
      <c r="I15" s="60">
        <f>H15*3</f>
        <v>0</v>
      </c>
      <c r="J15" s="60">
        <f>H15*6</f>
        <v>0</v>
      </c>
    </row>
    <row r="16" spans="1:11" s="56" customFormat="1" ht="25.5" x14ac:dyDescent="0.2">
      <c r="A16" s="83" t="s">
        <v>43</v>
      </c>
      <c r="B16" s="84" t="s">
        <v>44</v>
      </c>
      <c r="C16" s="85" t="s">
        <v>45</v>
      </c>
      <c r="D16" s="57" t="s">
        <v>11</v>
      </c>
      <c r="E16" s="53">
        <v>0</v>
      </c>
      <c r="F16" s="57">
        <v>1</v>
      </c>
      <c r="G16" s="69">
        <f t="shared" ref="G16:G21" si="1">E16*F16</f>
        <v>0</v>
      </c>
      <c r="H16" s="60">
        <f t="shared" ref="H16:H21" si="2">G16*12</f>
        <v>0</v>
      </c>
      <c r="I16" s="60">
        <f t="shared" ref="I16:I21" si="3">H16*3</f>
        <v>0</v>
      </c>
      <c r="J16" s="60">
        <f t="shared" ref="J16:J21" si="4">H16*6</f>
        <v>0</v>
      </c>
    </row>
    <row r="17" spans="1:10" s="56" customFormat="1" ht="25.5" x14ac:dyDescent="0.2">
      <c r="A17" s="83" t="s">
        <v>43</v>
      </c>
      <c r="B17" s="84" t="s">
        <v>44</v>
      </c>
      <c r="C17" s="85" t="s">
        <v>45</v>
      </c>
      <c r="D17" s="57" t="s">
        <v>11</v>
      </c>
      <c r="E17" s="53">
        <v>0</v>
      </c>
      <c r="F17" s="57">
        <v>1</v>
      </c>
      <c r="G17" s="69">
        <f t="shared" si="1"/>
        <v>0</v>
      </c>
      <c r="H17" s="60">
        <f t="shared" si="2"/>
        <v>0</v>
      </c>
      <c r="I17" s="60">
        <f t="shared" si="3"/>
        <v>0</v>
      </c>
      <c r="J17" s="60">
        <f t="shared" si="4"/>
        <v>0</v>
      </c>
    </row>
    <row r="18" spans="1:10" s="56" customFormat="1" ht="25.5" x14ac:dyDescent="0.2">
      <c r="A18" s="83" t="s">
        <v>43</v>
      </c>
      <c r="B18" s="84" t="s">
        <v>44</v>
      </c>
      <c r="C18" s="85" t="s">
        <v>45</v>
      </c>
      <c r="D18" s="57" t="s">
        <v>11</v>
      </c>
      <c r="E18" s="53">
        <v>0</v>
      </c>
      <c r="F18" s="57">
        <v>1</v>
      </c>
      <c r="G18" s="69">
        <f t="shared" si="1"/>
        <v>0</v>
      </c>
      <c r="H18" s="60">
        <f t="shared" si="2"/>
        <v>0</v>
      </c>
      <c r="I18" s="60">
        <f t="shared" si="3"/>
        <v>0</v>
      </c>
      <c r="J18" s="60">
        <f t="shared" si="4"/>
        <v>0</v>
      </c>
    </row>
    <row r="19" spans="1:10" s="56" customFormat="1" ht="25.5" x14ac:dyDescent="0.2">
      <c r="A19" s="83" t="s">
        <v>43</v>
      </c>
      <c r="B19" s="84" t="s">
        <v>44</v>
      </c>
      <c r="C19" s="85" t="s">
        <v>45</v>
      </c>
      <c r="D19" s="57" t="s">
        <v>11</v>
      </c>
      <c r="E19" s="53">
        <v>0</v>
      </c>
      <c r="F19" s="57">
        <v>1</v>
      </c>
      <c r="G19" s="69">
        <f t="shared" si="1"/>
        <v>0</v>
      </c>
      <c r="H19" s="60">
        <f t="shared" si="2"/>
        <v>0</v>
      </c>
      <c r="I19" s="60">
        <f t="shared" si="3"/>
        <v>0</v>
      </c>
      <c r="J19" s="60">
        <f t="shared" si="4"/>
        <v>0</v>
      </c>
    </row>
    <row r="20" spans="1:10" s="56" customFormat="1" ht="25.5" x14ac:dyDescent="0.2">
      <c r="A20" s="83" t="s">
        <v>43</v>
      </c>
      <c r="B20" s="84" t="s">
        <v>44</v>
      </c>
      <c r="C20" s="85" t="s">
        <v>45</v>
      </c>
      <c r="D20" s="57" t="s">
        <v>11</v>
      </c>
      <c r="E20" s="53">
        <v>0</v>
      </c>
      <c r="F20" s="57">
        <v>1</v>
      </c>
      <c r="G20" s="69">
        <f t="shared" si="1"/>
        <v>0</v>
      </c>
      <c r="H20" s="60">
        <f t="shared" si="2"/>
        <v>0</v>
      </c>
      <c r="I20" s="60">
        <f t="shared" si="3"/>
        <v>0</v>
      </c>
      <c r="J20" s="60">
        <f t="shared" si="4"/>
        <v>0</v>
      </c>
    </row>
    <row r="21" spans="1:10" s="56" customFormat="1" ht="25.5" x14ac:dyDescent="0.2">
      <c r="A21" s="83" t="s">
        <v>43</v>
      </c>
      <c r="B21" s="84" t="s">
        <v>44</v>
      </c>
      <c r="C21" s="85" t="s">
        <v>45</v>
      </c>
      <c r="D21" s="57" t="s">
        <v>11</v>
      </c>
      <c r="E21" s="53">
        <v>0</v>
      </c>
      <c r="F21" s="57">
        <v>1</v>
      </c>
      <c r="G21" s="69">
        <f t="shared" si="1"/>
        <v>0</v>
      </c>
      <c r="H21" s="60">
        <f t="shared" si="2"/>
        <v>0</v>
      </c>
      <c r="I21" s="60">
        <f t="shared" si="3"/>
        <v>0</v>
      </c>
      <c r="J21" s="60">
        <f t="shared" si="4"/>
        <v>0</v>
      </c>
    </row>
    <row r="22" spans="1:10" x14ac:dyDescent="0.2">
      <c r="A22" s="76"/>
      <c r="B22" s="76"/>
      <c r="C22" s="76"/>
      <c r="D22" s="45"/>
      <c r="E22" s="81"/>
      <c r="F22" s="45"/>
      <c r="G22" s="69"/>
      <c r="H22" s="46"/>
      <c r="I22" s="46"/>
      <c r="J22" s="46"/>
    </row>
    <row r="23" spans="1:10" s="56" customFormat="1" ht="25.5" x14ac:dyDescent="0.2">
      <c r="A23" s="85" t="s">
        <v>49</v>
      </c>
      <c r="B23" s="85" t="s">
        <v>50</v>
      </c>
      <c r="C23" s="83" t="s">
        <v>51</v>
      </c>
      <c r="D23" s="57" t="s">
        <v>11</v>
      </c>
      <c r="E23" s="53">
        <v>0</v>
      </c>
      <c r="F23" s="57">
        <v>50</v>
      </c>
      <c r="G23" s="69">
        <f t="shared" ref="G23:G25" si="5">E23*F23</f>
        <v>0</v>
      </c>
      <c r="H23" s="60">
        <f t="shared" ref="H23:H25" si="6">G23*12</f>
        <v>0</v>
      </c>
      <c r="I23" s="60">
        <f>H23*3</f>
        <v>0</v>
      </c>
      <c r="J23" s="60">
        <f>H23*6</f>
        <v>0</v>
      </c>
    </row>
    <row r="24" spans="1:10" s="56" customFormat="1" ht="38.25" x14ac:dyDescent="0.2">
      <c r="A24" s="85" t="s">
        <v>32</v>
      </c>
      <c r="B24" s="85" t="s">
        <v>52</v>
      </c>
      <c r="C24" s="83" t="s">
        <v>53</v>
      </c>
      <c r="D24" s="57" t="s">
        <v>11</v>
      </c>
      <c r="E24" s="53">
        <v>0</v>
      </c>
      <c r="F24" s="57">
        <v>1</v>
      </c>
      <c r="G24" s="69">
        <f t="shared" si="5"/>
        <v>0</v>
      </c>
      <c r="H24" s="60">
        <f t="shared" si="6"/>
        <v>0</v>
      </c>
      <c r="I24" s="60">
        <f>H24*3</f>
        <v>0</v>
      </c>
      <c r="J24" s="60">
        <f>H24*6</f>
        <v>0</v>
      </c>
    </row>
    <row r="25" spans="1:10" s="56" customFormat="1" ht="12.75" x14ac:dyDescent="0.2">
      <c r="A25" s="83" t="s">
        <v>23</v>
      </c>
      <c r="B25" s="83" t="s">
        <v>54</v>
      </c>
      <c r="C25" s="83" t="s">
        <v>55</v>
      </c>
      <c r="D25" s="57" t="s">
        <v>11</v>
      </c>
      <c r="E25" s="53">
        <v>0</v>
      </c>
      <c r="F25" s="57">
        <v>1</v>
      </c>
      <c r="G25" s="69">
        <f t="shared" si="5"/>
        <v>0</v>
      </c>
      <c r="H25" s="60">
        <f t="shared" si="6"/>
        <v>0</v>
      </c>
      <c r="I25" s="60">
        <f>H25*3</f>
        <v>0</v>
      </c>
      <c r="J25" s="60">
        <f>H25*6</f>
        <v>0</v>
      </c>
    </row>
    <row r="26" spans="1:10" x14ac:dyDescent="0.2">
      <c r="A26" s="41"/>
      <c r="B26" s="77"/>
      <c r="C26" s="77"/>
      <c r="D26" s="45"/>
      <c r="E26" s="81"/>
      <c r="F26" s="45"/>
      <c r="G26" s="70"/>
      <c r="H26" s="44"/>
      <c r="I26" s="44"/>
      <c r="J26" s="44"/>
    </row>
    <row r="28" spans="1:10" x14ac:dyDescent="0.2">
      <c r="A28" s="47"/>
      <c r="B28" s="56" t="s">
        <v>15</v>
      </c>
    </row>
    <row r="29" spans="1:10" x14ac:dyDescent="0.2">
      <c r="B29" s="90" t="s">
        <v>56</v>
      </c>
    </row>
    <row r="30" spans="1:10" x14ac:dyDescent="0.2">
      <c r="A30" s="33"/>
    </row>
    <row r="31" spans="1:10" s="11" customFormat="1" ht="12.75" x14ac:dyDescent="0.2">
      <c r="A31" s="11" t="s">
        <v>57</v>
      </c>
    </row>
    <row r="32" spans="1:10" x14ac:dyDescent="0.2">
      <c r="A32" s="11" t="s">
        <v>58</v>
      </c>
    </row>
    <row r="33" spans="1:1" x14ac:dyDescent="0.2">
      <c r="A33" s="33"/>
    </row>
  </sheetData>
  <sheetProtection algorithmName="SHA-512" hashValue="OC0xkjV/zeupOS9q14VN3NeF7+IK8jpQoEO+3F5nXpZCGqEmTAXKfuXVX+YMh5czmlD+YgP+He/lw35UPBW2tA==" saltValue="kg89yaV1eGvOA5Z/T5YLhA==" spinCount="100000" sheet="1" objects="1" scenarios="1"/>
  <mergeCells count="2">
    <mergeCell ref="A1:G1"/>
    <mergeCell ref="A13:I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Eenmalige kosten</vt:lpstr>
      <vt:lpstr>Periodieke kosten</vt:lpstr>
      <vt:lpstr>TCO</vt:lpstr>
      <vt:lpstr>Optionele zaken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Horneman, Johan</dc:creator>
  <cp:lastModifiedBy>Freeke, Emma</cp:lastModifiedBy>
  <dcterms:created xsi:type="dcterms:W3CDTF">2015-06-05T18:17:20Z</dcterms:created>
  <dcterms:modified xsi:type="dcterms:W3CDTF">2024-06-26T11:09:50Z</dcterms:modified>
</cp:coreProperties>
</file>