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prodoctief-my.sharepoint.com/personal/nico_jansen_prodoctief_nl/Documents/Prodoctief/Klanten/Ambion/Aanbestedingsdocumenten/Publicatie/"/>
    </mc:Choice>
  </mc:AlternateContent>
  <xr:revisionPtr revIDLastSave="2028" documentId="13_ncr:1_{3E45D89F-3C36-49D7-9A0E-5615420C300B}" xr6:coauthVersionLast="47" xr6:coauthVersionMax="47" xr10:uidLastSave="{FB6F85B6-C1EB-43CD-B85D-F033AFE9EF53}"/>
  <bookViews>
    <workbookView xWindow="33720" yWindow="-90" windowWidth="29040" windowHeight="15720" tabRatio="689" activeTab="3" xr2:uid="{6D60F8E0-1995-4A6A-9BF8-266FE2567378}"/>
  </bookViews>
  <sheets>
    <sheet name="Voorblad" sheetId="1" r:id="rId1"/>
    <sheet name="Instructies" sheetId="2" r:id="rId2"/>
    <sheet name="Eisen Stichting Ambion"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4" l="1"/>
  <c r="G45" i="6"/>
  <c r="G43" i="6"/>
  <c r="E30" i="6"/>
  <c r="E32" i="6" s="1"/>
  <c r="L18" i="6"/>
  <c r="F18" i="6"/>
  <c r="L10" i="6"/>
  <c r="K10" i="6"/>
  <c r="J10" i="6"/>
  <c r="I10" i="6"/>
  <c r="H10" i="6"/>
  <c r="G10" i="6"/>
  <c r="F10" i="6"/>
  <c r="F16" i="6" l="1"/>
  <c r="G16" i="6"/>
  <c r="H16" i="6"/>
  <c r="I16" i="6"/>
  <c r="J16" i="6"/>
  <c r="K16" i="6"/>
  <c r="L16" i="6"/>
  <c r="M44" i="6"/>
  <c r="L44" i="6"/>
  <c r="K44" i="6"/>
  <c r="J44" i="6"/>
  <c r="I44" i="6"/>
  <c r="H44" i="6"/>
  <c r="G44" i="6"/>
  <c r="M43" i="6"/>
  <c r="L43" i="6"/>
  <c r="K43" i="6"/>
  <c r="J43" i="6"/>
  <c r="I43" i="6"/>
  <c r="H43" i="6"/>
  <c r="L9" i="6" l="1"/>
  <c r="K9" i="6"/>
  <c r="J9" i="6"/>
  <c r="I9" i="6"/>
  <c r="H9" i="6"/>
  <c r="G9" i="6"/>
  <c r="F9" i="6"/>
  <c r="L8" i="6"/>
  <c r="K8" i="6"/>
  <c r="J8" i="6"/>
  <c r="I8" i="6"/>
  <c r="H8" i="6"/>
  <c r="G8" i="6"/>
  <c r="F8" i="6"/>
  <c r="L7" i="6"/>
  <c r="K7" i="6"/>
  <c r="J7" i="6"/>
  <c r="I7" i="6"/>
  <c r="H7" i="6"/>
  <c r="G7" i="6"/>
  <c r="F7" i="6"/>
  <c r="C9" i="4" l="1"/>
  <c r="H45" i="6" l="1"/>
  <c r="D9" i="4" s="1"/>
  <c r="J45" i="6"/>
  <c r="F9" i="4" s="1"/>
  <c r="I45" i="6" l="1"/>
  <c r="E9" i="4" s="1"/>
  <c r="L17" i="6"/>
  <c r="L15" i="6"/>
  <c r="L14" i="6"/>
  <c r="L13" i="6"/>
  <c r="L12" i="6"/>
  <c r="L11" i="6"/>
  <c r="K17" i="6"/>
  <c r="K15" i="6"/>
  <c r="K14" i="6"/>
  <c r="K13" i="6"/>
  <c r="K12" i="6"/>
  <c r="K11" i="6"/>
  <c r="K45" i="6" l="1"/>
  <c r="G9" i="4" s="1"/>
  <c r="I7" i="4"/>
  <c r="K18" i="6"/>
  <c r="H7" i="4" s="1"/>
  <c r="L45" i="6" l="1"/>
  <c r="H9" i="4" s="1"/>
  <c r="M45" i="6"/>
  <c r="I9" i="4" s="1"/>
  <c r="F15" i="6"/>
  <c r="G15" i="6"/>
  <c r="H15" i="6"/>
  <c r="I15" i="6"/>
  <c r="J15" i="6"/>
  <c r="F11" i="6"/>
  <c r="G11" i="6"/>
  <c r="H11" i="6"/>
  <c r="I11" i="6"/>
  <c r="J11" i="6"/>
  <c r="J9" i="4" l="1"/>
  <c r="F13" i="6"/>
  <c r="G13" i="6"/>
  <c r="H13" i="6"/>
  <c r="I13" i="6"/>
  <c r="J13" i="6"/>
  <c r="F14" i="6"/>
  <c r="G14" i="6"/>
  <c r="H14" i="6"/>
  <c r="I14" i="6"/>
  <c r="J14" i="6"/>
  <c r="C7" i="5" l="1"/>
  <c r="J17" i="6" l="1"/>
  <c r="I17" i="6"/>
  <c r="H17" i="6"/>
  <c r="G17" i="6"/>
  <c r="F17" i="6"/>
  <c r="J12" i="6"/>
  <c r="I12" i="6"/>
  <c r="H12" i="6"/>
  <c r="G12" i="6"/>
  <c r="F12" i="6"/>
  <c r="G18" i="6" l="1"/>
  <c r="I18" i="6"/>
  <c r="J18" i="6"/>
  <c r="H18" i="6"/>
  <c r="F7" i="4" l="1"/>
  <c r="G7" i="4"/>
  <c r="F30" i="6" l="1"/>
  <c r="E31" i="6"/>
  <c r="F31" i="6" l="1"/>
  <c r="G31" i="6" s="1"/>
  <c r="I31" i="6" s="1"/>
  <c r="J31" i="6" s="1"/>
  <c r="C8" i="4"/>
  <c r="G30" i="6"/>
  <c r="I30" i="6" s="1"/>
  <c r="J30" i="6" s="1"/>
  <c r="H30" i="6"/>
  <c r="D7" i="4"/>
  <c r="C7" i="4"/>
  <c r="E7" i="4"/>
  <c r="K30" i="6" l="1"/>
  <c r="J32" i="6"/>
  <c r="F32" i="6"/>
  <c r="D8" i="4" s="1"/>
  <c r="D10" i="4" s="1"/>
  <c r="K31" i="6"/>
  <c r="K32" i="6" s="1"/>
  <c r="H31" i="6"/>
  <c r="H32" i="6" s="1"/>
  <c r="G32" i="6"/>
  <c r="E8" i="4" s="1"/>
  <c r="E10" i="4" s="1"/>
  <c r="J7" i="4"/>
  <c r="I32" i="6"/>
  <c r="F8" i="4" l="1"/>
  <c r="F10" i="4" s="1"/>
  <c r="H8" i="4" l="1"/>
  <c r="H10" i="4" s="1"/>
  <c r="G8" i="4"/>
  <c r="G10" i="4" s="1"/>
  <c r="I8" i="4"/>
  <c r="I10" i="4" s="1"/>
  <c r="C6" i="4"/>
  <c r="J6" i="4" l="1"/>
  <c r="C10" i="4"/>
  <c r="J8" i="4"/>
  <c r="D6" i="5" l="1"/>
</calcChain>
</file>

<file path=xl/sharedStrings.xml><?xml version="1.0" encoding="utf-8"?>
<sst xmlns="http://schemas.openxmlformats.org/spreadsheetml/2006/main" count="198" uniqueCount="132">
  <si>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</si>
  <si>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</si>
  <si>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</si>
  <si>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</si>
  <si>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</si>
  <si>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</si>
  <si>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</si>
  <si>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</si>
  <si>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</si>
  <si>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</si>
  <si>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</si>
  <si>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</si>
  <si>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</si>
  <si>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</si>
  <si>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</si>
  <si>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</si>
  <si>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</si>
  <si>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Nr</t>
  </si>
  <si>
    <t>Eis</t>
  </si>
  <si>
    <t>Referentie tab</t>
  </si>
  <si>
    <t>Implementatie en Exploitatie</t>
  </si>
  <si>
    <t>Het betreft maandtarieven</t>
  </si>
  <si>
    <t>Exploitatie</t>
  </si>
  <si>
    <t xml:space="preserve">Totale Kosten Inschrijver (TKI). De TKI berekening is van toepassing op de gehele looptijd van de initiële Raamovereenkomst (5 jaar) en de eventuele verlening (2 maal 1 jaar). </t>
  </si>
  <si>
    <t>De implementatiekosten zijn onderdeel van de TKI berekening en worden eenmalig bij de start van de Raamovereenkomst gefactureerd.</t>
  </si>
  <si>
    <t>Implementatie</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</si>
  <si>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</si>
  <si>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</si>
  <si>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</si>
  <si>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Strategisch en/of manipulatief inschrijven is niet toegestaan.</t>
  </si>
  <si>
    <t>Totale Kosten Inschrijver</t>
  </si>
  <si>
    <t>Samenvatting opgegeven kosten</t>
  </si>
  <si>
    <t>Initiële looptijd</t>
  </si>
  <si>
    <t>Verlenging</t>
  </si>
  <si>
    <t>Onderdeel</t>
  </si>
  <si>
    <t>Jaar 1</t>
  </si>
  <si>
    <t>Jaar 2</t>
  </si>
  <si>
    <t>Jaar 3</t>
  </si>
  <si>
    <t>Jaar 4</t>
  </si>
  <si>
    <t>Jaar 5</t>
  </si>
  <si>
    <t>Jaar 6</t>
  </si>
  <si>
    <t>Jaar 7</t>
  </si>
  <si>
    <t>Totaal TKI</t>
  </si>
  <si>
    <t>Tabel 1: Eenmalige implementatiekosten</t>
  </si>
  <si>
    <t>Tabel 2: Huur Apparatuur</t>
  </si>
  <si>
    <t>Tabel 3: Verbruik Afdrukken</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</si>
  <si>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</si>
  <si>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</si>
  <si>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</si>
  <si>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</si>
  <si>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</si>
  <si>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</si>
  <si>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</si>
  <si>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</si>
  <si>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</si>
  <si>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</si>
  <si>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</si>
  <si>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</si>
  <si>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</si>
  <si>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 De opgegeven eenmalige implementatiekosten mogen niet meer dan 5% van TKI bedragen.</t>
  </si>
  <si>
    <t>Kosten Exploitatie</t>
  </si>
  <si>
    <t>Huurprijs per jaar</t>
  </si>
  <si>
    <t>Initiële Looptijd</t>
  </si>
  <si>
    <t xml:space="preserve">Type </t>
  </si>
  <si>
    <t>Model conform eisen PVE</t>
  </si>
  <si>
    <t>Aantal
(Indicatief)</t>
  </si>
  <si>
    <t>Huurprijs per Apparaat</t>
  </si>
  <si>
    <t>Type 1</t>
  </si>
  <si>
    <t>-</t>
  </si>
  <si>
    <t>Type 2</t>
  </si>
  <si>
    <t>optioneel</t>
  </si>
  <si>
    <t>- In de kolom 'model conform eisen PvE' moet het modelnummer van de Inschrijver worden ingevuld.</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</si>
  <si>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</si>
  <si>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</si>
  <si>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</si>
  <si>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</si>
  <si>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</si>
  <si>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</si>
  <si>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</si>
  <si>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</si>
  <si>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</si>
  <si>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</si>
  <si>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Kosten tijdens looptijd</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</si>
  <si>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</si>
  <si>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</si>
  <si>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</si>
  <si>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</si>
  <si>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</si>
  <si>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</si>
  <si>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Indien Inschrijver niet akkoord gaat met deze tarieven dan wordt deze uitgesloten van deelname aan de Aanbestedingsprocedure.</t>
  </si>
  <si>
    <t>Type</t>
  </si>
  <si>
    <t>Levering</t>
  </si>
  <si>
    <t>Verhuizing intern</t>
  </si>
  <si>
    <t>Verhuizing extern</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</si>
  <si>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</si>
  <si>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</si>
  <si>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Soort</t>
  </si>
  <si>
    <t>Capaciteit cartridge</t>
  </si>
  <si>
    <t>- In de bovenstaande tabel vult Inschrijver de kosten en de capciteit van de gevraagde verbruiksartikelen in.</t>
  </si>
  <si>
    <t>- Het ingegeven tarief is vast gedurende de looptijd van de Raamovereenkomst.</t>
  </si>
  <si>
    <t>Perforatie (2/4 gaats)</t>
  </si>
  <si>
    <t>Nietjes Type 2</t>
  </si>
  <si>
    <t>Geïntegreerde cardreader</t>
  </si>
  <si>
    <t>Externe fninsher (interme vervalt)</t>
  </si>
  <si>
    <t>Booklet finisher (interne vervalt)</t>
  </si>
  <si>
    <t>Extra bulklade 2.000 vel</t>
  </si>
  <si>
    <t>EA Afdrukapparatuur
Stichting Ambion</t>
  </si>
  <si>
    <t>Eisen Ambion</t>
  </si>
  <si>
    <t>BTW: Alle opgegeven kosten/prijzen zijn inclusief BTW en op twee decimalen nauwkeurig</t>
  </si>
  <si>
    <t xml:space="preserve">Voor de huur van de Apparatuur geldt dat in de verlengingsjaren geen huur in rekening gebracht mag worden. Verder geldt dat  in de verlengingsjaren Apparaten ingeleverd kunnen worden zonder bijkomende kosten. </t>
  </si>
  <si>
    <t>Interne finisher</t>
  </si>
  <si>
    <t>Externe Finisher</t>
  </si>
  <si>
    <t>- In de bovenstaande tabel vult Inschrijver de Huurprijs per Apparaat per maand in. De configuratie van de aangeboden Apparatuur moet voldoen aan de machinespecificaties uit 'Bijlage C - Machinespecificaties - Stichting Ambion'.</t>
  </si>
  <si>
    <t>Tabel 4: Printmanagement</t>
  </si>
  <si>
    <t>Oplossing conform eisen PvE</t>
  </si>
  <si>
    <t>Printmanagementoplossing (cloudoplossing)</t>
  </si>
  <si>
    <t>Beheersoftware</t>
  </si>
  <si>
    <t>Aantal 
t.b.h. TKI</t>
  </si>
  <si>
    <t>Maandelijkse kosten 
jaar 1 t/m 5</t>
  </si>
  <si>
    <t>Maandelijkse kosten 
jaar 6 &amp; 7</t>
  </si>
  <si>
    <t>Huur- en supportkosten per jaar</t>
  </si>
  <si>
    <t xml:space="preserve">- In de kolom Maandelijkse kosten voert Inschrijver de maandelijkse kosten voor het betreffende item in. </t>
  </si>
  <si>
    <t>- Het aantal betreft een indicatief aantal t.b.v. TKI berekening. Hier kunnen geen rechten aan ontleend worden.</t>
  </si>
  <si>
    <t>Tabel 5: uurtarieven</t>
  </si>
  <si>
    <t>- De tarieven uit bovenstaande tabel mogen alleen in rekening worden gebracht wanneer Stichting Ambion extra dienstverlening of uitbreiding van de bestaande dienstverlening verlangt of voor extra activiteiten die het gevolg zijn van handelingen aan de kant van Stichting Ambion.</t>
  </si>
  <si>
    <t>- Inzet van bovenstaande ondersteuning vindt alleen plaats na goedkeuring van een ureninschatting van Inschrijver door Stichting Ambion.</t>
  </si>
  <si>
    <t>Tabel 6: Leverings- en verhuiskosten</t>
  </si>
  <si>
    <t>- Leveringen en verhuizingen vinden alleen plaats na goedkeuring door Stichting Ambion.</t>
  </si>
  <si>
    <t>Tabel 7: Verbruiksartikelen</t>
  </si>
  <si>
    <t>- Levering van Verbruiksartikelen vindt plaats op basis van bestelling door Stichting Ambion.</t>
  </si>
  <si>
    <t>Nietjes Type 1</t>
  </si>
  <si>
    <t>TenderNed kenmerk: TN495257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</si>
</sst>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_ &quot;€&quot;\ * #,##0.0000_ ;_ &quot;€&quot;\ * \-#,##0.0000_ ;_ &quot;€&quot;\ * &quot;-&quot;??_ ;_ @_ "/>
  </numFmts>
  <fonts count="12"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9"/>
      <color theme="1"/>
      <name val="Titillium Web"/>
    </font>
    <font>
      <sz val="8"/>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
      <patternFill patternType="solid">
        <fgColor rgb="FF35286D"/>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medium">
        <color rgb="FF000000"/>
      </bottom>
      <diagonal/>
    </border>
    <border>
      <left style="thin">
        <color rgb="FF000000"/>
      </left>
      <right/>
      <top/>
      <bottom style="thin">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07">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7" borderId="1" xfId="0" applyFont="1" applyFill="1" applyBorder="1" applyAlignment="1">
      <alignment vertical="center"/>
    </xf>
    <xf numFmtId="0" fontId="3" fillId="3" borderId="1" xfId="0" applyFont="1" applyFill="1" applyBorder="1"/>
    <xf numFmtId="0" fontId="3" fillId="4"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3" fillId="0" borderId="29" xfId="0" applyFont="1" applyBorder="1" applyAlignment="1">
      <alignment vertical="center"/>
    </xf>
    <xf numFmtId="164" fontId="3" fillId="0" borderId="9" xfId="2" applyNumberFormat="1" applyFont="1" applyBorder="1" applyAlignment="1">
      <alignment horizontal="center" vertical="center"/>
    </xf>
    <xf numFmtId="164" fontId="3" fillId="5" borderId="5" xfId="2" applyNumberFormat="1" applyFont="1" applyFill="1" applyBorder="1" applyAlignment="1">
      <alignment horizontal="center" vertical="center"/>
    </xf>
    <xf numFmtId="164" fontId="3" fillId="5" borderId="51" xfId="2" applyNumberFormat="1" applyFont="1" applyFill="1" applyBorder="1" applyAlignment="1">
      <alignment horizontal="center" vertical="center"/>
    </xf>
    <xf numFmtId="164" fontId="3" fillId="5" borderId="9" xfId="2" applyNumberFormat="1" applyFont="1" applyFill="1" applyBorder="1" applyAlignment="1">
      <alignment horizontal="center" vertical="center"/>
    </xf>
    <xf numFmtId="164" fontId="3" fillId="5" borderId="10" xfId="2" applyNumberFormat="1" applyFont="1" applyFill="1" applyBorder="1" applyAlignment="1">
      <alignment horizontal="center" vertical="center"/>
    </xf>
    <xf numFmtId="164" fontId="4" fillId="3" borderId="35" xfId="2" applyNumberFormat="1" applyFont="1" applyFill="1" applyBorder="1" applyAlignment="1">
      <alignment horizontal="center" vertical="center"/>
    </xf>
    <xf numFmtId="164" fontId="3" fillId="0" borderId="5" xfId="2" applyNumberFormat="1" applyFont="1" applyBorder="1" applyAlignment="1">
      <alignment horizontal="center" vertical="center"/>
    </xf>
    <xf numFmtId="164" fontId="3" fillId="0" borderId="10" xfId="2" applyNumberFormat="1" applyFont="1" applyBorder="1" applyAlignment="1">
      <alignment horizontal="center" vertical="center"/>
    </xf>
    <xf numFmtId="0" fontId="3" fillId="3" borderId="30" xfId="0" applyFont="1" applyFill="1" applyBorder="1" applyAlignment="1">
      <alignment vertical="center"/>
    </xf>
    <xf numFmtId="164" fontId="4" fillId="3" borderId="11" xfId="2" applyNumberFormat="1" applyFont="1" applyFill="1" applyBorder="1" applyAlignment="1">
      <alignment horizontal="center" vertical="center"/>
    </xf>
    <xf numFmtId="164" fontId="4" fillId="3" borderId="12" xfId="2" applyNumberFormat="1" applyFont="1" applyFill="1" applyBorder="1" applyAlignment="1">
      <alignment horizontal="center" vertical="center"/>
    </xf>
    <xf numFmtId="164" fontId="4" fillId="3" borderId="52" xfId="2" applyNumberFormat="1" applyFont="1" applyFill="1" applyBorder="1" applyAlignment="1">
      <alignment horizontal="center" vertical="center"/>
    </xf>
    <xf numFmtId="164" fontId="4" fillId="3" borderId="13" xfId="2" applyNumberFormat="1" applyFont="1" applyFill="1" applyBorder="1" applyAlignment="1">
      <alignment horizontal="center" vertical="center"/>
    </xf>
    <xf numFmtId="164" fontId="4" fillId="4" borderId="36" xfId="2" applyNumberFormat="1" applyFont="1" applyFill="1" applyBorder="1" applyAlignment="1">
      <alignment horizontal="center" vertical="center"/>
    </xf>
    <xf numFmtId="0" fontId="8" fillId="7" borderId="20" xfId="0" applyFont="1" applyFill="1" applyBorder="1" applyAlignment="1">
      <alignment vertical="center"/>
    </xf>
    <xf numFmtId="0" fontId="7" fillId="7" borderId="21" xfId="0" applyFont="1" applyFill="1" applyBorder="1" applyAlignment="1">
      <alignment vertical="center"/>
    </xf>
    <xf numFmtId="0" fontId="3" fillId="7" borderId="21" xfId="0" applyFont="1" applyFill="1" applyBorder="1" applyAlignment="1">
      <alignment vertical="center"/>
    </xf>
    <xf numFmtId="0" fontId="3" fillId="7" borderId="22" xfId="0" applyFont="1" applyFill="1" applyBorder="1" applyAlignment="1">
      <alignment vertical="center"/>
    </xf>
    <xf numFmtId="49" fontId="7" fillId="7" borderId="23" xfId="0" applyNumberFormat="1" applyFont="1"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3" fillId="7" borderId="24" xfId="0" applyFont="1" applyFill="1" applyBorder="1" applyAlignment="1">
      <alignment vertical="center"/>
    </xf>
    <xf numFmtId="49" fontId="7" fillId="7" borderId="25" xfId="0" applyNumberFormat="1" applyFont="1" applyFill="1" applyBorder="1" applyAlignment="1">
      <alignment vertical="center"/>
    </xf>
    <xf numFmtId="0" fontId="7" fillId="7" borderId="26" xfId="0" applyFont="1" applyFill="1" applyBorder="1" applyAlignment="1">
      <alignment vertical="center"/>
    </xf>
    <xf numFmtId="0" fontId="3" fillId="7" borderId="26" xfId="0" applyFont="1" applyFill="1" applyBorder="1" applyAlignment="1">
      <alignment vertical="center"/>
    </xf>
    <xf numFmtId="0" fontId="3" fillId="7" borderId="27" xfId="0" applyFont="1" applyFill="1" applyBorder="1" applyAlignment="1">
      <alignment vertical="center"/>
    </xf>
    <xf numFmtId="0" fontId="4" fillId="0" borderId="0" xfId="0" applyFont="1"/>
    <xf numFmtId="0" fontId="3" fillId="0" borderId="53" xfId="0" applyFont="1" applyBorder="1" applyAlignment="1">
      <alignment vertical="center"/>
    </xf>
    <xf numFmtId="44" fontId="3" fillId="6" borderId="1" xfId="2" applyFont="1" applyFill="1" applyBorder="1" applyAlignment="1" applyProtection="1">
      <alignment vertical="center"/>
      <protection locked="0"/>
    </xf>
    <xf numFmtId="10" fontId="3" fillId="8" borderId="55" xfId="0" applyNumberFormat="1" applyFont="1" applyFill="1" applyBorder="1" applyAlignment="1">
      <alignment horizontal="center" vertical="center"/>
    </xf>
    <xf numFmtId="44" fontId="3" fillId="3" borderId="4" xfId="2" applyFont="1" applyFill="1" applyBorder="1" applyAlignment="1">
      <alignment vertical="center"/>
    </xf>
    <xf numFmtId="0" fontId="3" fillId="7" borderId="21" xfId="0" applyFont="1" applyFill="1" applyBorder="1"/>
    <xf numFmtId="0" fontId="3" fillId="0" borderId="23" xfId="0" applyFont="1" applyBorder="1"/>
    <xf numFmtId="0" fontId="3" fillId="7" borderId="0" xfId="0" applyFont="1" applyFill="1"/>
    <xf numFmtId="0" fontId="3" fillId="7" borderId="26" xfId="0" applyFont="1" applyFill="1" applyBorder="1"/>
    <xf numFmtId="9" fontId="3" fillId="0" borderId="0" xfId="0" applyNumberFormat="1" applyFont="1"/>
    <xf numFmtId="44" fontId="3" fillId="6" borderId="10" xfId="2" applyFont="1" applyFill="1" applyBorder="1" applyAlignment="1" applyProtection="1">
      <alignment horizontal="center" vertical="center"/>
      <protection locked="0"/>
    </xf>
    <xf numFmtId="44" fontId="3" fillId="3" borderId="51"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44" fontId="3" fillId="3" borderId="45" xfId="0" applyNumberFormat="1" applyFont="1" applyFill="1" applyBorder="1" applyAlignment="1">
      <alignment horizontal="center" vertical="center"/>
    </xf>
    <xf numFmtId="0" fontId="4" fillId="6" borderId="5" xfId="0" applyFont="1" applyFill="1" applyBorder="1" applyAlignment="1" applyProtection="1">
      <alignment horizontal="center" vertical="center"/>
      <protection locked="0"/>
    </xf>
    <xf numFmtId="44" fontId="3" fillId="6" borderId="13" xfId="2" applyFont="1" applyFill="1" applyBorder="1" applyAlignment="1" applyProtection="1">
      <alignment horizontal="center" vertical="center"/>
      <protection locked="0"/>
    </xf>
    <xf numFmtId="44" fontId="3" fillId="0" borderId="0" xfId="2" applyFont="1" applyFill="1" applyBorder="1" applyAlignment="1">
      <alignment horizontal="right" vertical="center"/>
    </xf>
    <xf numFmtId="44" fontId="3" fillId="3" borderId="17" xfId="0" applyNumberFormat="1" applyFont="1" applyFill="1" applyBorder="1" applyAlignment="1">
      <alignment horizontal="center" vertical="center"/>
    </xf>
    <xf numFmtId="44" fontId="3" fillId="3" borderId="18" xfId="0" applyNumberFormat="1" applyFont="1" applyFill="1" applyBorder="1" applyAlignment="1">
      <alignment horizontal="center" vertical="center"/>
    </xf>
    <xf numFmtId="44" fontId="3" fillId="0" borderId="0" xfId="0" applyNumberFormat="1" applyFont="1"/>
    <xf numFmtId="0" fontId="3" fillId="7" borderId="22" xfId="0" applyFont="1" applyFill="1" applyBorder="1"/>
    <xf numFmtId="0" fontId="3" fillId="7" borderId="24" xfId="0" applyFont="1" applyFill="1" applyBorder="1"/>
    <xf numFmtId="0" fontId="7" fillId="7" borderId="24" xfId="0" applyFont="1" applyFill="1" applyBorder="1" applyAlignment="1">
      <alignment vertical="center"/>
    </xf>
    <xf numFmtId="0" fontId="3" fillId="7" borderId="27" xfId="0" applyFont="1" applyFill="1" applyBorder="1"/>
    <xf numFmtId="166" fontId="3" fillId="6" borderId="45" xfId="2" applyNumberFormat="1" applyFont="1" applyFill="1" applyBorder="1" applyAlignment="1" applyProtection="1">
      <alignment horizontal="center" vertical="center"/>
      <protection locked="0"/>
    </xf>
    <xf numFmtId="44" fontId="3" fillId="3" borderId="9" xfId="0" applyNumberFormat="1" applyFont="1" applyFill="1" applyBorder="1" applyAlignment="1">
      <alignment horizontal="center" vertical="center"/>
    </xf>
    <xf numFmtId="44" fontId="3" fillId="3" borderId="10" xfId="0" applyNumberFormat="1" applyFont="1" applyFill="1" applyBorder="1" applyAlignment="1">
      <alignment horizontal="center" vertical="center"/>
    </xf>
    <xf numFmtId="44" fontId="3" fillId="3" borderId="51" xfId="2" applyFont="1" applyFill="1" applyBorder="1" applyAlignment="1">
      <alignment horizontal="center" vertical="center"/>
    </xf>
    <xf numFmtId="44" fontId="3" fillId="3" borderId="42" xfId="2" applyFont="1" applyFill="1" applyBorder="1" applyAlignment="1">
      <alignment horizontal="center" vertical="center"/>
    </xf>
    <xf numFmtId="166" fontId="3" fillId="6" borderId="48" xfId="2" applyNumberFormat="1" applyFont="1" applyFill="1" applyBorder="1" applyAlignment="1" applyProtection="1">
      <alignment horizontal="center" vertical="center"/>
      <protection locked="0"/>
    </xf>
    <xf numFmtId="44" fontId="3" fillId="3" borderId="19" xfId="0" applyNumberFormat="1" applyFont="1" applyFill="1" applyBorder="1" applyAlignment="1">
      <alignment horizontal="center" vertical="center"/>
    </xf>
    <xf numFmtId="44" fontId="3" fillId="3" borderId="67" xfId="0" applyNumberFormat="1" applyFont="1" applyFill="1" applyBorder="1" applyAlignment="1">
      <alignment horizontal="center" vertical="center"/>
    </xf>
    <xf numFmtId="44" fontId="3" fillId="3" borderId="43" xfId="0" applyNumberFormat="1" applyFont="1" applyFill="1" applyBorder="1" applyAlignment="1">
      <alignment horizontal="center" vertical="center"/>
    </xf>
    <xf numFmtId="44" fontId="3" fillId="3" borderId="12" xfId="0" applyNumberFormat="1" applyFont="1" applyFill="1" applyBorder="1" applyAlignment="1">
      <alignment horizontal="center" vertical="center"/>
    </xf>
    <xf numFmtId="44" fontId="3" fillId="3" borderId="48" xfId="0" applyNumberFormat="1" applyFont="1" applyFill="1" applyBorder="1" applyAlignment="1">
      <alignment horizontal="center" vertical="center"/>
    </xf>
    <xf numFmtId="44" fontId="3" fillId="3" borderId="37" xfId="0" applyNumberFormat="1" applyFont="1" applyFill="1" applyBorder="1" applyAlignment="1">
      <alignment horizontal="center" vertical="center"/>
    </xf>
    <xf numFmtId="44" fontId="3" fillId="3" borderId="38" xfId="0" applyNumberFormat="1" applyFont="1" applyFill="1" applyBorder="1" applyAlignment="1">
      <alignment horizontal="center" vertical="center"/>
    </xf>
    <xf numFmtId="44" fontId="3" fillId="3" borderId="49" xfId="0" applyNumberFormat="1" applyFont="1" applyFill="1" applyBorder="1" applyAlignment="1">
      <alignment horizontal="center" vertical="center"/>
    </xf>
    <xf numFmtId="0" fontId="3" fillId="0" borderId="9" xfId="0" applyFont="1" applyBorder="1" applyAlignment="1">
      <alignment horizontal="left" vertical="center"/>
    </xf>
    <xf numFmtId="44" fontId="3" fillId="0" borderId="10" xfId="2" applyFont="1" applyBorder="1" applyAlignment="1">
      <alignment horizontal="center" vertical="center"/>
    </xf>
    <xf numFmtId="0" fontId="3" fillId="0" borderId="11" xfId="0" applyFont="1" applyBorder="1" applyAlignment="1">
      <alignment horizontal="left" vertical="center"/>
    </xf>
    <xf numFmtId="44" fontId="3" fillId="0" borderId="13" xfId="2" applyFont="1" applyBorder="1" applyAlignment="1">
      <alignment horizontal="center" vertical="center"/>
    </xf>
    <xf numFmtId="44" fontId="3" fillId="0" borderId="0" xfId="2" applyFont="1"/>
    <xf numFmtId="49" fontId="7" fillId="7" borderId="68" xfId="0" applyNumberFormat="1" applyFont="1" applyFill="1" applyBorder="1" applyAlignment="1">
      <alignment vertical="center"/>
    </xf>
    <xf numFmtId="49" fontId="7" fillId="7" borderId="26" xfId="0" applyNumberFormat="1" applyFont="1" applyFill="1" applyBorder="1" applyAlignment="1">
      <alignment vertical="center"/>
    </xf>
    <xf numFmtId="49" fontId="7" fillId="7" borderId="27" xfId="0" applyNumberFormat="1" applyFont="1" applyFill="1" applyBorder="1" applyAlignment="1">
      <alignment vertical="center"/>
    </xf>
    <xf numFmtId="49" fontId="7" fillId="7" borderId="40" xfId="0" applyNumberFormat="1" applyFont="1" applyFill="1" applyBorder="1" applyAlignment="1">
      <alignment vertical="center"/>
    </xf>
    <xf numFmtId="0" fontId="7" fillId="7" borderId="39" xfId="0" applyFont="1" applyFill="1" applyBorder="1" applyAlignment="1">
      <alignment vertical="center"/>
    </xf>
    <xf numFmtId="0" fontId="3" fillId="7" borderId="39" xfId="0" applyFont="1" applyFill="1" applyBorder="1" applyAlignment="1">
      <alignment vertical="center"/>
    </xf>
    <xf numFmtId="0" fontId="3" fillId="7" borderId="39" xfId="0" applyFont="1" applyFill="1" applyBorder="1"/>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4" fillId="0" borderId="9" xfId="0" applyFont="1" applyBorder="1" applyAlignment="1">
      <alignment horizontal="center" vertical="center"/>
    </xf>
    <xf numFmtId="0" fontId="3"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65" fontId="3" fillId="0" borderId="5" xfId="1" applyNumberFormat="1" applyFont="1" applyFill="1" applyBorder="1" applyAlignment="1" applyProtection="1">
      <alignment vertical="center"/>
    </xf>
    <xf numFmtId="165" fontId="3" fillId="0" borderId="12" xfId="1" applyNumberFormat="1" applyFont="1" applyFill="1" applyBorder="1" applyAlignment="1" applyProtection="1">
      <alignment vertical="center"/>
    </xf>
    <xf numFmtId="0" fontId="3" fillId="7" borderId="69" xfId="0" applyFont="1" applyFill="1" applyBorder="1"/>
    <xf numFmtId="0" fontId="2" fillId="0" borderId="0" xfId="0" applyFont="1" applyAlignment="1">
      <alignment horizontal="center" wrapText="1"/>
    </xf>
    <xf numFmtId="44" fontId="3" fillId="0" borderId="11" xfId="2" applyFont="1" applyBorder="1" applyAlignment="1">
      <alignment horizontal="center" vertical="center"/>
    </xf>
    <xf numFmtId="44" fontId="3" fillId="0" borderId="12" xfId="2" applyFont="1" applyBorder="1" applyAlignment="1">
      <alignment horizontal="center" vertical="center"/>
    </xf>
    <xf numFmtId="0" fontId="6" fillId="0" borderId="0" xfId="0" applyFont="1" applyAlignment="1">
      <alignment horizontal="center" vertical="center"/>
    </xf>
    <xf numFmtId="0" fontId="3" fillId="0" borderId="74" xfId="0" applyFont="1" applyBorder="1" applyAlignment="1">
      <alignment horizontal="left" vertical="center"/>
    </xf>
    <xf numFmtId="44" fontId="3" fillId="3" borderId="52" xfId="0" applyNumberFormat="1" applyFont="1" applyFill="1" applyBorder="1" applyAlignment="1">
      <alignment horizontal="center" vertical="center"/>
    </xf>
    <xf numFmtId="0" fontId="3" fillId="0" borderId="76" xfId="0" applyFont="1" applyBorder="1" applyAlignment="1">
      <alignment horizontal="center" vertical="center"/>
    </xf>
    <xf numFmtId="44" fontId="3" fillId="6" borderId="77" xfId="2" applyFont="1" applyFill="1" applyBorder="1" applyAlignment="1" applyProtection="1">
      <alignment horizontal="center" vertical="center"/>
      <protection locked="0"/>
    </xf>
    <xf numFmtId="44" fontId="3" fillId="3" borderId="22" xfId="0" applyNumberFormat="1" applyFont="1" applyFill="1" applyBorder="1" applyAlignment="1">
      <alignment horizontal="center" vertical="center"/>
    </xf>
    <xf numFmtId="44" fontId="3" fillId="3" borderId="76" xfId="0" applyNumberFormat="1" applyFont="1" applyFill="1" applyBorder="1" applyAlignment="1">
      <alignment horizontal="center" vertical="center"/>
    </xf>
    <xf numFmtId="44" fontId="3" fillId="3" borderId="20" xfId="0" applyNumberFormat="1" applyFont="1" applyFill="1" applyBorder="1" applyAlignment="1">
      <alignment horizontal="center" vertical="center"/>
    </xf>
    <xf numFmtId="0" fontId="10" fillId="0" borderId="75" xfId="0" applyFont="1" applyBorder="1" applyAlignment="1">
      <alignment horizontal="center" vertical="center"/>
    </xf>
    <xf numFmtId="0" fontId="6" fillId="9" borderId="28"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50"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34" xfId="0" applyFont="1" applyFill="1" applyBorder="1" applyAlignment="1">
      <alignment horizontal="center" vertical="center"/>
    </xf>
    <xf numFmtId="0" fontId="6" fillId="9" borderId="54" xfId="0" applyFont="1" applyFill="1" applyBorder="1" applyAlignment="1">
      <alignment horizontal="center" vertical="center"/>
    </xf>
    <xf numFmtId="0" fontId="6" fillId="9" borderId="1" xfId="0" applyFont="1" applyFill="1" applyBorder="1" applyAlignment="1">
      <alignment horizontal="center" vertical="center"/>
    </xf>
    <xf numFmtId="0" fontId="9" fillId="9" borderId="54"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33" xfId="0" applyFont="1" applyFill="1" applyBorder="1" applyAlignment="1">
      <alignment horizontal="center" vertical="center"/>
    </xf>
    <xf numFmtId="0" fontId="6" fillId="9" borderId="31"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32" xfId="0" applyFont="1" applyFill="1" applyBorder="1" applyAlignment="1">
      <alignment horizontal="center" vertical="center" wrapText="1"/>
    </xf>
    <xf numFmtId="0" fontId="6" fillId="9" borderId="56" xfId="0" applyFont="1" applyFill="1" applyBorder="1" applyAlignment="1">
      <alignment horizontal="center" vertical="center" wrapText="1"/>
    </xf>
    <xf numFmtId="0" fontId="9" fillId="9" borderId="31" xfId="0" applyFont="1" applyFill="1" applyBorder="1" applyAlignment="1">
      <alignment horizontal="center" vertical="center"/>
    </xf>
    <xf numFmtId="0" fontId="9" fillId="9" borderId="32" xfId="0" applyFont="1" applyFill="1" applyBorder="1" applyAlignment="1">
      <alignment horizontal="center" vertical="center"/>
    </xf>
    <xf numFmtId="0" fontId="9" fillId="9" borderId="56" xfId="0" applyFont="1" applyFill="1" applyBorder="1" applyAlignment="1">
      <alignment horizontal="center" vertical="center"/>
    </xf>
    <xf numFmtId="0" fontId="6" fillId="9" borderId="7"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9" fillId="9"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9" fillId="9" borderId="66" xfId="0" applyFont="1" applyFill="1" applyBorder="1" applyAlignment="1">
      <alignment horizontal="center" vertical="center"/>
    </xf>
    <xf numFmtId="0" fontId="9" fillId="9" borderId="41" xfId="0" applyFont="1" applyFill="1" applyBorder="1" applyAlignment="1">
      <alignment horizontal="center" vertical="center"/>
    </xf>
    <xf numFmtId="0" fontId="6" fillId="9" borderId="73" xfId="0" applyFont="1" applyFill="1" applyBorder="1" applyAlignment="1">
      <alignment horizontal="center" vertical="center"/>
    </xf>
    <xf numFmtId="0" fontId="6" fillId="9" borderId="33" xfId="0" applyFont="1" applyFill="1" applyBorder="1" applyAlignment="1">
      <alignment horizontal="center" vertical="center"/>
    </xf>
    <xf numFmtId="0" fontId="3" fillId="0" borderId="0" xfId="0" applyFont="1" applyAlignment="1" applyProtection="1">
      <alignment horizontal="center" vertical="center"/>
      <protection locked="0"/>
    </xf>
    <xf numFmtId="164" fontId="3" fillId="0" borderId="9" xfId="2" applyNumberFormat="1" applyFont="1" applyFill="1" applyBorder="1" applyAlignment="1">
      <alignment horizontal="center" vertical="center"/>
    </xf>
    <xf numFmtId="164" fontId="3" fillId="0" borderId="10" xfId="2" applyNumberFormat="1" applyFont="1" applyFill="1" applyBorder="1" applyAlignment="1">
      <alignment horizontal="center" vertical="center"/>
    </xf>
    <xf numFmtId="44" fontId="3" fillId="3" borderId="75" xfId="0" applyNumberFormat="1" applyFont="1" applyFill="1" applyBorder="1" applyAlignment="1">
      <alignment horizontal="center" vertical="center"/>
    </xf>
    <xf numFmtId="44" fontId="3" fillId="3" borderId="77" xfId="0" applyNumberFormat="1" applyFont="1" applyFill="1" applyBorder="1" applyAlignment="1">
      <alignment horizontal="center" vertical="center"/>
    </xf>
    <xf numFmtId="44" fontId="3" fillId="3" borderId="11" xfId="0" applyNumberFormat="1" applyFont="1" applyFill="1" applyBorder="1" applyAlignment="1">
      <alignment horizontal="center" vertical="center"/>
    </xf>
    <xf numFmtId="44" fontId="3" fillId="3" borderId="13" xfId="0" applyNumberFormat="1" applyFont="1" applyFill="1" applyBorder="1" applyAlignment="1">
      <alignment horizontal="center" vertical="center"/>
    </xf>
    <xf numFmtId="44" fontId="3" fillId="3" borderId="57" xfId="0" applyNumberFormat="1" applyFont="1" applyFill="1" applyBorder="1" applyAlignment="1">
      <alignment horizontal="center" vertical="center"/>
    </xf>
    <xf numFmtId="1" fontId="3" fillId="0" borderId="45" xfId="1" applyNumberFormat="1" applyFont="1" applyFill="1" applyBorder="1" applyAlignment="1" applyProtection="1">
      <alignment horizontal="center" vertical="center"/>
    </xf>
    <xf numFmtId="1" fontId="3" fillId="0" borderId="48" xfId="1" applyNumberFormat="1" applyFont="1" applyFill="1" applyBorder="1" applyAlignment="1" applyProtection="1">
      <alignment horizontal="center" vertical="center"/>
    </xf>
    <xf numFmtId="0" fontId="3" fillId="0" borderId="78" xfId="0" applyFont="1" applyBorder="1" applyAlignment="1">
      <alignment vertical="center"/>
    </xf>
    <xf numFmtId="164" fontId="3" fillId="0" borderId="75" xfId="2" applyNumberFormat="1" applyFont="1" applyBorder="1" applyAlignment="1">
      <alignment horizontal="center" vertical="center"/>
    </xf>
    <xf numFmtId="164" fontId="3" fillId="0" borderId="76" xfId="2" applyNumberFormat="1" applyFont="1" applyBorder="1" applyAlignment="1">
      <alignment horizontal="center" vertical="center"/>
    </xf>
    <xf numFmtId="164" fontId="3" fillId="0" borderId="22" xfId="2" applyNumberFormat="1" applyFont="1" applyBorder="1" applyAlignment="1">
      <alignment horizontal="center" vertical="center"/>
    </xf>
    <xf numFmtId="164" fontId="3" fillId="0" borderId="77" xfId="2" applyNumberFormat="1" applyFont="1" applyBorder="1" applyAlignment="1">
      <alignment horizontal="center" vertical="center"/>
    </xf>
    <xf numFmtId="0" fontId="3" fillId="0" borderId="79" xfId="0" applyFont="1" applyBorder="1" applyAlignment="1">
      <alignment horizontal="left" vertical="center"/>
    </xf>
    <xf numFmtId="44" fontId="3" fillId="0" borderId="75" xfId="2" applyFont="1" applyBorder="1" applyAlignment="1">
      <alignment horizontal="center" vertical="center"/>
    </xf>
    <xf numFmtId="44" fontId="3" fillId="0" borderId="76" xfId="2" applyFont="1" applyBorder="1" applyAlignment="1">
      <alignment horizontal="center" vertical="center"/>
    </xf>
    <xf numFmtId="44" fontId="3" fillId="0" borderId="77" xfId="2" applyFont="1" applyBorder="1" applyAlignment="1">
      <alignment horizontal="center" vertical="center"/>
    </xf>
    <xf numFmtId="0" fontId="3" fillId="0" borderId="6" xfId="0" applyFont="1" applyBorder="1" applyAlignment="1">
      <alignment horizontal="left" vertical="center"/>
    </xf>
    <xf numFmtId="44" fontId="3" fillId="6" borderId="7" xfId="2" applyFont="1" applyFill="1" applyBorder="1" applyAlignment="1" applyProtection="1">
      <alignment horizontal="center" vertical="center"/>
      <protection locked="0"/>
    </xf>
    <xf numFmtId="165" fontId="3" fillId="6" borderId="8" xfId="1" applyNumberFormat="1" applyFont="1" applyFill="1" applyBorder="1" applyAlignment="1" applyProtection="1">
      <alignment horizontal="center" vertical="center"/>
      <protection locked="0"/>
    </xf>
    <xf numFmtId="44" fontId="3" fillId="6" borderId="12" xfId="2" applyFont="1" applyFill="1" applyBorder="1" applyAlignment="1" applyProtection="1">
      <alignment horizontal="center" vertical="center"/>
      <protection locked="0"/>
    </xf>
    <xf numFmtId="165" fontId="3" fillId="6" borderId="13" xfId="1"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6" borderId="7"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44" fontId="3" fillId="6" borderId="8" xfId="2" applyFont="1" applyFill="1" applyBorder="1" applyAlignment="1" applyProtection="1">
      <alignment horizontal="center" vertical="center"/>
      <protection locked="0"/>
    </xf>
    <xf numFmtId="0" fontId="5" fillId="0" borderId="0" xfId="0" applyFont="1" applyAlignment="1">
      <alignment horizont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54"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30" xfId="0" applyFont="1" applyBorder="1" applyAlignment="1">
      <alignment horizontal="center" vertical="center"/>
    </xf>
    <xf numFmtId="0" fontId="3" fillId="0" borderId="52" xfId="0" applyFont="1" applyBorder="1" applyAlignment="1">
      <alignment horizontal="center" vertical="center"/>
    </xf>
    <xf numFmtId="0" fontId="6" fillId="9" borderId="28" xfId="0" applyFont="1" applyFill="1" applyBorder="1" applyAlignment="1">
      <alignment horizontal="center" vertical="center"/>
    </xf>
    <xf numFmtId="0" fontId="6" fillId="9" borderId="50" xfId="0" applyFont="1" applyFill="1" applyBorder="1" applyAlignment="1">
      <alignment horizontal="center" vertical="center"/>
    </xf>
    <xf numFmtId="0" fontId="3" fillId="0" borderId="29" xfId="0" applyFont="1" applyBorder="1" applyAlignment="1">
      <alignment horizontal="center" vertical="center"/>
    </xf>
    <xf numFmtId="0" fontId="3" fillId="0" borderId="51" xfId="0" applyFont="1" applyBorder="1" applyAlignment="1">
      <alignment horizontal="center" vertical="center"/>
    </xf>
    <xf numFmtId="49" fontId="7" fillId="7" borderId="23" xfId="0" applyNumberFormat="1" applyFont="1" applyFill="1" applyBorder="1" applyAlignment="1">
      <alignment horizontal="left" vertical="top" wrapText="1"/>
    </xf>
    <xf numFmtId="49" fontId="7" fillId="7" borderId="0" xfId="0" applyNumberFormat="1" applyFont="1" applyFill="1" applyAlignment="1">
      <alignment horizontal="left" vertical="top" wrapText="1"/>
    </xf>
    <xf numFmtId="49" fontId="7" fillId="7" borderId="24" xfId="0" applyNumberFormat="1" applyFont="1" applyFill="1" applyBorder="1" applyAlignment="1">
      <alignment horizontal="left" vertical="top" wrapText="1"/>
    </xf>
    <xf numFmtId="0" fontId="6" fillId="9" borderId="71" xfId="0" applyFont="1" applyFill="1" applyBorder="1" applyAlignment="1">
      <alignment horizontal="center" vertical="center"/>
    </xf>
    <xf numFmtId="0" fontId="6" fillId="9" borderId="72" xfId="0" applyFont="1" applyFill="1" applyBorder="1" applyAlignment="1">
      <alignment horizontal="center" vertical="center"/>
    </xf>
    <xf numFmtId="0" fontId="6" fillId="9" borderId="70" xfId="0" applyFont="1" applyFill="1" applyBorder="1" applyAlignment="1">
      <alignment horizontal="center" vertical="center"/>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35286D"/>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1:B28"/>
  <sheetViews>
    <sheetView showGridLines="0" zoomScale="85" zoomScaleNormal="85" workbookViewId="0"/>
  </sheetViews>
  <sheetFormatPr defaultColWidth="8.7265625" defaultRowHeight="19" x14ac:dyDescent="0.65"/>
  <cols>
    <col min="1" max="1" width="19.26953125" style="1" customWidth="1"/>
    <col min="2" max="2" width="59.81640625" style="1" customWidth="1"/>
    <col min="3" max="3" width="19.26953125" style="1" customWidth="1"/>
    <col min="4" max="16384" width="8.7265625" style="1"/>
  </cols>
  <sheetData>
    <row r="1" spans="2:2" ht="27" customHeight="1" x14ac:dyDescent="0.65"/>
    <row r="2" spans="2:2" ht="61.5" customHeight="1" x14ac:dyDescent="0.85">
      <c r="B2" s="114" t="s">
        <v>106</v>
      </c>
    </row>
    <row r="3" spans="2:2" ht="20.25" customHeight="1" x14ac:dyDescent="0.65">
      <c r="B3" s="2"/>
    </row>
    <row r="4" spans="2:2" ht="20.25" customHeight="1" x14ac:dyDescent="0.65">
      <c r="B4" s="181" t="s">
        <v>131</v>
      </c>
    </row>
    <row r="5" spans="2:2" ht="20.25" customHeight="1" x14ac:dyDescent="0.65">
      <c r="B5" s="2"/>
    </row>
    <row r="6" spans="2:2" ht="20.25" customHeight="1" thickBot="1" x14ac:dyDescent="0.7">
      <c r="B6" s="2" t="s">
        <v>0</v>
      </c>
    </row>
    <row r="7" spans="2:2" ht="20.25" customHeight="1" thickBot="1" x14ac:dyDescent="0.7">
      <c r="B7" s="3"/>
    </row>
    <row r="8" spans="2:2" ht="20.25" customHeight="1" x14ac:dyDescent="0.65">
      <c r="B8" s="2"/>
    </row>
    <row r="9" spans="2:2" ht="20.25" customHeight="1" thickBot="1" x14ac:dyDescent="0.7">
      <c r="B9" s="2" t="s">
        <v>1</v>
      </c>
    </row>
    <row r="10" spans="2:2" ht="20.25" customHeight="1" thickBot="1" x14ac:dyDescent="0.7">
      <c r="B10" s="3"/>
    </row>
    <row r="11" spans="2:2" ht="20.25" customHeight="1" x14ac:dyDescent="0.65">
      <c r="B11" s="2"/>
    </row>
    <row r="12" spans="2:2" ht="20.25" customHeight="1" thickBot="1" x14ac:dyDescent="0.7">
      <c r="B12" s="2" t="s">
        <v>2</v>
      </c>
    </row>
    <row r="13" spans="2:2" ht="20.25" customHeight="1" thickBot="1" x14ac:dyDescent="0.7">
      <c r="B13" s="3"/>
    </row>
    <row r="14" spans="2:2" ht="20.25" customHeight="1" x14ac:dyDescent="0.65">
      <c r="B14" s="2"/>
    </row>
    <row r="15" spans="2:2" ht="20.25" customHeight="1" thickBot="1" x14ac:dyDescent="0.7">
      <c r="B15" s="2" t="s">
        <v>3</v>
      </c>
    </row>
    <row r="16" spans="2:2" ht="20.25" customHeight="1" thickBot="1" x14ac:dyDescent="0.7">
      <c r="B16" s="3"/>
    </row>
    <row r="17" spans="2:2" ht="20.25" customHeight="1" x14ac:dyDescent="0.65">
      <c r="B17" s="2"/>
    </row>
    <row r="18" spans="2:2" ht="20.25" customHeight="1" thickBot="1" x14ac:dyDescent="0.7">
      <c r="B18" s="2" t="s">
        <v>4</v>
      </c>
    </row>
    <row r="19" spans="2:2" ht="20.25" customHeight="1" thickBot="1" x14ac:dyDescent="0.7">
      <c r="B19" s="3"/>
    </row>
    <row r="20" spans="2:2" ht="20.25" customHeight="1" x14ac:dyDescent="0.65">
      <c r="B20" s="2"/>
    </row>
    <row r="21" spans="2:2" ht="20.25" customHeight="1" thickBot="1" x14ac:dyDescent="0.7">
      <c r="B21" s="2" t="s">
        <v>5</v>
      </c>
    </row>
    <row r="22" spans="2:2" x14ac:dyDescent="0.65">
      <c r="B22" s="4"/>
    </row>
    <row r="23" spans="2:2" x14ac:dyDescent="0.65">
      <c r="B23" s="5"/>
    </row>
    <row r="24" spans="2:2" x14ac:dyDescent="0.65">
      <c r="B24" s="5"/>
    </row>
    <row r="25" spans="2:2" x14ac:dyDescent="0.65">
      <c r="B25" s="5"/>
    </row>
    <row r="26" spans="2:2" x14ac:dyDescent="0.65">
      <c r="B26" s="5"/>
    </row>
    <row r="27" spans="2:2" x14ac:dyDescent="0.65">
      <c r="B27" s="5"/>
    </row>
    <row r="28" spans="2:2" ht="19.5" thickBot="1" x14ac:dyDescent="0.7">
      <c r="B28" s="6"/>
    </row>
  </sheetData>
  <sheetProtection algorithmName="SHA-512" hashValue="HfSCviO+E4iUj1lme/OJu0PzuvXMgebAhGxIdS9mXyS6Nrsf18gelz8XybtCHoZNAVWgmIoNffdDq2fLLm8Vjg==" saltValue="Pru6VBJMjlKCjQeShUF/nw=="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heetViews>
  <sheetFormatPr defaultColWidth="8.7265625" defaultRowHeight="19" x14ac:dyDescent="0.65"/>
  <cols>
    <col min="1" max="1" width="4.1796875" style="1" customWidth="1"/>
    <col min="2" max="2" width="13.26953125" style="1" customWidth="1"/>
    <col min="3" max="3" width="4.1796875" style="1" customWidth="1"/>
    <col min="4" max="4" width="96.1796875" style="1" customWidth="1"/>
    <col min="5" max="16384" width="8.7265625" style="1"/>
  </cols>
  <sheetData>
    <row r="2" spans="2:4" ht="26.5" x14ac:dyDescent="0.85">
      <c r="B2" s="7" t="s">
        <v>6</v>
      </c>
    </row>
    <row r="3" spans="2:4" ht="19.5" thickBot="1" x14ac:dyDescent="0.7"/>
    <row r="4" spans="2:4" ht="19.5" thickBot="1" x14ac:dyDescent="0.7">
      <c r="B4" s="8" t="s">
        <v>7</v>
      </c>
      <c r="D4" s="1" t="s">
        <v>8</v>
      </c>
    </row>
    <row r="6" spans="2:4" ht="19.5" thickBot="1" x14ac:dyDescent="0.7"/>
    <row r="7" spans="2:4" ht="32.5" customHeight="1" x14ac:dyDescent="0.65">
      <c r="B7" s="9" t="s">
        <v>9</v>
      </c>
      <c r="D7" s="10" t="s">
        <v>10</v>
      </c>
    </row>
    <row r="8" spans="2:4" x14ac:dyDescent="0.65">
      <c r="B8" s="11"/>
      <c r="D8" s="10"/>
    </row>
    <row r="9" spans="2:4" ht="19.5" thickBot="1" x14ac:dyDescent="0.7"/>
    <row r="10" spans="2:4" ht="59.5" customHeight="1" x14ac:dyDescent="0.65">
      <c r="B10" s="12" t="s">
        <v>11</v>
      </c>
      <c r="D10" s="10" t="s">
        <v>12</v>
      </c>
    </row>
    <row r="11" spans="2:4" x14ac:dyDescent="0.65">
      <c r="D11" s="10"/>
    </row>
    <row r="12" spans="2:4" ht="19.5" thickBot="1" x14ac:dyDescent="0.7"/>
    <row r="13" spans="2:4" ht="19.5" thickBot="1" x14ac:dyDescent="0.7">
      <c r="B13" s="13" t="s">
        <v>13</v>
      </c>
      <c r="D13" s="1" t="s">
        <v>14</v>
      </c>
    </row>
    <row r="14" spans="2:4" ht="19.5" thickBot="1" x14ac:dyDescent="0.7"/>
    <row r="15" spans="2:4" ht="19.5" thickBot="1" x14ac:dyDescent="0.7">
      <c r="B15" s="14" t="s">
        <v>15</v>
      </c>
      <c r="D15" s="1" t="s">
        <v>16</v>
      </c>
    </row>
  </sheetData>
  <sheetProtection algorithmName="SHA-512" hashValue="n8qcuouH+3q8cYp3D5uQXe+LbEcVnDNpFraG7kSbaAro3W7VaiRY/POouH4kgBnGY8/qmwe8pO63vgFebNe2Kg==" saltValue="Oucjl7auVxwPTND/nFdhyg=="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heetViews>
  <sheetFormatPr defaultColWidth="8.7265625" defaultRowHeight="19" x14ac:dyDescent="0.65"/>
  <cols>
    <col min="1" max="2" width="8.7265625" style="1"/>
    <col min="3" max="3" width="79.26953125" style="10" customWidth="1"/>
    <col min="4" max="4" width="30.26953125" style="15" customWidth="1"/>
    <col min="5" max="16384" width="8.7265625" style="1"/>
  </cols>
  <sheetData>
    <row r="2" spans="2:4" ht="26.5" x14ac:dyDescent="0.85">
      <c r="B2" s="7" t="s">
        <v>107</v>
      </c>
    </row>
    <row r="3" spans="2:4" ht="19.5" thickBot="1" x14ac:dyDescent="0.7"/>
    <row r="4" spans="2:4" s="16" customFormat="1" ht="19.5" thickBot="1" x14ac:dyDescent="0.7">
      <c r="B4" s="132" t="s">
        <v>17</v>
      </c>
      <c r="C4" s="132" t="s">
        <v>18</v>
      </c>
      <c r="D4" s="133" t="s">
        <v>19</v>
      </c>
    </row>
    <row r="5" spans="2:4" ht="54.75" customHeight="1" x14ac:dyDescent="0.65">
      <c r="B5" s="17">
        <v>1</v>
      </c>
      <c r="C5" s="18" t="s">
        <v>108</v>
      </c>
      <c r="D5" s="19" t="s">
        <v>20</v>
      </c>
    </row>
    <row r="6" spans="2:4" ht="54.75" customHeight="1" x14ac:dyDescent="0.65">
      <c r="B6" s="20">
        <v>2</v>
      </c>
      <c r="C6" s="21" t="s">
        <v>21</v>
      </c>
      <c r="D6" s="22" t="s">
        <v>22</v>
      </c>
    </row>
    <row r="7" spans="2:4" ht="54.75" customHeight="1" x14ac:dyDescent="0.65">
      <c r="B7" s="20">
        <v>3</v>
      </c>
      <c r="C7" s="21" t="s">
        <v>23</v>
      </c>
      <c r="D7" s="19" t="s">
        <v>20</v>
      </c>
    </row>
    <row r="8" spans="2:4" ht="54.75" customHeight="1" x14ac:dyDescent="0.65">
      <c r="B8" s="20">
        <v>4</v>
      </c>
      <c r="C8" s="21" t="s">
        <v>24</v>
      </c>
      <c r="D8" s="22" t="s">
        <v>25</v>
      </c>
    </row>
    <row r="9" spans="2:4" ht="54.75" customHeight="1" x14ac:dyDescent="0.65">
      <c r="B9" s="20">
        <v>5</v>
      </c>
      <c r="C9" s="21" t="s">
        <v>109</v>
      </c>
      <c r="D9" s="22" t="s">
        <v>22</v>
      </c>
    </row>
    <row r="10" spans="2:4" ht="54.75" customHeight="1" x14ac:dyDescent="0.65">
      <c r="B10" s="20">
        <v>6</v>
      </c>
      <c r="C10" s="21" t="s">
        <v>26</v>
      </c>
      <c r="D10" s="22" t="s">
        <v>22</v>
      </c>
    </row>
    <row r="11" spans="2:4" ht="54.75" customHeight="1" x14ac:dyDescent="0.65">
      <c r="B11" s="20">
        <v>7</v>
      </c>
      <c r="C11" s="21" t="s">
        <v>27</v>
      </c>
      <c r="D11" s="22" t="s">
        <v>22</v>
      </c>
    </row>
    <row r="12" spans="2:4" ht="78" customHeight="1" x14ac:dyDescent="0.65">
      <c r="B12" s="20">
        <v>8</v>
      </c>
      <c r="C12" s="21" t="s">
        <v>28</v>
      </c>
      <c r="D12" s="22" t="s">
        <v>22</v>
      </c>
    </row>
    <row r="13" spans="2:4" ht="54.65" customHeight="1" thickBot="1" x14ac:dyDescent="0.7">
      <c r="B13" s="23">
        <v>9</v>
      </c>
      <c r="C13" s="24" t="s">
        <v>29</v>
      </c>
      <c r="D13" s="25" t="s">
        <v>20</v>
      </c>
    </row>
  </sheetData>
  <sheetProtection algorithmName="SHA-512" hashValue="yB8eK07x/ZoiHmuMXj0GSUFtghazGUr/02MpgXZQfXc7NzF1MrWEvdMUS1Kw3PgbCq+/+fLjD1ARpoa1BMs0Uw==" saltValue="f6s9b5HyIdrWA6/eRDDwnA=="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pageSetUpPr fitToPage="1"/>
  </sheetPr>
  <dimension ref="B2:K19"/>
  <sheetViews>
    <sheetView showGridLines="0" tabSelected="1" zoomScale="85" zoomScaleNormal="85" workbookViewId="0">
      <selection activeCell="I19" sqref="I19"/>
    </sheetView>
  </sheetViews>
  <sheetFormatPr defaultColWidth="8.7265625" defaultRowHeight="19" x14ac:dyDescent="0.65"/>
  <cols>
    <col min="1" max="1" width="8.7265625" style="1"/>
    <col min="2" max="2" width="61.26953125" style="1" customWidth="1"/>
    <col min="3" max="7" width="15.54296875" style="26" customWidth="1"/>
    <col min="8" max="11" width="15.1796875" style="26" customWidth="1"/>
    <col min="12" max="16384" width="8.7265625" style="1"/>
  </cols>
  <sheetData>
    <row r="2" spans="2:11" ht="26.5" x14ac:dyDescent="0.85">
      <c r="B2" s="7" t="s">
        <v>30</v>
      </c>
    </row>
    <row r="3" spans="2:11" ht="19.5" thickBot="1" x14ac:dyDescent="0.7"/>
    <row r="4" spans="2:11" ht="19.5" thickBot="1" x14ac:dyDescent="0.7">
      <c r="B4" s="27" t="s">
        <v>31</v>
      </c>
      <c r="C4" s="184" t="s">
        <v>32</v>
      </c>
      <c r="D4" s="185"/>
      <c r="E4" s="185"/>
      <c r="F4" s="185"/>
      <c r="G4" s="186"/>
      <c r="H4" s="182" t="s">
        <v>33</v>
      </c>
      <c r="I4" s="183"/>
      <c r="K4" s="1"/>
    </row>
    <row r="5" spans="2:11" ht="21.75" customHeight="1" x14ac:dyDescent="0.65">
      <c r="B5" s="126" t="s">
        <v>34</v>
      </c>
      <c r="C5" s="127" t="s">
        <v>35</v>
      </c>
      <c r="D5" s="128" t="s">
        <v>36</v>
      </c>
      <c r="E5" s="128" t="s">
        <v>37</v>
      </c>
      <c r="F5" s="128" t="s">
        <v>38</v>
      </c>
      <c r="G5" s="129" t="s">
        <v>39</v>
      </c>
      <c r="H5" s="127" t="s">
        <v>40</v>
      </c>
      <c r="I5" s="130" t="s">
        <v>41</v>
      </c>
      <c r="J5" s="131" t="s">
        <v>42</v>
      </c>
      <c r="K5" s="1"/>
    </row>
    <row r="6" spans="2:11" ht="21.75" customHeight="1" x14ac:dyDescent="0.65">
      <c r="B6" s="28" t="s">
        <v>43</v>
      </c>
      <c r="C6" s="29">
        <f>Implementatie!C7</f>
        <v>0</v>
      </c>
      <c r="D6" s="30"/>
      <c r="E6" s="30"/>
      <c r="F6" s="30"/>
      <c r="G6" s="31"/>
      <c r="H6" s="32"/>
      <c r="I6" s="33"/>
      <c r="J6" s="34">
        <f>SUM(C6:I6)</f>
        <v>0</v>
      </c>
      <c r="K6" s="1"/>
    </row>
    <row r="7" spans="2:11" ht="21.75" customHeight="1" x14ac:dyDescent="0.65">
      <c r="B7" s="28" t="s">
        <v>44</v>
      </c>
      <c r="C7" s="29">
        <f>Exploitatie!F18</f>
        <v>0</v>
      </c>
      <c r="D7" s="35">
        <f>Exploitatie!G18</f>
        <v>0</v>
      </c>
      <c r="E7" s="35">
        <f>Exploitatie!H18</f>
        <v>0</v>
      </c>
      <c r="F7" s="35">
        <f>Exploitatie!I18</f>
        <v>0</v>
      </c>
      <c r="G7" s="35">
        <f>Exploitatie!J18</f>
        <v>0</v>
      </c>
      <c r="H7" s="154">
        <f>Exploitatie!K18</f>
        <v>0</v>
      </c>
      <c r="I7" s="155">
        <f>Exploitatie!L18</f>
        <v>0</v>
      </c>
      <c r="J7" s="34">
        <f>SUM(C7:I7)</f>
        <v>0</v>
      </c>
      <c r="K7" s="1"/>
    </row>
    <row r="8" spans="2:11" ht="21.75" customHeight="1" x14ac:dyDescent="0.65">
      <c r="B8" s="28" t="s">
        <v>45</v>
      </c>
      <c r="C8" s="29">
        <f>Exploitatie!E32</f>
        <v>0</v>
      </c>
      <c r="D8" s="35">
        <f>Exploitatie!F32</f>
        <v>0</v>
      </c>
      <c r="E8" s="35">
        <f>Exploitatie!G32</f>
        <v>0</v>
      </c>
      <c r="F8" s="35">
        <f>Exploitatie!I32</f>
        <v>0</v>
      </c>
      <c r="G8" s="35">
        <f>Exploitatie!J32</f>
        <v>0</v>
      </c>
      <c r="H8" s="29">
        <f>Exploitatie!J32</f>
        <v>0</v>
      </c>
      <c r="I8" s="36">
        <f>Exploitatie!K32</f>
        <v>0</v>
      </c>
      <c r="J8" s="34">
        <f>SUM(C8:I8)</f>
        <v>0</v>
      </c>
      <c r="K8" s="1"/>
    </row>
    <row r="9" spans="2:11" ht="21.75" customHeight="1" x14ac:dyDescent="0.65">
      <c r="B9" s="163" t="s">
        <v>113</v>
      </c>
      <c r="C9" s="164">
        <f>Exploitatie!G45</f>
        <v>0</v>
      </c>
      <c r="D9" s="165">
        <f>Exploitatie!H45</f>
        <v>0</v>
      </c>
      <c r="E9" s="165">
        <f>Exploitatie!I45</f>
        <v>0</v>
      </c>
      <c r="F9" s="165">
        <f>Exploitatie!J45</f>
        <v>0</v>
      </c>
      <c r="G9" s="166">
        <f>Exploitatie!K45</f>
        <v>0</v>
      </c>
      <c r="H9" s="164">
        <f>Exploitatie!L45</f>
        <v>0</v>
      </c>
      <c r="I9" s="167">
        <f>Exploitatie!M45</f>
        <v>0</v>
      </c>
      <c r="J9" s="34">
        <f>SUM(C9:I9)</f>
        <v>0</v>
      </c>
      <c r="K9" s="1"/>
    </row>
    <row r="10" spans="2:11" ht="21.75" customHeight="1" thickBot="1" x14ac:dyDescent="0.7">
      <c r="B10" s="37" t="s">
        <v>46</v>
      </c>
      <c r="C10" s="38">
        <f t="shared" ref="C10:J10" si="0">SUM(C6:C8)</f>
        <v>0</v>
      </c>
      <c r="D10" s="39">
        <f t="shared" si="0"/>
        <v>0</v>
      </c>
      <c r="E10" s="39">
        <f t="shared" si="0"/>
        <v>0</v>
      </c>
      <c r="F10" s="39">
        <f t="shared" si="0"/>
        <v>0</v>
      </c>
      <c r="G10" s="40">
        <f t="shared" si="0"/>
        <v>0</v>
      </c>
      <c r="H10" s="38">
        <f t="shared" si="0"/>
        <v>0</v>
      </c>
      <c r="I10" s="41">
        <f t="shared" si="0"/>
        <v>0</v>
      </c>
      <c r="J10" s="42">
        <f>SUM(J6:J9)</f>
        <v>0</v>
      </c>
      <c r="K10" s="1"/>
    </row>
    <row r="12" spans="2:11" x14ac:dyDescent="0.65">
      <c r="B12" s="43" t="s">
        <v>11</v>
      </c>
      <c r="C12" s="44"/>
      <c r="D12" s="45"/>
      <c r="E12" s="46"/>
      <c r="F12" s="1"/>
      <c r="G12" s="1"/>
      <c r="H12" s="1"/>
      <c r="I12" s="1"/>
      <c r="J12" s="1"/>
      <c r="K12" s="1"/>
    </row>
    <row r="13" spans="2:11" x14ac:dyDescent="0.65">
      <c r="B13" s="47" t="s">
        <v>47</v>
      </c>
      <c r="C13" s="48"/>
      <c r="D13" s="49"/>
      <c r="E13" s="50"/>
      <c r="F13" s="1"/>
      <c r="G13" s="1"/>
      <c r="H13" s="1"/>
      <c r="I13" s="1"/>
      <c r="J13" s="1"/>
      <c r="K13" s="1"/>
    </row>
    <row r="14" spans="2:11" x14ac:dyDescent="0.65">
      <c r="B14" s="47" t="s">
        <v>48</v>
      </c>
      <c r="C14" s="48"/>
      <c r="D14" s="49"/>
      <c r="E14" s="50"/>
      <c r="F14" s="1"/>
      <c r="G14" s="1"/>
      <c r="H14" s="1"/>
      <c r="I14" s="1"/>
      <c r="J14" s="1"/>
      <c r="K14" s="1"/>
    </row>
    <row r="15" spans="2:11" x14ac:dyDescent="0.65">
      <c r="B15" s="47" t="s">
        <v>49</v>
      </c>
      <c r="C15" s="48"/>
      <c r="D15" s="49"/>
      <c r="E15" s="50"/>
      <c r="F15" s="1"/>
      <c r="G15" s="1"/>
      <c r="H15" s="1"/>
      <c r="I15" s="1"/>
      <c r="J15" s="1"/>
      <c r="K15" s="1"/>
    </row>
    <row r="16" spans="2:11" x14ac:dyDescent="0.65">
      <c r="B16" s="51" t="s">
        <v>50</v>
      </c>
      <c r="C16" s="52"/>
      <c r="D16" s="53"/>
      <c r="E16" s="54"/>
      <c r="F16" s="1"/>
      <c r="G16" s="1"/>
      <c r="H16" s="1"/>
      <c r="I16" s="1"/>
      <c r="J16" s="1"/>
      <c r="K16" s="1"/>
    </row>
    <row r="19" spans="2:2" x14ac:dyDescent="0.65">
      <c r="B19" s="55"/>
    </row>
  </sheetData>
  <sheetProtection algorithmName="SHA-512" hashValue="aOh3qUTbSBKqoSbJl8/g94Moku/+i6WilG11QBkhaZ36sPZ8bV/hcwfCpbSJHkldN02xEYbySJEbM/ZxPJDj8g==" saltValue="mJJO9vqoxQHTLTNBQZvN0Q==" spinCount="100000" sheet="1" objects="1" scenarios="1"/>
  <mergeCells count="2">
    <mergeCell ref="H4:I4"/>
    <mergeCell ref="C4:G4"/>
  </mergeCells>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pageSetUpPr fitToPage="1"/>
  </sheetPr>
  <dimension ref="B2:F12"/>
  <sheetViews>
    <sheetView showGridLines="0" zoomScale="85" zoomScaleNormal="85" workbookViewId="0"/>
  </sheetViews>
  <sheetFormatPr defaultColWidth="8.7265625" defaultRowHeight="19" x14ac:dyDescent="0.65"/>
  <cols>
    <col min="1" max="1" width="8.7265625" style="1"/>
    <col min="2" max="2" width="39.54296875" style="1" customWidth="1"/>
    <col min="3" max="3" width="18.453125" style="1" customWidth="1"/>
    <col min="4" max="4" width="17.54296875" style="1" customWidth="1"/>
    <col min="5" max="5" width="53.453125" style="1" customWidth="1"/>
    <col min="6" max="6" width="17.54296875" style="1" customWidth="1"/>
    <col min="7" max="16384" width="8.7265625" style="1"/>
  </cols>
  <sheetData>
    <row r="2" spans="2:6" ht="26.5" x14ac:dyDescent="0.85">
      <c r="B2" s="7" t="s">
        <v>51</v>
      </c>
    </row>
    <row r="3" spans="2:6" x14ac:dyDescent="0.65">
      <c r="B3" s="55"/>
    </row>
    <row r="4" spans="2:6" x14ac:dyDescent="0.65">
      <c r="B4" s="27" t="s">
        <v>52</v>
      </c>
    </row>
    <row r="5" spans="2:6" ht="20.5" customHeight="1" thickBot="1" x14ac:dyDescent="0.7">
      <c r="B5" s="134" t="s">
        <v>34</v>
      </c>
      <c r="C5" s="135" t="s">
        <v>53</v>
      </c>
      <c r="D5" s="136" t="s">
        <v>54</v>
      </c>
    </row>
    <row r="6" spans="2:6" ht="20.5" customHeight="1" thickBot="1" x14ac:dyDescent="0.7">
      <c r="B6" s="56" t="s">
        <v>55</v>
      </c>
      <c r="C6" s="57">
        <v>0</v>
      </c>
      <c r="D6" s="58">
        <f>IF(('Totale Kosten Inschrijver'!J10&gt;0),(C6/'Totale Kosten Inschrijver'!J10),0)</f>
        <v>0</v>
      </c>
    </row>
    <row r="7" spans="2:6" ht="20.5" customHeight="1" thickBot="1" x14ac:dyDescent="0.7">
      <c r="B7" s="11" t="s">
        <v>56</v>
      </c>
      <c r="C7" s="59">
        <f>C6</f>
        <v>0</v>
      </c>
    </row>
    <row r="8" spans="2:6" x14ac:dyDescent="0.65">
      <c r="B8" s="11"/>
      <c r="C8" s="11"/>
      <c r="D8" s="11"/>
    </row>
    <row r="9" spans="2:6" x14ac:dyDescent="0.65">
      <c r="B9" s="43" t="s">
        <v>11</v>
      </c>
      <c r="C9" s="44"/>
      <c r="D9" s="45"/>
      <c r="E9" s="60"/>
      <c r="F9" s="61"/>
    </row>
    <row r="10" spans="2:6" x14ac:dyDescent="0.65">
      <c r="B10" s="47" t="s">
        <v>57</v>
      </c>
      <c r="C10" s="48"/>
      <c r="D10" s="49"/>
      <c r="E10" s="62"/>
      <c r="F10" s="61"/>
    </row>
    <row r="11" spans="2:6" x14ac:dyDescent="0.65">
      <c r="B11" s="47" t="s">
        <v>58</v>
      </c>
      <c r="C11" s="48"/>
      <c r="D11" s="48"/>
      <c r="E11" s="62"/>
      <c r="F11" s="61"/>
    </row>
    <row r="12" spans="2:6" x14ac:dyDescent="0.65">
      <c r="B12" s="51" t="s">
        <v>59</v>
      </c>
      <c r="C12" s="52"/>
      <c r="D12" s="53"/>
      <c r="E12" s="63"/>
      <c r="F12" s="61"/>
    </row>
  </sheetData>
  <sheetProtection algorithmName="SHA-512" hashValue="uEMZhbwNAgyOp2L4G5XVmtebDZV8tlyGZq/DRUWXbAmDlyxGvw6cXGp0jmh/hvHftEQnpSKBM5KoxcFXyP5fjA==" saltValue="Xtt0YhMIkBtcBNiFjfo4Og==" spinCount="100000" sheet="1" objects="1" scenarios="1"/>
  <conditionalFormatting sqref="D6">
    <cfRule type="cellIs" dxfId="0" priority="1" operator="greaterThan">
      <formula>0.05</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XFD50"/>
  <sheetViews>
    <sheetView showGridLines="0" topLeftCell="A7" zoomScale="85" zoomScaleNormal="85" workbookViewId="0">
      <selection activeCell="R23" sqref="R23"/>
    </sheetView>
  </sheetViews>
  <sheetFormatPr defaultColWidth="8.7265625" defaultRowHeight="19" x14ac:dyDescent="0.65"/>
  <cols>
    <col min="1" max="1" width="8.7265625" style="1"/>
    <col min="2" max="2" width="13.453125" style="1" customWidth="1"/>
    <col min="3" max="3" width="40" style="1" customWidth="1"/>
    <col min="4" max="6" width="12.81640625" style="1" customWidth="1"/>
    <col min="7" max="9" width="12.54296875" style="1" customWidth="1"/>
    <col min="10" max="10" width="12.81640625" style="1" customWidth="1"/>
    <col min="11" max="11" width="12.54296875" style="1" customWidth="1"/>
    <col min="12" max="13" width="12.81640625" style="1" customWidth="1"/>
    <col min="14" max="16384" width="8.7265625" style="1"/>
  </cols>
  <sheetData>
    <row r="2" spans="2:13" ht="26.5" x14ac:dyDescent="0.85">
      <c r="B2" s="7" t="s">
        <v>60</v>
      </c>
    </row>
    <row r="3" spans="2:13" ht="27" thickBot="1" x14ac:dyDescent="0.9">
      <c r="B3" s="7"/>
    </row>
    <row r="4" spans="2:13" ht="19.5" thickBot="1" x14ac:dyDescent="0.7">
      <c r="F4" s="189" t="s">
        <v>61</v>
      </c>
      <c r="G4" s="190"/>
      <c r="H4" s="190"/>
      <c r="I4" s="190"/>
      <c r="J4" s="190"/>
      <c r="K4" s="190"/>
      <c r="L4" s="191"/>
    </row>
    <row r="5" spans="2:13" ht="19.5" thickBot="1" x14ac:dyDescent="0.7">
      <c r="B5" s="27" t="s">
        <v>44</v>
      </c>
      <c r="F5" s="192" t="s">
        <v>62</v>
      </c>
      <c r="G5" s="193"/>
      <c r="H5" s="193"/>
      <c r="I5" s="193"/>
      <c r="J5" s="194"/>
      <c r="K5" s="187" t="s">
        <v>33</v>
      </c>
      <c r="L5" s="188"/>
    </row>
    <row r="6" spans="2:13" ht="38.5" thickBot="1" x14ac:dyDescent="0.7">
      <c r="B6" s="137" t="s">
        <v>63</v>
      </c>
      <c r="C6" s="138" t="s">
        <v>64</v>
      </c>
      <c r="D6" s="139" t="s">
        <v>65</v>
      </c>
      <c r="E6" s="140" t="s">
        <v>66</v>
      </c>
      <c r="F6" s="141" t="s">
        <v>35</v>
      </c>
      <c r="G6" s="142" t="s">
        <v>36</v>
      </c>
      <c r="H6" s="142" t="s">
        <v>37</v>
      </c>
      <c r="I6" s="142" t="s">
        <v>38</v>
      </c>
      <c r="J6" s="143" t="s">
        <v>39</v>
      </c>
      <c r="K6" s="141" t="s">
        <v>40</v>
      </c>
      <c r="L6" s="136" t="s">
        <v>41</v>
      </c>
    </row>
    <row r="7" spans="2:13" ht="20.149999999999999" customHeight="1" x14ac:dyDescent="0.65">
      <c r="B7" s="177" t="s">
        <v>67</v>
      </c>
      <c r="C7" s="178" t="s">
        <v>68</v>
      </c>
      <c r="D7" s="179">
        <v>10</v>
      </c>
      <c r="E7" s="180">
        <v>0</v>
      </c>
      <c r="F7" s="66">
        <f t="shared" ref="F7:F17" si="0">$D7*$E7*12</f>
        <v>0</v>
      </c>
      <c r="G7" s="67">
        <f t="shared" ref="G7:J17" si="1">$D7*$E7*12</f>
        <v>0</v>
      </c>
      <c r="H7" s="67">
        <f t="shared" si="1"/>
        <v>0</v>
      </c>
      <c r="I7" s="67">
        <f t="shared" si="1"/>
        <v>0</v>
      </c>
      <c r="J7" s="68">
        <f t="shared" si="1"/>
        <v>0</v>
      </c>
      <c r="K7" s="80">
        <f>((D7*E7)*12)/4</f>
        <v>0</v>
      </c>
      <c r="L7" s="81">
        <f>((D7*E7)*12)/4</f>
        <v>0</v>
      </c>
      <c r="M7" s="64"/>
    </row>
    <row r="8" spans="2:13" ht="20.149999999999999" customHeight="1" x14ac:dyDescent="0.65">
      <c r="B8" s="105" t="s">
        <v>70</v>
      </c>
      <c r="C8" s="106" t="s">
        <v>110</v>
      </c>
      <c r="D8" s="120">
        <v>4</v>
      </c>
      <c r="E8" s="121">
        <v>0</v>
      </c>
      <c r="F8" s="66">
        <f t="shared" si="0"/>
        <v>0</v>
      </c>
      <c r="G8" s="67">
        <f t="shared" si="1"/>
        <v>0</v>
      </c>
      <c r="H8" s="67">
        <f t="shared" si="1"/>
        <v>0</v>
      </c>
      <c r="I8" s="67">
        <f t="shared" si="1"/>
        <v>0</v>
      </c>
      <c r="J8" s="68">
        <f t="shared" si="1"/>
        <v>0</v>
      </c>
      <c r="K8" s="156">
        <f t="shared" ref="K8:K10" si="2">((D8*E8)*12)/4</f>
        <v>0</v>
      </c>
      <c r="L8" s="157">
        <f t="shared" ref="L8:L10" si="3">((D8*E8)*12)/4</f>
        <v>0</v>
      </c>
      <c r="M8" s="64"/>
    </row>
    <row r="9" spans="2:13" ht="20.149999999999999" customHeight="1" x14ac:dyDescent="0.65">
      <c r="B9" s="105" t="s">
        <v>70</v>
      </c>
      <c r="C9" s="106" t="s">
        <v>111</v>
      </c>
      <c r="D9" s="106">
        <v>0</v>
      </c>
      <c r="E9" s="65">
        <v>0</v>
      </c>
      <c r="F9" s="66">
        <f t="shared" si="0"/>
        <v>0</v>
      </c>
      <c r="G9" s="67">
        <f t="shared" si="1"/>
        <v>0</v>
      </c>
      <c r="H9" s="67">
        <f t="shared" si="1"/>
        <v>0</v>
      </c>
      <c r="I9" s="67">
        <f t="shared" si="1"/>
        <v>0</v>
      </c>
      <c r="J9" s="68">
        <f t="shared" si="1"/>
        <v>0</v>
      </c>
      <c r="K9" s="80">
        <f t="shared" si="2"/>
        <v>0</v>
      </c>
      <c r="L9" s="81">
        <f t="shared" si="3"/>
        <v>0</v>
      </c>
      <c r="M9" s="64"/>
    </row>
    <row r="10" spans="2:13" ht="20.149999999999999" customHeight="1" x14ac:dyDescent="0.65">
      <c r="B10" s="125" t="s">
        <v>70</v>
      </c>
      <c r="C10" s="106" t="s">
        <v>100</v>
      </c>
      <c r="D10" s="120">
        <v>0</v>
      </c>
      <c r="E10" s="121">
        <v>0</v>
      </c>
      <c r="F10" s="122">
        <f t="shared" si="0"/>
        <v>0</v>
      </c>
      <c r="G10" s="123">
        <f t="shared" si="1"/>
        <v>0</v>
      </c>
      <c r="H10" s="123">
        <f t="shared" si="1"/>
        <v>0</v>
      </c>
      <c r="I10" s="123">
        <f t="shared" si="1"/>
        <v>0</v>
      </c>
      <c r="J10" s="124">
        <f t="shared" si="1"/>
        <v>0</v>
      </c>
      <c r="K10" s="156">
        <f t="shared" si="2"/>
        <v>0</v>
      </c>
      <c r="L10" s="157">
        <f t="shared" si="3"/>
        <v>0</v>
      </c>
      <c r="M10" s="64"/>
    </row>
    <row r="11" spans="2:13" ht="20.149999999999999" customHeight="1" x14ac:dyDescent="0.65">
      <c r="B11" s="105" t="s">
        <v>70</v>
      </c>
      <c r="C11" s="106" t="s">
        <v>102</v>
      </c>
      <c r="D11" s="106">
        <v>10</v>
      </c>
      <c r="E11" s="65">
        <v>0</v>
      </c>
      <c r="F11" s="66">
        <f t="shared" si="0"/>
        <v>0</v>
      </c>
      <c r="G11" s="67">
        <f t="shared" si="1"/>
        <v>0</v>
      </c>
      <c r="H11" s="67">
        <f t="shared" si="1"/>
        <v>0</v>
      </c>
      <c r="I11" s="67">
        <f t="shared" si="1"/>
        <v>0</v>
      </c>
      <c r="J11" s="68">
        <f t="shared" si="1"/>
        <v>0</v>
      </c>
      <c r="K11" s="80">
        <f t="shared" ref="K11:K17" si="4">((D11*E11)*12)/4</f>
        <v>0</v>
      </c>
      <c r="L11" s="81">
        <f t="shared" ref="L11:L17" si="5">((D11*E11)*12)/4</f>
        <v>0</v>
      </c>
      <c r="M11" s="64"/>
    </row>
    <row r="12" spans="2:13" ht="20.149999999999999" customHeight="1" x14ac:dyDescent="0.65">
      <c r="B12" s="107" t="s">
        <v>69</v>
      </c>
      <c r="C12" s="69" t="s">
        <v>68</v>
      </c>
      <c r="D12" s="108">
        <v>13</v>
      </c>
      <c r="E12" s="65">
        <v>0</v>
      </c>
      <c r="F12" s="66">
        <f t="shared" si="0"/>
        <v>0</v>
      </c>
      <c r="G12" s="67">
        <f t="shared" si="1"/>
        <v>0</v>
      </c>
      <c r="H12" s="67">
        <f t="shared" si="1"/>
        <v>0</v>
      </c>
      <c r="I12" s="67">
        <f t="shared" si="1"/>
        <v>0</v>
      </c>
      <c r="J12" s="68">
        <f t="shared" si="1"/>
        <v>0</v>
      </c>
      <c r="K12" s="80">
        <f t="shared" si="4"/>
        <v>0</v>
      </c>
      <c r="L12" s="81">
        <f t="shared" si="5"/>
        <v>0</v>
      </c>
      <c r="M12" s="64"/>
    </row>
    <row r="13" spans="2:13" ht="20.149999999999999" customHeight="1" x14ac:dyDescent="0.65">
      <c r="B13" s="105" t="s">
        <v>70</v>
      </c>
      <c r="C13" s="106" t="s">
        <v>103</v>
      </c>
      <c r="D13" s="120">
        <v>4</v>
      </c>
      <c r="E13" s="121">
        <v>0</v>
      </c>
      <c r="F13" s="66">
        <f t="shared" si="0"/>
        <v>0</v>
      </c>
      <c r="G13" s="67">
        <f t="shared" si="1"/>
        <v>0</v>
      </c>
      <c r="H13" s="67">
        <f t="shared" si="1"/>
        <v>0</v>
      </c>
      <c r="I13" s="67">
        <f t="shared" si="1"/>
        <v>0</v>
      </c>
      <c r="J13" s="68">
        <f t="shared" si="1"/>
        <v>0</v>
      </c>
      <c r="K13" s="156">
        <f t="shared" si="4"/>
        <v>0</v>
      </c>
      <c r="L13" s="157">
        <f t="shared" si="5"/>
        <v>0</v>
      </c>
      <c r="M13" s="64"/>
    </row>
    <row r="14" spans="2:13" ht="20.149999999999999" customHeight="1" x14ac:dyDescent="0.65">
      <c r="B14" s="105" t="s">
        <v>70</v>
      </c>
      <c r="C14" s="106" t="s">
        <v>104</v>
      </c>
      <c r="D14" s="120">
        <v>0</v>
      </c>
      <c r="E14" s="121">
        <v>0</v>
      </c>
      <c r="F14" s="66">
        <f t="shared" si="0"/>
        <v>0</v>
      </c>
      <c r="G14" s="67">
        <f t="shared" si="1"/>
        <v>0</v>
      </c>
      <c r="H14" s="67">
        <f t="shared" si="1"/>
        <v>0</v>
      </c>
      <c r="I14" s="67">
        <f t="shared" si="1"/>
        <v>0</v>
      </c>
      <c r="J14" s="68">
        <f t="shared" si="1"/>
        <v>0</v>
      </c>
      <c r="K14" s="156">
        <f t="shared" si="4"/>
        <v>0</v>
      </c>
      <c r="L14" s="157">
        <f t="shared" si="5"/>
        <v>0</v>
      </c>
      <c r="M14" s="64"/>
    </row>
    <row r="15" spans="2:13" ht="20.149999999999999" customHeight="1" x14ac:dyDescent="0.65">
      <c r="B15" s="125" t="s">
        <v>70</v>
      </c>
      <c r="C15" s="106" t="s">
        <v>100</v>
      </c>
      <c r="D15" s="120">
        <v>0</v>
      </c>
      <c r="E15" s="121">
        <v>0</v>
      </c>
      <c r="F15" s="122">
        <f t="shared" si="0"/>
        <v>0</v>
      </c>
      <c r="G15" s="123">
        <f t="shared" si="1"/>
        <v>0</v>
      </c>
      <c r="H15" s="123">
        <f t="shared" si="1"/>
        <v>0</v>
      </c>
      <c r="I15" s="123">
        <f t="shared" si="1"/>
        <v>0</v>
      </c>
      <c r="J15" s="124">
        <f t="shared" si="1"/>
        <v>0</v>
      </c>
      <c r="K15" s="156">
        <f t="shared" si="4"/>
        <v>0</v>
      </c>
      <c r="L15" s="157">
        <f t="shared" si="5"/>
        <v>0</v>
      </c>
      <c r="M15" s="64"/>
    </row>
    <row r="16" spans="2:13" ht="20.149999999999999" customHeight="1" x14ac:dyDescent="0.65">
      <c r="B16" s="125" t="s">
        <v>70</v>
      </c>
      <c r="C16" s="106" t="s">
        <v>105</v>
      </c>
      <c r="D16" s="120">
        <v>3</v>
      </c>
      <c r="E16" s="121">
        <v>0</v>
      </c>
      <c r="F16" s="122">
        <f t="shared" si="0"/>
        <v>0</v>
      </c>
      <c r="G16" s="123">
        <f t="shared" si="1"/>
        <v>0</v>
      </c>
      <c r="H16" s="123">
        <f t="shared" si="1"/>
        <v>0</v>
      </c>
      <c r="I16" s="123">
        <f t="shared" si="1"/>
        <v>0</v>
      </c>
      <c r="J16" s="124">
        <f t="shared" si="1"/>
        <v>0</v>
      </c>
      <c r="K16" s="156">
        <f t="shared" ref="K16" si="6">((D16*E16)*12)/4</f>
        <v>0</v>
      </c>
      <c r="L16" s="157">
        <f t="shared" ref="L16" si="7">((D16*E16)*12)/4</f>
        <v>0</v>
      </c>
      <c r="M16" s="64"/>
    </row>
    <row r="17" spans="2:19 16384:16384" ht="20.149999999999999" customHeight="1" thickBot="1" x14ac:dyDescent="0.7">
      <c r="B17" s="109" t="s">
        <v>70</v>
      </c>
      <c r="C17" s="110" t="s">
        <v>102</v>
      </c>
      <c r="D17" s="110">
        <v>13</v>
      </c>
      <c r="E17" s="70">
        <v>0</v>
      </c>
      <c r="F17" s="119">
        <f t="shared" si="0"/>
        <v>0</v>
      </c>
      <c r="G17" s="88">
        <f t="shared" si="1"/>
        <v>0</v>
      </c>
      <c r="H17" s="88">
        <f t="shared" si="1"/>
        <v>0</v>
      </c>
      <c r="I17" s="88">
        <f t="shared" si="1"/>
        <v>0</v>
      </c>
      <c r="J17" s="89">
        <f t="shared" si="1"/>
        <v>0</v>
      </c>
      <c r="K17" s="158">
        <f t="shared" si="4"/>
        <v>0</v>
      </c>
      <c r="L17" s="159">
        <f t="shared" si="5"/>
        <v>0</v>
      </c>
      <c r="M17" s="64"/>
    </row>
    <row r="18" spans="2:19 16384:16384" ht="20.25" customHeight="1" thickBot="1" x14ac:dyDescent="0.7">
      <c r="E18" s="71" t="s">
        <v>56</v>
      </c>
      <c r="F18" s="90">
        <f>SUM(F7:F17)</f>
        <v>0</v>
      </c>
      <c r="G18" s="91">
        <f t="shared" ref="G18:K18" si="8">SUM(G7:G17)</f>
        <v>0</v>
      </c>
      <c r="H18" s="91">
        <f t="shared" si="8"/>
        <v>0</v>
      </c>
      <c r="I18" s="91">
        <f t="shared" si="8"/>
        <v>0</v>
      </c>
      <c r="J18" s="92">
        <f t="shared" si="8"/>
        <v>0</v>
      </c>
      <c r="K18" s="90">
        <f t="shared" si="8"/>
        <v>0</v>
      </c>
      <c r="L18" s="160">
        <f>SUM(L7:L17)</f>
        <v>0</v>
      </c>
      <c r="XFD18" s="74"/>
    </row>
    <row r="20" spans="2:19 16384:16384" x14ac:dyDescent="0.65">
      <c r="B20" s="43" t="s">
        <v>11</v>
      </c>
      <c r="C20" s="44"/>
      <c r="D20" s="45"/>
      <c r="E20" s="60"/>
      <c r="F20" s="60"/>
      <c r="G20" s="60"/>
      <c r="H20" s="60"/>
      <c r="I20" s="60"/>
      <c r="J20" s="60"/>
      <c r="K20" s="75"/>
    </row>
    <row r="21" spans="2:19 16384:16384" x14ac:dyDescent="0.65">
      <c r="B21" s="47" t="s">
        <v>71</v>
      </c>
      <c r="C21" s="48"/>
      <c r="D21" s="49"/>
      <c r="E21" s="62"/>
      <c r="F21" s="62"/>
      <c r="G21" s="62"/>
      <c r="H21" s="62"/>
      <c r="I21" s="62"/>
      <c r="J21" s="62"/>
      <c r="K21" s="76"/>
      <c r="S21" s="153"/>
    </row>
    <row r="22" spans="2:19 16384:16384" x14ac:dyDescent="0.65">
      <c r="B22" s="47" t="s">
        <v>112</v>
      </c>
      <c r="C22" s="48"/>
      <c r="D22" s="48"/>
      <c r="E22" s="48"/>
      <c r="F22" s="48"/>
      <c r="G22" s="48"/>
      <c r="H22" s="48"/>
      <c r="I22" s="62"/>
      <c r="J22" s="48"/>
      <c r="K22" s="77"/>
    </row>
    <row r="23" spans="2:19 16384:16384" x14ac:dyDescent="0.65">
      <c r="B23" s="47" t="s">
        <v>72</v>
      </c>
      <c r="C23" s="48"/>
      <c r="D23" s="49"/>
      <c r="E23" s="62"/>
      <c r="F23" s="62"/>
      <c r="G23" s="62"/>
      <c r="H23" s="62"/>
      <c r="I23" s="62"/>
      <c r="J23" s="48"/>
      <c r="K23" s="77"/>
    </row>
    <row r="24" spans="2:19 16384:16384" x14ac:dyDescent="0.65">
      <c r="B24" s="51" t="s">
        <v>73</v>
      </c>
      <c r="C24" s="52"/>
      <c r="D24" s="53"/>
      <c r="E24" s="63"/>
      <c r="F24" s="63"/>
      <c r="G24" s="63"/>
      <c r="H24" s="63"/>
      <c r="I24" s="63"/>
      <c r="J24" s="63"/>
      <c r="K24" s="78"/>
    </row>
    <row r="26" spans="2:19 16384:16384" ht="19.5" thickBot="1" x14ac:dyDescent="0.7"/>
    <row r="27" spans="2:19 16384:16384" ht="19.5" thickBot="1" x14ac:dyDescent="0.7">
      <c r="E27" s="189" t="s">
        <v>74</v>
      </c>
      <c r="F27" s="190"/>
      <c r="G27" s="190"/>
      <c r="H27" s="190"/>
      <c r="I27" s="190"/>
      <c r="J27" s="190"/>
      <c r="K27" s="191"/>
    </row>
    <row r="28" spans="2:19 16384:16384" ht="19.5" thickBot="1" x14ac:dyDescent="0.7">
      <c r="B28" s="27" t="s">
        <v>45</v>
      </c>
      <c r="E28" s="192" t="s">
        <v>32</v>
      </c>
      <c r="F28" s="193"/>
      <c r="G28" s="193"/>
      <c r="H28" s="193"/>
      <c r="I28" s="194"/>
      <c r="J28" s="187" t="s">
        <v>33</v>
      </c>
      <c r="K28" s="188"/>
    </row>
    <row r="29" spans="2:19 16384:16384" ht="20.25" customHeight="1" x14ac:dyDescent="0.65">
      <c r="B29" s="127" t="s">
        <v>75</v>
      </c>
      <c r="C29" s="144" t="s">
        <v>76</v>
      </c>
      <c r="D29" s="145" t="s">
        <v>77</v>
      </c>
      <c r="E29" s="146" t="s">
        <v>35</v>
      </c>
      <c r="F29" s="147" t="s">
        <v>36</v>
      </c>
      <c r="G29" s="147" t="s">
        <v>37</v>
      </c>
      <c r="H29" s="147" t="s">
        <v>38</v>
      </c>
      <c r="I29" s="148" t="s">
        <v>39</v>
      </c>
      <c r="J29" s="149" t="s">
        <v>40</v>
      </c>
      <c r="K29" s="150" t="s">
        <v>41</v>
      </c>
    </row>
    <row r="30" spans="2:19 16384:16384" ht="20.25" customHeight="1" x14ac:dyDescent="0.65">
      <c r="B30" s="20" t="s">
        <v>78</v>
      </c>
      <c r="C30" s="111">
        <v>115000</v>
      </c>
      <c r="D30" s="79">
        <v>0</v>
      </c>
      <c r="E30" s="80">
        <f>C30*D30*12</f>
        <v>0</v>
      </c>
      <c r="F30" s="67">
        <f t="shared" ref="F30:K31" si="9">E30</f>
        <v>0</v>
      </c>
      <c r="G30" s="67">
        <f t="shared" si="9"/>
        <v>0</v>
      </c>
      <c r="H30" s="67">
        <f t="shared" ref="H30:I31" si="10">F30</f>
        <v>0</v>
      </c>
      <c r="I30" s="81">
        <f t="shared" si="10"/>
        <v>0</v>
      </c>
      <c r="J30" s="82">
        <f t="shared" si="9"/>
        <v>0</v>
      </c>
      <c r="K30" s="83">
        <f t="shared" si="9"/>
        <v>0</v>
      </c>
    </row>
    <row r="31" spans="2:19 16384:16384" ht="20.25" customHeight="1" thickBot="1" x14ac:dyDescent="0.7">
      <c r="B31" s="23" t="s">
        <v>79</v>
      </c>
      <c r="C31" s="112">
        <v>140000</v>
      </c>
      <c r="D31" s="84">
        <v>0</v>
      </c>
      <c r="E31" s="80">
        <f t="shared" ref="E31" si="11">C31*D31*12</f>
        <v>0</v>
      </c>
      <c r="F31" s="67">
        <f t="shared" si="9"/>
        <v>0</v>
      </c>
      <c r="G31" s="67">
        <f t="shared" si="9"/>
        <v>0</v>
      </c>
      <c r="H31" s="67">
        <f t="shared" si="10"/>
        <v>0</v>
      </c>
      <c r="I31" s="81">
        <f t="shared" si="10"/>
        <v>0</v>
      </c>
      <c r="J31" s="82">
        <f t="shared" si="9"/>
        <v>0</v>
      </c>
      <c r="K31" s="83">
        <f t="shared" si="9"/>
        <v>0</v>
      </c>
    </row>
    <row r="32" spans="2:19 16384:16384" ht="20.25" customHeight="1" thickBot="1" x14ac:dyDescent="0.7">
      <c r="D32" s="71" t="s">
        <v>56</v>
      </c>
      <c r="E32" s="72">
        <f>SUM(E30:E31)</f>
        <v>0</v>
      </c>
      <c r="F32" s="73">
        <f t="shared" ref="F32:K32" si="12">SUM(F30:F31)</f>
        <v>0</v>
      </c>
      <c r="G32" s="73">
        <f t="shared" si="12"/>
        <v>0</v>
      </c>
      <c r="H32" s="73">
        <f t="shared" si="12"/>
        <v>0</v>
      </c>
      <c r="I32" s="85">
        <f t="shared" si="12"/>
        <v>0</v>
      </c>
      <c r="J32" s="86">
        <f>SUM(J30:J31)</f>
        <v>0</v>
      </c>
      <c r="K32" s="87">
        <f t="shared" si="12"/>
        <v>0</v>
      </c>
    </row>
    <row r="34" spans="2:13" x14ac:dyDescent="0.65">
      <c r="B34" s="43" t="s">
        <v>11</v>
      </c>
      <c r="C34" s="44"/>
      <c r="D34" s="45"/>
      <c r="E34" s="60"/>
      <c r="F34" s="60"/>
      <c r="G34" s="60"/>
      <c r="H34" s="60"/>
      <c r="I34" s="75"/>
    </row>
    <row r="35" spans="2:13" x14ac:dyDescent="0.65">
      <c r="B35" s="47" t="s">
        <v>80</v>
      </c>
      <c r="C35" s="48"/>
      <c r="D35" s="49"/>
      <c r="E35" s="62"/>
      <c r="F35" s="62"/>
      <c r="G35" s="62"/>
      <c r="H35" s="62"/>
      <c r="I35" s="76"/>
    </row>
    <row r="36" spans="2:13" x14ac:dyDescent="0.65">
      <c r="B36" s="47" t="s">
        <v>81</v>
      </c>
      <c r="C36" s="48"/>
      <c r="D36" s="49"/>
      <c r="E36" s="62"/>
      <c r="F36" s="62"/>
      <c r="G36" s="62"/>
      <c r="H36" s="62"/>
      <c r="I36" s="76"/>
    </row>
    <row r="37" spans="2:13" x14ac:dyDescent="0.65">
      <c r="B37" s="51" t="s">
        <v>73</v>
      </c>
      <c r="C37" s="52"/>
      <c r="D37" s="53"/>
      <c r="E37" s="63"/>
      <c r="F37" s="63"/>
      <c r="G37" s="63"/>
      <c r="H37" s="63"/>
      <c r="I37" s="78"/>
    </row>
    <row r="39" spans="2:13" ht="19.5" thickBot="1" x14ac:dyDescent="0.7"/>
    <row r="40" spans="2:13" ht="19.5" thickBot="1" x14ac:dyDescent="0.7">
      <c r="G40" s="189" t="s">
        <v>120</v>
      </c>
      <c r="H40" s="190"/>
      <c r="I40" s="190"/>
      <c r="J40" s="190"/>
      <c r="K40" s="190"/>
      <c r="L40" s="190"/>
      <c r="M40" s="191"/>
    </row>
    <row r="41" spans="2:13" ht="19.5" thickBot="1" x14ac:dyDescent="0.7">
      <c r="B41" s="27" t="s">
        <v>113</v>
      </c>
      <c r="G41" s="192" t="s">
        <v>32</v>
      </c>
      <c r="H41" s="193"/>
      <c r="I41" s="193"/>
      <c r="J41" s="193"/>
      <c r="K41" s="194"/>
      <c r="L41" s="187" t="s">
        <v>33</v>
      </c>
      <c r="M41" s="188"/>
    </row>
    <row r="42" spans="2:13" ht="57" x14ac:dyDescent="0.65">
      <c r="B42" s="197" t="s">
        <v>114</v>
      </c>
      <c r="C42" s="198"/>
      <c r="D42" s="145" t="s">
        <v>117</v>
      </c>
      <c r="E42" s="145" t="s">
        <v>118</v>
      </c>
      <c r="F42" s="145" t="s">
        <v>119</v>
      </c>
      <c r="G42" s="146" t="s">
        <v>35</v>
      </c>
      <c r="H42" s="147" t="s">
        <v>36</v>
      </c>
      <c r="I42" s="147" t="s">
        <v>37</v>
      </c>
      <c r="J42" s="147" t="s">
        <v>38</v>
      </c>
      <c r="K42" s="148" t="s">
        <v>39</v>
      </c>
      <c r="L42" s="149" t="s">
        <v>40</v>
      </c>
      <c r="M42" s="150" t="s">
        <v>41</v>
      </c>
    </row>
    <row r="43" spans="2:13" ht="20.25" customHeight="1" x14ac:dyDescent="0.65">
      <c r="B43" s="199" t="s">
        <v>115</v>
      </c>
      <c r="C43" s="200"/>
      <c r="D43" s="161">
        <v>23</v>
      </c>
      <c r="E43" s="79">
        <v>0</v>
      </c>
      <c r="F43" s="79">
        <v>0</v>
      </c>
      <c r="G43" s="80">
        <f>$D43*$E43*12</f>
        <v>0</v>
      </c>
      <c r="H43" s="67">
        <f t="shared" ref="H43:K44" si="13">$D43*$E43*12</f>
        <v>0</v>
      </c>
      <c r="I43" s="67">
        <f t="shared" si="13"/>
        <v>0</v>
      </c>
      <c r="J43" s="67">
        <f t="shared" si="13"/>
        <v>0</v>
      </c>
      <c r="K43" s="81">
        <f t="shared" si="13"/>
        <v>0</v>
      </c>
      <c r="L43" s="82">
        <f>$F43*$D43*12</f>
        <v>0</v>
      </c>
      <c r="M43" s="83">
        <f>$F43*$D43*12</f>
        <v>0</v>
      </c>
    </row>
    <row r="44" spans="2:13" ht="20.25" customHeight="1" thickBot="1" x14ac:dyDescent="0.7">
      <c r="B44" s="195" t="s">
        <v>116</v>
      </c>
      <c r="C44" s="196"/>
      <c r="D44" s="162">
        <v>1</v>
      </c>
      <c r="E44" s="84">
        <v>0</v>
      </c>
      <c r="F44" s="84">
        <v>0</v>
      </c>
      <c r="G44" s="80">
        <f>$D44*$E44*12</f>
        <v>0</v>
      </c>
      <c r="H44" s="67">
        <f t="shared" si="13"/>
        <v>0</v>
      </c>
      <c r="I44" s="67">
        <f t="shared" si="13"/>
        <v>0</v>
      </c>
      <c r="J44" s="67">
        <f t="shared" si="13"/>
        <v>0</v>
      </c>
      <c r="K44" s="81">
        <f t="shared" si="13"/>
        <v>0</v>
      </c>
      <c r="L44" s="82">
        <f>$F44*$D44*12</f>
        <v>0</v>
      </c>
      <c r="M44" s="83">
        <f>$F44*$D44*12</f>
        <v>0</v>
      </c>
    </row>
    <row r="45" spans="2:13" ht="20.25" customHeight="1" thickBot="1" x14ac:dyDescent="0.7">
      <c r="F45" s="71" t="s">
        <v>56</v>
      </c>
      <c r="G45" s="72">
        <f>SUM(G43:G44)</f>
        <v>0</v>
      </c>
      <c r="H45" s="73">
        <f t="shared" ref="H45:K45" si="14">SUM(H43:H44)</f>
        <v>0</v>
      </c>
      <c r="I45" s="73">
        <f t="shared" si="14"/>
        <v>0</v>
      </c>
      <c r="J45" s="73">
        <f t="shared" si="14"/>
        <v>0</v>
      </c>
      <c r="K45" s="85">
        <f t="shared" si="14"/>
        <v>0</v>
      </c>
      <c r="L45" s="86">
        <f>SUM(L43:L44)</f>
        <v>0</v>
      </c>
      <c r="M45" s="87">
        <f t="shared" ref="M45" si="15">SUM(M43:M44)</f>
        <v>0</v>
      </c>
    </row>
    <row r="47" spans="2:13" x14ac:dyDescent="0.65">
      <c r="B47" s="43" t="s">
        <v>11</v>
      </c>
      <c r="C47" s="44"/>
      <c r="D47" s="45"/>
      <c r="E47" s="60"/>
      <c r="F47" s="60"/>
      <c r="G47" s="60"/>
      <c r="H47" s="60"/>
      <c r="I47" s="75"/>
    </row>
    <row r="48" spans="2:13" x14ac:dyDescent="0.65">
      <c r="B48" s="47" t="s">
        <v>121</v>
      </c>
      <c r="C48" s="48"/>
      <c r="D48" s="49"/>
      <c r="E48" s="62"/>
      <c r="F48" s="62"/>
      <c r="G48" s="62"/>
      <c r="H48" s="62"/>
      <c r="I48" s="76"/>
    </row>
    <row r="49" spans="2:9" x14ac:dyDescent="0.65">
      <c r="B49" s="47" t="s">
        <v>122</v>
      </c>
      <c r="C49" s="48"/>
      <c r="D49" s="49"/>
      <c r="E49" s="62"/>
      <c r="F49" s="62"/>
      <c r="G49" s="62"/>
      <c r="H49" s="62"/>
      <c r="I49" s="76"/>
    </row>
    <row r="50" spans="2:9" x14ac:dyDescent="0.65">
      <c r="B50" s="51" t="s">
        <v>73</v>
      </c>
      <c r="C50" s="52"/>
      <c r="D50" s="53"/>
      <c r="E50" s="63"/>
      <c r="F50" s="63"/>
      <c r="G50" s="63"/>
      <c r="H50" s="63"/>
      <c r="I50" s="78"/>
    </row>
  </sheetData>
  <sheetProtection algorithmName="SHA-512" hashValue="uMkJt8/nUFgSQhBC5jhyeRzWBD30eDmryGU5MObOdbyqi1wUBVAv/CRKXRMpSlQWN/KqUyD5t4Xr5FrZBWkT0A==" saltValue="WevNJebjRJl4Xr5jxvVm/A==" spinCount="100000" sheet="1" objects="1" scenarios="1"/>
  <mergeCells count="12">
    <mergeCell ref="B44:C44"/>
    <mergeCell ref="G40:M40"/>
    <mergeCell ref="G41:K41"/>
    <mergeCell ref="L41:M41"/>
    <mergeCell ref="B42:C42"/>
    <mergeCell ref="B43:C43"/>
    <mergeCell ref="K5:L5"/>
    <mergeCell ref="J28:K28"/>
    <mergeCell ref="F4:L4"/>
    <mergeCell ref="F5:J5"/>
    <mergeCell ref="E27:K27"/>
    <mergeCell ref="E28:I28"/>
  </mergeCells>
  <pageMargins left="0.7" right="0.7" top="0.75" bottom="0.75" header="0.3" footer="0.3"/>
  <pageSetup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40"/>
  <sheetViews>
    <sheetView showGridLines="0" zoomScale="85" zoomScaleNormal="85" workbookViewId="0"/>
  </sheetViews>
  <sheetFormatPr defaultColWidth="8.7265625" defaultRowHeight="19" x14ac:dyDescent="0.65"/>
  <cols>
    <col min="1" max="1" width="8.7265625" style="1"/>
    <col min="2" max="2" width="27.81640625" style="1" customWidth="1"/>
    <col min="3" max="5" width="18.7265625" style="1" customWidth="1"/>
    <col min="6" max="6" width="13" style="1" customWidth="1"/>
    <col min="7" max="7" width="15.1796875" style="1" customWidth="1"/>
    <col min="8" max="10" width="8.7265625" style="1"/>
    <col min="11" max="11" width="13.54296875" style="1" customWidth="1"/>
    <col min="12" max="16384" width="8.7265625" style="1"/>
  </cols>
  <sheetData>
    <row r="2" spans="2:11" ht="26.5" x14ac:dyDescent="0.85">
      <c r="B2" s="7" t="s">
        <v>82</v>
      </c>
    </row>
    <row r="3" spans="2:11" ht="21" customHeight="1" x14ac:dyDescent="0.85">
      <c r="B3" s="7"/>
    </row>
    <row r="4" spans="2:11" ht="19.5" thickBot="1" x14ac:dyDescent="0.7">
      <c r="B4" s="27" t="s">
        <v>123</v>
      </c>
    </row>
    <row r="5" spans="2:11" ht="22" customHeight="1" x14ac:dyDescent="0.65">
      <c r="B5" s="127" t="s">
        <v>83</v>
      </c>
      <c r="C5" s="130" t="s">
        <v>53</v>
      </c>
    </row>
    <row r="6" spans="2:11" ht="22" customHeight="1" x14ac:dyDescent="0.65">
      <c r="B6" s="93" t="s">
        <v>84</v>
      </c>
      <c r="C6" s="94">
        <v>120</v>
      </c>
    </row>
    <row r="7" spans="2:11" ht="22" customHeight="1" x14ac:dyDescent="0.65">
      <c r="B7" s="93" t="s">
        <v>85</v>
      </c>
      <c r="C7" s="94">
        <v>120</v>
      </c>
    </row>
    <row r="8" spans="2:11" ht="22" customHeight="1" x14ac:dyDescent="0.65">
      <c r="B8" s="93" t="s">
        <v>86</v>
      </c>
      <c r="C8" s="94">
        <v>100</v>
      </c>
    </row>
    <row r="9" spans="2:11" ht="22" customHeight="1" thickBot="1" x14ac:dyDescent="0.7">
      <c r="B9" s="95" t="s">
        <v>87</v>
      </c>
      <c r="C9" s="96">
        <v>80</v>
      </c>
    </row>
    <row r="10" spans="2:11" x14ac:dyDescent="0.65">
      <c r="C10" s="97"/>
    </row>
    <row r="11" spans="2:11" x14ac:dyDescent="0.65">
      <c r="B11" s="43" t="s">
        <v>11</v>
      </c>
      <c r="C11" s="44"/>
      <c r="D11" s="45"/>
      <c r="E11" s="60"/>
      <c r="F11" s="45"/>
      <c r="G11" s="45"/>
      <c r="H11" s="45"/>
      <c r="I11" s="45"/>
      <c r="J11" s="45"/>
      <c r="K11" s="75"/>
    </row>
    <row r="12" spans="2:11" x14ac:dyDescent="0.65">
      <c r="B12" s="47" t="s">
        <v>88</v>
      </c>
      <c r="C12" s="48"/>
      <c r="D12" s="49"/>
      <c r="E12" s="62"/>
      <c r="F12" s="49"/>
      <c r="G12" s="49"/>
      <c r="H12" s="49"/>
      <c r="I12" s="49"/>
      <c r="J12" s="49"/>
      <c r="K12" s="76"/>
    </row>
    <row r="13" spans="2:11" ht="31.5" customHeight="1" x14ac:dyDescent="0.65">
      <c r="B13" s="201" t="s">
        <v>124</v>
      </c>
      <c r="C13" s="202"/>
      <c r="D13" s="202"/>
      <c r="E13" s="202"/>
      <c r="F13" s="202"/>
      <c r="G13" s="202"/>
      <c r="H13" s="202"/>
      <c r="I13" s="202"/>
      <c r="J13" s="202"/>
      <c r="K13" s="203"/>
    </row>
    <row r="14" spans="2:11" x14ac:dyDescent="0.65">
      <c r="B14" s="47" t="s">
        <v>89</v>
      </c>
      <c r="C14" s="48"/>
      <c r="D14" s="49"/>
      <c r="E14" s="62"/>
      <c r="F14" s="49"/>
      <c r="G14" s="49"/>
      <c r="H14" s="49"/>
      <c r="I14" s="49"/>
      <c r="J14" s="49"/>
      <c r="K14" s="76"/>
    </row>
    <row r="15" spans="2:11" x14ac:dyDescent="0.65">
      <c r="B15" s="51" t="s">
        <v>125</v>
      </c>
      <c r="C15" s="98"/>
      <c r="D15" s="98"/>
      <c r="E15" s="98"/>
      <c r="F15" s="99"/>
      <c r="G15" s="99"/>
      <c r="H15" s="99"/>
      <c r="I15" s="99"/>
      <c r="J15" s="99"/>
      <c r="K15" s="100"/>
    </row>
    <row r="16" spans="2:11" x14ac:dyDescent="0.65">
      <c r="C16" s="97"/>
    </row>
    <row r="17" spans="2:7" x14ac:dyDescent="0.65">
      <c r="C17" s="97"/>
    </row>
    <row r="18" spans="2:7" ht="19.5" thickBot="1" x14ac:dyDescent="0.7">
      <c r="B18" s="27" t="s">
        <v>126</v>
      </c>
      <c r="C18" s="97"/>
    </row>
    <row r="19" spans="2:7" ht="22" customHeight="1" thickBot="1" x14ac:dyDescent="0.7">
      <c r="B19" s="117"/>
      <c r="C19" s="204" t="s">
        <v>53</v>
      </c>
      <c r="D19" s="205"/>
      <c r="E19" s="206"/>
    </row>
    <row r="20" spans="2:7" ht="22" customHeight="1" x14ac:dyDescent="0.65">
      <c r="B20" s="151" t="s">
        <v>90</v>
      </c>
      <c r="C20" s="127" t="s">
        <v>91</v>
      </c>
      <c r="D20" s="128" t="s">
        <v>92</v>
      </c>
      <c r="E20" s="130" t="s">
        <v>93</v>
      </c>
    </row>
    <row r="21" spans="2:7" ht="22" customHeight="1" x14ac:dyDescent="0.65">
      <c r="B21" s="168" t="s">
        <v>67</v>
      </c>
      <c r="C21" s="169">
        <v>150</v>
      </c>
      <c r="D21" s="170">
        <v>100</v>
      </c>
      <c r="E21" s="171">
        <v>150</v>
      </c>
    </row>
    <row r="22" spans="2:7" ht="22" customHeight="1" thickBot="1" x14ac:dyDescent="0.7">
      <c r="B22" s="118" t="s">
        <v>69</v>
      </c>
      <c r="C22" s="115">
        <v>150</v>
      </c>
      <c r="D22" s="116">
        <v>100</v>
      </c>
      <c r="E22" s="96">
        <v>150</v>
      </c>
    </row>
    <row r="24" spans="2:7" x14ac:dyDescent="0.65">
      <c r="B24" s="43" t="s">
        <v>11</v>
      </c>
      <c r="C24" s="44"/>
      <c r="D24" s="45"/>
      <c r="E24" s="60"/>
      <c r="F24" s="45"/>
      <c r="G24" s="75"/>
    </row>
    <row r="25" spans="2:7" x14ac:dyDescent="0.65">
      <c r="B25" s="47" t="s">
        <v>94</v>
      </c>
      <c r="C25" s="48"/>
      <c r="D25" s="49"/>
      <c r="E25" s="62"/>
      <c r="F25" s="49"/>
      <c r="G25" s="76"/>
    </row>
    <row r="26" spans="2:7" x14ac:dyDescent="0.65">
      <c r="B26" s="47" t="s">
        <v>89</v>
      </c>
      <c r="C26" s="48"/>
      <c r="D26" s="49"/>
      <c r="E26" s="62"/>
      <c r="F26" s="49"/>
      <c r="G26" s="76"/>
    </row>
    <row r="27" spans="2:7" x14ac:dyDescent="0.65">
      <c r="B27" s="47" t="s">
        <v>95</v>
      </c>
      <c r="C27" s="48"/>
      <c r="D27" s="49"/>
      <c r="E27" s="62"/>
      <c r="F27" s="49"/>
      <c r="G27" s="76"/>
    </row>
    <row r="28" spans="2:7" x14ac:dyDescent="0.65">
      <c r="B28" s="101" t="s">
        <v>127</v>
      </c>
      <c r="C28" s="102"/>
      <c r="D28" s="103"/>
      <c r="E28" s="104"/>
      <c r="F28" s="103"/>
      <c r="G28" s="113"/>
    </row>
    <row r="32" spans="2:7" ht="19.5" thickBot="1" x14ac:dyDescent="0.7">
      <c r="B32" s="27" t="s">
        <v>128</v>
      </c>
      <c r="C32" s="97"/>
    </row>
    <row r="33" spans="2:5" ht="19.5" thickBot="1" x14ac:dyDescent="0.7">
      <c r="B33" s="137" t="s">
        <v>96</v>
      </c>
      <c r="C33" s="138" t="s">
        <v>53</v>
      </c>
      <c r="D33" s="152" t="s">
        <v>97</v>
      </c>
    </row>
    <row r="34" spans="2:5" x14ac:dyDescent="0.65">
      <c r="B34" s="172" t="s">
        <v>130</v>
      </c>
      <c r="C34" s="173">
        <v>0</v>
      </c>
      <c r="D34" s="174">
        <v>0</v>
      </c>
    </row>
    <row r="35" spans="2:5" ht="19.5" thickBot="1" x14ac:dyDescent="0.7">
      <c r="B35" s="95" t="s">
        <v>101</v>
      </c>
      <c r="C35" s="175">
        <v>0</v>
      </c>
      <c r="D35" s="176">
        <v>0</v>
      </c>
    </row>
    <row r="37" spans="2:5" x14ac:dyDescent="0.65">
      <c r="B37" s="43" t="s">
        <v>11</v>
      </c>
      <c r="C37" s="44"/>
      <c r="D37" s="44"/>
      <c r="E37" s="46"/>
    </row>
    <row r="38" spans="2:5" x14ac:dyDescent="0.65">
      <c r="B38" s="47" t="s">
        <v>98</v>
      </c>
      <c r="C38" s="48"/>
      <c r="D38" s="48"/>
      <c r="E38" s="50"/>
    </row>
    <row r="39" spans="2:5" x14ac:dyDescent="0.65">
      <c r="B39" s="47" t="s">
        <v>99</v>
      </c>
      <c r="C39" s="48"/>
      <c r="D39" s="48"/>
      <c r="E39" s="50"/>
    </row>
    <row r="40" spans="2:5" x14ac:dyDescent="0.65">
      <c r="B40" s="51" t="s">
        <v>129</v>
      </c>
      <c r="C40" s="52"/>
      <c r="D40" s="52"/>
      <c r="E40" s="54"/>
    </row>
  </sheetData>
  <sheetProtection algorithmName="SHA-512" hashValue="VAP8y9v5lPZrwF/w2tLYC3jmym/3KB9NohobSiiKJGJd+19WaLMxR6UlmQqeC1FcEt4xvWdzMC2lhIJoc0fWjQ==" saltValue="vw9PWkYQaZjhiwAFI3UBOQ==" spinCount="100000" sheet="1" objects="1" scenarios="1"/>
  <mergeCells count="2">
    <mergeCell ref="B13:K13"/>
    <mergeCell ref="C19:E19"/>
  </mergeCells>
  <phoneticPr fontId="11"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1A1E20FFFD0E4EBBBCC4E26271DBA5" ma:contentTypeVersion="2" ma:contentTypeDescription="Een nieuw document maken." ma:contentTypeScope="" ma:versionID="14f9e9cb3d62dfea9eeef11c307f762d">
  <xsd:schema xmlns:xsd="http://www.w3.org/2001/XMLSchema" xmlns:xs="http://www.w3.org/2001/XMLSchema" xmlns:p="http://schemas.microsoft.com/office/2006/metadata/properties" xmlns:ns2="e2dcc126-926f-4750-80ed-81b4f54f9333" targetNamespace="http://schemas.microsoft.com/office/2006/metadata/properties" ma:root="true" ma:fieldsID="e84cc18eed7a2c57f36b9272b3e01457" ns2:_="">
    <xsd:import namespace="e2dcc126-926f-4750-80ed-81b4f54f933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dcc126-926f-4750-80ed-81b4f54f9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E74AD-17E4-4FD8-9AD6-6DDE6DF7CD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5A8F47B-0682-4EBA-83A4-E52EF702F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dcc126-926f-4750-80ed-81b4f54f93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2899FA-C4E8-4322-A45D-4F6CB9416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Stichting Ambion</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Nico Jansen</cp:lastModifiedBy>
  <cp:revision/>
  <dcterms:created xsi:type="dcterms:W3CDTF">2021-03-16T07:22:36Z</dcterms:created>
  <dcterms:modified xsi:type="dcterms:W3CDTF">2024-12-17T16:47:36Z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0x0101005D1A1E20FFFD0E4EBBBCC4E26271DBA5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ies>
</file>