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I:\EBMAINK Vertrouwelijk\Zaaknummers Inkoop 2024\32628-2024 (EU) Aanbesteding Smartphones (Niels Boorsma)\Verstuurd via TenderNed\"/>
    </mc:Choice>
  </mc:AlternateContent>
  <xr:revisionPtr revIDLastSave="0" documentId="8_{315D01A1-A4BB-4532-8FC1-3BAD060F517D}" xr6:coauthVersionLast="47" xr6:coauthVersionMax="47" xr10:uidLastSave="{00000000-0000-0000-0000-000000000000}"/>
  <bookViews>
    <workbookView xWindow="-28920" yWindow="1620" windowWidth="29040" windowHeight="15840" xr2:uid="{81005932-B733-4F4A-93A9-6C83D60C94D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K27" i="1" s="1"/>
  <c r="I26" i="1"/>
  <c r="K26" i="1" s="1"/>
  <c r="I24" i="1"/>
  <c r="K24" i="1" s="1"/>
  <c r="I22" i="1"/>
  <c r="I21" i="1"/>
  <c r="K21" i="1" s="1"/>
  <c r="I19" i="1"/>
  <c r="K19" i="1" s="1"/>
  <c r="I18" i="1"/>
  <c r="K18" i="1" s="1"/>
  <c r="I16" i="1"/>
  <c r="K16" i="1" s="1"/>
  <c r="I15" i="1"/>
  <c r="K15" i="1" s="1"/>
  <c r="I13" i="1"/>
  <c r="K13" i="1" s="1"/>
  <c r="I12" i="1"/>
  <c r="K12" i="1" s="1"/>
  <c r="I10" i="1"/>
  <c r="K10" i="1" s="1"/>
  <c r="I9" i="1"/>
  <c r="K9" i="1" s="1"/>
  <c r="I7" i="1"/>
  <c r="K7" i="1" s="1"/>
  <c r="I6" i="1"/>
  <c r="K6" i="1" s="1"/>
  <c r="K22" i="1"/>
  <c r="K28" i="1" l="1"/>
</calcChain>
</file>

<file path=xl/sharedStrings.xml><?xml version="1.0" encoding="utf-8"?>
<sst xmlns="http://schemas.openxmlformats.org/spreadsheetml/2006/main" count="49" uniqueCount="37">
  <si>
    <t>Post</t>
  </si>
  <si>
    <t>Omschrijving Product*</t>
  </si>
  <si>
    <t>Aangeboden Merk/Type</t>
  </si>
  <si>
    <t>Listprijs</t>
  </si>
  <si>
    <t>Kortings-
percentage**</t>
  </si>
  <si>
    <t>Inkoopprijs</t>
  </si>
  <si>
    <t>Opslag-
percentage**</t>
  </si>
  <si>
    <t>Verkoopprijs per 
item</t>
  </si>
  <si>
    <t>Aantal***</t>
  </si>
  <si>
    <t>Prijs (sub)totaal</t>
  </si>
  <si>
    <t>Smartphone met besturingssysteem iOs</t>
  </si>
  <si>
    <t>Smartphone met besturingssysteem Android</t>
  </si>
  <si>
    <t>Voeding/Datakabel****</t>
  </si>
  <si>
    <t>Oplader****</t>
  </si>
  <si>
    <t>Book cover****</t>
  </si>
  <si>
    <t>TOTAALPRIJS (ter beoordeling)</t>
  </si>
  <si>
    <t>Prijzenblad Smartphones Gemeente Assen / WPDA, zaaknummer 32628-2024</t>
  </si>
  <si>
    <t>Back cover****</t>
  </si>
  <si>
    <t>Rugged cover****</t>
  </si>
  <si>
    <t>* Inschrijver wordt verzocht om de productspecificaties (inclusief foto's) van de aangeboden producten mee te sturen bij Inschrijving</t>
  </si>
  <si>
    <t>** Het kortings/opslagpercentage geldt voor de gehele looptijd van Raamovereenkomst. Vul of de listprijs en kortings-percentage of de inkooprpijs en opslag-percentage in.</t>
  </si>
  <si>
    <t>*** De in het Prijzenformulier opgenomen aantallen betreffen referentieaantallen hieraan kunnen derhalve geen rechten worden ontleend. Na gunning zullen medewerkers besluiten welke device zij wensen af te nemen. Op basis daarvan zal de Opdrachtgever de aantallen vaststellen en een Nadere opdracht plaatsen bij de opdrachtnemer. De aantallen voor de accessoires kunnen eveneens afwijken (aan deze aantallen kunnen derhalve geen rechten worden ontleend).</t>
  </si>
  <si>
    <t>**** Verplicht aante bieden door inschrijver, optioneel af te nemen door Opdrachtgever. De aan te bieden voeding/datakabel en oplader dienen van hetzelfde merk te zijn als de aangeboden smartphone.</t>
  </si>
  <si>
    <t>Getekend voor akkoord</t>
  </si>
  <si>
    <t>Naam inschrijver</t>
  </si>
  <si>
    <t>Naam tekenbevoegde</t>
  </si>
  <si>
    <t>Functie</t>
  </si>
  <si>
    <t>Plaats</t>
  </si>
  <si>
    <t>Datum</t>
  </si>
  <si>
    <t>Handtekening</t>
  </si>
  <si>
    <t>Smartphones incl. screenprotector</t>
  </si>
  <si>
    <t>Asset Tagging*****</t>
  </si>
  <si>
    <t>Smartphone</t>
  </si>
  <si>
    <t xml:space="preserve">***** Bij een order van 50 stuks of meer </t>
  </si>
  <si>
    <t>In te vullen door inschrijver</t>
  </si>
  <si>
    <t>Thuiskopieheffing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</si>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</sst>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b/>
      <u/>
      <sz val="11"/>
      <color theme="1"/>
      <name val="Aptos Narrow"/>
      <family val="2"/>
      <scheme val="minor"/>
    </font>
    <font>
      <b/>
      <sz val="18"/>
      <color theme="1"/>
      <name val="Aptos Narrow"/>
      <family val="2"/>
      <scheme val="minor"/>
    </font>
    <font>
      <sz val="11"/>
      <name val="Aptos Narrow"/>
      <family val="2"/>
      <scheme val="minor"/>
    </font>
    <font>
      <b/>
      <sz val="20"/>
      <color theme="1"/>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s>
  <borders count="1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64"/>
      </left>
      <right/>
      <top style="medium">
        <color indexed="64"/>
      </top>
      <bottom/>
      <diagonal/>
    </border>
  </borders>
  <cellStyleXfs count="1">
    <xf numFmtId="0" fontId="0" fillId="0" borderId="0"/>
  </cellStyleXfs>
  <cellXfs count="44">
    <xf numFmtId="0" fontId="0" fillId="0" borderId="0" xfId="0"/>
    <xf numFmtId="0" fontId="6" fillId="0" borderId="0" xfId="0" applyFont="1"/>
    <xf numFmtId="0" fontId="1" fillId="4" borderId="1" xfId="0" applyFont="1" applyFill="1" applyBorder="1" applyAlignment="1">
      <alignment horizontal="center" vertical="top"/>
    </xf>
    <xf numFmtId="0" fontId="1" fillId="4" borderId="2" xfId="0" applyFont="1" applyFill="1" applyBorder="1" applyAlignment="1">
      <alignment horizontal="center" vertical="top"/>
    </xf>
    <xf numFmtId="0" fontId="1" fillId="4" borderId="2" xfId="0" applyFont="1" applyFill="1" applyBorder="1" applyAlignment="1">
      <alignment horizontal="center" vertical="top" wrapText="1"/>
    </xf>
    <xf numFmtId="0" fontId="1" fillId="4" borderId="3" xfId="0" applyFont="1" applyFill="1" applyBorder="1" applyAlignment="1">
      <alignment horizontal="center" vertical="top"/>
    </xf>
    <xf numFmtId="0" fontId="1" fillId="0" borderId="0" xfId="0" applyFont="1" applyAlignment="1">
      <alignment horizontal="center" vertical="top"/>
    </xf>
    <xf numFmtId="0" fontId="0" fillId="0" borderId="8" xfId="0" applyBorder="1"/>
    <xf numFmtId="0" fontId="3" fillId="0" borderId="4" xfId="0" applyFont="1" applyBorder="1"/>
    <xf numFmtId="0" fontId="0" fillId="2" borderId="4" xfId="0" applyFill="1" applyBorder="1"/>
    <xf numFmtId="0" fontId="0" fillId="2" borderId="5" xfId="0" applyFill="1" applyBorder="1"/>
    <xf numFmtId="0" fontId="0" fillId="0" borderId="9" xfId="0" applyBorder="1"/>
    <xf numFmtId="0" fontId="0" fillId="0" borderId="6" xfId="0" applyBorder="1"/>
    <xf numFmtId="44" fontId="0" fillId="0" borderId="6" xfId="0" applyNumberFormat="1" applyBorder="1"/>
    <xf numFmtId="0" fontId="5" fillId="0" borderId="6" xfId="0" applyFont="1" applyBorder="1"/>
    <xf numFmtId="44" fontId="0" fillId="0" borderId="7" xfId="0" applyNumberFormat="1" applyBorder="1"/>
    <xf numFmtId="44" fontId="0" fillId="0" borderId="13" xfId="0" applyNumberFormat="1" applyBorder="1"/>
    <xf numFmtId="0" fontId="0" fillId="0" borderId="6" xfId="0" applyBorder="1" applyAlignment="1">
      <alignment vertical="top"/>
    </xf>
    <xf numFmtId="0" fontId="0" fillId="0" borderId="10" xfId="0" applyBorder="1"/>
    <xf numFmtId="0" fontId="4" fillId="0" borderId="11" xfId="0" applyFont="1" applyBorder="1" applyAlignment="1">
      <alignment horizontal="center" vertical="center"/>
    </xf>
    <xf numFmtId="0" fontId="0" fillId="0" borderId="11" xfId="0" applyBorder="1"/>
    <xf numFmtId="44" fontId="4" fillId="0" borderId="12" xfId="0"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2" fillId="2" borderId="1" xfId="0" applyFont="1" applyFill="1" applyBorder="1"/>
    <xf numFmtId="0" fontId="0" fillId="2" borderId="11" xfId="0" applyFill="1" applyBorder="1"/>
    <xf numFmtId="0" fontId="0" fillId="2" borderId="12" xfId="0" applyFill="1" applyBorder="1"/>
    <xf numFmtId="0" fontId="0" fillId="3" borderId="6" xfId="0" applyFill="1" applyBorder="1" applyProtection="1">
      <protection locked="0"/>
    </xf>
    <xf numFmtId="44" fontId="0" fillId="3" borderId="6" xfId="0" applyNumberFormat="1" applyFill="1" applyBorder="1" applyProtection="1">
      <protection locked="0"/>
    </xf>
    <xf numFmtId="10" fontId="0" fillId="3" borderId="6" xfId="0" applyNumberFormat="1" applyFill="1" applyBorder="1" applyProtection="1">
      <protection locked="0"/>
    </xf>
    <xf numFmtId="0" fontId="1" fillId="0" borderId="15" xfId="0" applyFont="1" applyBorder="1" applyAlignment="1">
      <alignment horizontal="left"/>
    </xf>
    <xf numFmtId="0" fontId="1" fillId="0" borderId="14" xfId="0" applyFont="1" applyBorder="1" applyAlignment="1">
      <alignment horizontal="left"/>
    </xf>
    <xf numFmtId="0" fontId="1" fillId="0" borderId="10" xfId="0" applyFont="1" applyBorder="1" applyAlignment="1">
      <alignment horizontal="left" vertical="top"/>
    </xf>
    <xf numFmtId="0" fontId="1" fillId="0" borderId="11" xfId="0" applyFont="1" applyBorder="1" applyAlignment="1">
      <alignment horizontal="left" vertical="top"/>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1" fillId="0" borderId="10" xfId="0" applyFont="1" applyBorder="1" applyAlignment="1">
      <alignment horizontal="left"/>
    </xf>
    <xf numFmtId="0" fontId="1" fillId="0" borderId="12" xfId="0" applyFont="1" applyBorder="1" applyAlignment="1">
      <alignment horizontal="left"/>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2" fillId="3" borderId="0" xfId="0" applyFont="1" applyFill="1" applyAlignment="1">
      <alignment horizontal="center"/>
    </xf>
    <xf numFmtId="0" fontId="0" fillId="0" borderId="0" xfId="0"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B4F1-2991-4C33-B429-0FE8BCE5CEF5}">
  <dimension ref="B2:K42"/>
  <sheetViews>
    <sheetView tabSelected="1" workbookViewId="0">
      <selection activeCell="K6" sqref="K6"/>
    </sheetView>
  </sheetViews>
  <sheetFormatPr defaultColWidth="8.85546875" defaultRowHeight="15" x14ac:dyDescent="0.25"/>
  <cols>
    <col min="3" max="3" width="47.85546875" customWidth="1"/>
    <col min="4" max="4" width="30.140625" customWidth="1"/>
    <col min="5" max="10" width="15.7109375" customWidth="1"/>
    <col min="11" max="11" width="29" customWidth="1"/>
  </cols>
  <sheetData>
    <row r="2" spans="2:11" ht="26.25" x14ac:dyDescent="0.4">
      <c r="B2" s="1" t="s">
        <v>16</v>
      </c>
    </row>
    <row r="3" spans="2:11" ht="15.75" thickBot="1" x14ac:dyDescent="0.3"/>
    <row r="4" spans="2:11" s="6" customFormat="1" ht="45.75" thickBot="1" x14ac:dyDescent="0.3">
      <c r="B4" s="2" t="s">
        <v>0</v>
      </c>
      <c r="C4" s="3" t="s">
        <v>1</v>
      </c>
      <c r="D4" s="3" t="s">
        <v>2</v>
      </c>
      <c r="E4" s="3" t="s">
        <v>3</v>
      </c>
      <c r="F4" s="4" t="s">
        <v>4</v>
      </c>
      <c r="G4" s="3" t="s">
        <v>5</v>
      </c>
      <c r="H4" s="4" t="s">
        <v>6</v>
      </c>
      <c r="I4" s="4" t="s">
        <v>7</v>
      </c>
      <c r="J4" s="4" t="s">
        <v>8</v>
      </c>
      <c r="K4" s="5" t="s">
        <v>9</v>
      </c>
    </row>
    <row r="5" spans="2:11" x14ac:dyDescent="0.25">
      <c r="B5" s="7">
        <v>1</v>
      </c>
      <c r="C5" s="8" t="s">
        <v>30</v>
      </c>
      <c r="D5" s="9"/>
      <c r="E5" s="9"/>
      <c r="F5" s="9"/>
      <c r="G5" s="9"/>
      <c r="H5" s="9"/>
      <c r="I5" s="9"/>
      <c r="J5" s="9"/>
      <c r="K5" s="10"/>
    </row>
    <row r="6" spans="2:11" x14ac:dyDescent="0.25">
      <c r="B6" s="11"/>
      <c r="C6" s="12" t="s">
        <v>10</v>
      </c>
      <c r="D6" s="27"/>
      <c r="E6" s="28">
        <v>0</v>
      </c>
      <c r="F6" s="29"/>
      <c r="G6" s="28">
        <v>0</v>
      </c>
      <c r="H6" s="29"/>
      <c r="I6" s="13">
        <f>IF(E6*(100%-F6)&gt;0,E6*(100%-F6),IF(G6*(100%+H6)&gt;0,G6*(100%+H6),0))</f>
        <v>0</v>
      </c>
      <c r="J6" s="14">
        <v>650</v>
      </c>
      <c r="K6" s="15">
        <f>I6*J6</f>
        <v>0</v>
      </c>
    </row>
    <row r="7" spans="2:11" ht="15.75" thickBot="1" x14ac:dyDescent="0.3">
      <c r="B7" s="11"/>
      <c r="C7" s="12" t="s">
        <v>11</v>
      </c>
      <c r="D7" s="27"/>
      <c r="E7" s="28">
        <v>0</v>
      </c>
      <c r="F7" s="29"/>
      <c r="G7" s="28">
        <v>0</v>
      </c>
      <c r="H7" s="29"/>
      <c r="I7" s="13">
        <f>IF(E7*(100%-F7)&gt;0,E7*(100%-F7),IF(G7*(100%+H7)&gt;0,G7*(100%+H7),0))</f>
        <v>0</v>
      </c>
      <c r="J7" s="12">
        <v>500</v>
      </c>
      <c r="K7" s="15">
        <f>I7*J7</f>
        <v>0</v>
      </c>
    </row>
    <row r="8" spans="2:11" x14ac:dyDescent="0.25">
      <c r="B8" s="7">
        <v>2</v>
      </c>
      <c r="C8" s="8" t="s">
        <v>12</v>
      </c>
      <c r="D8" s="9"/>
      <c r="E8" s="9"/>
      <c r="F8" s="9"/>
      <c r="G8" s="9"/>
      <c r="H8" s="9"/>
      <c r="I8" s="9"/>
      <c r="J8" s="9"/>
      <c r="K8" s="10"/>
    </row>
    <row r="9" spans="2:11" x14ac:dyDescent="0.25">
      <c r="B9" s="11"/>
      <c r="C9" s="12" t="s">
        <v>10</v>
      </c>
      <c r="D9" s="27" t="s">
        <v>36</v>
      </c>
      <c r="E9" s="28">
        <v>0</v>
      </c>
      <c r="F9" s="29"/>
      <c r="G9" s="28">
        <v>0</v>
      </c>
      <c r="H9" s="29"/>
      <c r="I9" s="13">
        <f>IF(E9*(100%-F9)&gt;0,E9*(100%-F9),IF(G9*(100%+H9)&gt;0,G9*(100%+H9),0))</f>
        <v>0</v>
      </c>
      <c r="J9" s="12">
        <v>1</v>
      </c>
      <c r="K9" s="15">
        <f>I9*J9</f>
        <v>0</v>
      </c>
    </row>
    <row r="10" spans="2:11" ht="15.75" thickBot="1" x14ac:dyDescent="0.3">
      <c r="B10" s="11"/>
      <c r="C10" s="12" t="s">
        <v>11</v>
      </c>
      <c r="D10" s="27"/>
      <c r="E10" s="28">
        <v>0</v>
      </c>
      <c r="F10" s="29"/>
      <c r="G10" s="28">
        <v>0</v>
      </c>
      <c r="H10" s="29"/>
      <c r="I10" s="13">
        <f>IF(E10*(100%-F10)&gt;0,E10*(100%-F10),IF(G10*(100%+H10)&gt;0,G10*(100%+H10),0))</f>
        <v>0</v>
      </c>
      <c r="J10" s="12">
        <v>1</v>
      </c>
      <c r="K10" s="15">
        <f>I10*J10</f>
        <v>0</v>
      </c>
    </row>
    <row r="11" spans="2:11" x14ac:dyDescent="0.25">
      <c r="B11" s="7">
        <v>3</v>
      </c>
      <c r="C11" s="8" t="s">
        <v>13</v>
      </c>
      <c r="D11" s="9"/>
      <c r="E11" s="9"/>
      <c r="F11" s="9"/>
      <c r="G11" s="9"/>
      <c r="H11" s="9"/>
      <c r="I11" s="9"/>
      <c r="J11" s="9"/>
      <c r="K11" s="10"/>
    </row>
    <row r="12" spans="2:11" x14ac:dyDescent="0.25">
      <c r="B12" s="11"/>
      <c r="C12" s="12" t="s">
        <v>10</v>
      </c>
      <c r="D12" s="27"/>
      <c r="E12" s="28">
        <v>0</v>
      </c>
      <c r="F12" s="29"/>
      <c r="G12" s="28">
        <v>0</v>
      </c>
      <c r="H12" s="29"/>
      <c r="I12" s="13">
        <f>IF(E12*(100%-F12)&gt;0,E12*(100%-F12),IF(G12*(100%+H12)&gt;0,G12*(100%+H12),0))</f>
        <v>0</v>
      </c>
      <c r="J12" s="12">
        <v>1</v>
      </c>
      <c r="K12" s="15">
        <f>I12*J12</f>
        <v>0</v>
      </c>
    </row>
    <row r="13" spans="2:11" ht="15.75" thickBot="1" x14ac:dyDescent="0.3">
      <c r="B13" s="11"/>
      <c r="C13" s="12" t="s">
        <v>11</v>
      </c>
      <c r="D13" s="27"/>
      <c r="E13" s="28">
        <v>0</v>
      </c>
      <c r="F13" s="29"/>
      <c r="G13" s="28">
        <v>0</v>
      </c>
      <c r="H13" s="29"/>
      <c r="I13" s="13">
        <f>IF(E13*(100%-F13)&gt;0,E13*(100%-F13),IF(G13*(100%+H13)&gt;0,G13*(100%+H13),0))</f>
        <v>0</v>
      </c>
      <c r="J13" s="12">
        <v>1</v>
      </c>
      <c r="K13" s="15">
        <f>I13*J13</f>
        <v>0</v>
      </c>
    </row>
    <row r="14" spans="2:11" x14ac:dyDescent="0.25">
      <c r="B14" s="7">
        <v>4</v>
      </c>
      <c r="C14" s="8" t="s">
        <v>14</v>
      </c>
      <c r="D14" s="9"/>
      <c r="E14" s="9"/>
      <c r="F14" s="9"/>
      <c r="G14" s="9"/>
      <c r="H14" s="9"/>
      <c r="I14" s="9"/>
      <c r="J14" s="9"/>
      <c r="K14" s="10"/>
    </row>
    <row r="15" spans="2:11" x14ac:dyDescent="0.25">
      <c r="B15" s="11"/>
      <c r="C15" s="12" t="s">
        <v>10</v>
      </c>
      <c r="D15" s="27"/>
      <c r="E15" s="28">
        <v>0</v>
      </c>
      <c r="F15" s="29"/>
      <c r="G15" s="28">
        <v>0</v>
      </c>
      <c r="H15" s="29"/>
      <c r="I15" s="13">
        <f>IF(E15*(100%-F15)&gt;0,E15*(100%-F15),IF(G15*(100%+H15)&gt;0,G15*(100%+H15),0))</f>
        <v>0</v>
      </c>
      <c r="J15" s="12">
        <v>1</v>
      </c>
      <c r="K15" s="15">
        <f>I15*J15</f>
        <v>0</v>
      </c>
    </row>
    <row r="16" spans="2:11" ht="15.75" thickBot="1" x14ac:dyDescent="0.3">
      <c r="B16" s="11"/>
      <c r="C16" s="12" t="s">
        <v>11</v>
      </c>
      <c r="D16" s="27"/>
      <c r="E16" s="28">
        <v>0</v>
      </c>
      <c r="F16" s="29"/>
      <c r="G16" s="28">
        <v>0</v>
      </c>
      <c r="H16" s="29"/>
      <c r="I16" s="13">
        <f>IF(E16*(100%-F16)&gt;0,E16*(100%-F16),IF(G16*(100%+H16)&gt;0,G16*(100%+H16),0))</f>
        <v>0</v>
      </c>
      <c r="J16" s="12">
        <v>1</v>
      </c>
      <c r="K16" s="15">
        <f>I16*J16</f>
        <v>0</v>
      </c>
    </row>
    <row r="17" spans="2:11" x14ac:dyDescent="0.25">
      <c r="B17" s="7">
        <v>5</v>
      </c>
      <c r="C17" s="8" t="s">
        <v>18</v>
      </c>
      <c r="D17" s="9"/>
      <c r="E17" s="9"/>
      <c r="F17" s="9"/>
      <c r="G17" s="9"/>
      <c r="H17" s="9"/>
      <c r="I17" s="9"/>
      <c r="J17" s="9"/>
      <c r="K17" s="10"/>
    </row>
    <row r="18" spans="2:11" x14ac:dyDescent="0.25">
      <c r="B18" s="11"/>
      <c r="C18" s="12" t="s">
        <v>10</v>
      </c>
      <c r="D18" s="27"/>
      <c r="E18" s="28">
        <v>0</v>
      </c>
      <c r="F18" s="29"/>
      <c r="G18" s="28">
        <v>0</v>
      </c>
      <c r="H18" s="29"/>
      <c r="I18" s="13">
        <f>IF(E18*(100%-F18)&gt;0,E18*(100%-F18),IF(G18*(100%+H18)&gt;0,G18*(100%+H18),0))</f>
        <v>0</v>
      </c>
      <c r="J18" s="12">
        <v>1</v>
      </c>
      <c r="K18" s="15">
        <f>I18*J18</f>
        <v>0</v>
      </c>
    </row>
    <row r="19" spans="2:11" ht="15.75" thickBot="1" x14ac:dyDescent="0.3">
      <c r="B19" s="11"/>
      <c r="C19" s="12" t="s">
        <v>11</v>
      </c>
      <c r="D19" s="27"/>
      <c r="E19" s="28">
        <v>0</v>
      </c>
      <c r="F19" s="29"/>
      <c r="G19" s="28">
        <v>0</v>
      </c>
      <c r="H19" s="29"/>
      <c r="I19" s="16">
        <f>IF(E19*(100%-F19)&gt;0,E19*(100%-F19),IF(G19*(100%+H19)&gt;0,G19*(100%+H19),0))</f>
        <v>0</v>
      </c>
      <c r="J19" s="12">
        <v>1</v>
      </c>
      <c r="K19" s="15">
        <f>I19*J19</f>
        <v>0</v>
      </c>
    </row>
    <row r="20" spans="2:11" x14ac:dyDescent="0.25">
      <c r="B20" s="7">
        <v>6</v>
      </c>
      <c r="C20" s="8" t="s">
        <v>17</v>
      </c>
      <c r="D20" s="9"/>
      <c r="E20" s="9"/>
      <c r="F20" s="9"/>
      <c r="G20" s="9"/>
      <c r="H20" s="9"/>
      <c r="I20" s="9"/>
      <c r="J20" s="9"/>
      <c r="K20" s="10"/>
    </row>
    <row r="21" spans="2:11" x14ac:dyDescent="0.25">
      <c r="B21" s="11"/>
      <c r="C21" s="12" t="s">
        <v>10</v>
      </c>
      <c r="D21" s="27"/>
      <c r="E21" s="28">
        <v>0</v>
      </c>
      <c r="F21" s="29"/>
      <c r="G21" s="28">
        <v>0</v>
      </c>
      <c r="H21" s="29"/>
      <c r="I21" s="13">
        <f>IF(E21*(100%-F21)&gt;0,E21*(100%-F21),IF(G21*(100%+H21)&gt;0,G21*(100%+H21),0))</f>
        <v>0</v>
      </c>
      <c r="J21" s="12">
        <v>1</v>
      </c>
      <c r="K21" s="15">
        <f>I21*J21</f>
        <v>0</v>
      </c>
    </row>
    <row r="22" spans="2:11" ht="15.75" thickBot="1" x14ac:dyDescent="0.3">
      <c r="B22" s="11"/>
      <c r="C22" s="12" t="s">
        <v>11</v>
      </c>
      <c r="D22" s="27"/>
      <c r="E22" s="28">
        <v>0</v>
      </c>
      <c r="F22" s="29"/>
      <c r="G22" s="28">
        <v>0</v>
      </c>
      <c r="H22" s="29"/>
      <c r="I22" s="16">
        <f>IF(E22*(100%-F22)&gt;0,E22*(100%-F22),IF(G22*(100%+H22)&gt;0,G22*(100%+H22),0))</f>
        <v>0</v>
      </c>
      <c r="J22" s="12">
        <v>1</v>
      </c>
      <c r="K22" s="15">
        <f>I22*J22</f>
        <v>0</v>
      </c>
    </row>
    <row r="23" spans="2:11" x14ac:dyDescent="0.25">
      <c r="B23" s="7">
        <v>7</v>
      </c>
      <c r="C23" s="8" t="s">
        <v>31</v>
      </c>
      <c r="D23" s="9"/>
      <c r="E23" s="9"/>
      <c r="F23" s="9"/>
      <c r="G23" s="9"/>
      <c r="H23" s="9"/>
      <c r="I23" s="9"/>
      <c r="J23" s="9"/>
      <c r="K23" s="10"/>
    </row>
    <row r="24" spans="2:11" ht="15.75" thickBot="1" x14ac:dyDescent="0.3">
      <c r="B24" s="11"/>
      <c r="C24" s="17" t="s">
        <v>32</v>
      </c>
      <c r="D24" s="27"/>
      <c r="E24" s="28">
        <v>0</v>
      </c>
      <c r="F24" s="29"/>
      <c r="G24" s="28">
        <v>0</v>
      </c>
      <c r="H24" s="29"/>
      <c r="I24" s="13">
        <f>IF(E24*(100%-F24)&gt;0,E24*(100%-F24),IF(G24*(100%+H24)&gt;0,G24*(100%+H24),0))</f>
        <v>0</v>
      </c>
      <c r="J24" s="12">
        <v>1</v>
      </c>
      <c r="K24" s="15">
        <f>I24*J24</f>
        <v>0</v>
      </c>
    </row>
    <row r="25" spans="2:11" x14ac:dyDescent="0.25">
      <c r="B25" s="7">
        <v>8</v>
      </c>
      <c r="C25" s="8" t="s">
        <v>35</v>
      </c>
      <c r="D25" s="9"/>
      <c r="E25" s="9"/>
      <c r="F25" s="9"/>
      <c r="G25" s="9"/>
      <c r="H25" s="9"/>
      <c r="I25" s="9"/>
      <c r="J25" s="9"/>
      <c r="K25" s="10"/>
    </row>
    <row r="26" spans="2:11" x14ac:dyDescent="0.25">
      <c r="B26" s="11"/>
      <c r="C26" s="12" t="s">
        <v>10</v>
      </c>
      <c r="D26" s="27"/>
      <c r="E26" s="28">
        <v>0</v>
      </c>
      <c r="F26" s="29"/>
      <c r="G26" s="28"/>
      <c r="H26" s="29"/>
      <c r="I26" s="13">
        <f>E26</f>
        <v>0</v>
      </c>
      <c r="J26" s="14">
        <v>650</v>
      </c>
      <c r="K26" s="15">
        <f>I26*J26</f>
        <v>0</v>
      </c>
    </row>
    <row r="27" spans="2:11" ht="15.75" thickBot="1" x14ac:dyDescent="0.3">
      <c r="B27" s="11"/>
      <c r="C27" s="12" t="s">
        <v>11</v>
      </c>
      <c r="D27" s="27"/>
      <c r="E27" s="28">
        <v>0</v>
      </c>
      <c r="F27" s="29"/>
      <c r="G27" s="28"/>
      <c r="H27" s="29"/>
      <c r="I27" s="16">
        <f>E27</f>
        <v>0</v>
      </c>
      <c r="J27" s="12">
        <v>500</v>
      </c>
      <c r="K27" s="15">
        <f>I27*J27</f>
        <v>0</v>
      </c>
    </row>
    <row r="28" spans="2:11" ht="24.75" thickBot="1" x14ac:dyDescent="0.3">
      <c r="B28" s="18"/>
      <c r="C28" s="19" t="s">
        <v>15</v>
      </c>
      <c r="D28" s="20"/>
      <c r="E28" s="20"/>
      <c r="F28" s="20"/>
      <c r="G28" s="20"/>
      <c r="H28" s="20"/>
      <c r="I28" s="20"/>
      <c r="J28" s="20"/>
      <c r="K28" s="21">
        <f>K6+K7+K9+K10+K12+K13+K15+K16+K19+K18+K21+K22+K24+J28+K26+K27</f>
        <v>0</v>
      </c>
    </row>
    <row r="29" spans="2:11" ht="33" customHeight="1" x14ac:dyDescent="0.25"/>
    <row r="30" spans="2:11" x14ac:dyDescent="0.25">
      <c r="B30" s="43" t="s">
        <v>19</v>
      </c>
      <c r="C30" s="43"/>
      <c r="D30" s="43"/>
      <c r="E30" s="43"/>
      <c r="F30" s="43"/>
      <c r="G30" s="43"/>
      <c r="H30" s="43"/>
      <c r="I30" s="43"/>
      <c r="J30" s="43"/>
      <c r="K30" s="43"/>
    </row>
    <row r="31" spans="2:11" x14ac:dyDescent="0.25">
      <c r="B31" s="43" t="s">
        <v>20</v>
      </c>
      <c r="C31" s="43"/>
      <c r="D31" s="43"/>
      <c r="E31" s="43"/>
      <c r="F31" s="43"/>
      <c r="G31" s="43"/>
      <c r="H31" s="43"/>
      <c r="I31" s="43"/>
      <c r="J31" s="43"/>
      <c r="K31" s="43"/>
    </row>
    <row r="32" spans="2:11" x14ac:dyDescent="0.25">
      <c r="B32" s="43" t="s">
        <v>21</v>
      </c>
      <c r="C32" s="43"/>
      <c r="D32" s="43"/>
      <c r="E32" s="43"/>
      <c r="F32" s="43"/>
      <c r="G32" s="43"/>
      <c r="H32" s="43"/>
      <c r="I32" s="43"/>
      <c r="J32" s="43"/>
      <c r="K32" s="43"/>
    </row>
    <row r="33" spans="2:11" x14ac:dyDescent="0.25">
      <c r="B33" s="43" t="s">
        <v>22</v>
      </c>
      <c r="C33" s="43"/>
      <c r="D33" s="43"/>
      <c r="E33" s="43"/>
      <c r="F33" s="43"/>
      <c r="G33" s="43"/>
      <c r="H33" s="43"/>
      <c r="I33" s="43"/>
      <c r="J33" s="43"/>
      <c r="K33" s="43"/>
    </row>
    <row r="34" spans="2:11" x14ac:dyDescent="0.25">
      <c r="B34" s="43" t="s">
        <v>33</v>
      </c>
      <c r="C34" s="43"/>
      <c r="D34" s="43"/>
      <c r="E34" s="43"/>
      <c r="F34" s="43"/>
      <c r="G34" s="43"/>
      <c r="H34" s="43"/>
      <c r="I34" s="43"/>
      <c r="J34" s="22"/>
      <c r="K34" s="22"/>
    </row>
    <row r="35" spans="2:11" ht="15.75" thickBot="1" x14ac:dyDescent="0.3">
      <c r="J35" s="23"/>
      <c r="K35" s="23"/>
    </row>
    <row r="36" spans="2:11" ht="19.5" thickBot="1" x14ac:dyDescent="0.35">
      <c r="B36" s="24" t="s">
        <v>23</v>
      </c>
      <c r="C36" s="25"/>
      <c r="D36" s="25"/>
      <c r="E36" s="25"/>
      <c r="F36" s="25"/>
      <c r="G36" s="26"/>
      <c r="I36" s="42" t="s">
        <v>34</v>
      </c>
      <c r="J36" s="42"/>
    </row>
    <row r="37" spans="2:11" ht="15.75" thickBot="1" x14ac:dyDescent="0.3">
      <c r="B37" s="37" t="s">
        <v>24</v>
      </c>
      <c r="C37" s="38"/>
      <c r="D37" s="34"/>
      <c r="E37" s="35"/>
      <c r="F37" s="35"/>
      <c r="G37" s="36"/>
    </row>
    <row r="38" spans="2:11" ht="15.75" thickBot="1" x14ac:dyDescent="0.3">
      <c r="B38" s="30" t="s">
        <v>25</v>
      </c>
      <c r="C38" s="31"/>
      <c r="D38" s="34"/>
      <c r="E38" s="35"/>
      <c r="F38" s="35"/>
      <c r="G38" s="36"/>
    </row>
    <row r="39" spans="2:11" ht="15.75" thickBot="1" x14ac:dyDescent="0.3">
      <c r="B39" s="30" t="s">
        <v>26</v>
      </c>
      <c r="C39" s="31"/>
      <c r="D39" s="39"/>
      <c r="E39" s="40"/>
      <c r="F39" s="40"/>
      <c r="G39" s="41"/>
    </row>
    <row r="40" spans="2:11" ht="15.75" thickBot="1" x14ac:dyDescent="0.3">
      <c r="B40" s="30" t="s">
        <v>27</v>
      </c>
      <c r="C40" s="31"/>
      <c r="D40" s="39"/>
      <c r="E40" s="40"/>
      <c r="F40" s="40"/>
      <c r="G40" s="41"/>
    </row>
    <row r="41" spans="2:11" ht="15.75" thickBot="1" x14ac:dyDescent="0.3">
      <c r="B41" s="30" t="s">
        <v>28</v>
      </c>
      <c r="C41" s="31"/>
      <c r="D41" s="34"/>
      <c r="E41" s="35"/>
      <c r="F41" s="35"/>
      <c r="G41" s="36"/>
    </row>
    <row r="42" spans="2:11" ht="63.6" customHeight="1" thickBot="1" x14ac:dyDescent="0.3">
      <c r="B42" s="32" t="s">
        <v>29</v>
      </c>
      <c r="C42" s="33"/>
      <c r="D42" s="34"/>
      <c r="E42" s="35"/>
      <c r="F42" s="35"/>
      <c r="G42" s="36"/>
    </row>
  </sheetData>
  <sheetProtection sheet="1" objects="1" scenarios="1"/>
  <mergeCells count="18">
    <mergeCell ref="I36:J36"/>
    <mergeCell ref="B30:K30"/>
    <mergeCell ref="B31:K31"/>
    <mergeCell ref="B32:K32"/>
    <mergeCell ref="B34:I34"/>
    <mergeCell ref="B33:K33"/>
    <mergeCell ref="B41:C41"/>
    <mergeCell ref="B42:C42"/>
    <mergeCell ref="D37:G37"/>
    <mergeCell ref="B37:C37"/>
    <mergeCell ref="B38:C38"/>
    <mergeCell ref="B39:C39"/>
    <mergeCell ref="B40:C40"/>
    <mergeCell ref="D42:G42"/>
    <mergeCell ref="D41:G41"/>
    <mergeCell ref="D40:G40"/>
    <mergeCell ref="D39:G39"/>
    <mergeCell ref="D38:G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75C8EAD0E70548ADB82906AD5CA188" ma:contentTypeVersion="6" ma:contentTypeDescription="Create a new document." ma:contentTypeScope="" ma:versionID="fc1ff953113f697d8e4afc95b2a08e27">
  <xsd:schema xmlns:xsd="http://www.w3.org/2001/XMLSchema" xmlns:xs="http://www.w3.org/2001/XMLSchema" xmlns:p="http://schemas.microsoft.com/office/2006/metadata/properties" xmlns:ns2="cce9a36d-cd3c-4f15-af9e-b89a5338156a" xmlns:ns3="7f760d28-db06-4036-a490-970d8faec5f9" targetNamespace="http://schemas.microsoft.com/office/2006/metadata/properties" ma:root="true" ma:fieldsID="c80a6c7ff58cd4023100fb884bcc1c33" ns2:_="" ns3:_="">
    <xsd:import namespace="cce9a36d-cd3c-4f15-af9e-b89a5338156a"/>
    <xsd:import namespace="7f760d28-db06-4036-a490-970d8faec5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e9a36d-cd3c-4f15-af9e-b89a5338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760d28-db06-4036-a490-970d8faec5f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B238A-E357-4411-ADE6-084392FFBD1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f760d28-db06-4036-a490-970d8faec5f9"/>
    <ds:schemaRef ds:uri="cce9a36d-cd3c-4f15-af9e-b89a5338156a"/>
    <ds:schemaRef ds:uri="http://www.w3.org/XML/1998/namespace"/>
  </ds:schemaRefs>
</ds:datastoreItem>
</file>

<file path=customXml/itemProps2.xml><?xml version="1.0" encoding="utf-8"?>
<ds:datastoreItem xmlns:ds="http://schemas.openxmlformats.org/officeDocument/2006/customXml" ds:itemID="{092A940D-AD49-43B9-8444-BC4B912C518D}">
  <ds:schemaRefs>
    <ds:schemaRef ds:uri="http://schemas.microsoft.com/sharepoint/v3/contenttype/forms"/>
  </ds:schemaRefs>
</ds:datastoreItem>
</file>

<file path=customXml/itemProps3.xml><?xml version="1.0" encoding="utf-8"?>
<ds:datastoreItem xmlns:ds="http://schemas.openxmlformats.org/officeDocument/2006/customXml" ds:itemID="{3FE56DE3-4CC7-4A77-A06C-6807F75D8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e9a36d-cd3c-4f15-af9e-b89a5338156a"/>
    <ds:schemaRef ds:uri="7f760d28-db06-4036-a490-970d8faec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6e1092c-5d6e-4ef0-9c02-c5b2cdf179ea}" enabled="0" method="" siteId="{b6e1092c-5d6e-4ef0-9c02-c5b2cdf179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Koomans, Peter</dc:creator>
  <cp:lastModifiedBy>Annieta Weinreich</cp:lastModifiedBy>
  <dcterms:created xsi:type="dcterms:W3CDTF">2024-10-29T10:59:33Z</dcterms:created>
  <dcterms:modified xsi:type="dcterms:W3CDTF">2025-01-09T15:30:48Z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0x010100EF75C8EAD0E70548ADB82906AD5CA188</vt:lpwstr>
  </property>
</Properties>
</file>