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https://gemehv-my.sharepoint.com/personal/barry_verbeek_eindhoven_nl/Documents/#2. Projecten/c. Meetdiensten/07. Nvi/NvI II/"/>
    </mc:Choice>
  </mc:AlternateContent>
  <xr:revisionPtr revIDLastSave="136" documentId="8_{1769FAE5-864A-4FC3-ACE9-981CDEABE26C}" xr6:coauthVersionLast="47" xr6:coauthVersionMax="47" xr10:uidLastSave="{AEDDF99E-1CAD-46BE-A660-862EEE53C412}"/>
  <bookViews>
    <workbookView xWindow="-110" yWindow="-110" windowWidth="38620" windowHeight="2122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 name="logboek jr5" sheetId="39" r:id="rId8"/>
    <sheet name="logboek jr6" sheetId="40" r:id="rId9"/>
    <sheet name="logboek jr7" sheetId="41" r:id="rId10"/>
    <sheet name="logboek jr8" sheetId="42" r:id="rId11"/>
    <sheet name="logboek jr9" sheetId="43" r:id="rId12"/>
    <sheet name="logboek jr10" sheetId="44" r:id="rId13"/>
  </sheets>
  <definedNames>
    <definedName name="_xlnm.Print_Area" localSheetId="1">bewijslast!$A$1:$I$19</definedName>
    <definedName name="_xlnm.Print_Area" localSheetId="0">invulformulier!$B$1:$Y$47</definedName>
    <definedName name="_xlnm.Print_Area" localSheetId="3">'logboek jr1'!$A$1:$I$32</definedName>
    <definedName name="_xlnm.Print_Area" localSheetId="12">'logboek jr10'!$A$1:$I$33</definedName>
    <definedName name="_xlnm.Print_Area" localSheetId="4">'logboek jr2'!$A$1:$I$33</definedName>
    <definedName name="_xlnm.Print_Area" localSheetId="5">'logboek jr3'!$A$1:$I$33</definedName>
    <definedName name="_xlnm.Print_Area" localSheetId="6">'logboek jr4'!$A$1:$I$33</definedName>
    <definedName name="_xlnm.Print_Area" localSheetId="7">'logboek jr5'!$A$1:$I$33</definedName>
    <definedName name="_xlnm.Print_Area" localSheetId="8">'logboek jr6'!$A$1:$I$33</definedName>
    <definedName name="_xlnm.Print_Area" localSheetId="9">'logboek jr7'!$A$1:$I$33</definedName>
    <definedName name="_xlnm.Print_Area" localSheetId="10">'logboek jr8'!$A$1:$I$33</definedName>
    <definedName name="_xlnm.Print_Area" localSheetId="11">'logboek jr9'!$A$1:$I$33</definedName>
    <definedName name="_xlnm.Print_Area" localSheetId="2">'logboek overzicht'!$A$1:$N$31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9" i="27" l="1"/>
  <c r="L9" i="27"/>
  <c r="K9" i="27"/>
  <c r="J9" i="27"/>
  <c r="I9" i="27"/>
  <c r="H9" i="27"/>
  <c r="G9" i="27"/>
  <c r="F9" i="27"/>
  <c r="E9" i="27"/>
  <c r="D9" i="27"/>
  <c r="Z9" i="27"/>
  <c r="Y9" i="27"/>
  <c r="X9" i="27"/>
  <c r="W9" i="27"/>
  <c r="V9" i="27"/>
  <c r="U9" i="27"/>
  <c r="J31" i="44" l="1"/>
  <c r="I31" i="44"/>
  <c r="H31" i="44"/>
  <c r="G31" i="44"/>
  <c r="F31" i="44"/>
  <c r="E31" i="44"/>
  <c r="D31" i="44"/>
  <c r="C31" i="44"/>
  <c r="J30" i="44"/>
  <c r="I30" i="44"/>
  <c r="H30" i="44"/>
  <c r="G30" i="44"/>
  <c r="F30" i="44"/>
  <c r="E30" i="44"/>
  <c r="D30" i="44"/>
  <c r="C30" i="44"/>
  <c r="J29" i="44"/>
  <c r="I29" i="44"/>
  <c r="H29" i="44"/>
  <c r="G29" i="44"/>
  <c r="F29" i="44"/>
  <c r="E29" i="44"/>
  <c r="D29" i="44"/>
  <c r="C29" i="44"/>
  <c r="J28" i="44"/>
  <c r="I28" i="44"/>
  <c r="H28" i="44"/>
  <c r="G28" i="44"/>
  <c r="F28" i="44"/>
  <c r="E28" i="44"/>
  <c r="D28" i="44"/>
  <c r="C28" i="44"/>
  <c r="J27" i="44"/>
  <c r="I27" i="44"/>
  <c r="H27" i="44"/>
  <c r="G27" i="44"/>
  <c r="F27" i="44"/>
  <c r="E27" i="44"/>
  <c r="D27" i="44"/>
  <c r="C27" i="44"/>
  <c r="J26" i="44"/>
  <c r="I26" i="44"/>
  <c r="H26" i="44"/>
  <c r="G26" i="44"/>
  <c r="F26" i="44"/>
  <c r="E26" i="44"/>
  <c r="D26" i="44"/>
  <c r="C26" i="44"/>
  <c r="J25" i="44"/>
  <c r="I25" i="44"/>
  <c r="H25" i="44"/>
  <c r="G25" i="44"/>
  <c r="F25" i="44"/>
  <c r="E25" i="44"/>
  <c r="D25" i="44"/>
  <c r="C25" i="44"/>
  <c r="J24" i="44"/>
  <c r="I24" i="44"/>
  <c r="H24" i="44"/>
  <c r="G24" i="44"/>
  <c r="F24" i="44"/>
  <c r="E24" i="44"/>
  <c r="D24" i="44"/>
  <c r="C24" i="44"/>
  <c r="J23" i="44"/>
  <c r="I23" i="44"/>
  <c r="H23" i="44"/>
  <c r="G23" i="44"/>
  <c r="F23" i="44"/>
  <c r="E23" i="44"/>
  <c r="D23" i="44"/>
  <c r="C23" i="44"/>
  <c r="J22" i="44"/>
  <c r="I22" i="44"/>
  <c r="H22" i="44"/>
  <c r="G22" i="44"/>
  <c r="F22" i="44"/>
  <c r="E22" i="44"/>
  <c r="D22" i="44"/>
  <c r="C22" i="44"/>
  <c r="J21" i="44"/>
  <c r="I21" i="44"/>
  <c r="H21" i="44"/>
  <c r="G21" i="44"/>
  <c r="F21" i="44"/>
  <c r="E21" i="44"/>
  <c r="D21" i="44"/>
  <c r="C21" i="44"/>
  <c r="J20" i="44"/>
  <c r="I20" i="44"/>
  <c r="H20" i="44"/>
  <c r="G20" i="44"/>
  <c r="F20" i="44"/>
  <c r="E20" i="44"/>
  <c r="D20" i="44"/>
  <c r="C20" i="44"/>
  <c r="J19" i="44"/>
  <c r="I19" i="44"/>
  <c r="H19" i="44"/>
  <c r="G19" i="44"/>
  <c r="F19" i="44"/>
  <c r="E19" i="44"/>
  <c r="D19" i="44"/>
  <c r="C19" i="44"/>
  <c r="J18" i="44"/>
  <c r="I18" i="44"/>
  <c r="H18" i="44"/>
  <c r="G18" i="44"/>
  <c r="F18" i="44"/>
  <c r="E18" i="44"/>
  <c r="D18" i="44"/>
  <c r="C18" i="44"/>
  <c r="J17" i="44"/>
  <c r="I17" i="44"/>
  <c r="H17" i="44"/>
  <c r="G17" i="44"/>
  <c r="F17" i="44"/>
  <c r="E17" i="44"/>
  <c r="D17" i="44"/>
  <c r="C17" i="44"/>
  <c r="J16" i="44"/>
  <c r="I16" i="44"/>
  <c r="H16" i="44"/>
  <c r="G16" i="44"/>
  <c r="F16" i="44"/>
  <c r="E16" i="44"/>
  <c r="D16" i="44"/>
  <c r="C16" i="44"/>
  <c r="J15" i="44"/>
  <c r="I15" i="44"/>
  <c r="H15" i="44"/>
  <c r="G15" i="44"/>
  <c r="F15" i="44"/>
  <c r="E15" i="44"/>
  <c r="D15" i="44"/>
  <c r="C15" i="44"/>
  <c r="J14" i="44"/>
  <c r="I14" i="44"/>
  <c r="H14" i="44"/>
  <c r="G14" i="44"/>
  <c r="F14" i="44"/>
  <c r="E14" i="44"/>
  <c r="D14" i="44"/>
  <c r="C14" i="44"/>
  <c r="J13" i="44"/>
  <c r="I13" i="44"/>
  <c r="H13" i="44"/>
  <c r="G13" i="44"/>
  <c r="F13" i="44"/>
  <c r="E13" i="44"/>
  <c r="D13" i="44"/>
  <c r="C13" i="44"/>
  <c r="J12" i="44"/>
  <c r="I12" i="44"/>
  <c r="H12" i="44"/>
  <c r="G12" i="44"/>
  <c r="F12" i="44"/>
  <c r="E12" i="44"/>
  <c r="D12" i="44"/>
  <c r="C12" i="44"/>
  <c r="C8" i="44"/>
  <c r="C1" i="44"/>
  <c r="J31" i="43"/>
  <c r="I31" i="43"/>
  <c r="H31" i="43"/>
  <c r="G31" i="43"/>
  <c r="F31" i="43"/>
  <c r="E31" i="43"/>
  <c r="D31" i="43"/>
  <c r="C31" i="43"/>
  <c r="J30" i="43"/>
  <c r="I30" i="43"/>
  <c r="H30" i="43"/>
  <c r="G30" i="43"/>
  <c r="F30" i="43"/>
  <c r="E30" i="43"/>
  <c r="D30" i="43"/>
  <c r="C30" i="43"/>
  <c r="J29" i="43"/>
  <c r="I29" i="43"/>
  <c r="H29" i="43"/>
  <c r="G29" i="43"/>
  <c r="F29" i="43"/>
  <c r="E29" i="43"/>
  <c r="D29" i="43"/>
  <c r="C29" i="43"/>
  <c r="J28" i="43"/>
  <c r="I28" i="43"/>
  <c r="H28" i="43"/>
  <c r="G28" i="43"/>
  <c r="F28" i="43"/>
  <c r="E28" i="43"/>
  <c r="D28" i="43"/>
  <c r="C28" i="43"/>
  <c r="J27" i="43"/>
  <c r="I27" i="43"/>
  <c r="H27" i="43"/>
  <c r="G27" i="43"/>
  <c r="F27" i="43"/>
  <c r="E27" i="43"/>
  <c r="D27" i="43"/>
  <c r="C27" i="43"/>
  <c r="J26" i="43"/>
  <c r="I26" i="43"/>
  <c r="H26" i="43"/>
  <c r="G26" i="43"/>
  <c r="F26" i="43"/>
  <c r="E26" i="43"/>
  <c r="D26" i="43"/>
  <c r="C26" i="43"/>
  <c r="J25" i="43"/>
  <c r="I25" i="43"/>
  <c r="H25" i="43"/>
  <c r="G25" i="43"/>
  <c r="F25" i="43"/>
  <c r="E25" i="43"/>
  <c r="D25" i="43"/>
  <c r="C25" i="43"/>
  <c r="J24" i="43"/>
  <c r="I24" i="43"/>
  <c r="H24" i="43"/>
  <c r="G24" i="43"/>
  <c r="F24" i="43"/>
  <c r="E24" i="43"/>
  <c r="D24" i="43"/>
  <c r="C24" i="43"/>
  <c r="J23" i="43"/>
  <c r="I23" i="43"/>
  <c r="H23" i="43"/>
  <c r="G23" i="43"/>
  <c r="F23" i="43"/>
  <c r="E23" i="43"/>
  <c r="D23" i="43"/>
  <c r="C23" i="43"/>
  <c r="J22" i="43"/>
  <c r="I22" i="43"/>
  <c r="H22" i="43"/>
  <c r="G22" i="43"/>
  <c r="F22" i="43"/>
  <c r="E22" i="43"/>
  <c r="D22" i="43"/>
  <c r="C22" i="43"/>
  <c r="J21" i="43"/>
  <c r="I21" i="43"/>
  <c r="H21" i="43"/>
  <c r="G21" i="43"/>
  <c r="F21" i="43"/>
  <c r="E21" i="43"/>
  <c r="D21" i="43"/>
  <c r="C21" i="43"/>
  <c r="J20" i="43"/>
  <c r="I20" i="43"/>
  <c r="H20" i="43"/>
  <c r="G20" i="43"/>
  <c r="F20" i="43"/>
  <c r="E20" i="43"/>
  <c r="D20" i="43"/>
  <c r="C20" i="43"/>
  <c r="J19" i="43"/>
  <c r="I19" i="43"/>
  <c r="H19" i="43"/>
  <c r="G19" i="43"/>
  <c r="F19" i="43"/>
  <c r="E19" i="43"/>
  <c r="D19" i="43"/>
  <c r="C19" i="43"/>
  <c r="J18" i="43"/>
  <c r="I18" i="43"/>
  <c r="H18" i="43"/>
  <c r="G18" i="43"/>
  <c r="F18" i="43"/>
  <c r="E18" i="43"/>
  <c r="D18" i="43"/>
  <c r="C18" i="43"/>
  <c r="J17" i="43"/>
  <c r="I17" i="43"/>
  <c r="H17" i="43"/>
  <c r="G17" i="43"/>
  <c r="F17" i="43"/>
  <c r="E17" i="43"/>
  <c r="D17" i="43"/>
  <c r="C17" i="43"/>
  <c r="J16" i="43"/>
  <c r="I16" i="43"/>
  <c r="H16" i="43"/>
  <c r="G16" i="43"/>
  <c r="F16" i="43"/>
  <c r="E16" i="43"/>
  <c r="D16" i="43"/>
  <c r="C16" i="43"/>
  <c r="J15" i="43"/>
  <c r="I15" i="43"/>
  <c r="H15" i="43"/>
  <c r="G15" i="43"/>
  <c r="F15" i="43"/>
  <c r="E15" i="43"/>
  <c r="D15" i="43"/>
  <c r="C15" i="43"/>
  <c r="J14" i="43"/>
  <c r="I14" i="43"/>
  <c r="H14" i="43"/>
  <c r="G14" i="43"/>
  <c r="F14" i="43"/>
  <c r="E14" i="43"/>
  <c r="D14" i="43"/>
  <c r="C14" i="43"/>
  <c r="J13" i="43"/>
  <c r="I13" i="43"/>
  <c r="H13" i="43"/>
  <c r="G13" i="43"/>
  <c r="F13" i="43"/>
  <c r="E13" i="43"/>
  <c r="D13" i="43"/>
  <c r="C13" i="43"/>
  <c r="J12" i="43"/>
  <c r="I12" i="43"/>
  <c r="H12" i="43"/>
  <c r="G12" i="43"/>
  <c r="F12" i="43"/>
  <c r="E12" i="43"/>
  <c r="D12" i="43"/>
  <c r="C12" i="43"/>
  <c r="C8" i="43"/>
  <c r="C1" i="43"/>
  <c r="J31" i="42"/>
  <c r="I31" i="42"/>
  <c r="H31" i="42"/>
  <c r="G31" i="42"/>
  <c r="F31" i="42"/>
  <c r="E31" i="42"/>
  <c r="D31" i="42"/>
  <c r="C31" i="42"/>
  <c r="J30" i="42"/>
  <c r="I30" i="42"/>
  <c r="H30" i="42"/>
  <c r="G30" i="42"/>
  <c r="F30" i="42"/>
  <c r="E30" i="42"/>
  <c r="D30" i="42"/>
  <c r="C30" i="42"/>
  <c r="J29" i="42"/>
  <c r="I29" i="42"/>
  <c r="H29" i="42"/>
  <c r="G29" i="42"/>
  <c r="F29" i="42"/>
  <c r="E29" i="42"/>
  <c r="D29" i="42"/>
  <c r="C29" i="42"/>
  <c r="J28" i="42"/>
  <c r="I28" i="42"/>
  <c r="H28" i="42"/>
  <c r="G28" i="42"/>
  <c r="F28" i="42"/>
  <c r="E28" i="42"/>
  <c r="D28" i="42"/>
  <c r="C28" i="42"/>
  <c r="J27" i="42"/>
  <c r="I27" i="42"/>
  <c r="H27" i="42"/>
  <c r="G27" i="42"/>
  <c r="F27" i="42"/>
  <c r="E27" i="42"/>
  <c r="D27" i="42"/>
  <c r="C27" i="42"/>
  <c r="J26" i="42"/>
  <c r="I26" i="42"/>
  <c r="H26" i="42"/>
  <c r="G26" i="42"/>
  <c r="F26" i="42"/>
  <c r="E26" i="42"/>
  <c r="D26" i="42"/>
  <c r="C26" i="42"/>
  <c r="J25" i="42"/>
  <c r="I25" i="42"/>
  <c r="H25" i="42"/>
  <c r="G25" i="42"/>
  <c r="F25" i="42"/>
  <c r="E25" i="42"/>
  <c r="D25" i="42"/>
  <c r="C25" i="42"/>
  <c r="J24" i="42"/>
  <c r="I24" i="42"/>
  <c r="H24" i="42"/>
  <c r="G24" i="42"/>
  <c r="F24" i="42"/>
  <c r="E24" i="42"/>
  <c r="D24" i="42"/>
  <c r="C24" i="42"/>
  <c r="J23" i="42"/>
  <c r="I23" i="42"/>
  <c r="H23" i="42"/>
  <c r="G23" i="42"/>
  <c r="F23" i="42"/>
  <c r="E23" i="42"/>
  <c r="D23" i="42"/>
  <c r="C23" i="42"/>
  <c r="J22" i="42"/>
  <c r="I22" i="42"/>
  <c r="H22" i="42"/>
  <c r="G22" i="42"/>
  <c r="F22" i="42"/>
  <c r="E22" i="42"/>
  <c r="D22" i="42"/>
  <c r="C22" i="42"/>
  <c r="J21" i="42"/>
  <c r="I21" i="42"/>
  <c r="H21" i="42"/>
  <c r="G21" i="42"/>
  <c r="F21" i="42"/>
  <c r="E21" i="42"/>
  <c r="D21" i="42"/>
  <c r="C21" i="42"/>
  <c r="J20" i="42"/>
  <c r="I20" i="42"/>
  <c r="H20" i="42"/>
  <c r="G20" i="42"/>
  <c r="F20" i="42"/>
  <c r="E20" i="42"/>
  <c r="D20" i="42"/>
  <c r="C20" i="42"/>
  <c r="J19" i="42"/>
  <c r="I19" i="42"/>
  <c r="H19" i="42"/>
  <c r="G19" i="42"/>
  <c r="F19" i="42"/>
  <c r="E19" i="42"/>
  <c r="D19" i="42"/>
  <c r="C19" i="42"/>
  <c r="J18" i="42"/>
  <c r="I18" i="42"/>
  <c r="H18" i="42"/>
  <c r="G18" i="42"/>
  <c r="F18" i="42"/>
  <c r="E18" i="42"/>
  <c r="D18" i="42"/>
  <c r="C18" i="42"/>
  <c r="J17" i="42"/>
  <c r="I17" i="42"/>
  <c r="H17" i="42"/>
  <c r="G17" i="42"/>
  <c r="F17" i="42"/>
  <c r="E17" i="42"/>
  <c r="D17" i="42"/>
  <c r="C17" i="42"/>
  <c r="J16" i="42"/>
  <c r="I16" i="42"/>
  <c r="H16" i="42"/>
  <c r="G16" i="42"/>
  <c r="F16" i="42"/>
  <c r="E16" i="42"/>
  <c r="D16" i="42"/>
  <c r="C16" i="42"/>
  <c r="J15" i="42"/>
  <c r="I15" i="42"/>
  <c r="H15" i="42"/>
  <c r="G15" i="42"/>
  <c r="F15" i="42"/>
  <c r="E15" i="42"/>
  <c r="D15" i="42"/>
  <c r="C15" i="42"/>
  <c r="J14" i="42"/>
  <c r="I14" i="42"/>
  <c r="H14" i="42"/>
  <c r="G14" i="42"/>
  <c r="F14" i="42"/>
  <c r="E14" i="42"/>
  <c r="D14" i="42"/>
  <c r="C14" i="42"/>
  <c r="J13" i="42"/>
  <c r="I13" i="42"/>
  <c r="H13" i="42"/>
  <c r="G13" i="42"/>
  <c r="F13" i="42"/>
  <c r="E13" i="42"/>
  <c r="D13" i="42"/>
  <c r="C13" i="42"/>
  <c r="J12" i="42"/>
  <c r="I12" i="42"/>
  <c r="H12" i="42"/>
  <c r="G12" i="42"/>
  <c r="F12" i="42"/>
  <c r="E12" i="42"/>
  <c r="D12" i="42"/>
  <c r="C12" i="42"/>
  <c r="C8" i="42"/>
  <c r="C1" i="42"/>
  <c r="J31" i="41"/>
  <c r="I31" i="41"/>
  <c r="H31" i="41"/>
  <c r="G31" i="41"/>
  <c r="F31" i="41"/>
  <c r="E31" i="41"/>
  <c r="D31" i="41"/>
  <c r="C31" i="41"/>
  <c r="J30" i="41"/>
  <c r="I30" i="41"/>
  <c r="H30" i="41"/>
  <c r="G30" i="41"/>
  <c r="F30" i="41"/>
  <c r="E30" i="41"/>
  <c r="D30" i="41"/>
  <c r="C30" i="41"/>
  <c r="J29" i="41"/>
  <c r="I29" i="41"/>
  <c r="H29" i="41"/>
  <c r="G29" i="41"/>
  <c r="F29" i="41"/>
  <c r="E29" i="41"/>
  <c r="D29" i="41"/>
  <c r="C29" i="41"/>
  <c r="J28" i="41"/>
  <c r="I28" i="41"/>
  <c r="H28" i="41"/>
  <c r="G28" i="41"/>
  <c r="F28" i="41"/>
  <c r="E28" i="41"/>
  <c r="D28" i="41"/>
  <c r="C28" i="41"/>
  <c r="J27" i="41"/>
  <c r="I27" i="41"/>
  <c r="H27" i="41"/>
  <c r="G27" i="41"/>
  <c r="F27" i="41"/>
  <c r="E27" i="41"/>
  <c r="D27" i="41"/>
  <c r="C27" i="41"/>
  <c r="J26" i="41"/>
  <c r="I26" i="41"/>
  <c r="H26" i="41"/>
  <c r="G26" i="41"/>
  <c r="F26" i="41"/>
  <c r="E26" i="41"/>
  <c r="D26" i="41"/>
  <c r="C26" i="41"/>
  <c r="J25" i="41"/>
  <c r="I25" i="41"/>
  <c r="H25" i="41"/>
  <c r="G25" i="41"/>
  <c r="F25" i="41"/>
  <c r="E25" i="41"/>
  <c r="D25" i="41"/>
  <c r="C25" i="41"/>
  <c r="J24" i="41"/>
  <c r="I24" i="41"/>
  <c r="H24" i="41"/>
  <c r="G24" i="41"/>
  <c r="F24" i="41"/>
  <c r="E24" i="41"/>
  <c r="D24" i="41"/>
  <c r="C24" i="41"/>
  <c r="J23" i="41"/>
  <c r="I23" i="41"/>
  <c r="H23" i="41"/>
  <c r="G23" i="41"/>
  <c r="F23" i="41"/>
  <c r="E23" i="41"/>
  <c r="D23" i="41"/>
  <c r="C23" i="41"/>
  <c r="J22" i="41"/>
  <c r="I22" i="41"/>
  <c r="H22" i="41"/>
  <c r="G22" i="41"/>
  <c r="F22" i="41"/>
  <c r="E22" i="41"/>
  <c r="D22" i="41"/>
  <c r="C22" i="41"/>
  <c r="J21" i="41"/>
  <c r="I21" i="41"/>
  <c r="H21" i="41"/>
  <c r="G21" i="41"/>
  <c r="F21" i="41"/>
  <c r="E21" i="41"/>
  <c r="D21" i="41"/>
  <c r="C21" i="41"/>
  <c r="J20" i="41"/>
  <c r="I20" i="41"/>
  <c r="H20" i="41"/>
  <c r="G20" i="41"/>
  <c r="F20" i="41"/>
  <c r="E20" i="41"/>
  <c r="D20" i="41"/>
  <c r="C20" i="41"/>
  <c r="J19" i="41"/>
  <c r="I19" i="41"/>
  <c r="H19" i="41"/>
  <c r="G19" i="41"/>
  <c r="F19" i="41"/>
  <c r="E19" i="41"/>
  <c r="D19" i="41"/>
  <c r="C19" i="41"/>
  <c r="J18" i="41"/>
  <c r="I18" i="41"/>
  <c r="H18" i="41"/>
  <c r="G18" i="41"/>
  <c r="F18" i="41"/>
  <c r="E18" i="41"/>
  <c r="D18" i="41"/>
  <c r="C18" i="41"/>
  <c r="J17" i="41"/>
  <c r="I17" i="41"/>
  <c r="H17" i="41"/>
  <c r="G17" i="41"/>
  <c r="F17" i="41"/>
  <c r="E17" i="41"/>
  <c r="D17" i="41"/>
  <c r="C17" i="41"/>
  <c r="J16" i="41"/>
  <c r="I16" i="41"/>
  <c r="H16" i="41"/>
  <c r="G16" i="41"/>
  <c r="F16" i="41"/>
  <c r="E16" i="41"/>
  <c r="D16" i="41"/>
  <c r="C16" i="41"/>
  <c r="J15" i="41"/>
  <c r="I15" i="41"/>
  <c r="H15" i="41"/>
  <c r="G15" i="41"/>
  <c r="F15" i="41"/>
  <c r="E15" i="41"/>
  <c r="D15" i="41"/>
  <c r="C15" i="41"/>
  <c r="J14" i="41"/>
  <c r="I14" i="41"/>
  <c r="H14" i="41"/>
  <c r="G14" i="41"/>
  <c r="F14" i="41"/>
  <c r="E14" i="41"/>
  <c r="D14" i="41"/>
  <c r="C14" i="41"/>
  <c r="J13" i="41"/>
  <c r="I13" i="41"/>
  <c r="H13" i="41"/>
  <c r="G13" i="41"/>
  <c r="F13" i="41"/>
  <c r="E13" i="41"/>
  <c r="D13" i="41"/>
  <c r="C13" i="41"/>
  <c r="J12" i="41"/>
  <c r="I12" i="41"/>
  <c r="H12" i="41"/>
  <c r="G12" i="41"/>
  <c r="F12" i="41"/>
  <c r="E12" i="41"/>
  <c r="D12" i="41"/>
  <c r="C12" i="41"/>
  <c r="C8" i="41"/>
  <c r="C1" i="41"/>
  <c r="J31" i="40"/>
  <c r="I31" i="40"/>
  <c r="H31" i="40"/>
  <c r="G31" i="40"/>
  <c r="F31" i="40"/>
  <c r="E31" i="40"/>
  <c r="D31" i="40"/>
  <c r="C31" i="40"/>
  <c r="J30" i="40"/>
  <c r="I30" i="40"/>
  <c r="H30" i="40"/>
  <c r="G30" i="40"/>
  <c r="F30" i="40"/>
  <c r="E30" i="40"/>
  <c r="D30" i="40"/>
  <c r="C30" i="40"/>
  <c r="J29" i="40"/>
  <c r="I29" i="40"/>
  <c r="H29" i="40"/>
  <c r="G29" i="40"/>
  <c r="F29" i="40"/>
  <c r="E29" i="40"/>
  <c r="D29" i="40"/>
  <c r="C29" i="40"/>
  <c r="J28" i="40"/>
  <c r="I28" i="40"/>
  <c r="H28" i="40"/>
  <c r="G28" i="40"/>
  <c r="F28" i="40"/>
  <c r="E28" i="40"/>
  <c r="D28" i="40"/>
  <c r="C28" i="40"/>
  <c r="J27" i="40"/>
  <c r="I27" i="40"/>
  <c r="H27" i="40"/>
  <c r="G27" i="40"/>
  <c r="F27" i="40"/>
  <c r="E27" i="40"/>
  <c r="D27" i="40"/>
  <c r="C27" i="40"/>
  <c r="J26" i="40"/>
  <c r="I26" i="40"/>
  <c r="H26" i="40"/>
  <c r="G26" i="40"/>
  <c r="F26" i="40"/>
  <c r="E26" i="40"/>
  <c r="D26" i="40"/>
  <c r="C26" i="40"/>
  <c r="J25" i="40"/>
  <c r="I25" i="40"/>
  <c r="H25" i="40"/>
  <c r="G25" i="40"/>
  <c r="F25" i="40"/>
  <c r="E25" i="40"/>
  <c r="D25" i="40"/>
  <c r="C25" i="40"/>
  <c r="J24" i="40"/>
  <c r="I24" i="40"/>
  <c r="H24" i="40"/>
  <c r="G24" i="40"/>
  <c r="F24" i="40"/>
  <c r="E24" i="40"/>
  <c r="D24" i="40"/>
  <c r="C24" i="40"/>
  <c r="J23" i="40"/>
  <c r="I23" i="40"/>
  <c r="H23" i="40"/>
  <c r="G23" i="40"/>
  <c r="F23" i="40"/>
  <c r="E23" i="40"/>
  <c r="D23" i="40"/>
  <c r="C23" i="40"/>
  <c r="J22" i="40"/>
  <c r="I22" i="40"/>
  <c r="H22" i="40"/>
  <c r="G22" i="40"/>
  <c r="F22" i="40"/>
  <c r="E22" i="40"/>
  <c r="D22" i="40"/>
  <c r="C22" i="40"/>
  <c r="J21" i="40"/>
  <c r="I21" i="40"/>
  <c r="H21" i="40"/>
  <c r="G21" i="40"/>
  <c r="F21" i="40"/>
  <c r="E21" i="40"/>
  <c r="D21" i="40"/>
  <c r="C21" i="40"/>
  <c r="J20" i="40"/>
  <c r="I20" i="40"/>
  <c r="H20" i="40"/>
  <c r="G20" i="40"/>
  <c r="F20" i="40"/>
  <c r="E20" i="40"/>
  <c r="D20" i="40"/>
  <c r="C20" i="40"/>
  <c r="J19" i="40"/>
  <c r="I19" i="40"/>
  <c r="H19" i="40"/>
  <c r="G19" i="40"/>
  <c r="F19" i="40"/>
  <c r="E19" i="40"/>
  <c r="D19" i="40"/>
  <c r="C19" i="40"/>
  <c r="J18" i="40"/>
  <c r="I18" i="40"/>
  <c r="H18" i="40"/>
  <c r="G18" i="40"/>
  <c r="F18" i="40"/>
  <c r="E18" i="40"/>
  <c r="D18" i="40"/>
  <c r="C18" i="40"/>
  <c r="J17" i="40"/>
  <c r="I17" i="40"/>
  <c r="H17" i="40"/>
  <c r="G17" i="40"/>
  <c r="F17" i="40"/>
  <c r="E17" i="40"/>
  <c r="D17" i="40"/>
  <c r="C17" i="40"/>
  <c r="J16" i="40"/>
  <c r="I16" i="40"/>
  <c r="H16" i="40"/>
  <c r="G16" i="40"/>
  <c r="F16" i="40"/>
  <c r="E16" i="40"/>
  <c r="D16" i="40"/>
  <c r="C16" i="40"/>
  <c r="J15" i="40"/>
  <c r="I15" i="40"/>
  <c r="H15" i="40"/>
  <c r="G15" i="40"/>
  <c r="F15" i="40"/>
  <c r="E15" i="40"/>
  <c r="D15" i="40"/>
  <c r="C15" i="40"/>
  <c r="J14" i="40"/>
  <c r="I14" i="40"/>
  <c r="H14" i="40"/>
  <c r="G14" i="40"/>
  <c r="F14" i="40"/>
  <c r="E14" i="40"/>
  <c r="D14" i="40"/>
  <c r="C14" i="40"/>
  <c r="J13" i="40"/>
  <c r="I13" i="40"/>
  <c r="H13" i="40"/>
  <c r="G13" i="40"/>
  <c r="F13" i="40"/>
  <c r="E13" i="40"/>
  <c r="D13" i="40"/>
  <c r="C13" i="40"/>
  <c r="J12" i="40"/>
  <c r="I12" i="40"/>
  <c r="H12" i="40"/>
  <c r="G12" i="40"/>
  <c r="F12" i="40"/>
  <c r="E12" i="40"/>
  <c r="D12" i="40"/>
  <c r="C12" i="40"/>
  <c r="C8" i="40"/>
  <c r="C1" i="40"/>
  <c r="J31" i="39"/>
  <c r="I31" i="39"/>
  <c r="H31" i="39"/>
  <c r="G31" i="39"/>
  <c r="F31" i="39"/>
  <c r="E31" i="39"/>
  <c r="D31" i="39"/>
  <c r="C31" i="39"/>
  <c r="J30" i="39"/>
  <c r="I30" i="39"/>
  <c r="H30" i="39"/>
  <c r="G30" i="39"/>
  <c r="F30" i="39"/>
  <c r="E30" i="39"/>
  <c r="D30" i="39"/>
  <c r="C30" i="39"/>
  <c r="J29" i="39"/>
  <c r="I29" i="39"/>
  <c r="H29" i="39"/>
  <c r="G29" i="39"/>
  <c r="F29" i="39"/>
  <c r="E29" i="39"/>
  <c r="D29" i="39"/>
  <c r="C29" i="39"/>
  <c r="J28" i="39"/>
  <c r="I28" i="39"/>
  <c r="H28" i="39"/>
  <c r="G28" i="39"/>
  <c r="F28" i="39"/>
  <c r="E28" i="39"/>
  <c r="D28" i="39"/>
  <c r="C28" i="39"/>
  <c r="J27" i="39"/>
  <c r="I27" i="39"/>
  <c r="H27" i="39"/>
  <c r="G27" i="39"/>
  <c r="F27" i="39"/>
  <c r="E27" i="39"/>
  <c r="D27" i="39"/>
  <c r="C27" i="39"/>
  <c r="J26" i="39"/>
  <c r="I26" i="39"/>
  <c r="H26" i="39"/>
  <c r="G26" i="39"/>
  <c r="F26" i="39"/>
  <c r="E26" i="39"/>
  <c r="D26" i="39"/>
  <c r="C26" i="39"/>
  <c r="J25" i="39"/>
  <c r="I25" i="39"/>
  <c r="H25" i="39"/>
  <c r="G25" i="39"/>
  <c r="F25" i="39"/>
  <c r="E25" i="39"/>
  <c r="D25" i="39"/>
  <c r="C25" i="39"/>
  <c r="J24" i="39"/>
  <c r="I24" i="39"/>
  <c r="H24" i="39"/>
  <c r="G24" i="39"/>
  <c r="F24" i="39"/>
  <c r="E24" i="39"/>
  <c r="D24" i="39"/>
  <c r="C24" i="39"/>
  <c r="J23" i="39"/>
  <c r="I23" i="39"/>
  <c r="H23" i="39"/>
  <c r="G23" i="39"/>
  <c r="F23" i="39"/>
  <c r="E23" i="39"/>
  <c r="D23" i="39"/>
  <c r="C23" i="39"/>
  <c r="J22" i="39"/>
  <c r="I22" i="39"/>
  <c r="H22" i="39"/>
  <c r="G22" i="39"/>
  <c r="F22" i="39"/>
  <c r="E22" i="39"/>
  <c r="D22" i="39"/>
  <c r="C22" i="39"/>
  <c r="J21" i="39"/>
  <c r="I21" i="39"/>
  <c r="H21" i="39"/>
  <c r="G21" i="39"/>
  <c r="F21" i="39"/>
  <c r="E21" i="39"/>
  <c r="D21" i="39"/>
  <c r="C21" i="39"/>
  <c r="J20" i="39"/>
  <c r="I20" i="39"/>
  <c r="H20" i="39"/>
  <c r="G20" i="39"/>
  <c r="F20" i="39"/>
  <c r="E20" i="39"/>
  <c r="D20" i="39"/>
  <c r="C20" i="39"/>
  <c r="J19" i="39"/>
  <c r="I19" i="39"/>
  <c r="H19" i="39"/>
  <c r="G19" i="39"/>
  <c r="F19" i="39"/>
  <c r="E19" i="39"/>
  <c r="D19" i="39"/>
  <c r="C19" i="39"/>
  <c r="J18" i="39"/>
  <c r="I18" i="39"/>
  <c r="H18" i="39"/>
  <c r="G18" i="39"/>
  <c r="F18" i="39"/>
  <c r="E18" i="39"/>
  <c r="D18" i="39"/>
  <c r="C18" i="39"/>
  <c r="J17" i="39"/>
  <c r="I17" i="39"/>
  <c r="H17" i="39"/>
  <c r="G17" i="39"/>
  <c r="F17" i="39"/>
  <c r="E17" i="39"/>
  <c r="D17" i="39"/>
  <c r="C17" i="39"/>
  <c r="J16" i="39"/>
  <c r="I16" i="39"/>
  <c r="H16" i="39"/>
  <c r="G16" i="39"/>
  <c r="F16" i="39"/>
  <c r="E16" i="39"/>
  <c r="D16" i="39"/>
  <c r="C16" i="39"/>
  <c r="J15" i="39"/>
  <c r="I15" i="39"/>
  <c r="H15" i="39"/>
  <c r="G15" i="39"/>
  <c r="F15" i="39"/>
  <c r="E15" i="39"/>
  <c r="D15" i="39"/>
  <c r="C15" i="39"/>
  <c r="J14" i="39"/>
  <c r="I14" i="39"/>
  <c r="H14" i="39"/>
  <c r="G14" i="39"/>
  <c r="F14" i="39"/>
  <c r="E14" i="39"/>
  <c r="D14" i="39"/>
  <c r="C14" i="39"/>
  <c r="J13" i="39"/>
  <c r="I13" i="39"/>
  <c r="H13" i="39"/>
  <c r="G13" i="39"/>
  <c r="F13" i="39"/>
  <c r="E13" i="39"/>
  <c r="D13" i="39"/>
  <c r="C13" i="39"/>
  <c r="J12" i="39"/>
  <c r="I12" i="39"/>
  <c r="H12" i="39"/>
  <c r="G12" i="39"/>
  <c r="F12" i="39"/>
  <c r="E12" i="39"/>
  <c r="D12" i="39"/>
  <c r="C12" i="39"/>
  <c r="C8" i="39"/>
  <c r="C1" i="39"/>
  <c r="S37" i="24"/>
  <c r="X28" i="21" s="1"/>
  <c r="S36" i="24"/>
  <c r="X27" i="21" s="1"/>
  <c r="S35" i="24"/>
  <c r="X26" i="21" s="1"/>
  <c r="S34" i="24"/>
  <c r="X25" i="21" s="1"/>
  <c r="S33" i="24"/>
  <c r="X24" i="21" s="1"/>
  <c r="S32" i="24"/>
  <c r="X23" i="21" s="1"/>
  <c r="S31" i="24"/>
  <c r="X22" i="21" s="1"/>
  <c r="S30" i="24"/>
  <c r="X21" i="21" s="1"/>
  <c r="S29" i="24"/>
  <c r="X20" i="21" s="1"/>
  <c r="S28" i="24"/>
  <c r="X19" i="21" s="1"/>
  <c r="S27" i="24"/>
  <c r="X18" i="21" s="1"/>
  <c r="S26" i="24"/>
  <c r="X17" i="21" s="1"/>
  <c r="S25" i="24"/>
  <c r="X16" i="21" s="1"/>
  <c r="S24" i="24"/>
  <c r="X15" i="21" s="1"/>
  <c r="S23" i="24"/>
  <c r="X14" i="21" s="1"/>
  <c r="S21" i="24"/>
  <c r="R37" i="24"/>
  <c r="V28" i="21" s="1"/>
  <c r="R36" i="24"/>
  <c r="V27" i="21" s="1"/>
  <c r="R35" i="24"/>
  <c r="V26" i="21" s="1"/>
  <c r="R34" i="24"/>
  <c r="V25" i="21" s="1"/>
  <c r="R33" i="24"/>
  <c r="V24" i="21" s="1"/>
  <c r="R32" i="24"/>
  <c r="V23" i="21" s="1"/>
  <c r="R31" i="24"/>
  <c r="V22" i="21" s="1"/>
  <c r="R30" i="24"/>
  <c r="V21" i="21" s="1"/>
  <c r="R29" i="24"/>
  <c r="V20" i="21" s="1"/>
  <c r="R28" i="24"/>
  <c r="V19" i="21" s="1"/>
  <c r="R27" i="24"/>
  <c r="V18" i="21" s="1"/>
  <c r="R26" i="24"/>
  <c r="V17" i="21" s="1"/>
  <c r="R25" i="24"/>
  <c r="V16" i="21" s="1"/>
  <c r="R24" i="24"/>
  <c r="V15" i="21" s="1"/>
  <c r="R23" i="24"/>
  <c r="V14" i="21" s="1"/>
  <c r="R21" i="24"/>
  <c r="Q37" i="24"/>
  <c r="T28" i="21" s="1"/>
  <c r="Q36" i="24"/>
  <c r="T27" i="21" s="1"/>
  <c r="Q35" i="24"/>
  <c r="T26" i="21" s="1"/>
  <c r="Q34" i="24"/>
  <c r="T25" i="21" s="1"/>
  <c r="Q33" i="24"/>
  <c r="T24" i="21" s="1"/>
  <c r="Q32" i="24"/>
  <c r="T23" i="21" s="1"/>
  <c r="Q31" i="24"/>
  <c r="T22" i="21" s="1"/>
  <c r="Q30" i="24"/>
  <c r="T21" i="21" s="1"/>
  <c r="Q29" i="24"/>
  <c r="T20" i="21" s="1"/>
  <c r="Q28" i="24"/>
  <c r="T19" i="21" s="1"/>
  <c r="Q27" i="24"/>
  <c r="T18" i="21" s="1"/>
  <c r="Q26" i="24"/>
  <c r="T17" i="21" s="1"/>
  <c r="Q25" i="24"/>
  <c r="T16" i="21" s="1"/>
  <c r="Q24" i="24"/>
  <c r="T15" i="21" s="1"/>
  <c r="P37" i="24"/>
  <c r="R28" i="21" s="1"/>
  <c r="P36" i="24"/>
  <c r="R27" i="21" s="1"/>
  <c r="P35" i="24"/>
  <c r="R26" i="21" s="1"/>
  <c r="P34" i="24"/>
  <c r="R25" i="21" s="1"/>
  <c r="P33" i="24"/>
  <c r="R24" i="21" s="1"/>
  <c r="P32" i="24"/>
  <c r="R23" i="21" s="1"/>
  <c r="P31" i="24"/>
  <c r="R22" i="21" s="1"/>
  <c r="P30" i="24"/>
  <c r="R21" i="21" s="1"/>
  <c r="P29" i="24"/>
  <c r="R20" i="21" s="1"/>
  <c r="P28" i="24"/>
  <c r="R19" i="21" s="1"/>
  <c r="P27" i="24"/>
  <c r="R18" i="21" s="1"/>
  <c r="P26" i="24"/>
  <c r="R17" i="21" s="1"/>
  <c r="P25" i="24"/>
  <c r="R16" i="21" s="1"/>
  <c r="P24" i="24"/>
  <c r="R15" i="21" s="1"/>
  <c r="O37" i="24"/>
  <c r="P28" i="21" s="1"/>
  <c r="O36" i="24"/>
  <c r="P27" i="21" s="1"/>
  <c r="O35" i="24"/>
  <c r="P26" i="21" s="1"/>
  <c r="O34" i="24"/>
  <c r="P25" i="21" s="1"/>
  <c r="O33" i="24"/>
  <c r="P24" i="21" s="1"/>
  <c r="O32" i="24"/>
  <c r="P23" i="21" s="1"/>
  <c r="O31" i="24"/>
  <c r="P22" i="21" s="1"/>
  <c r="O30" i="24"/>
  <c r="P21" i="21" s="1"/>
  <c r="O29" i="24"/>
  <c r="P20" i="21" s="1"/>
  <c r="O28" i="24"/>
  <c r="P19" i="21" s="1"/>
  <c r="O27" i="24"/>
  <c r="P18" i="21" s="1"/>
  <c r="O26" i="24"/>
  <c r="P17" i="21" s="1"/>
  <c r="O25" i="24"/>
  <c r="P16" i="21" s="1"/>
  <c r="O24" i="24"/>
  <c r="P15" i="21" s="1"/>
  <c r="Q23" i="24"/>
  <c r="T14" i="21" s="1"/>
  <c r="Q21" i="24"/>
  <c r="P23" i="24"/>
  <c r="R14" i="21" s="1"/>
  <c r="P21" i="24"/>
  <c r="O23" i="24"/>
  <c r="P14" i="21" s="1"/>
  <c r="O21" i="24"/>
  <c r="N37" i="24"/>
  <c r="N28" i="21" s="1"/>
  <c r="M28" i="21" s="1"/>
  <c r="N36" i="24"/>
  <c r="N27" i="21" s="1"/>
  <c r="M27" i="21" s="1"/>
  <c r="N35" i="24"/>
  <c r="N26" i="21" s="1"/>
  <c r="M26" i="21" s="1"/>
  <c r="N34" i="24"/>
  <c r="N25" i="21" s="1"/>
  <c r="M25" i="21" s="1"/>
  <c r="N33" i="24"/>
  <c r="N24" i="21" s="1"/>
  <c r="M24" i="21" s="1"/>
  <c r="N32" i="24"/>
  <c r="N23" i="21" s="1"/>
  <c r="M23" i="21" s="1"/>
  <c r="N31" i="24"/>
  <c r="N22" i="21" s="1"/>
  <c r="M22" i="21" s="1"/>
  <c r="N30" i="24"/>
  <c r="N21" i="21" s="1"/>
  <c r="M21" i="21" s="1"/>
  <c r="N29" i="24"/>
  <c r="N20" i="21" s="1"/>
  <c r="M20" i="21" s="1"/>
  <c r="N28" i="24"/>
  <c r="N19" i="21" s="1"/>
  <c r="M19" i="21" s="1"/>
  <c r="N27" i="24"/>
  <c r="N18" i="21" s="1"/>
  <c r="N26" i="24"/>
  <c r="N17" i="21" s="1"/>
  <c r="N25" i="24"/>
  <c r="N16" i="21" s="1"/>
  <c r="N24" i="24"/>
  <c r="N15" i="21" s="1"/>
  <c r="N23" i="24"/>
  <c r="N14" i="21" s="1"/>
  <c r="N21" i="24"/>
  <c r="M37" i="24"/>
  <c r="M36" i="24"/>
  <c r="M35" i="24"/>
  <c r="M34" i="24"/>
  <c r="M33" i="24"/>
  <c r="M32" i="24"/>
  <c r="M31" i="24"/>
  <c r="M30" i="24"/>
  <c r="M29" i="24"/>
  <c r="L20" i="21" s="1"/>
  <c r="M28" i="24"/>
  <c r="M27" i="24"/>
  <c r="M26" i="24"/>
  <c r="M25" i="24"/>
  <c r="M24" i="24"/>
  <c r="M23" i="24"/>
  <c r="L14" i="21" s="1"/>
  <c r="P38" i="24" l="1"/>
  <c r="S38" i="24"/>
  <c r="R38" i="24"/>
  <c r="Q38" i="24"/>
  <c r="N38" i="24"/>
  <c r="O38" i="24"/>
  <c r="S11" i="24" l="1"/>
  <c r="R11" i="24"/>
  <c r="Q11" i="24"/>
  <c r="P11" i="24"/>
  <c r="O11" i="24"/>
  <c r="N11" i="24"/>
  <c r="M11" i="24"/>
  <c r="Y31" i="21"/>
  <c r="W28" i="21"/>
  <c r="W27" i="21"/>
  <c r="W26" i="21"/>
  <c r="W25" i="21"/>
  <c r="W24" i="21"/>
  <c r="W23" i="21"/>
  <c r="W22" i="21"/>
  <c r="W21" i="21"/>
  <c r="W20" i="21"/>
  <c r="W19" i="21"/>
  <c r="W18" i="21"/>
  <c r="W17" i="21"/>
  <c r="W16" i="21"/>
  <c r="W15" i="21"/>
  <c r="W14" i="21"/>
  <c r="U28" i="21"/>
  <c r="U27" i="21"/>
  <c r="U26" i="21"/>
  <c r="U25" i="21"/>
  <c r="U24" i="21"/>
  <c r="U23" i="21"/>
  <c r="U22" i="21"/>
  <c r="U21" i="21"/>
  <c r="U20" i="21"/>
  <c r="U19" i="21"/>
  <c r="U18" i="21"/>
  <c r="U17" i="21"/>
  <c r="U16" i="21"/>
  <c r="U15" i="21"/>
  <c r="U14" i="21"/>
  <c r="S28" i="21"/>
  <c r="S27" i="21"/>
  <c r="S26" i="21"/>
  <c r="S25" i="21"/>
  <c r="S24" i="21"/>
  <c r="S23" i="21"/>
  <c r="S22" i="21"/>
  <c r="S21" i="21"/>
  <c r="S20" i="21"/>
  <c r="S19" i="21"/>
  <c r="S18" i="21"/>
  <c r="S17" i="21"/>
  <c r="S16" i="21"/>
  <c r="S15" i="21"/>
  <c r="S14" i="21"/>
  <c r="Q28" i="21"/>
  <c r="Q27" i="21"/>
  <c r="Q26" i="21"/>
  <c r="Q25" i="21"/>
  <c r="Q24" i="21"/>
  <c r="Q23" i="21"/>
  <c r="Q22" i="21"/>
  <c r="Q21" i="21"/>
  <c r="Q20" i="21"/>
  <c r="Q19" i="21"/>
  <c r="Q18" i="21"/>
  <c r="Q17" i="21"/>
  <c r="Q16" i="21"/>
  <c r="Q15" i="21"/>
  <c r="Q14" i="21"/>
  <c r="O28" i="21"/>
  <c r="O27" i="21"/>
  <c r="O26" i="21"/>
  <c r="O25" i="21"/>
  <c r="O24" i="21"/>
  <c r="O23" i="21"/>
  <c r="O22" i="21"/>
  <c r="O21" i="21"/>
  <c r="O20" i="21"/>
  <c r="O19" i="21"/>
  <c r="O18" i="21"/>
  <c r="O17" i="21"/>
  <c r="O16" i="21"/>
  <c r="O15" i="21"/>
  <c r="O14" i="21"/>
  <c r="M18" i="21"/>
  <c r="M17" i="21"/>
  <c r="M16" i="21"/>
  <c r="M15" i="21"/>
  <c r="M14" i="21"/>
  <c r="C1" i="36"/>
  <c r="C8" i="38"/>
  <c r="C8" i="37"/>
  <c r="M21" i="24"/>
  <c r="T9" i="27" s="1"/>
  <c r="L21" i="24"/>
  <c r="K21" i="24"/>
  <c r="R9" i="27" s="1"/>
  <c r="J21" i="24"/>
  <c r="Q9" i="27" s="1"/>
  <c r="L11" i="24"/>
  <c r="K11" i="24"/>
  <c r="J11" i="24"/>
  <c r="C16" i="31"/>
  <c r="D16" i="31"/>
  <c r="E16" i="31"/>
  <c r="F16" i="31"/>
  <c r="G16" i="31"/>
  <c r="H16" i="31"/>
  <c r="I16" i="31"/>
  <c r="J16" i="31"/>
  <c r="C17" i="31"/>
  <c r="D17" i="31"/>
  <c r="E17" i="31"/>
  <c r="F17" i="31"/>
  <c r="G17" i="31"/>
  <c r="H17" i="31"/>
  <c r="I17" i="31"/>
  <c r="J17" i="31"/>
  <c r="C18" i="31"/>
  <c r="D18" i="31"/>
  <c r="E18" i="31"/>
  <c r="F18" i="31"/>
  <c r="G18" i="31"/>
  <c r="H18" i="31"/>
  <c r="I18" i="31"/>
  <c r="J18" i="31"/>
  <c r="C19" i="31"/>
  <c r="D19" i="31"/>
  <c r="E19" i="31"/>
  <c r="F19" i="31"/>
  <c r="G19" i="31"/>
  <c r="H19" i="31"/>
  <c r="I19" i="31"/>
  <c r="J19" i="31"/>
  <c r="C20" i="31"/>
  <c r="D20" i="31"/>
  <c r="E20" i="31"/>
  <c r="F20" i="31"/>
  <c r="G20" i="31"/>
  <c r="H20" i="31"/>
  <c r="I20" i="31"/>
  <c r="J20" i="31"/>
  <c r="C21" i="31"/>
  <c r="D21" i="31"/>
  <c r="E21" i="31"/>
  <c r="F21" i="31"/>
  <c r="G21" i="31"/>
  <c r="H21" i="31"/>
  <c r="I21" i="31"/>
  <c r="J21" i="31"/>
  <c r="C22" i="31"/>
  <c r="D22" i="31"/>
  <c r="E22" i="31"/>
  <c r="F22" i="31"/>
  <c r="G22" i="31"/>
  <c r="H22" i="31"/>
  <c r="I22" i="31"/>
  <c r="J22" i="31"/>
  <c r="C23" i="31"/>
  <c r="D23" i="31"/>
  <c r="E23" i="31"/>
  <c r="F23" i="31"/>
  <c r="G23" i="31"/>
  <c r="H23" i="31"/>
  <c r="I23" i="31"/>
  <c r="J23" i="31"/>
  <c r="C24" i="31"/>
  <c r="D24" i="31"/>
  <c r="E24" i="31"/>
  <c r="F24" i="31"/>
  <c r="G24" i="31"/>
  <c r="H24" i="31"/>
  <c r="I24" i="31"/>
  <c r="J24" i="31"/>
  <c r="C25" i="31"/>
  <c r="D25" i="31"/>
  <c r="E25" i="31"/>
  <c r="F25" i="31"/>
  <c r="G25" i="31"/>
  <c r="H25" i="31"/>
  <c r="I25" i="31"/>
  <c r="J25" i="31"/>
  <c r="C26" i="31"/>
  <c r="D26" i="31"/>
  <c r="E26" i="31"/>
  <c r="F26" i="31"/>
  <c r="G26" i="31"/>
  <c r="H26" i="31"/>
  <c r="I26" i="31"/>
  <c r="J26" i="31"/>
  <c r="C27" i="31"/>
  <c r="D27" i="31"/>
  <c r="E27" i="31"/>
  <c r="F27" i="31"/>
  <c r="G27" i="31"/>
  <c r="H27" i="31"/>
  <c r="I27" i="31"/>
  <c r="J27" i="31"/>
  <c r="C28" i="31"/>
  <c r="D28" i="31"/>
  <c r="E28" i="31"/>
  <c r="F28" i="31"/>
  <c r="G28" i="31"/>
  <c r="H28" i="31"/>
  <c r="I28" i="31"/>
  <c r="J28" i="31"/>
  <c r="C29" i="31"/>
  <c r="D29" i="31"/>
  <c r="E29" i="31"/>
  <c r="F29" i="31"/>
  <c r="G29" i="31"/>
  <c r="H29" i="31"/>
  <c r="I29" i="31"/>
  <c r="J29" i="31"/>
  <c r="C30" i="31"/>
  <c r="D30" i="31"/>
  <c r="E30" i="31"/>
  <c r="F30" i="31"/>
  <c r="G30" i="31"/>
  <c r="H30" i="31"/>
  <c r="I30" i="31"/>
  <c r="J30" i="31"/>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13" i="36"/>
  <c r="D13" i="36"/>
  <c r="E13" i="36"/>
  <c r="F13" i="36"/>
  <c r="G13" i="36"/>
  <c r="H13" i="36"/>
  <c r="I13" i="36"/>
  <c r="C14" i="36"/>
  <c r="D14" i="36"/>
  <c r="E14" i="36"/>
  <c r="F14" i="36"/>
  <c r="G14" i="36"/>
  <c r="H14" i="36"/>
  <c r="I14" i="36"/>
  <c r="C15" i="36"/>
  <c r="D15" i="36"/>
  <c r="E15" i="36"/>
  <c r="F15" i="36"/>
  <c r="G15" i="36"/>
  <c r="H15" i="36"/>
  <c r="I15" i="36"/>
  <c r="C16" i="36"/>
  <c r="D16" i="36"/>
  <c r="E16" i="36"/>
  <c r="F16" i="36"/>
  <c r="G16" i="36"/>
  <c r="H16" i="36"/>
  <c r="I16" i="36"/>
  <c r="C17" i="36"/>
  <c r="D17" i="36"/>
  <c r="E17" i="36"/>
  <c r="F17" i="36"/>
  <c r="G17" i="36"/>
  <c r="H17" i="36"/>
  <c r="I17" i="36"/>
  <c r="C18" i="36"/>
  <c r="D18" i="36"/>
  <c r="E18" i="36"/>
  <c r="F18" i="36"/>
  <c r="G18" i="36"/>
  <c r="H18" i="36"/>
  <c r="I18" i="36"/>
  <c r="C19" i="36"/>
  <c r="D19" i="36"/>
  <c r="E19" i="36"/>
  <c r="F19" i="36"/>
  <c r="G19" i="36"/>
  <c r="H19" i="36"/>
  <c r="I19" i="36"/>
  <c r="C20" i="36"/>
  <c r="D20" i="36"/>
  <c r="E20" i="36"/>
  <c r="F20" i="36"/>
  <c r="G20" i="36"/>
  <c r="H20" i="36"/>
  <c r="I20" i="36"/>
  <c r="C21" i="36"/>
  <c r="D21" i="36"/>
  <c r="E21" i="36"/>
  <c r="F21" i="36"/>
  <c r="G21" i="36"/>
  <c r="H21" i="36"/>
  <c r="I21" i="36"/>
  <c r="C22" i="36"/>
  <c r="D22" i="36"/>
  <c r="E22" i="36"/>
  <c r="F22" i="36"/>
  <c r="G22" i="36"/>
  <c r="H22" i="36"/>
  <c r="I22" i="36"/>
  <c r="C23" i="36"/>
  <c r="D23" i="36"/>
  <c r="E23" i="36"/>
  <c r="F23" i="36"/>
  <c r="G23" i="36"/>
  <c r="H23" i="36"/>
  <c r="I23" i="36"/>
  <c r="C24" i="36"/>
  <c r="D24" i="36"/>
  <c r="E24" i="36"/>
  <c r="F24" i="36"/>
  <c r="G24" i="36"/>
  <c r="H24" i="36"/>
  <c r="I24" i="36"/>
  <c r="C25" i="36"/>
  <c r="D25" i="36"/>
  <c r="E25" i="36"/>
  <c r="F25" i="36"/>
  <c r="G25" i="36"/>
  <c r="H25" i="36"/>
  <c r="I25" i="36"/>
  <c r="C26" i="36"/>
  <c r="D26" i="36"/>
  <c r="E26" i="36"/>
  <c r="F26" i="36"/>
  <c r="G26" i="36"/>
  <c r="H26" i="36"/>
  <c r="I26" i="36"/>
  <c r="C27" i="36"/>
  <c r="D27" i="36"/>
  <c r="E27" i="36"/>
  <c r="F27" i="36"/>
  <c r="G27" i="36"/>
  <c r="H27" i="36"/>
  <c r="I27" i="36"/>
  <c r="C28" i="36"/>
  <c r="D28" i="36"/>
  <c r="E28" i="36"/>
  <c r="F28" i="36"/>
  <c r="G28" i="36"/>
  <c r="H28" i="36"/>
  <c r="I28" i="36"/>
  <c r="C29" i="36"/>
  <c r="D29" i="36"/>
  <c r="E29" i="36"/>
  <c r="F29" i="36"/>
  <c r="G29" i="36"/>
  <c r="H29" i="36"/>
  <c r="I29" i="36"/>
  <c r="C30" i="36"/>
  <c r="D30" i="36"/>
  <c r="E30" i="36"/>
  <c r="F30" i="36"/>
  <c r="G30" i="36"/>
  <c r="H30" i="36"/>
  <c r="I30" i="36"/>
  <c r="C31" i="36"/>
  <c r="D31" i="36"/>
  <c r="E31" i="36"/>
  <c r="F31" i="36"/>
  <c r="G31" i="36"/>
  <c r="H31" i="36"/>
  <c r="I31" i="36"/>
  <c r="D12" i="36"/>
  <c r="E12" i="36"/>
  <c r="F12" i="36"/>
  <c r="G12" i="36"/>
  <c r="H12" i="36"/>
  <c r="I12" i="36"/>
  <c r="C12" i="31"/>
  <c r="D12" i="31"/>
  <c r="E12" i="31"/>
  <c r="F12" i="31"/>
  <c r="G12" i="31"/>
  <c r="C13" i="31"/>
  <c r="D13" i="31"/>
  <c r="E13" i="31"/>
  <c r="F13" i="31"/>
  <c r="G13" i="31"/>
  <c r="C14" i="31"/>
  <c r="D14" i="31"/>
  <c r="E14" i="31"/>
  <c r="F14" i="31"/>
  <c r="G14" i="31"/>
  <c r="C15" i="31"/>
  <c r="D15" i="31"/>
  <c r="E15" i="31"/>
  <c r="F15" i="31"/>
  <c r="G15" i="31"/>
  <c r="D11" i="31"/>
  <c r="E11" i="31"/>
  <c r="F11" i="31"/>
  <c r="G11" i="31"/>
  <c r="J31" i="38"/>
  <c r="J30" i="38"/>
  <c r="J29" i="38"/>
  <c r="J28" i="38"/>
  <c r="J27" i="38"/>
  <c r="J26" i="38"/>
  <c r="J25" i="38"/>
  <c r="J24" i="38"/>
  <c r="J23" i="38"/>
  <c r="J22" i="38"/>
  <c r="J21" i="38"/>
  <c r="J20" i="38"/>
  <c r="J19" i="38"/>
  <c r="J18" i="38"/>
  <c r="J17" i="38"/>
  <c r="J16" i="38"/>
  <c r="J15" i="38"/>
  <c r="J14" i="38"/>
  <c r="J13" i="38"/>
  <c r="J12" i="38"/>
  <c r="C12" i="38"/>
  <c r="J31" i="37"/>
  <c r="J30" i="37"/>
  <c r="J29" i="37"/>
  <c r="J28" i="37"/>
  <c r="J27" i="37"/>
  <c r="J26" i="37"/>
  <c r="J25" i="37"/>
  <c r="J24" i="37"/>
  <c r="J23" i="37"/>
  <c r="J22" i="37"/>
  <c r="J21" i="37"/>
  <c r="J20" i="37"/>
  <c r="J19" i="37"/>
  <c r="J18" i="37"/>
  <c r="J17" i="37"/>
  <c r="J16" i="37"/>
  <c r="J15" i="37"/>
  <c r="J14" i="37"/>
  <c r="J13" i="37"/>
  <c r="J12" i="37"/>
  <c r="C12" i="37"/>
  <c r="L24" i="24"/>
  <c r="L25" i="24"/>
  <c r="L26" i="24"/>
  <c r="L27" i="24"/>
  <c r="L28" i="24"/>
  <c r="L29" i="24"/>
  <c r="L30" i="24"/>
  <c r="L31" i="24"/>
  <c r="L32" i="24"/>
  <c r="L33" i="24"/>
  <c r="L34" i="24"/>
  <c r="L35" i="24"/>
  <c r="L36" i="24"/>
  <c r="L37" i="24"/>
  <c r="K24" i="24"/>
  <c r="K25" i="24"/>
  <c r="K26" i="24"/>
  <c r="K27" i="24"/>
  <c r="K28" i="24"/>
  <c r="K29" i="24"/>
  <c r="K30" i="24"/>
  <c r="K31" i="24"/>
  <c r="K32" i="24"/>
  <c r="K33" i="24"/>
  <c r="K34" i="24"/>
  <c r="K35" i="24"/>
  <c r="K36" i="24"/>
  <c r="K37" i="24"/>
  <c r="K23" i="24"/>
  <c r="H14" i="21" s="1"/>
  <c r="M19" i="27" l="1"/>
  <c r="Z19" i="27" s="1"/>
  <c r="M18" i="27"/>
  <c r="Z18" i="27" s="1"/>
  <c r="M25" i="27"/>
  <c r="Z25" i="27" s="1"/>
  <c r="M24" i="27"/>
  <c r="Z24" i="27" s="1"/>
  <c r="M16" i="27"/>
  <c r="Z16" i="27" s="1"/>
  <c r="L24" i="27"/>
  <c r="Y24" i="27" s="1"/>
  <c r="L16" i="27"/>
  <c r="Y16" i="27" s="1"/>
  <c r="K24" i="27"/>
  <c r="X24" i="27" s="1"/>
  <c r="K16" i="27"/>
  <c r="X16" i="27" s="1"/>
  <c r="J24" i="27"/>
  <c r="W24" i="27" s="1"/>
  <c r="J16" i="27"/>
  <c r="W16" i="27" s="1"/>
  <c r="I24" i="27"/>
  <c r="V24" i="27" s="1"/>
  <c r="I16" i="27"/>
  <c r="V16" i="27" s="1"/>
  <c r="H24" i="27"/>
  <c r="U24" i="27" s="1"/>
  <c r="H16" i="27"/>
  <c r="U16" i="27" s="1"/>
  <c r="I23" i="27"/>
  <c r="V23" i="27" s="1"/>
  <c r="I15" i="27"/>
  <c r="V15" i="27" s="1"/>
  <c r="H15" i="27"/>
  <c r="U15" i="27" s="1"/>
  <c r="M14" i="27"/>
  <c r="Z14" i="27" s="1"/>
  <c r="L14" i="27"/>
  <c r="Y14" i="27" s="1"/>
  <c r="K22" i="27"/>
  <c r="X22" i="27" s="1"/>
  <c r="J22" i="27"/>
  <c r="W22" i="27" s="1"/>
  <c r="I22" i="27"/>
  <c r="V22" i="27" s="1"/>
  <c r="I14" i="27"/>
  <c r="V14" i="27" s="1"/>
  <c r="H14" i="27"/>
  <c r="U14" i="27" s="1"/>
  <c r="H21" i="27"/>
  <c r="U21" i="27" s="1"/>
  <c r="L19" i="27"/>
  <c r="Y19" i="27" s="1"/>
  <c r="J19" i="27"/>
  <c r="W19" i="27" s="1"/>
  <c r="J11" i="27"/>
  <c r="W11" i="27" s="1"/>
  <c r="H11" i="27"/>
  <c r="U11" i="27" s="1"/>
  <c r="L18" i="27"/>
  <c r="Y18" i="27" s="1"/>
  <c r="H18" i="27"/>
  <c r="U18" i="27" s="1"/>
  <c r="M17" i="27"/>
  <c r="Z17" i="27" s="1"/>
  <c r="K17" i="27"/>
  <c r="X17" i="27" s="1"/>
  <c r="J17" i="27"/>
  <c r="W17" i="27" s="1"/>
  <c r="H17" i="27"/>
  <c r="U17" i="27" s="1"/>
  <c r="M23" i="27"/>
  <c r="Z23" i="27" s="1"/>
  <c r="M15" i="27"/>
  <c r="Z15" i="27" s="1"/>
  <c r="L23" i="27"/>
  <c r="Y23" i="27" s="1"/>
  <c r="L15" i="27"/>
  <c r="Y15" i="27" s="1"/>
  <c r="K23" i="27"/>
  <c r="X23" i="27" s="1"/>
  <c r="K15" i="27"/>
  <c r="X15" i="27" s="1"/>
  <c r="J23" i="27"/>
  <c r="W23" i="27" s="1"/>
  <c r="J15" i="27"/>
  <c r="W15" i="27" s="1"/>
  <c r="H23" i="27"/>
  <c r="U23" i="27" s="1"/>
  <c r="L22" i="27"/>
  <c r="Y22" i="27" s="1"/>
  <c r="K14" i="27"/>
  <c r="X14" i="27" s="1"/>
  <c r="J14" i="27"/>
  <c r="W14" i="27" s="1"/>
  <c r="H22" i="27"/>
  <c r="U22" i="27" s="1"/>
  <c r="H13" i="27"/>
  <c r="U13" i="27" s="1"/>
  <c r="K11" i="27"/>
  <c r="X11" i="27" s="1"/>
  <c r="H19" i="27"/>
  <c r="U19" i="27" s="1"/>
  <c r="I18" i="27"/>
  <c r="V18" i="27" s="1"/>
  <c r="L25" i="27"/>
  <c r="Y25" i="27" s="1"/>
  <c r="J25" i="27"/>
  <c r="W25" i="27" s="1"/>
  <c r="M22" i="27"/>
  <c r="Z22" i="27" s="1"/>
  <c r="H25" i="27"/>
  <c r="U25" i="27" s="1"/>
  <c r="M21" i="27"/>
  <c r="Z21" i="27" s="1"/>
  <c r="M13" i="27"/>
  <c r="Z13" i="27" s="1"/>
  <c r="L21" i="27"/>
  <c r="Y21" i="27" s="1"/>
  <c r="L13" i="27"/>
  <c r="Y13" i="27" s="1"/>
  <c r="K21" i="27"/>
  <c r="X21" i="27" s="1"/>
  <c r="K13" i="27"/>
  <c r="X13" i="27" s="1"/>
  <c r="J21" i="27"/>
  <c r="W21" i="27" s="1"/>
  <c r="J13" i="27"/>
  <c r="W13" i="27" s="1"/>
  <c r="I21" i="27"/>
  <c r="V21" i="27" s="1"/>
  <c r="I13" i="27"/>
  <c r="V13" i="27" s="1"/>
  <c r="K19" i="27"/>
  <c r="X19" i="27" s="1"/>
  <c r="I11" i="27"/>
  <c r="V11" i="27" s="1"/>
  <c r="K18" i="27"/>
  <c r="X18" i="27" s="1"/>
  <c r="L17" i="27"/>
  <c r="Y17" i="27" s="1"/>
  <c r="I25" i="27"/>
  <c r="V25" i="27" s="1"/>
  <c r="M20" i="27"/>
  <c r="Z20" i="27" s="1"/>
  <c r="M12" i="27"/>
  <c r="Z12" i="27" s="1"/>
  <c r="L20" i="27"/>
  <c r="Y20" i="27" s="1"/>
  <c r="L12" i="27"/>
  <c r="Y12" i="27" s="1"/>
  <c r="K20" i="27"/>
  <c r="X20" i="27" s="1"/>
  <c r="K12" i="27"/>
  <c r="X12" i="27" s="1"/>
  <c r="J20" i="27"/>
  <c r="W20" i="27" s="1"/>
  <c r="J12" i="27"/>
  <c r="W12" i="27" s="1"/>
  <c r="I20" i="27"/>
  <c r="V20" i="27" s="1"/>
  <c r="I12" i="27"/>
  <c r="V12" i="27" s="1"/>
  <c r="H20" i="27"/>
  <c r="U20" i="27" s="1"/>
  <c r="H12" i="27"/>
  <c r="U12" i="27" s="1"/>
  <c r="M11" i="27"/>
  <c r="Z11" i="27" s="1"/>
  <c r="L11" i="27"/>
  <c r="Y11" i="27" s="1"/>
  <c r="I19" i="27"/>
  <c r="V19" i="27" s="1"/>
  <c r="J18" i="27"/>
  <c r="W18" i="27" s="1"/>
  <c r="K25" i="27"/>
  <c r="X25" i="27" s="1"/>
  <c r="I17" i="27"/>
  <c r="V17" i="27" s="1"/>
  <c r="U29" i="21"/>
  <c r="W29" i="21"/>
  <c r="X29" i="21"/>
  <c r="V29" i="21"/>
  <c r="S29" i="21"/>
  <c r="T29" i="21"/>
  <c r="Q29" i="21"/>
  <c r="O29" i="21"/>
  <c r="R29" i="21"/>
  <c r="P29" i="21"/>
  <c r="M29" i="21"/>
  <c r="N29" i="21"/>
  <c r="C1" i="37"/>
  <c r="C1" i="38"/>
  <c r="S9" i="27"/>
  <c r="V30" i="21" l="1"/>
  <c r="P30" i="21"/>
  <c r="X30" i="21"/>
  <c r="R30" i="21"/>
  <c r="T30" i="21"/>
  <c r="N30" i="21"/>
  <c r="C9" i="21"/>
  <c r="K14" i="21"/>
  <c r="L23" i="24"/>
  <c r="J24" i="24"/>
  <c r="J25" i="24"/>
  <c r="F16" i="21" s="1"/>
  <c r="J26" i="24"/>
  <c r="F17" i="21" s="1"/>
  <c r="J27" i="24"/>
  <c r="J28" i="24"/>
  <c r="J29" i="24"/>
  <c r="J30" i="24"/>
  <c r="J31" i="24"/>
  <c r="J32" i="24"/>
  <c r="J33" i="24"/>
  <c r="F24" i="21" s="1"/>
  <c r="J34" i="24"/>
  <c r="F25" i="21" s="1"/>
  <c r="J35" i="24"/>
  <c r="F26" i="21" s="1"/>
  <c r="J36" i="24"/>
  <c r="J37" i="24"/>
  <c r="J23" i="24"/>
  <c r="F14" i="21" s="1"/>
  <c r="H15" i="21"/>
  <c r="J15" i="21"/>
  <c r="I15" i="21" s="1"/>
  <c r="L15" i="21"/>
  <c r="K15" i="21" s="1"/>
  <c r="H16" i="21"/>
  <c r="J16" i="21"/>
  <c r="I16" i="21" s="1"/>
  <c r="L16" i="21"/>
  <c r="K16" i="21" s="1"/>
  <c r="H17" i="21"/>
  <c r="L17" i="21"/>
  <c r="K17" i="21" s="1"/>
  <c r="H18" i="21"/>
  <c r="J18" i="21"/>
  <c r="I18" i="21" s="1"/>
  <c r="L18" i="21"/>
  <c r="K18" i="21" s="1"/>
  <c r="H19" i="21"/>
  <c r="J19" i="21"/>
  <c r="I19" i="21" s="1"/>
  <c r="L19" i="21"/>
  <c r="K19" i="21" s="1"/>
  <c r="H20" i="21"/>
  <c r="J20" i="21"/>
  <c r="I20" i="21" s="1"/>
  <c r="K20" i="21"/>
  <c r="H21" i="21"/>
  <c r="L21" i="21"/>
  <c r="K21" i="21" s="1"/>
  <c r="H22" i="21"/>
  <c r="G22" i="21" s="1"/>
  <c r="J22" i="21"/>
  <c r="I22" i="21" s="1"/>
  <c r="L22" i="21"/>
  <c r="K22" i="21" s="1"/>
  <c r="H23" i="21"/>
  <c r="J23" i="21"/>
  <c r="I23" i="21" s="1"/>
  <c r="L23" i="21"/>
  <c r="K23" i="21" s="1"/>
  <c r="H24" i="21"/>
  <c r="J24" i="21"/>
  <c r="I24" i="21" s="1"/>
  <c r="L24" i="21"/>
  <c r="K24" i="21" s="1"/>
  <c r="H25" i="21"/>
  <c r="G25" i="21" s="1"/>
  <c r="J25" i="21"/>
  <c r="I25" i="21" s="1"/>
  <c r="L25" i="21"/>
  <c r="K25" i="21" s="1"/>
  <c r="H26" i="21"/>
  <c r="J26" i="21"/>
  <c r="I26" i="21" s="1"/>
  <c r="L26" i="21"/>
  <c r="K26" i="21" s="1"/>
  <c r="H27" i="21"/>
  <c r="J27" i="21"/>
  <c r="I27" i="21" s="1"/>
  <c r="L27" i="21"/>
  <c r="K27" i="21" s="1"/>
  <c r="H28" i="21"/>
  <c r="J28" i="21"/>
  <c r="I28" i="21" s="1"/>
  <c r="L28" i="21"/>
  <c r="K28" i="21" s="1"/>
  <c r="J14" i="21" l="1"/>
  <c r="I14" i="21" s="1"/>
  <c r="G21" i="21"/>
  <c r="J21" i="21"/>
  <c r="I21" i="21" s="1"/>
  <c r="G26" i="21"/>
  <c r="G18" i="21"/>
  <c r="G17" i="21"/>
  <c r="J17" i="21"/>
  <c r="I17" i="21" s="1"/>
  <c r="G19" i="21"/>
  <c r="G27" i="21"/>
  <c r="H29" i="21"/>
  <c r="G24" i="21"/>
  <c r="G15" i="21"/>
  <c r="G23" i="21"/>
  <c r="G28" i="21"/>
  <c r="G20" i="21"/>
  <c r="G14" i="21"/>
  <c r="M38" i="24"/>
  <c r="L38" i="24"/>
  <c r="K38" i="24"/>
  <c r="G16" i="21"/>
  <c r="K29" i="21"/>
  <c r="L29" i="21"/>
  <c r="I29" i="21" l="1"/>
  <c r="J29" i="21"/>
  <c r="G29" i="21"/>
  <c r="H30" i="21" s="1"/>
  <c r="L30" i="21"/>
  <c r="J30" i="21" l="1"/>
  <c r="J31" i="36"/>
  <c r="J30" i="36"/>
  <c r="J29" i="36"/>
  <c r="J28" i="36"/>
  <c r="J27" i="36"/>
  <c r="J26" i="36"/>
  <c r="J25" i="36"/>
  <c r="J24" i="36"/>
  <c r="J23" i="36"/>
  <c r="J22" i="36"/>
  <c r="J21" i="36"/>
  <c r="J20" i="36"/>
  <c r="J19" i="36"/>
  <c r="J18" i="36"/>
  <c r="J17" i="36"/>
  <c r="J16" i="36"/>
  <c r="J15" i="36"/>
  <c r="J14" i="36"/>
  <c r="J13" i="36"/>
  <c r="J12" i="36"/>
  <c r="C12" i="36"/>
  <c r="J12" i="31"/>
  <c r="J13" i="31"/>
  <c r="J14" i="31"/>
  <c r="J15" i="31"/>
  <c r="J11" i="31"/>
  <c r="H11" i="31"/>
  <c r="F15" i="21"/>
  <c r="E15" i="21" s="1"/>
  <c r="E14" i="21"/>
  <c r="C8" i="24"/>
  <c r="E17" i="21" l="1"/>
  <c r="E16" i="21"/>
  <c r="F18" i="21" l="1"/>
  <c r="E18" i="21" s="1"/>
  <c r="F19" i="21" l="1"/>
  <c r="E19" i="21" s="1"/>
  <c r="F20" i="21" l="1"/>
  <c r="E20" i="21" s="1"/>
  <c r="F21" i="21" l="1"/>
  <c r="E21" i="21" s="1"/>
  <c r="I15" i="31"/>
  <c r="H15" i="31"/>
  <c r="I14" i="31"/>
  <c r="H14" i="31"/>
  <c r="I13" i="31"/>
  <c r="H13" i="31"/>
  <c r="I12" i="31"/>
  <c r="H12" i="31"/>
  <c r="I11" i="31"/>
  <c r="C11" i="31"/>
  <c r="C1" i="31"/>
  <c r="F22" i="21" l="1"/>
  <c r="E22" i="21" s="1"/>
  <c r="O1" i="27"/>
  <c r="C1" i="24"/>
  <c r="F23" i="21" l="1"/>
  <c r="E23" i="21" s="1"/>
  <c r="E14" i="27" l="1"/>
  <c r="R14" i="27" s="1"/>
  <c r="E22" i="27"/>
  <c r="R22" i="27" s="1"/>
  <c r="E15" i="27"/>
  <c r="R15" i="27" s="1"/>
  <c r="E23" i="27"/>
  <c r="R23" i="27" s="1"/>
  <c r="E16" i="27"/>
  <c r="R16" i="27" s="1"/>
  <c r="E24" i="27"/>
  <c r="R24" i="27" s="1"/>
  <c r="E17" i="27"/>
  <c r="R17" i="27" s="1"/>
  <c r="E25" i="27"/>
  <c r="R25" i="27" s="1"/>
  <c r="E18" i="27"/>
  <c r="R18" i="27" s="1"/>
  <c r="E11" i="27"/>
  <c r="R11" i="27" s="1"/>
  <c r="E19" i="27"/>
  <c r="R19" i="27" s="1"/>
  <c r="E12" i="27"/>
  <c r="R12" i="27" s="1"/>
  <c r="E20" i="27"/>
  <c r="R20" i="27" s="1"/>
  <c r="E13" i="27"/>
  <c r="R13" i="27" s="1"/>
  <c r="E21" i="27"/>
  <c r="R21" i="27" s="1"/>
  <c r="D15" i="27"/>
  <c r="Q15" i="27" s="1"/>
  <c r="D23" i="27"/>
  <c r="D16" i="27"/>
  <c r="Q16" i="27" s="1"/>
  <c r="D24" i="27"/>
  <c r="D17" i="27"/>
  <c r="Q17" i="27" s="1"/>
  <c r="D25" i="27"/>
  <c r="D18" i="27"/>
  <c r="Q18" i="27" s="1"/>
  <c r="D11" i="27"/>
  <c r="Q11" i="27" s="1"/>
  <c r="D19" i="27"/>
  <c r="Q19" i="27" s="1"/>
  <c r="D12" i="27"/>
  <c r="Q12" i="27" s="1"/>
  <c r="D20" i="27"/>
  <c r="Q20" i="27" s="1"/>
  <c r="D13" i="27"/>
  <c r="Q13" i="27" s="1"/>
  <c r="D21" i="27"/>
  <c r="Q21" i="27" s="1"/>
  <c r="D14" i="27"/>
  <c r="Q14" i="27" s="1"/>
  <c r="D22" i="27"/>
  <c r="Q22" i="27" s="1"/>
  <c r="G12" i="27"/>
  <c r="T12" i="27" s="1"/>
  <c r="G20" i="27"/>
  <c r="T20" i="27" s="1"/>
  <c r="G13" i="27"/>
  <c r="T13" i="27" s="1"/>
  <c r="G21" i="27"/>
  <c r="T21" i="27" s="1"/>
  <c r="G14" i="27"/>
  <c r="T14" i="27" s="1"/>
  <c r="G22" i="27"/>
  <c r="T22" i="27" s="1"/>
  <c r="G15" i="27"/>
  <c r="T15" i="27" s="1"/>
  <c r="G23" i="27"/>
  <c r="T23" i="27" s="1"/>
  <c r="G16" i="27"/>
  <c r="T16" i="27" s="1"/>
  <c r="G24" i="27"/>
  <c r="T24" i="27" s="1"/>
  <c r="G17" i="27"/>
  <c r="T17" i="27" s="1"/>
  <c r="G25" i="27"/>
  <c r="T25" i="27" s="1"/>
  <c r="G18" i="27"/>
  <c r="T18" i="27" s="1"/>
  <c r="G11" i="27"/>
  <c r="T11" i="27" s="1"/>
  <c r="G19" i="27"/>
  <c r="T19" i="27" s="1"/>
  <c r="F13" i="27"/>
  <c r="S13" i="27" s="1"/>
  <c r="F21" i="27"/>
  <c r="S21" i="27" s="1"/>
  <c r="F14" i="27"/>
  <c r="S14" i="27" s="1"/>
  <c r="F22" i="27"/>
  <c r="S22" i="27" s="1"/>
  <c r="F15" i="27"/>
  <c r="S15" i="27" s="1"/>
  <c r="F23" i="27"/>
  <c r="S23" i="27" s="1"/>
  <c r="F16" i="27"/>
  <c r="S16" i="27" s="1"/>
  <c r="F24" i="27"/>
  <c r="S24" i="27" s="1"/>
  <c r="F17" i="27"/>
  <c r="S17" i="27" s="1"/>
  <c r="F25" i="27"/>
  <c r="S25" i="27" s="1"/>
  <c r="F18" i="27"/>
  <c r="S18" i="27" s="1"/>
  <c r="F11" i="27"/>
  <c r="S11" i="27" s="1"/>
  <c r="F19" i="27"/>
  <c r="S19" i="27" s="1"/>
  <c r="F12" i="27"/>
  <c r="S12" i="27" s="1"/>
  <c r="F20" i="27"/>
  <c r="S20" i="27" s="1"/>
  <c r="E24" i="21"/>
  <c r="E25" i="21" l="1"/>
  <c r="Q23" i="27"/>
  <c r="E26" i="21" l="1"/>
  <c r="Q24" i="27"/>
  <c r="F27" i="21" l="1"/>
  <c r="E27" i="21" s="1"/>
  <c r="Q25" i="27" l="1"/>
  <c r="F28" i="21"/>
  <c r="E28" i="21" s="1"/>
  <c r="J38" i="24"/>
  <c r="E29" i="21" l="1"/>
  <c r="F29" i="21"/>
  <c r="F30" i="21" l="1"/>
  <c r="Y30" i="21" l="1"/>
  <c r="C8" i="21" s="1"/>
</calcChain>
</file>

<file path=xl/sharedStrings.xml><?xml version="1.0" encoding="utf-8"?>
<sst xmlns="http://schemas.openxmlformats.org/spreadsheetml/2006/main" count="930" uniqueCount="137">
  <si>
    <t xml:space="preserve">Inschrijver </t>
  </si>
  <si>
    <t>brandstof</t>
  </si>
  <si>
    <t>weegfactor</t>
  </si>
  <si>
    <t xml:space="preserve">waardering </t>
  </si>
  <si>
    <t>verbrandingsmotor</t>
  </si>
  <si>
    <t>groen gas (BNG/LBG)</t>
  </si>
  <si>
    <t>aardgas (CNG/LNG)</t>
  </si>
  <si>
    <t>benzine/diesel</t>
  </si>
  <si>
    <t>Inschrijver</t>
  </si>
  <si>
    <t>gevestigd te</t>
  </si>
  <si>
    <t>KVK-nummer</t>
  </si>
  <si>
    <t>te (plaats)</t>
  </si>
  <si>
    <t>handtekening</t>
  </si>
  <si>
    <t xml:space="preserve">naam </t>
  </si>
  <si>
    <t>functie</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</si>
  <si>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</si>
  <si>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</si>
  <si>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</si>
  <si>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</si>
  <si>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</si>
  <si>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</si>
  <si>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</si>
  <si>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</si>
  <si>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</si>
  <si>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</si>
  <si>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</si>
  <si>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</si>
  <si>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</si>
  <si>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</si>
  <si>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</si>
  <si>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</si>
  <si>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</si>
  <si>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</si>
  <si>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</si>
  <si>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</si>
  <si>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</si>
  <si>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</si>
  <si>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</si>
  <si>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</si>
  <si>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</si>
  <si>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</si>
  <si>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</si>
  <si>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</si>
  <si>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</si>
  <si>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</si>
  <si>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</si>
  <si>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</si>
  <si>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</si>
  <si>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</si>
  <si>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</si>
  <si>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</si>
  <si>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</si>
  <si>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</si>
  <si>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</si>
  <si>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</si>
  <si>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</si>
  <si>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</si>
  <si>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</si>
  <si>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</si>
  <si>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</si>
  <si>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</si>
  <si>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</si>
  <si>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</si>
  <si>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</si>
  <si>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</si>
  <si>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</si>
  <si>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</si>
  <si>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</si>
  <si>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</si>
  <si>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</si>
  <si>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</si>
  <si>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</si>
  <si>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</si>
  <si>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</si>
  <si>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</si>
  <si>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</si>
  <si>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</si>
  <si>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</si>
  <si>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</si>
  <si>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</si>
  <si>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</si>
  <si>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</si>
  <si>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</si>
  <si>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</si>
  <si>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</si>
  <si>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</si>
  <si>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</si>
  <si>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emissieloos</t>
  </si>
  <si>
    <t>groene stroom</t>
  </si>
  <si>
    <t>groene waterstof</t>
  </si>
  <si>
    <t>totaal</t>
  </si>
  <si>
    <t>categorie</t>
  </si>
  <si>
    <t>plug-in hybride</t>
  </si>
  <si>
    <t>hybride</t>
  </si>
  <si>
    <t>biodiesel (HVO100)</t>
  </si>
  <si>
    <t>biodieselblend/GTL</t>
  </si>
  <si>
    <t>groen gas</t>
  </si>
  <si>
    <t>aardgas</t>
  </si>
  <si>
    <t>biodieselblend</t>
  </si>
  <si>
    <t>totale inzet</t>
  </si>
  <si>
    <t>belofte per categorie</t>
  </si>
  <si>
    <t>inzet</t>
  </si>
  <si>
    <t>totale dagen</t>
  </si>
  <si>
    <t>categorie*</t>
  </si>
  <si>
    <t>brandstof*</t>
  </si>
  <si>
    <t>* keuzemenu, gelieve juiste categorie te selecteren</t>
  </si>
  <si>
    <t>totale verschil</t>
  </si>
  <si>
    <t>VOERTUIGEN - inzet per categorie</t>
  </si>
  <si>
    <t>VOERTUIGEN - verschil belofte vs inzet</t>
  </si>
  <si>
    <t>top 5 inzet</t>
  </si>
  <si>
    <t>inzet ja (1) of nee (0)</t>
  </si>
  <si>
    <t>Bewijslast</t>
  </si>
  <si>
    <t>Invulformulier Schoon- en Emissieloos Materieel</t>
  </si>
  <si>
    <t>contractjaar 1</t>
  </si>
  <si>
    <t>contractjaar 2</t>
  </si>
  <si>
    <t>contractjaar 3</t>
  </si>
  <si>
    <t>contractjaar 4</t>
  </si>
  <si>
    <t>startdatum contractjaar 1:</t>
  </si>
  <si>
    <t>Alle blauwe velden invullen</t>
  </si>
  <si>
    <t xml:space="preserve">Logboek overzicht </t>
  </si>
  <si>
    <t>Logboek</t>
  </si>
  <si>
    <t>startdatum contractjaar 2:</t>
  </si>
  <si>
    <t>startdatum contractjaar 3:</t>
  </si>
  <si>
    <t>startdatum contractjaar 4:</t>
  </si>
  <si>
    <t>Meetdiensten</t>
  </si>
  <si>
    <t>contractjaar 5</t>
  </si>
  <si>
    <t>contractjaar 6</t>
  </si>
  <si>
    <t>contractjaar 7</t>
  </si>
  <si>
    <t>contractjaar 8</t>
  </si>
  <si>
    <t>contractjaar 9</t>
  </si>
  <si>
    <t>contractjaar 10</t>
  </si>
  <si>
    <t>startdatum contractjaar 5:</t>
  </si>
  <si>
    <t>startdatum contractjaar 6:</t>
  </si>
  <si>
    <t>startdatum contractjaar 7:</t>
  </si>
  <si>
    <t>startdatum contractjaar 8:</t>
  </si>
  <si>
    <t>startdatum contractjaar 9:</t>
  </si>
  <si>
    <t>startdatum contractjaar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</si>
</sst>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02">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4" fontId="5" fillId="0" borderId="0" xfId="0" applyNumberFormat="1" applyFont="1"/>
    <xf numFmtId="0" fontId="13" fillId="0" borderId="0" xfId="0" applyFont="1"/>
    <xf numFmtId="164" fontId="12" fillId="0" borderId="0" xfId="1" applyNumberFormat="1" applyFont="1" applyFill="1" applyBorder="1" applyAlignment="1" applyProtection="1">
      <alignment horizontal="center"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5" xfId="0" applyFont="1" applyFill="1" applyBorder="1" applyAlignment="1">
      <alignment vertical="center" wrapText="1"/>
    </xf>
    <xf numFmtId="0" fontId="8" fillId="2" borderId="16" xfId="0" applyFont="1" applyFill="1" applyBorder="1" applyAlignment="1">
      <alignment vertical="center" wrapText="1"/>
    </xf>
    <xf numFmtId="166" fontId="5" fillId="0" borderId="27" xfId="1" applyNumberFormat="1" applyFont="1" applyBorder="1" applyAlignment="1" applyProtection="1">
      <alignment horizontal="right"/>
    </xf>
    <xf numFmtId="0" fontId="8" fillId="2" borderId="36"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1"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18" fillId="5" borderId="33" xfId="0" applyFont="1" applyFill="1" applyBorder="1" applyAlignment="1">
      <alignment horizontal="left" vertical="top" wrapText="1"/>
    </xf>
    <xf numFmtId="0" fontId="18" fillId="5" borderId="32"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4" xfId="0" applyFont="1" applyFill="1" applyBorder="1" applyAlignment="1">
      <alignment horizontal="left" vertical="top" wrapText="1"/>
    </xf>
    <xf numFmtId="0" fontId="18" fillId="5" borderId="37" xfId="0" applyFont="1" applyFill="1" applyBorder="1" applyAlignment="1">
      <alignment horizontal="left" vertical="top" wrapText="1"/>
    </xf>
    <xf numFmtId="0" fontId="0" fillId="0" borderId="0" xfId="0" applyAlignment="1">
      <alignment vertical="top" wrapText="1"/>
    </xf>
    <xf numFmtId="0" fontId="8" fillId="2" borderId="3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1" xfId="0" applyNumberFormat="1" applyFont="1" applyFill="1" applyBorder="1" applyAlignment="1" applyProtection="1">
      <alignment horizontal="center" vertical="top"/>
      <protection locked="0"/>
    </xf>
    <xf numFmtId="1" fontId="18" fillId="4" borderId="32"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1" xfId="0" applyNumberFormat="1" applyFont="1" applyFill="1" applyBorder="1" applyAlignment="1" applyProtection="1">
      <alignment horizontal="center" vertical="top"/>
      <protection locked="0"/>
    </xf>
    <xf numFmtId="1" fontId="18" fillId="4" borderId="30" xfId="0" applyNumberFormat="1" applyFont="1" applyFill="1" applyBorder="1" applyAlignment="1" applyProtection="1">
      <alignment horizontal="center" vertical="top"/>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4" xfId="0" applyFont="1" applyFill="1" applyBorder="1" applyAlignment="1" applyProtection="1">
      <alignment wrapText="1"/>
      <protection locked="0"/>
    </xf>
    <xf numFmtId="0" fontId="20" fillId="6" borderId="45" xfId="0" applyFont="1" applyFill="1" applyBorder="1" applyAlignment="1" applyProtection="1">
      <alignment wrapText="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1" fontId="18" fillId="4" borderId="10" xfId="0" applyNumberFormat="1" applyFont="1" applyFill="1" applyBorder="1" applyAlignment="1" applyProtection="1">
      <alignment horizontal="left" vertical="top"/>
      <protection locked="0"/>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8" fillId="3" borderId="15" xfId="0" applyFont="1" applyFill="1" applyBorder="1" applyAlignment="1">
      <alignment horizontal="left" vertical="center"/>
    </xf>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15" xfId="0" applyFont="1" applyFill="1" applyBorder="1" applyAlignment="1">
      <alignment horizontal="left" wrapText="1"/>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18" fillId="5" borderId="40"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5" xfId="0" applyFont="1" applyFill="1" applyBorder="1" applyAlignment="1">
      <alignment vertical="top" wrapText="1"/>
    </xf>
    <xf numFmtId="0" fontId="9" fillId="5" borderId="0" xfId="0" applyFont="1" applyFill="1"/>
    <xf numFmtId="0" fontId="20" fillId="6" borderId="30" xfId="0" applyFont="1" applyFill="1" applyBorder="1" applyProtection="1">
      <protection locked="0"/>
    </xf>
    <xf numFmtId="0" fontId="5" fillId="0" borderId="34" xfId="0" applyFont="1" applyBorder="1" applyAlignment="1">
      <alignment wrapText="1"/>
    </xf>
    <xf numFmtId="1" fontId="5" fillId="0" borderId="28" xfId="2" applyNumberFormat="1" applyFont="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3" xfId="0" applyFont="1" applyBorder="1" applyAlignment="1">
      <alignment horizontal="left"/>
    </xf>
    <xf numFmtId="165" fontId="5" fillId="0" borderId="31" xfId="1" applyNumberFormat="1" applyFont="1" applyBorder="1" applyAlignment="1" applyProtection="1">
      <alignment horizontal="center"/>
    </xf>
    <xf numFmtId="165" fontId="5" fillId="0" borderId="33" xfId="1" applyNumberFormat="1" applyFont="1" applyBorder="1" applyAlignment="1" applyProtection="1">
      <alignment horizontal="center"/>
    </xf>
    <xf numFmtId="0" fontId="2" fillId="2" borderId="41" xfId="0" applyFont="1" applyFill="1" applyBorder="1" applyAlignment="1">
      <alignment vertical="center" wrapText="1"/>
    </xf>
    <xf numFmtId="0" fontId="8" fillId="3" borderId="14" xfId="0" applyFont="1" applyFill="1" applyBorder="1" applyAlignment="1">
      <alignment vertical="center"/>
    </xf>
    <xf numFmtId="0" fontId="18" fillId="5" borderId="51" xfId="0" applyFont="1" applyFill="1" applyBorder="1" applyAlignment="1">
      <alignment horizontal="center" vertical="top" wrapText="1"/>
    </xf>
    <xf numFmtId="0" fontId="18" fillId="4" borderId="31"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1" xfId="0" applyNumberFormat="1" applyFont="1" applyFill="1" applyBorder="1" applyAlignment="1">
      <alignment horizontal="center" vertical="top" wrapText="1"/>
    </xf>
    <xf numFmtId="1" fontId="18" fillId="5" borderId="30" xfId="0" applyNumberFormat="1" applyFont="1" applyFill="1" applyBorder="1" applyAlignment="1">
      <alignment horizontal="center" vertical="top" wrapText="1"/>
    </xf>
    <xf numFmtId="1" fontId="18" fillId="5" borderId="43"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1" fontId="18" fillId="5" borderId="58" xfId="0" applyNumberFormat="1" applyFont="1" applyFill="1" applyBorder="1" applyAlignment="1">
      <alignment horizontal="center" vertical="top" wrapText="1"/>
    </xf>
    <xf numFmtId="1" fontId="18" fillId="5" borderId="55" xfId="0" applyNumberFormat="1" applyFont="1" applyFill="1" applyBorder="1" applyAlignment="1">
      <alignment horizontal="center" vertical="top" wrapText="1"/>
    </xf>
    <xf numFmtId="1" fontId="18" fillId="5" borderId="56"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54" xfId="0" applyFont="1" applyFill="1" applyBorder="1" applyAlignment="1">
      <alignment horizontal="left" vertical="top" wrapText="1"/>
    </xf>
    <xf numFmtId="0" fontId="18" fillId="5" borderId="53" xfId="0" applyFont="1" applyFill="1" applyBorder="1" applyAlignment="1">
      <alignment horizontal="left" vertical="top" wrapText="1"/>
    </xf>
    <xf numFmtId="0" fontId="8" fillId="2" borderId="59"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8" fillId="2" borderId="36" xfId="0" applyFont="1" applyFill="1" applyBorder="1" applyAlignment="1">
      <alignment vertical="top" wrapText="1"/>
    </xf>
    <xf numFmtId="0" fontId="18" fillId="5" borderId="41" xfId="0" applyFont="1" applyFill="1" applyBorder="1" applyAlignment="1">
      <alignment horizontal="center" vertical="top" wrapText="1"/>
    </xf>
    <xf numFmtId="0" fontId="18" fillId="5" borderId="48" xfId="0" applyFont="1" applyFill="1" applyBorder="1" applyAlignment="1">
      <alignment horizontal="center" vertical="top" wrapText="1"/>
    </xf>
    <xf numFmtId="0" fontId="18" fillId="0" borderId="0" xfId="0" applyFont="1" applyAlignment="1">
      <alignment horizontal="center" vertical="top" wrapText="1"/>
    </xf>
    <xf numFmtId="0" fontId="5" fillId="0" borderId="44" xfId="0" applyFont="1" applyBorder="1" applyAlignment="1">
      <alignment horizontal="left"/>
    </xf>
    <xf numFmtId="0" fontId="5" fillId="0" borderId="51" xfId="0" applyFont="1" applyBorder="1" applyAlignment="1">
      <alignment wrapText="1"/>
    </xf>
    <xf numFmtId="0" fontId="18" fillId="5" borderId="32" xfId="0" applyFont="1" applyFill="1" applyBorder="1" applyAlignment="1">
      <alignment horizontal="center" vertical="top" wrapText="1"/>
    </xf>
    <xf numFmtId="0" fontId="5" fillId="0" borderId="10" xfId="0" applyFont="1" applyBorder="1" applyAlignment="1">
      <alignment vertical="top" wrapText="1"/>
    </xf>
    <xf numFmtId="0" fontId="18" fillId="5" borderId="57"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0" xfId="0" applyFont="1" applyFill="1" applyBorder="1" applyAlignment="1">
      <alignment horizontal="center" vertical="top" wrapText="1"/>
    </xf>
    <xf numFmtId="0" fontId="8" fillId="2" borderId="59" xfId="0" applyFont="1" applyFill="1" applyBorder="1" applyAlignment="1">
      <alignment vertical="center" wrapText="1"/>
    </xf>
    <xf numFmtId="0" fontId="22" fillId="5" borderId="0" xfId="0" applyFont="1" applyFill="1" applyProtection="1">
      <protection locked="0"/>
    </xf>
    <xf numFmtId="166" fontId="12" fillId="0" borderId="47" xfId="1" applyNumberFormat="1" applyFont="1" applyBorder="1" applyAlignment="1" applyProtection="1">
      <alignment horizontal="right"/>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0" xfId="0" applyFont="1" applyFill="1" applyBorder="1" applyAlignment="1" applyProtection="1">
      <alignment horizontal="center" vertical="top"/>
      <protection locked="0"/>
    </xf>
    <xf numFmtId="0" fontId="18" fillId="4" borderId="38" xfId="0" applyFont="1" applyFill="1" applyBorder="1" applyAlignment="1" applyProtection="1">
      <alignment horizontal="center" vertical="top"/>
      <protection locked="0"/>
    </xf>
    <xf numFmtId="0" fontId="18" fillId="4" borderId="39" xfId="0" applyFont="1" applyFill="1" applyBorder="1" applyAlignment="1" applyProtection="1">
      <alignment horizontal="center" vertical="top"/>
      <protection locked="0"/>
    </xf>
    <xf numFmtId="0" fontId="18" fillId="4" borderId="42" xfId="0" applyFont="1" applyFill="1" applyBorder="1" applyAlignment="1" applyProtection="1">
      <alignment horizontal="center" vertical="top"/>
      <protection locked="0"/>
    </xf>
    <xf numFmtId="0" fontId="18" fillId="4" borderId="33"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43" xfId="0" applyFont="1" applyFill="1" applyBorder="1" applyAlignment="1" applyProtection="1">
      <alignment horizontal="center" vertical="top"/>
      <protection locked="0"/>
    </xf>
    <xf numFmtId="0" fontId="0" fillId="4" borderId="0" xfId="0" applyFill="1" applyAlignment="1">
      <alignment vertical="top" wrapText="1"/>
    </xf>
    <xf numFmtId="0" fontId="0" fillId="4" borderId="0" xfId="0" applyFill="1" applyAlignment="1">
      <alignment horizontal="left" vertical="top" wrapText="1"/>
    </xf>
    <xf numFmtId="14" fontId="0" fillId="4" borderId="0" xfId="0" applyNumberFormat="1" applyFill="1" applyAlignment="1" applyProtection="1">
      <alignment vertical="top"/>
      <protection locked="0"/>
    </xf>
    <xf numFmtId="0" fontId="18" fillId="4" borderId="54" xfId="0" applyFont="1" applyFill="1" applyBorder="1" applyAlignment="1" applyProtection="1">
      <alignment horizontal="center" vertical="top" wrapText="1"/>
      <protection locked="0"/>
    </xf>
    <xf numFmtId="0" fontId="18" fillId="4" borderId="37" xfId="0" applyFont="1" applyFill="1" applyBorder="1" applyAlignment="1" applyProtection="1">
      <alignment horizontal="center" vertical="top" wrapText="1"/>
      <protection locked="0"/>
    </xf>
    <xf numFmtId="164" fontId="12" fillId="0" borderId="4" xfId="1" applyNumberFormat="1" applyFont="1" applyBorder="1" applyAlignment="1" applyProtection="1">
      <alignment vertical="center"/>
    </xf>
    <xf numFmtId="164" fontId="10" fillId="0" borderId="2" xfId="1" applyNumberFormat="1" applyFont="1" applyBorder="1" applyAlignment="1" applyProtection="1">
      <alignment vertical="center"/>
    </xf>
    <xf numFmtId="166" fontId="23" fillId="0" borderId="29" xfId="1" applyNumberFormat="1" applyFont="1" applyBorder="1" applyAlignment="1" applyProtection="1">
      <alignment horizontal="right"/>
    </xf>
    <xf numFmtId="0" fontId="18" fillId="5" borderId="60" xfId="0" applyFont="1" applyFill="1" applyBorder="1" applyAlignment="1">
      <alignment horizontal="center" vertical="top" wrapText="1"/>
    </xf>
    <xf numFmtId="0" fontId="18" fillId="5" borderId="61" xfId="0" applyFont="1" applyFill="1" applyBorder="1" applyAlignment="1">
      <alignment horizontal="center" vertical="top" wrapText="1"/>
    </xf>
    <xf numFmtId="0" fontId="8" fillId="2" borderId="62" xfId="0" applyFont="1" applyFill="1" applyBorder="1" applyAlignment="1">
      <alignment vertical="center" wrapText="1"/>
    </xf>
    <xf numFmtId="0" fontId="8" fillId="3" borderId="13" xfId="0" applyFont="1" applyFill="1" applyBorder="1" applyAlignment="1" applyProtection="1">
      <alignment horizontal="center" vertical="center"/>
      <protection locked="0"/>
    </xf>
    <xf numFmtId="0" fontId="8" fillId="3" borderId="15" xfId="0" applyFont="1" applyFill="1" applyBorder="1" applyAlignment="1" applyProtection="1">
      <alignment horizontal="center" vertical="center"/>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49" fontId="5" fillId="4" borderId="0" xfId="0" applyNumberFormat="1" applyFont="1" applyFill="1" applyAlignment="1" applyProtection="1">
      <alignment horizontal="left"/>
      <protection locked="0"/>
    </xf>
    <xf numFmtId="0" fontId="5" fillId="4" borderId="0" xfId="0" applyFont="1" applyFill="1" applyAlignment="1" applyProtection="1">
      <alignment horizontal="left"/>
      <protection locked="0"/>
    </xf>
    <xf numFmtId="0" fontId="0" fillId="0" borderId="0" xfId="0" applyAlignment="1">
      <alignment horizontal="left" wrapText="1"/>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xf numFmtId="0" fontId="5" fillId="0" borderId="0" xfId="0" applyFont="1" applyAlignment="1">
      <alignment horizontal="left"/>
    </xf>
    <xf numFmtId="0" fontId="5" fillId="0" borderId="49" xfId="0" applyFont="1" applyBorder="1" applyAlignment="1" applyProtection="1">
      <alignment wrapText="1"/>
    </xf>
    <xf numFmtId="0" fontId="5" fillId="0" borderId="32" xfId="0" applyFont="1" applyBorder="1" applyAlignment="1" applyProtection="1">
      <alignment wrapText="1"/>
    </xf>
    <xf numFmtId="165" fontId="5" fillId="0" borderId="41" xfId="0" applyNumberFormat="1" applyFont="1" applyBorder="1" applyAlignment="1" applyProtection="1">
      <alignment horizontal="center" vertical="center"/>
    </xf>
    <xf numFmtId="0" fontId="5" fillId="0" borderId="2" xfId="0" applyFont="1" applyBorder="1" applyProtection="1"/>
    <xf numFmtId="0" fontId="5" fillId="0" borderId="0" xfId="0" applyFont="1" applyProtection="1"/>
    <xf numFmtId="0" fontId="5" fillId="0" borderId="23" xfId="0" applyFont="1" applyBorder="1" applyAlignment="1" applyProtection="1">
      <alignment wrapText="1"/>
    </xf>
    <xf numFmtId="0" fontId="5" fillId="0" borderId="10" xfId="0" applyFont="1" applyBorder="1" applyAlignment="1" applyProtection="1">
      <alignment wrapText="1"/>
    </xf>
    <xf numFmtId="165" fontId="5" fillId="0" borderId="30" xfId="0" applyNumberFormat="1" applyFont="1" applyBorder="1" applyAlignment="1" applyProtection="1">
      <alignment horizontal="center" vertical="center"/>
    </xf>
    <xf numFmtId="0" fontId="5" fillId="0" borderId="17" xfId="0" applyFont="1" applyBorder="1" applyProtection="1"/>
    <xf numFmtId="165" fontId="5" fillId="0" borderId="25" xfId="0" applyNumberFormat="1" applyFont="1" applyBorder="1" applyAlignment="1" applyProtection="1">
      <alignment horizontal="center"/>
    </xf>
    <xf numFmtId="164" fontId="5" fillId="0" borderId="0" xfId="0" applyNumberFormat="1" applyFont="1" applyProtection="1"/>
    <xf numFmtId="0" fontId="5" fillId="0" borderId="23" xfId="0" applyFont="1" applyBorder="1" applyAlignment="1" applyProtection="1">
      <alignment vertical="top" wrapText="1"/>
    </xf>
    <xf numFmtId="0" fontId="5" fillId="0" borderId="50" xfId="0" applyFont="1" applyBorder="1" applyAlignment="1" applyProtection="1">
      <alignment wrapText="1"/>
    </xf>
    <xf numFmtId="0" fontId="5" fillId="0" borderId="34" xfId="0" applyFont="1" applyBorder="1" applyAlignment="1" applyProtection="1">
      <alignment wrapText="1"/>
    </xf>
    <xf numFmtId="165" fontId="5" fillId="0" borderId="52" xfId="0" applyNumberFormat="1" applyFont="1" applyBorder="1" applyAlignment="1" applyProtection="1">
      <alignment horizontal="center"/>
    </xf>
    <xf numFmtId="0" fontId="13" fillId="0" borderId="7" xfId="0" applyFont="1" applyBorder="1" applyProtection="1"/>
    <xf numFmtId="0" fontId="13" fillId="0" borderId="19" xfId="0" applyFont="1" applyBorder="1" applyProtection="1"/>
    <xf numFmtId="0" fontId="13" fillId="0" borderId="19" xfId="0" applyFont="1" applyBorder="1" applyAlignment="1" applyProtection="1">
      <alignment horizontal="right"/>
    </xf>
    <xf numFmtId="0" fontId="5" fillId="0" borderId="46" xfId="0" applyFont="1" applyBorder="1" applyProtection="1"/>
    <xf numFmtId="0" fontId="13" fillId="0" borderId="8" xfId="0" applyFont="1" applyBorder="1" applyProtection="1"/>
    <xf numFmtId="0" fontId="5" fillId="0" borderId="20" xfId="0" applyFont="1" applyBorder="1" applyProtection="1"/>
    <xf numFmtId="0" fontId="13" fillId="0" borderId="20" xfId="0" applyFont="1" applyBorder="1" applyAlignment="1" applyProtection="1">
      <alignment horizontal="right"/>
    </xf>
    <xf numFmtId="0" fontId="13" fillId="0" borderId="11" xfId="0" applyFont="1" applyBorder="1" applyProtection="1"/>
    <xf numFmtId="166" fontId="10" fillId="0" borderId="17" xfId="0" applyNumberFormat="1" applyFont="1" applyBorder="1" applyAlignment="1" applyProtection="1">
      <alignment horizontal="right"/>
    </xf>
    <xf numFmtId="0" fontId="13" fillId="0" borderId="0" xfId="0" applyFont="1" applyProtection="1"/>
    <xf numFmtId="0" fontId="13" fillId="0" borderId="18" xfId="0" applyFont="1" applyBorder="1" applyProtection="1"/>
    <xf numFmtId="0" fontId="4" fillId="0" borderId="21" xfId="0" applyFont="1" applyBorder="1" applyProtection="1"/>
    <xf numFmtId="0" fontId="14" fillId="0" borderId="21" xfId="0" applyFont="1" applyBorder="1" applyAlignment="1" applyProtection="1">
      <alignment horizontal="right"/>
    </xf>
    <xf numFmtId="0" fontId="13" fillId="0" borderId="22" xfId="0" applyFont="1" applyBorder="1" applyProtection="1"/>
    <xf numFmtId="0" fontId="24" fillId="0" borderId="22" xfId="0" applyFont="1" applyBorder="1" applyProtection="1"/>
    <xf numFmtId="1" fontId="5" fillId="5" borderId="30" xfId="2" applyNumberFormat="1" applyFont="1" applyFill="1" applyBorder="1" applyAlignment="1" applyProtection="1">
      <alignment horizontal="center"/>
    </xf>
    <xf numFmtId="1" fontId="5" fillId="5" borderId="43" xfId="2" applyNumberFormat="1" applyFont="1" applyFill="1" applyBorder="1" applyAlignment="1" applyProtection="1">
      <alignment horizontal="center"/>
    </xf>
    <xf numFmtId="0" fontId="8" fillId="3" borderId="13" xfId="0" applyFont="1" applyFill="1" applyBorder="1" applyAlignment="1" applyProtection="1">
      <alignment vertical="center"/>
    </xf>
    <xf numFmtId="0" fontId="8" fillId="3" borderId="14" xfId="0" applyFont="1" applyFill="1" applyBorder="1" applyAlignment="1" applyProtection="1">
      <alignment vertical="center"/>
    </xf>
    <xf numFmtId="0" fontId="8" fillId="3" borderId="16" xfId="0" applyFont="1" applyFill="1" applyBorder="1" applyAlignment="1" applyProtection="1">
      <alignment horizontal="left" vertical="center" wrapText="1"/>
    </xf>
    <xf numFmtId="0" fontId="8" fillId="3" borderId="26" xfId="0" applyFont="1" applyFill="1" applyBorder="1" applyAlignment="1" applyProtection="1">
      <alignment horizontal="left" vertical="center" wrapText="1"/>
    </xf>
    <xf numFmtId="0" fontId="8" fillId="2" borderId="31" xfId="0" applyFont="1" applyFill="1" applyBorder="1" applyAlignment="1" applyProtection="1">
      <alignment vertical="center" wrapText="1"/>
    </xf>
    <xf numFmtId="0" fontId="8" fillId="2" borderId="54" xfId="0" applyFont="1" applyFill="1" applyBorder="1" applyAlignment="1" applyProtection="1">
      <alignment vertical="center" wrapText="1"/>
    </xf>
    <xf numFmtId="0" fontId="8" fillId="2" borderId="16" xfId="0" applyFont="1" applyFill="1" applyBorder="1" applyAlignment="1" applyProtection="1">
      <alignment vertical="center" wrapText="1"/>
    </xf>
    <xf numFmtId="0" fontId="8" fillId="2" borderId="26" xfId="0" applyFont="1" applyFill="1" applyBorder="1" applyAlignment="1" applyProtection="1">
      <alignment vertical="center" wrapText="1"/>
    </xf>
    <xf numFmtId="0" fontId="5" fillId="0" borderId="31" xfId="0" applyFont="1" applyBorder="1" applyAlignment="1" applyProtection="1">
      <alignment horizontal="left"/>
    </xf>
    <xf numFmtId="0" fontId="5" fillId="0" borderId="54" xfId="0" applyFont="1" applyBorder="1" applyProtection="1"/>
    <xf numFmtId="0" fontId="18" fillId="5" borderId="51" xfId="0" applyFont="1" applyFill="1" applyBorder="1" applyAlignment="1" applyProtection="1">
      <alignment horizontal="center" vertical="top" wrapText="1"/>
    </xf>
    <xf numFmtId="0" fontId="18" fillId="5" borderId="40" xfId="0" applyFont="1" applyFill="1" applyBorder="1" applyAlignment="1" applyProtection="1">
      <alignment horizontal="center" vertical="top" wrapText="1"/>
    </xf>
    <xf numFmtId="0" fontId="5" fillId="0" borderId="9" xfId="0" applyFont="1" applyBorder="1" applyAlignment="1" applyProtection="1">
      <alignment horizontal="left"/>
    </xf>
    <xf numFmtId="0" fontId="5" fillId="0" borderId="37" xfId="0" applyFont="1" applyBorder="1" applyProtection="1"/>
    <xf numFmtId="0" fontId="5" fillId="0" borderId="9" xfId="0" applyFont="1" applyBorder="1" applyAlignment="1" applyProtection="1">
      <alignment horizontal="left" vertical="top"/>
    </xf>
    <xf numFmtId="0" fontId="5" fillId="0" borderId="37" xfId="0" applyFont="1" applyBorder="1" applyAlignment="1" applyProtection="1">
      <alignment vertical="top"/>
    </xf>
    <xf numFmtId="0" fontId="5" fillId="0" borderId="33" xfId="0" applyFont="1" applyBorder="1" applyAlignment="1" applyProtection="1">
      <alignment horizontal="left"/>
    </xf>
    <xf numFmtId="0" fontId="5" fillId="0" borderId="53" xfId="0" applyFont="1" applyBorder="1" applyProtection="1"/>
    <xf numFmtId="0" fontId="18" fillId="0" borderId="13" xfId="0" applyFont="1" applyBorder="1" applyProtection="1"/>
    <xf numFmtId="0" fontId="19" fillId="0" borderId="14" xfId="0" applyFont="1" applyBorder="1" applyAlignment="1" applyProtection="1">
      <alignment horizontal="right"/>
    </xf>
    <xf numFmtId="0" fontId="19" fillId="0" borderId="16" xfId="0" applyFont="1" applyBorder="1" applyAlignment="1" applyProtection="1">
      <alignment horizontal="center"/>
    </xf>
    <xf numFmtId="0" fontId="19" fillId="0" borderId="26" xfId="0" applyFont="1" applyBorder="1" applyAlignment="1" applyProtection="1">
      <alignment horizont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color rgb="FFFF000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134956</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409122</xdr:colOff>
      <xdr:row>1</xdr:row>
      <xdr:rowOff>235247</xdr:rowOff>
    </xdr:from>
    <xdr:to>
      <xdr:col>20</xdr:col>
      <xdr:colOff>140831</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AF48"/>
  <sheetViews>
    <sheetView showGridLines="0" tabSelected="1" zoomScale="85" zoomScaleNormal="85" workbookViewId="0">
      <selection activeCell="C39" sqref="C39:F39"/>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24" width="17.81640625" customWidth="1"/>
    <col min="25" max="25" width="16" customWidth="1"/>
    <col min="26" max="28" width="16" style="9" customWidth="1"/>
    <col min="29" max="29" width="16.453125" bestFit="1" customWidth="1"/>
    <col min="30" max="30" width="13.7265625" bestFit="1" customWidth="1"/>
    <col min="31" max="31" width="21.26953125" customWidth="1"/>
    <col min="32" max="49" width="11.54296875" customWidth="1"/>
    <col min="50" max="50" width="9.1796875" customWidth="1"/>
    <col min="51" max="51" width="10.81640625" customWidth="1"/>
    <col min="52" max="52" width="14.453125" customWidth="1"/>
    <col min="53" max="53" width="9.1796875" customWidth="1"/>
    <col min="54" max="54" width="13.26953125" customWidth="1"/>
  </cols>
  <sheetData>
    <row r="1" spans="2:32" s="1" customFormat="1" ht="18.5">
      <c r="B1" s="115" t="s">
        <v>124</v>
      </c>
      <c r="C1" s="69"/>
    </row>
    <row r="2" spans="2:32" s="3" customFormat="1" ht="18.5">
      <c r="B2" s="2" t="s">
        <v>112</v>
      </c>
      <c r="Y2" s="4"/>
      <c r="Z2" s="4"/>
      <c r="AB2" s="4"/>
      <c r="AC2" s="4"/>
      <c r="AE2" s="4"/>
      <c r="AF2" s="4"/>
    </row>
    <row r="3" spans="2:32" s="3" customFormat="1" ht="8.5" customHeight="1">
      <c r="B3" s="2"/>
      <c r="Y3" s="4"/>
      <c r="Z3" s="4"/>
      <c r="AB3" s="4"/>
      <c r="AC3" s="4"/>
      <c r="AE3" s="4"/>
      <c r="AF3" s="4"/>
    </row>
    <row r="4" spans="2:32" s="3" customFormat="1" ht="18.5">
      <c r="B4" s="19" t="s">
        <v>0</v>
      </c>
      <c r="Y4" s="16"/>
      <c r="AC4" s="5"/>
      <c r="AE4" s="4"/>
      <c r="AF4" s="4"/>
    </row>
    <row r="5" spans="2:32" s="3" customFormat="1" ht="18.5">
      <c r="B5" s="141"/>
      <c r="C5" s="142"/>
      <c r="Y5" s="16"/>
      <c r="AC5" s="5"/>
      <c r="AE5" s="4"/>
      <c r="AF5" s="4"/>
    </row>
    <row r="6" spans="2:32" s="3" customFormat="1" ht="7.5" customHeight="1">
      <c r="B6" s="47"/>
      <c r="C6" s="47"/>
      <c r="D6" s="47"/>
      <c r="E6" s="47"/>
      <c r="F6" s="47"/>
      <c r="G6" s="47"/>
      <c r="H6" s="47"/>
      <c r="I6" s="47"/>
      <c r="J6" s="47"/>
      <c r="K6" s="47"/>
      <c r="L6" s="47"/>
      <c r="M6" s="47"/>
      <c r="N6" s="47"/>
      <c r="O6" s="47"/>
      <c r="P6" s="47"/>
      <c r="Q6" s="47"/>
      <c r="R6" s="47"/>
      <c r="S6" s="47"/>
      <c r="T6" s="47"/>
      <c r="U6" s="47"/>
      <c r="V6" s="47"/>
      <c r="W6" s="47"/>
      <c r="X6" s="47"/>
      <c r="Y6" s="16"/>
      <c r="AC6" s="5"/>
      <c r="AE6" s="4"/>
      <c r="AF6" s="4"/>
    </row>
    <row r="7" spans="2:32" s="3" customFormat="1" ht="16" thickBot="1">
      <c r="B7" s="19" t="s">
        <v>18</v>
      </c>
      <c r="C7"/>
      <c r="D7"/>
      <c r="E7" s="19"/>
      <c r="F7" s="19"/>
      <c r="G7" s="19"/>
      <c r="H7" s="19"/>
      <c r="I7" s="19"/>
      <c r="J7" s="19"/>
      <c r="K7" s="19"/>
      <c r="L7" s="19"/>
      <c r="M7" s="19"/>
      <c r="N7" s="19"/>
      <c r="O7" s="19"/>
      <c r="P7" s="19"/>
      <c r="Q7" s="19"/>
      <c r="R7" s="19"/>
      <c r="S7" s="19"/>
      <c r="T7" s="19"/>
      <c r="U7" s="19"/>
      <c r="V7" s="19"/>
      <c r="W7" s="19"/>
      <c r="X7" s="19"/>
      <c r="Y7" s="19"/>
      <c r="AC7" s="5"/>
      <c r="AE7" s="4"/>
      <c r="AF7" s="4"/>
    </row>
    <row r="8" spans="2:32" s="3" customFormat="1" ht="30" customHeight="1">
      <c r="B8" s="53" t="s">
        <v>16</v>
      </c>
      <c r="C8" s="132">
        <f>$Y$30</f>
        <v>0</v>
      </c>
      <c r="D8"/>
      <c r="E8" s="19"/>
      <c r="F8" s="19"/>
      <c r="G8" s="19"/>
      <c r="H8" s="19"/>
      <c r="I8" s="19"/>
      <c r="J8" s="19"/>
      <c r="K8" s="19"/>
      <c r="L8" s="19"/>
      <c r="M8" s="19"/>
      <c r="N8" s="19"/>
      <c r="O8" s="19"/>
      <c r="P8" s="19"/>
      <c r="Q8" s="19"/>
      <c r="R8" s="19"/>
      <c r="S8" s="19"/>
      <c r="T8" s="19"/>
      <c r="U8" s="19"/>
      <c r="V8" s="19"/>
      <c r="W8" s="19"/>
      <c r="X8" s="19"/>
      <c r="Y8" s="19"/>
      <c r="AC8" s="5"/>
      <c r="AE8" s="4"/>
      <c r="AF8" s="4"/>
    </row>
    <row r="9" spans="2:32" s="3" customFormat="1" ht="30" customHeight="1" thickBot="1">
      <c r="B9" s="54" t="s">
        <v>17</v>
      </c>
      <c r="C9" s="131">
        <f>$Y$31</f>
        <v>90000</v>
      </c>
      <c r="D9"/>
      <c r="E9" s="19"/>
      <c r="F9" s="19"/>
      <c r="G9" s="19"/>
      <c r="H9" s="19"/>
      <c r="I9" s="19"/>
      <c r="J9" s="19"/>
      <c r="K9" s="19"/>
      <c r="L9" s="19"/>
      <c r="M9" s="19"/>
      <c r="N9" s="19"/>
      <c r="O9" s="19"/>
      <c r="P9" s="19"/>
      <c r="Q9" s="19"/>
      <c r="R9" s="19"/>
      <c r="S9" s="19"/>
      <c r="T9" s="19"/>
      <c r="U9" s="19"/>
      <c r="V9" s="19"/>
      <c r="W9" s="19"/>
      <c r="X9" s="19"/>
      <c r="Y9" s="19"/>
      <c r="AC9" s="5"/>
      <c r="AE9" s="4"/>
      <c r="AF9" s="4"/>
    </row>
    <row r="10" spans="2:32" s="3" customFormat="1">
      <c r="Y10" s="14"/>
    </row>
    <row r="11" spans="2:32" s="3" customFormat="1" ht="15" thickBot="1">
      <c r="D11" s="11"/>
      <c r="E11" s="11"/>
      <c r="F11" s="11"/>
      <c r="G11" s="11"/>
      <c r="H11" s="11"/>
      <c r="I11" s="11"/>
      <c r="J11" s="11"/>
      <c r="K11" s="11"/>
      <c r="L11" s="11"/>
      <c r="M11" s="11"/>
      <c r="N11" s="11"/>
      <c r="O11" s="11"/>
      <c r="P11" s="11"/>
      <c r="Q11" s="11"/>
      <c r="R11" s="11"/>
      <c r="S11" s="11"/>
      <c r="T11" s="11"/>
      <c r="U11" s="11"/>
      <c r="V11" s="11"/>
      <c r="W11" s="11"/>
      <c r="X11" s="11"/>
      <c r="Y11" s="14"/>
    </row>
    <row r="12" spans="2:32" s="6" customFormat="1" ht="42.75" customHeight="1" thickBot="1">
      <c r="B12" s="17" t="s">
        <v>15</v>
      </c>
      <c r="C12" s="18"/>
      <c r="D12" s="18"/>
      <c r="E12" s="137" t="s">
        <v>113</v>
      </c>
      <c r="F12" s="138"/>
      <c r="G12" s="137" t="s">
        <v>114</v>
      </c>
      <c r="H12" s="138"/>
      <c r="I12" s="137" t="s">
        <v>115</v>
      </c>
      <c r="J12" s="138"/>
      <c r="K12" s="137" t="s">
        <v>116</v>
      </c>
      <c r="L12" s="138"/>
      <c r="M12" s="137" t="s">
        <v>125</v>
      </c>
      <c r="N12" s="138"/>
      <c r="O12" s="137" t="s">
        <v>126</v>
      </c>
      <c r="P12" s="138"/>
      <c r="Q12" s="137" t="s">
        <v>127</v>
      </c>
      <c r="R12" s="138"/>
      <c r="S12" s="137" t="s">
        <v>128</v>
      </c>
      <c r="T12" s="138"/>
      <c r="U12" s="137" t="s">
        <v>129</v>
      </c>
      <c r="V12" s="138"/>
      <c r="W12" s="137" t="s">
        <v>130</v>
      </c>
      <c r="X12" s="138"/>
      <c r="Y12" s="55"/>
    </row>
    <row r="13" spans="2:32" s="3" customFormat="1" ht="29.5" thickBot="1">
      <c r="B13" s="56" t="s">
        <v>91</v>
      </c>
      <c r="C13" s="57" t="s">
        <v>1</v>
      </c>
      <c r="D13" s="58" t="s">
        <v>2</v>
      </c>
      <c r="E13" s="53" t="s">
        <v>3</v>
      </c>
      <c r="F13" s="78" t="s">
        <v>109</v>
      </c>
      <c r="G13" s="53" t="s">
        <v>3</v>
      </c>
      <c r="H13" s="78" t="s">
        <v>109</v>
      </c>
      <c r="I13" s="53" t="s">
        <v>3</v>
      </c>
      <c r="J13" s="78" t="s">
        <v>109</v>
      </c>
      <c r="K13" s="53" t="s">
        <v>3</v>
      </c>
      <c r="L13" s="78" t="s">
        <v>109</v>
      </c>
      <c r="M13" s="53" t="s">
        <v>3</v>
      </c>
      <c r="N13" s="78" t="s">
        <v>109</v>
      </c>
      <c r="O13" s="53" t="s">
        <v>3</v>
      </c>
      <c r="P13" s="78" t="s">
        <v>109</v>
      </c>
      <c r="Q13" s="53" t="s">
        <v>3</v>
      </c>
      <c r="R13" s="78" t="s">
        <v>109</v>
      </c>
      <c r="S13" s="53" t="s">
        <v>3</v>
      </c>
      <c r="T13" s="78" t="s">
        <v>109</v>
      </c>
      <c r="U13" s="53" t="s">
        <v>3</v>
      </c>
      <c r="V13" s="78" t="s">
        <v>109</v>
      </c>
      <c r="W13" s="53" t="s">
        <v>3</v>
      </c>
      <c r="X13" s="78" t="s">
        <v>109</v>
      </c>
      <c r="Y13" s="59" t="s">
        <v>27</v>
      </c>
    </row>
    <row r="14" spans="2:32" s="152" customFormat="1" ht="15" customHeight="1">
      <c r="B14" s="148" t="s">
        <v>87</v>
      </c>
      <c r="C14" s="149" t="s">
        <v>88</v>
      </c>
      <c r="D14" s="150">
        <v>10</v>
      </c>
      <c r="E14" s="76">
        <f t="shared" ref="E14:G28" si="0">$D14*F14</f>
        <v>0</v>
      </c>
      <c r="F14" s="178">
        <f>bewijslast!J23</f>
        <v>0</v>
      </c>
      <c r="G14" s="76">
        <f t="shared" si="0"/>
        <v>0</v>
      </c>
      <c r="H14" s="178">
        <f>bewijslast!K23</f>
        <v>0</v>
      </c>
      <c r="I14" s="76">
        <f t="shared" ref="I14" si="1">$D14*J14</f>
        <v>0</v>
      </c>
      <c r="J14" s="178">
        <f>bewijslast!L23</f>
        <v>0</v>
      </c>
      <c r="K14" s="76">
        <f t="shared" ref="K14" si="2">$D14*L14</f>
        <v>0</v>
      </c>
      <c r="L14" s="178">
        <f>bewijslast!M23</f>
        <v>0</v>
      </c>
      <c r="M14" s="76">
        <f t="shared" ref="M14:M28" si="3">$D14*N14</f>
        <v>0</v>
      </c>
      <c r="N14" s="178">
        <f>bewijslast!N23</f>
        <v>0</v>
      </c>
      <c r="O14" s="76">
        <f t="shared" ref="O14:O28" si="4">$D14*P14</f>
        <v>0</v>
      </c>
      <c r="P14" s="178">
        <f>bewijslast!O23</f>
        <v>0</v>
      </c>
      <c r="Q14" s="76">
        <f t="shared" ref="Q14:Q28" si="5">$D14*R14</f>
        <v>0</v>
      </c>
      <c r="R14" s="178">
        <f>bewijslast!P23</f>
        <v>0</v>
      </c>
      <c r="S14" s="76">
        <f t="shared" ref="S14:S28" si="6">$D14*T14</f>
        <v>0</v>
      </c>
      <c r="T14" s="178">
        <f>bewijslast!Q23</f>
        <v>0</v>
      </c>
      <c r="U14" s="76">
        <f t="shared" ref="U14:U28" si="7">$D14*V14</f>
        <v>0</v>
      </c>
      <c r="V14" s="178">
        <f>bewijslast!R23</f>
        <v>0</v>
      </c>
      <c r="W14" s="76">
        <f t="shared" ref="W14:W28" si="8">$D14*X14</f>
        <v>0</v>
      </c>
      <c r="X14" s="178">
        <f>bewijslast!S23</f>
        <v>0</v>
      </c>
      <c r="Y14" s="151"/>
    </row>
    <row r="15" spans="2:32" s="152" customFormat="1" ht="15" customHeight="1">
      <c r="B15" s="153" t="s">
        <v>87</v>
      </c>
      <c r="C15" s="154" t="s">
        <v>89</v>
      </c>
      <c r="D15" s="155">
        <v>10</v>
      </c>
      <c r="E15" s="12">
        <f t="shared" si="0"/>
        <v>0</v>
      </c>
      <c r="F15" s="178">
        <f>bewijslast!J24</f>
        <v>0</v>
      </c>
      <c r="G15" s="12">
        <f t="shared" si="0"/>
        <v>0</v>
      </c>
      <c r="H15" s="178">
        <f>bewijslast!K24</f>
        <v>0</v>
      </c>
      <c r="I15" s="12">
        <f t="shared" ref="I15" si="9">$D15*J15</f>
        <v>0</v>
      </c>
      <c r="J15" s="178">
        <f>bewijslast!L24</f>
        <v>0</v>
      </c>
      <c r="K15" s="12">
        <f t="shared" ref="K15" si="10">$D15*L15</f>
        <v>0</v>
      </c>
      <c r="L15" s="178">
        <f>bewijslast!M24</f>
        <v>0</v>
      </c>
      <c r="M15" s="12">
        <f t="shared" si="3"/>
        <v>0</v>
      </c>
      <c r="N15" s="178">
        <f>bewijslast!N24</f>
        <v>0</v>
      </c>
      <c r="O15" s="12">
        <f t="shared" si="4"/>
        <v>0</v>
      </c>
      <c r="P15" s="178">
        <f>bewijslast!O24</f>
        <v>0</v>
      </c>
      <c r="Q15" s="12">
        <f t="shared" si="5"/>
        <v>0</v>
      </c>
      <c r="R15" s="178">
        <f>bewijslast!P24</f>
        <v>0</v>
      </c>
      <c r="S15" s="12">
        <f t="shared" si="6"/>
        <v>0</v>
      </c>
      <c r="T15" s="178">
        <f>bewijslast!Q24</f>
        <v>0</v>
      </c>
      <c r="U15" s="12">
        <f t="shared" si="7"/>
        <v>0</v>
      </c>
      <c r="V15" s="178">
        <f>bewijslast!R24</f>
        <v>0</v>
      </c>
      <c r="W15" s="12">
        <f t="shared" si="8"/>
        <v>0</v>
      </c>
      <c r="X15" s="178">
        <f>bewijslast!S24</f>
        <v>0</v>
      </c>
      <c r="Y15" s="156"/>
    </row>
    <row r="16" spans="2:32" s="152" customFormat="1" ht="15" customHeight="1">
      <c r="B16" s="153" t="s">
        <v>4</v>
      </c>
      <c r="C16" s="154" t="s">
        <v>94</v>
      </c>
      <c r="D16" s="157">
        <v>7</v>
      </c>
      <c r="E16" s="12">
        <f t="shared" si="0"/>
        <v>0</v>
      </c>
      <c r="F16" s="178">
        <f>bewijslast!J25</f>
        <v>0</v>
      </c>
      <c r="G16" s="12">
        <f t="shared" si="0"/>
        <v>0</v>
      </c>
      <c r="H16" s="178">
        <f>bewijslast!K25</f>
        <v>0</v>
      </c>
      <c r="I16" s="12">
        <f t="shared" ref="I16" si="11">$D16*J16</f>
        <v>0</v>
      </c>
      <c r="J16" s="178">
        <f>bewijslast!L25</f>
        <v>0</v>
      </c>
      <c r="K16" s="12">
        <f t="shared" ref="K16" si="12">$D16*L16</f>
        <v>0</v>
      </c>
      <c r="L16" s="178">
        <f>bewijslast!M25</f>
        <v>0</v>
      </c>
      <c r="M16" s="12">
        <f t="shared" si="3"/>
        <v>0</v>
      </c>
      <c r="N16" s="178">
        <f>bewijslast!N25</f>
        <v>0</v>
      </c>
      <c r="O16" s="12">
        <f t="shared" si="4"/>
        <v>0</v>
      </c>
      <c r="P16" s="178">
        <f>bewijslast!O25</f>
        <v>0</v>
      </c>
      <c r="Q16" s="12">
        <f t="shared" si="5"/>
        <v>0</v>
      </c>
      <c r="R16" s="178">
        <f>bewijslast!P25</f>
        <v>0</v>
      </c>
      <c r="S16" s="12">
        <f t="shared" si="6"/>
        <v>0</v>
      </c>
      <c r="T16" s="178">
        <f>bewijslast!Q25</f>
        <v>0</v>
      </c>
      <c r="U16" s="12">
        <f t="shared" si="7"/>
        <v>0</v>
      </c>
      <c r="V16" s="178">
        <f>bewijslast!R25</f>
        <v>0</v>
      </c>
      <c r="W16" s="12">
        <f t="shared" si="8"/>
        <v>0</v>
      </c>
      <c r="X16" s="178">
        <f>bewijslast!S25</f>
        <v>0</v>
      </c>
      <c r="Y16" s="156"/>
      <c r="Z16" s="158"/>
    </row>
    <row r="17" spans="2:28" s="152" customFormat="1" ht="15" customHeight="1">
      <c r="B17" s="159" t="s">
        <v>92</v>
      </c>
      <c r="C17" s="154" t="s">
        <v>5</v>
      </c>
      <c r="D17" s="157">
        <v>5.5</v>
      </c>
      <c r="E17" s="12">
        <f t="shared" si="0"/>
        <v>0</v>
      </c>
      <c r="F17" s="178">
        <f>bewijslast!J26</f>
        <v>0</v>
      </c>
      <c r="G17" s="12">
        <f t="shared" si="0"/>
        <v>0</v>
      </c>
      <c r="H17" s="178">
        <f>bewijslast!K26</f>
        <v>0</v>
      </c>
      <c r="I17" s="12">
        <f t="shared" ref="I17" si="13">$D17*J17</f>
        <v>0</v>
      </c>
      <c r="J17" s="178">
        <f>bewijslast!L26</f>
        <v>0</v>
      </c>
      <c r="K17" s="12">
        <f t="shared" ref="K17" si="14">$D17*L17</f>
        <v>0</v>
      </c>
      <c r="L17" s="178">
        <f>bewijslast!M26</f>
        <v>0</v>
      </c>
      <c r="M17" s="12">
        <f t="shared" si="3"/>
        <v>0</v>
      </c>
      <c r="N17" s="178">
        <f>bewijslast!N26</f>
        <v>0</v>
      </c>
      <c r="O17" s="12">
        <f t="shared" si="4"/>
        <v>0</v>
      </c>
      <c r="P17" s="178">
        <f>bewijslast!O26</f>
        <v>0</v>
      </c>
      <c r="Q17" s="12">
        <f t="shared" si="5"/>
        <v>0</v>
      </c>
      <c r="R17" s="178">
        <f>bewijslast!P26</f>
        <v>0</v>
      </c>
      <c r="S17" s="12">
        <f t="shared" si="6"/>
        <v>0</v>
      </c>
      <c r="T17" s="178">
        <f>bewijslast!Q26</f>
        <v>0</v>
      </c>
      <c r="U17" s="12">
        <f t="shared" si="7"/>
        <v>0</v>
      </c>
      <c r="V17" s="178">
        <f>bewijslast!R26</f>
        <v>0</v>
      </c>
      <c r="W17" s="12">
        <f t="shared" si="8"/>
        <v>0</v>
      </c>
      <c r="X17" s="178">
        <f>bewijslast!S26</f>
        <v>0</v>
      </c>
      <c r="Y17" s="156"/>
      <c r="Z17" s="158"/>
    </row>
    <row r="18" spans="2:28" s="152" customFormat="1" ht="15" customHeight="1">
      <c r="B18" s="153" t="s">
        <v>92</v>
      </c>
      <c r="C18" s="154" t="s">
        <v>6</v>
      </c>
      <c r="D18" s="155">
        <v>4.5</v>
      </c>
      <c r="E18" s="12">
        <f t="shared" si="0"/>
        <v>0</v>
      </c>
      <c r="F18" s="178">
        <f>bewijslast!J27</f>
        <v>0</v>
      </c>
      <c r="G18" s="12">
        <f t="shared" si="0"/>
        <v>0</v>
      </c>
      <c r="H18" s="178">
        <f>bewijslast!K27</f>
        <v>0</v>
      </c>
      <c r="I18" s="12">
        <f t="shared" ref="I18" si="15">$D18*J18</f>
        <v>0</v>
      </c>
      <c r="J18" s="178">
        <f>bewijslast!L27</f>
        <v>0</v>
      </c>
      <c r="K18" s="12">
        <f t="shared" ref="K18" si="16">$D18*L18</f>
        <v>0</v>
      </c>
      <c r="L18" s="178">
        <f>bewijslast!M27</f>
        <v>0</v>
      </c>
      <c r="M18" s="12">
        <f t="shared" si="3"/>
        <v>0</v>
      </c>
      <c r="N18" s="178">
        <f>bewijslast!N27</f>
        <v>0</v>
      </c>
      <c r="O18" s="12">
        <f t="shared" si="4"/>
        <v>0</v>
      </c>
      <c r="P18" s="178">
        <f>bewijslast!O27</f>
        <v>0</v>
      </c>
      <c r="Q18" s="12">
        <f t="shared" si="5"/>
        <v>0</v>
      </c>
      <c r="R18" s="178">
        <f>bewijslast!P27</f>
        <v>0</v>
      </c>
      <c r="S18" s="12">
        <f t="shared" si="6"/>
        <v>0</v>
      </c>
      <c r="T18" s="178">
        <f>bewijslast!Q27</f>
        <v>0</v>
      </c>
      <c r="U18" s="12">
        <f t="shared" si="7"/>
        <v>0</v>
      </c>
      <c r="V18" s="178">
        <f>bewijslast!R27</f>
        <v>0</v>
      </c>
      <c r="W18" s="12">
        <f t="shared" si="8"/>
        <v>0</v>
      </c>
      <c r="X18" s="178">
        <f>bewijslast!S27</f>
        <v>0</v>
      </c>
      <c r="Y18" s="156"/>
    </row>
    <row r="19" spans="2:28" s="152" customFormat="1" ht="15" customHeight="1">
      <c r="B19" s="153" t="s">
        <v>92</v>
      </c>
      <c r="C19" s="154" t="s">
        <v>95</v>
      </c>
      <c r="D19" s="155">
        <v>4.5</v>
      </c>
      <c r="E19" s="12">
        <f t="shared" si="0"/>
        <v>0</v>
      </c>
      <c r="F19" s="178">
        <f>bewijslast!J28</f>
        <v>0</v>
      </c>
      <c r="G19" s="12">
        <f t="shared" si="0"/>
        <v>0</v>
      </c>
      <c r="H19" s="178">
        <f>bewijslast!K28</f>
        <v>0</v>
      </c>
      <c r="I19" s="12">
        <f t="shared" ref="I19" si="17">$D19*J19</f>
        <v>0</v>
      </c>
      <c r="J19" s="178">
        <f>bewijslast!L28</f>
        <v>0</v>
      </c>
      <c r="K19" s="12">
        <f>$D19*L19</f>
        <v>0</v>
      </c>
      <c r="L19" s="178">
        <f>bewijslast!M28</f>
        <v>0</v>
      </c>
      <c r="M19" s="12">
        <f t="shared" si="3"/>
        <v>0</v>
      </c>
      <c r="N19" s="178">
        <f>bewijslast!N28</f>
        <v>0</v>
      </c>
      <c r="O19" s="12">
        <f t="shared" si="4"/>
        <v>0</v>
      </c>
      <c r="P19" s="178">
        <f>bewijslast!O28</f>
        <v>0</v>
      </c>
      <c r="Q19" s="12">
        <f t="shared" si="5"/>
        <v>0</v>
      </c>
      <c r="R19" s="178">
        <f>bewijslast!P28</f>
        <v>0</v>
      </c>
      <c r="S19" s="12">
        <f t="shared" si="6"/>
        <v>0</v>
      </c>
      <c r="T19" s="178">
        <f>bewijslast!Q28</f>
        <v>0</v>
      </c>
      <c r="U19" s="12">
        <f t="shared" si="7"/>
        <v>0</v>
      </c>
      <c r="V19" s="178">
        <f>bewijslast!R28</f>
        <v>0</v>
      </c>
      <c r="W19" s="12">
        <f t="shared" si="8"/>
        <v>0</v>
      </c>
      <c r="X19" s="178">
        <f>bewijslast!S28</f>
        <v>0</v>
      </c>
      <c r="Y19" s="156"/>
    </row>
    <row r="20" spans="2:28" s="152" customFormat="1" ht="15" customHeight="1">
      <c r="B20" s="153" t="s">
        <v>92</v>
      </c>
      <c r="C20" s="154" t="s">
        <v>7</v>
      </c>
      <c r="D20" s="157">
        <v>4</v>
      </c>
      <c r="E20" s="12">
        <f t="shared" si="0"/>
        <v>0</v>
      </c>
      <c r="F20" s="178">
        <f>bewijslast!J29</f>
        <v>0</v>
      </c>
      <c r="G20" s="12">
        <f t="shared" si="0"/>
        <v>0</v>
      </c>
      <c r="H20" s="178">
        <f>bewijslast!K29</f>
        <v>0</v>
      </c>
      <c r="I20" s="12">
        <f t="shared" ref="I20" si="18">$D20*J20</f>
        <v>0</v>
      </c>
      <c r="J20" s="178">
        <f>bewijslast!L29</f>
        <v>0</v>
      </c>
      <c r="K20" s="12">
        <f t="shared" ref="K20" si="19">$D20*L20</f>
        <v>0</v>
      </c>
      <c r="L20" s="178">
        <f>bewijslast!M29</f>
        <v>0</v>
      </c>
      <c r="M20" s="12">
        <f t="shared" si="3"/>
        <v>0</v>
      </c>
      <c r="N20" s="178">
        <f>bewijslast!N29</f>
        <v>0</v>
      </c>
      <c r="O20" s="12">
        <f t="shared" si="4"/>
        <v>0</v>
      </c>
      <c r="P20" s="178">
        <f>bewijslast!O29</f>
        <v>0</v>
      </c>
      <c r="Q20" s="12">
        <f t="shared" si="5"/>
        <v>0</v>
      </c>
      <c r="R20" s="178">
        <f>bewijslast!P29</f>
        <v>0</v>
      </c>
      <c r="S20" s="12">
        <f t="shared" si="6"/>
        <v>0</v>
      </c>
      <c r="T20" s="178">
        <f>bewijslast!Q29</f>
        <v>0</v>
      </c>
      <c r="U20" s="12">
        <f t="shared" si="7"/>
        <v>0</v>
      </c>
      <c r="V20" s="178">
        <f>bewijslast!R29</f>
        <v>0</v>
      </c>
      <c r="W20" s="12">
        <f t="shared" si="8"/>
        <v>0</v>
      </c>
      <c r="X20" s="178">
        <f>bewijslast!S29</f>
        <v>0</v>
      </c>
      <c r="Y20" s="156"/>
    </row>
    <row r="21" spans="2:28" s="152" customFormat="1" ht="15" customHeight="1">
      <c r="B21" s="159" t="s">
        <v>93</v>
      </c>
      <c r="C21" s="154" t="s">
        <v>5</v>
      </c>
      <c r="D21" s="157">
        <v>3.5</v>
      </c>
      <c r="E21" s="12">
        <f t="shared" si="0"/>
        <v>0</v>
      </c>
      <c r="F21" s="178">
        <f>bewijslast!J30</f>
        <v>0</v>
      </c>
      <c r="G21" s="12">
        <f t="shared" si="0"/>
        <v>0</v>
      </c>
      <c r="H21" s="178">
        <f>bewijslast!K30</f>
        <v>0</v>
      </c>
      <c r="I21" s="12">
        <f t="shared" ref="I21" si="20">$D21*J21</f>
        <v>0</v>
      </c>
      <c r="J21" s="178">
        <f>bewijslast!L30</f>
        <v>0</v>
      </c>
      <c r="K21" s="12">
        <f t="shared" ref="K21" si="21">$D21*L21</f>
        <v>0</v>
      </c>
      <c r="L21" s="178">
        <f>bewijslast!M30</f>
        <v>0</v>
      </c>
      <c r="M21" s="12">
        <f t="shared" si="3"/>
        <v>0</v>
      </c>
      <c r="N21" s="178">
        <f>bewijslast!N30</f>
        <v>0</v>
      </c>
      <c r="O21" s="12">
        <f t="shared" si="4"/>
        <v>0</v>
      </c>
      <c r="P21" s="178">
        <f>bewijslast!O30</f>
        <v>0</v>
      </c>
      <c r="Q21" s="12">
        <f t="shared" si="5"/>
        <v>0</v>
      </c>
      <c r="R21" s="178">
        <f>bewijslast!P30</f>
        <v>0</v>
      </c>
      <c r="S21" s="12">
        <f t="shared" si="6"/>
        <v>0</v>
      </c>
      <c r="T21" s="178">
        <f>bewijslast!Q30</f>
        <v>0</v>
      </c>
      <c r="U21" s="12">
        <f t="shared" si="7"/>
        <v>0</v>
      </c>
      <c r="V21" s="178">
        <f>bewijslast!R30</f>
        <v>0</v>
      </c>
      <c r="W21" s="12">
        <f t="shared" si="8"/>
        <v>0</v>
      </c>
      <c r="X21" s="178">
        <f>bewijslast!S30</f>
        <v>0</v>
      </c>
      <c r="Y21" s="156"/>
    </row>
    <row r="22" spans="2:28" s="152" customFormat="1" ht="15" customHeight="1">
      <c r="B22" s="153" t="s">
        <v>93</v>
      </c>
      <c r="C22" s="154" t="s">
        <v>6</v>
      </c>
      <c r="D22" s="155">
        <v>2.5</v>
      </c>
      <c r="E22" s="12">
        <f t="shared" si="0"/>
        <v>0</v>
      </c>
      <c r="F22" s="178">
        <f>bewijslast!J31</f>
        <v>0</v>
      </c>
      <c r="G22" s="12">
        <f t="shared" si="0"/>
        <v>0</v>
      </c>
      <c r="H22" s="178">
        <f>bewijslast!K31</f>
        <v>0</v>
      </c>
      <c r="I22" s="12">
        <f t="shared" ref="I22" si="22">$D22*J22</f>
        <v>0</v>
      </c>
      <c r="J22" s="178">
        <f>bewijslast!L31</f>
        <v>0</v>
      </c>
      <c r="K22" s="12">
        <f t="shared" ref="K22" si="23">$D22*L22</f>
        <v>0</v>
      </c>
      <c r="L22" s="178">
        <f>bewijslast!M31</f>
        <v>0</v>
      </c>
      <c r="M22" s="12">
        <f t="shared" si="3"/>
        <v>0</v>
      </c>
      <c r="N22" s="178">
        <f>bewijslast!N31</f>
        <v>0</v>
      </c>
      <c r="O22" s="12">
        <f t="shared" si="4"/>
        <v>0</v>
      </c>
      <c r="P22" s="178">
        <f>bewijslast!O31</f>
        <v>0</v>
      </c>
      <c r="Q22" s="12">
        <f t="shared" si="5"/>
        <v>0</v>
      </c>
      <c r="R22" s="178">
        <f>bewijslast!P31</f>
        <v>0</v>
      </c>
      <c r="S22" s="12">
        <f t="shared" si="6"/>
        <v>0</v>
      </c>
      <c r="T22" s="178">
        <f>bewijslast!Q31</f>
        <v>0</v>
      </c>
      <c r="U22" s="12">
        <f t="shared" si="7"/>
        <v>0</v>
      </c>
      <c r="V22" s="178">
        <f>bewijslast!R31</f>
        <v>0</v>
      </c>
      <c r="W22" s="12">
        <f t="shared" si="8"/>
        <v>0</v>
      </c>
      <c r="X22" s="178">
        <f>bewijslast!S31</f>
        <v>0</v>
      </c>
      <c r="Y22" s="156"/>
    </row>
    <row r="23" spans="2:28" s="152" customFormat="1" ht="15" customHeight="1">
      <c r="B23" s="153" t="s">
        <v>93</v>
      </c>
      <c r="C23" s="154" t="s">
        <v>95</v>
      </c>
      <c r="D23" s="155">
        <v>2.5</v>
      </c>
      <c r="E23" s="12">
        <f t="shared" si="0"/>
        <v>0</v>
      </c>
      <c r="F23" s="178">
        <f>bewijslast!J32</f>
        <v>0</v>
      </c>
      <c r="G23" s="12">
        <f t="shared" si="0"/>
        <v>0</v>
      </c>
      <c r="H23" s="178">
        <f>bewijslast!K32</f>
        <v>0</v>
      </c>
      <c r="I23" s="12">
        <f t="shared" ref="I23" si="24">$D23*J23</f>
        <v>0</v>
      </c>
      <c r="J23" s="178">
        <f>bewijslast!L32</f>
        <v>0</v>
      </c>
      <c r="K23" s="12">
        <f t="shared" ref="K23" si="25">$D23*L23</f>
        <v>0</v>
      </c>
      <c r="L23" s="178">
        <f>bewijslast!M32</f>
        <v>0</v>
      </c>
      <c r="M23" s="12">
        <f t="shared" si="3"/>
        <v>0</v>
      </c>
      <c r="N23" s="178">
        <f>bewijslast!N32</f>
        <v>0</v>
      </c>
      <c r="O23" s="12">
        <f t="shared" si="4"/>
        <v>0</v>
      </c>
      <c r="P23" s="178">
        <f>bewijslast!O32</f>
        <v>0</v>
      </c>
      <c r="Q23" s="12">
        <f t="shared" si="5"/>
        <v>0</v>
      </c>
      <c r="R23" s="178">
        <f>bewijslast!P32</f>
        <v>0</v>
      </c>
      <c r="S23" s="12">
        <f t="shared" si="6"/>
        <v>0</v>
      </c>
      <c r="T23" s="178">
        <f>bewijslast!Q32</f>
        <v>0</v>
      </c>
      <c r="U23" s="12">
        <f t="shared" si="7"/>
        <v>0</v>
      </c>
      <c r="V23" s="178">
        <f>bewijslast!R32</f>
        <v>0</v>
      </c>
      <c r="W23" s="12">
        <f t="shared" si="8"/>
        <v>0</v>
      </c>
      <c r="X23" s="178">
        <f>bewijslast!S32</f>
        <v>0</v>
      </c>
      <c r="Y23" s="156"/>
    </row>
    <row r="24" spans="2:28" s="152" customFormat="1" ht="15" customHeight="1">
      <c r="B24" s="153" t="s">
        <v>93</v>
      </c>
      <c r="C24" s="154" t="s">
        <v>7</v>
      </c>
      <c r="D24" s="157">
        <v>2</v>
      </c>
      <c r="E24" s="12">
        <f t="shared" si="0"/>
        <v>0</v>
      </c>
      <c r="F24" s="178">
        <f>bewijslast!J33</f>
        <v>0</v>
      </c>
      <c r="G24" s="12">
        <f t="shared" si="0"/>
        <v>0</v>
      </c>
      <c r="H24" s="178">
        <f>bewijslast!K33</f>
        <v>0</v>
      </c>
      <c r="I24" s="12">
        <f t="shared" ref="I24" si="26">$D24*J24</f>
        <v>0</v>
      </c>
      <c r="J24" s="178">
        <f>bewijslast!L33</f>
        <v>0</v>
      </c>
      <c r="K24" s="12">
        <f t="shared" ref="K24" si="27">$D24*L24</f>
        <v>0</v>
      </c>
      <c r="L24" s="178">
        <f>bewijslast!M33</f>
        <v>0</v>
      </c>
      <c r="M24" s="12">
        <f t="shared" si="3"/>
        <v>0</v>
      </c>
      <c r="N24" s="178">
        <f>bewijslast!N33</f>
        <v>0</v>
      </c>
      <c r="O24" s="12">
        <f t="shared" si="4"/>
        <v>0</v>
      </c>
      <c r="P24" s="178">
        <f>bewijslast!O33</f>
        <v>0</v>
      </c>
      <c r="Q24" s="12">
        <f t="shared" si="5"/>
        <v>0</v>
      </c>
      <c r="R24" s="178">
        <f>bewijslast!P33</f>
        <v>0</v>
      </c>
      <c r="S24" s="12">
        <f t="shared" si="6"/>
        <v>0</v>
      </c>
      <c r="T24" s="178">
        <f>bewijslast!Q33</f>
        <v>0</v>
      </c>
      <c r="U24" s="12">
        <f t="shared" si="7"/>
        <v>0</v>
      </c>
      <c r="V24" s="178">
        <f>bewijslast!R33</f>
        <v>0</v>
      </c>
      <c r="W24" s="12">
        <f t="shared" si="8"/>
        <v>0</v>
      </c>
      <c r="X24" s="178">
        <f>bewijslast!S33</f>
        <v>0</v>
      </c>
      <c r="Y24" s="156"/>
    </row>
    <row r="25" spans="2:28" s="152" customFormat="1" ht="15" customHeight="1">
      <c r="B25" s="153" t="s">
        <v>4</v>
      </c>
      <c r="C25" s="154" t="s">
        <v>5</v>
      </c>
      <c r="D25" s="157">
        <v>2</v>
      </c>
      <c r="E25" s="12">
        <f t="shared" si="0"/>
        <v>0</v>
      </c>
      <c r="F25" s="178">
        <f>bewijslast!J34</f>
        <v>0</v>
      </c>
      <c r="G25" s="12">
        <f t="shared" si="0"/>
        <v>0</v>
      </c>
      <c r="H25" s="178">
        <f>bewijslast!K34</f>
        <v>0</v>
      </c>
      <c r="I25" s="12">
        <f t="shared" ref="I25" si="28">$D25*J25</f>
        <v>0</v>
      </c>
      <c r="J25" s="178">
        <f>bewijslast!L34</f>
        <v>0</v>
      </c>
      <c r="K25" s="12">
        <f t="shared" ref="K25" si="29">$D25*L25</f>
        <v>0</v>
      </c>
      <c r="L25" s="178">
        <f>bewijslast!M34</f>
        <v>0</v>
      </c>
      <c r="M25" s="12">
        <f t="shared" si="3"/>
        <v>0</v>
      </c>
      <c r="N25" s="178">
        <f>bewijslast!N34</f>
        <v>0</v>
      </c>
      <c r="O25" s="12">
        <f t="shared" si="4"/>
        <v>0</v>
      </c>
      <c r="P25" s="178">
        <f>bewijslast!O34</f>
        <v>0</v>
      </c>
      <c r="Q25" s="12">
        <f t="shared" si="5"/>
        <v>0</v>
      </c>
      <c r="R25" s="178">
        <f>bewijslast!P34</f>
        <v>0</v>
      </c>
      <c r="S25" s="12">
        <f t="shared" si="6"/>
        <v>0</v>
      </c>
      <c r="T25" s="178">
        <f>bewijslast!Q34</f>
        <v>0</v>
      </c>
      <c r="U25" s="12">
        <f t="shared" si="7"/>
        <v>0</v>
      </c>
      <c r="V25" s="178">
        <f>bewijslast!R34</f>
        <v>0</v>
      </c>
      <c r="W25" s="12">
        <f t="shared" si="8"/>
        <v>0</v>
      </c>
      <c r="X25" s="178">
        <f>bewijslast!S34</f>
        <v>0</v>
      </c>
      <c r="Y25" s="156"/>
    </row>
    <row r="26" spans="2:28" s="152" customFormat="1" ht="15" customHeight="1">
      <c r="B26" s="153" t="s">
        <v>4</v>
      </c>
      <c r="C26" s="154" t="s">
        <v>6</v>
      </c>
      <c r="D26" s="155">
        <v>0.5</v>
      </c>
      <c r="E26" s="12">
        <f t="shared" si="0"/>
        <v>0</v>
      </c>
      <c r="F26" s="178">
        <f>bewijslast!J35</f>
        <v>0</v>
      </c>
      <c r="G26" s="12">
        <f t="shared" si="0"/>
        <v>0</v>
      </c>
      <c r="H26" s="178">
        <f>bewijslast!K35</f>
        <v>0</v>
      </c>
      <c r="I26" s="12">
        <f t="shared" ref="I26" si="30">$D26*J26</f>
        <v>0</v>
      </c>
      <c r="J26" s="178">
        <f>bewijslast!L35</f>
        <v>0</v>
      </c>
      <c r="K26" s="12">
        <f t="shared" ref="K26" si="31">$D26*L26</f>
        <v>0</v>
      </c>
      <c r="L26" s="178">
        <f>bewijslast!M35</f>
        <v>0</v>
      </c>
      <c r="M26" s="12">
        <f t="shared" si="3"/>
        <v>0</v>
      </c>
      <c r="N26" s="178">
        <f>bewijslast!N35</f>
        <v>0</v>
      </c>
      <c r="O26" s="12">
        <f t="shared" si="4"/>
        <v>0</v>
      </c>
      <c r="P26" s="178">
        <f>bewijslast!O35</f>
        <v>0</v>
      </c>
      <c r="Q26" s="12">
        <f t="shared" si="5"/>
        <v>0</v>
      </c>
      <c r="R26" s="178">
        <f>bewijslast!P35</f>
        <v>0</v>
      </c>
      <c r="S26" s="12">
        <f t="shared" si="6"/>
        <v>0</v>
      </c>
      <c r="T26" s="178">
        <f>bewijslast!Q35</f>
        <v>0</v>
      </c>
      <c r="U26" s="12">
        <f t="shared" si="7"/>
        <v>0</v>
      </c>
      <c r="V26" s="178">
        <f>bewijslast!R35</f>
        <v>0</v>
      </c>
      <c r="W26" s="12">
        <f t="shared" si="8"/>
        <v>0</v>
      </c>
      <c r="X26" s="178">
        <f>bewijslast!S35</f>
        <v>0</v>
      </c>
      <c r="Y26" s="156"/>
    </row>
    <row r="27" spans="2:28" s="152" customFormat="1" ht="15" customHeight="1">
      <c r="B27" s="153" t="s">
        <v>4</v>
      </c>
      <c r="C27" s="154" t="s">
        <v>95</v>
      </c>
      <c r="D27" s="155">
        <v>0.5</v>
      </c>
      <c r="E27" s="12">
        <f t="shared" si="0"/>
        <v>0</v>
      </c>
      <c r="F27" s="178">
        <f>bewijslast!J36</f>
        <v>0</v>
      </c>
      <c r="G27" s="12">
        <f t="shared" si="0"/>
        <v>0</v>
      </c>
      <c r="H27" s="178">
        <f>bewijslast!K36</f>
        <v>0</v>
      </c>
      <c r="I27" s="12">
        <f t="shared" ref="I27" si="32">$D27*J27</f>
        <v>0</v>
      </c>
      <c r="J27" s="178">
        <f>bewijslast!L36</f>
        <v>0</v>
      </c>
      <c r="K27" s="12">
        <f t="shared" ref="K27" si="33">$D27*L27</f>
        <v>0</v>
      </c>
      <c r="L27" s="178">
        <f>bewijslast!M36</f>
        <v>0</v>
      </c>
      <c r="M27" s="12">
        <f t="shared" si="3"/>
        <v>0</v>
      </c>
      <c r="N27" s="178">
        <f>bewijslast!N36</f>
        <v>0</v>
      </c>
      <c r="O27" s="12">
        <f t="shared" si="4"/>
        <v>0</v>
      </c>
      <c r="P27" s="178">
        <f>bewijslast!O36</f>
        <v>0</v>
      </c>
      <c r="Q27" s="12">
        <f t="shared" si="5"/>
        <v>0</v>
      </c>
      <c r="R27" s="178">
        <f>bewijslast!P36</f>
        <v>0</v>
      </c>
      <c r="S27" s="12">
        <f t="shared" si="6"/>
        <v>0</v>
      </c>
      <c r="T27" s="178">
        <f>bewijslast!Q36</f>
        <v>0</v>
      </c>
      <c r="U27" s="12">
        <f t="shared" si="7"/>
        <v>0</v>
      </c>
      <c r="V27" s="178">
        <f>bewijslast!R36</f>
        <v>0</v>
      </c>
      <c r="W27" s="12">
        <f t="shared" si="8"/>
        <v>0</v>
      </c>
      <c r="X27" s="178">
        <f>bewijslast!S36</f>
        <v>0</v>
      </c>
      <c r="Y27" s="156"/>
    </row>
    <row r="28" spans="2:28" s="152" customFormat="1" ht="15" thickBot="1">
      <c r="B28" s="160" t="s">
        <v>4</v>
      </c>
      <c r="C28" s="161" t="s">
        <v>7</v>
      </c>
      <c r="D28" s="162">
        <v>0</v>
      </c>
      <c r="E28" s="77">
        <f t="shared" si="0"/>
        <v>0</v>
      </c>
      <c r="F28" s="179">
        <f>bewijslast!J37</f>
        <v>0</v>
      </c>
      <c r="G28" s="77">
        <f t="shared" si="0"/>
        <v>0</v>
      </c>
      <c r="H28" s="179">
        <f>bewijslast!K37</f>
        <v>0</v>
      </c>
      <c r="I28" s="77">
        <f t="shared" ref="I28" si="34">$D28*J28</f>
        <v>0</v>
      </c>
      <c r="J28" s="179">
        <f>bewijslast!L37</f>
        <v>0</v>
      </c>
      <c r="K28" s="77">
        <f t="shared" ref="K28" si="35">$D28*L28</f>
        <v>0</v>
      </c>
      <c r="L28" s="179">
        <f>bewijslast!M37</f>
        <v>0</v>
      </c>
      <c r="M28" s="77">
        <f t="shared" si="3"/>
        <v>0</v>
      </c>
      <c r="N28" s="179">
        <f>bewijslast!N37</f>
        <v>0</v>
      </c>
      <c r="O28" s="77">
        <f t="shared" si="4"/>
        <v>0</v>
      </c>
      <c r="P28" s="179">
        <f>bewijslast!O37</f>
        <v>0</v>
      </c>
      <c r="Q28" s="77">
        <f t="shared" si="5"/>
        <v>0</v>
      </c>
      <c r="R28" s="179">
        <f>bewijslast!P37</f>
        <v>0</v>
      </c>
      <c r="S28" s="77">
        <f t="shared" si="6"/>
        <v>0</v>
      </c>
      <c r="T28" s="179">
        <f>bewijslast!Q37</f>
        <v>0</v>
      </c>
      <c r="U28" s="77">
        <f t="shared" si="7"/>
        <v>0</v>
      </c>
      <c r="V28" s="179">
        <f>bewijslast!R37</f>
        <v>0</v>
      </c>
      <c r="W28" s="77">
        <f t="shared" si="8"/>
        <v>0</v>
      </c>
      <c r="X28" s="179">
        <f>bewijslast!S37</f>
        <v>0</v>
      </c>
      <c r="Y28" s="156"/>
    </row>
    <row r="29" spans="2:28" s="152" customFormat="1">
      <c r="B29" s="163"/>
      <c r="C29" s="164"/>
      <c r="D29" s="165" t="s">
        <v>90</v>
      </c>
      <c r="E29" s="13">
        <f t="shared" ref="E29:F29" si="36">SUM(E14:E28)</f>
        <v>0</v>
      </c>
      <c r="F29" s="72">
        <f t="shared" si="36"/>
        <v>0</v>
      </c>
      <c r="G29" s="13">
        <f t="shared" ref="G29:L29" si="37">SUM(G14:G28)</f>
        <v>0</v>
      </c>
      <c r="H29" s="72">
        <f t="shared" si="37"/>
        <v>0</v>
      </c>
      <c r="I29" s="13">
        <f t="shared" si="37"/>
        <v>0</v>
      </c>
      <c r="J29" s="72">
        <f t="shared" si="37"/>
        <v>0</v>
      </c>
      <c r="K29" s="13">
        <f t="shared" si="37"/>
        <v>0</v>
      </c>
      <c r="L29" s="72">
        <f t="shared" si="37"/>
        <v>0</v>
      </c>
      <c r="M29" s="13">
        <f t="shared" ref="M29:N29" si="38">SUM(M14:M28)</f>
        <v>0</v>
      </c>
      <c r="N29" s="72">
        <f t="shared" si="38"/>
        <v>0</v>
      </c>
      <c r="O29" s="13">
        <f t="shared" ref="O29:P29" si="39">SUM(O14:O28)</f>
        <v>0</v>
      </c>
      <c r="P29" s="72">
        <f t="shared" si="39"/>
        <v>0</v>
      </c>
      <c r="Q29" s="13">
        <f t="shared" ref="Q29:R29" si="40">SUM(Q14:Q28)</f>
        <v>0</v>
      </c>
      <c r="R29" s="72">
        <f t="shared" si="40"/>
        <v>0</v>
      </c>
      <c r="S29" s="13">
        <f t="shared" ref="S29:T29" si="41">SUM(S14:S28)</f>
        <v>0</v>
      </c>
      <c r="T29" s="72">
        <f t="shared" si="41"/>
        <v>0</v>
      </c>
      <c r="U29" s="13">
        <f t="shared" ref="U29:V29" si="42">SUM(U14:U28)</f>
        <v>0</v>
      </c>
      <c r="V29" s="72">
        <f t="shared" si="42"/>
        <v>0</v>
      </c>
      <c r="W29" s="13">
        <f t="shared" ref="W29:X29" si="43">SUM(W14:W28)</f>
        <v>0</v>
      </c>
      <c r="X29" s="72">
        <f t="shared" si="43"/>
        <v>0</v>
      </c>
      <c r="Y29" s="166"/>
    </row>
    <row r="30" spans="2:28" s="172" customFormat="1" ht="21" customHeight="1">
      <c r="B30" s="167"/>
      <c r="C30" s="168"/>
      <c r="D30" s="169" t="s">
        <v>25</v>
      </c>
      <c r="E30" s="170"/>
      <c r="F30" s="22">
        <f>IFERROR(((E29/F29)/10)*F31,0)</f>
        <v>0</v>
      </c>
      <c r="G30" s="170"/>
      <c r="H30" s="22">
        <f>IFERROR(((G29/H29)/10)*H31,0)</f>
        <v>0</v>
      </c>
      <c r="I30" s="170"/>
      <c r="J30" s="22">
        <f>IFERROR(((I29/J29)/10)*J31,0)</f>
        <v>0</v>
      </c>
      <c r="K30" s="170"/>
      <c r="L30" s="22">
        <f>IFERROR(((K29/L29)/10)*L31,0)</f>
        <v>0</v>
      </c>
      <c r="M30" s="170"/>
      <c r="N30" s="22">
        <f>IFERROR(((M29/N29)/10)*N31,0)</f>
        <v>0</v>
      </c>
      <c r="O30" s="170"/>
      <c r="P30" s="22">
        <f>IFERROR(((O29/P29)/10)*P31,0)</f>
        <v>0</v>
      </c>
      <c r="Q30" s="170"/>
      <c r="R30" s="22">
        <f>IFERROR(((Q29/R29)/10)*R31,0)</f>
        <v>0</v>
      </c>
      <c r="S30" s="170"/>
      <c r="T30" s="22">
        <f>IFERROR(((S29/T29)/10)*T31,0)</f>
        <v>0</v>
      </c>
      <c r="U30" s="170"/>
      <c r="V30" s="22">
        <f>IFERROR(((U29/V29)/10)*V31,0)</f>
        <v>0</v>
      </c>
      <c r="W30" s="170"/>
      <c r="X30" s="22">
        <f>IFERROR(((W29/X29)/10)*X31,0)</f>
        <v>0</v>
      </c>
      <c r="Y30" s="171">
        <f>SUM(E30:X30)</f>
        <v>0</v>
      </c>
    </row>
    <row r="31" spans="2:28" s="172" customFormat="1" ht="21" customHeight="1" thickBot="1">
      <c r="B31" s="173"/>
      <c r="C31" s="174"/>
      <c r="D31" s="175" t="s">
        <v>26</v>
      </c>
      <c r="E31" s="176"/>
      <c r="F31" s="133">
        <v>9000</v>
      </c>
      <c r="G31" s="177"/>
      <c r="H31" s="133">
        <v>9000</v>
      </c>
      <c r="I31" s="177"/>
      <c r="J31" s="133">
        <v>9000</v>
      </c>
      <c r="K31" s="177"/>
      <c r="L31" s="133">
        <v>9000</v>
      </c>
      <c r="M31" s="177"/>
      <c r="N31" s="133">
        <v>9000</v>
      </c>
      <c r="O31" s="177"/>
      <c r="P31" s="133">
        <v>9000</v>
      </c>
      <c r="Q31" s="177"/>
      <c r="R31" s="133">
        <v>9000</v>
      </c>
      <c r="S31" s="177"/>
      <c r="T31" s="133">
        <v>9000</v>
      </c>
      <c r="U31" s="177"/>
      <c r="V31" s="133">
        <v>9000</v>
      </c>
      <c r="W31" s="177"/>
      <c r="X31" s="133">
        <v>9000</v>
      </c>
      <c r="Y31" s="116">
        <f>SUM(F31:X31)</f>
        <v>90000</v>
      </c>
    </row>
    <row r="32" spans="2:28" s="3" customFormat="1">
      <c r="AB32" s="4"/>
    </row>
    <row r="33" spans="2:30" s="3" customFormat="1" ht="26.25" customHeight="1">
      <c r="B33" s="61" t="s">
        <v>8</v>
      </c>
      <c r="C33" s="140"/>
      <c r="D33" s="140"/>
      <c r="E33" s="140"/>
      <c r="F33" s="140"/>
      <c r="AB33" s="4"/>
      <c r="AC33" s="4"/>
      <c r="AD33" s="4"/>
    </row>
    <row r="34" spans="2:30" s="3" customFormat="1" ht="26.25" customHeight="1">
      <c r="B34" s="61" t="s">
        <v>9</v>
      </c>
      <c r="C34" s="139"/>
      <c r="D34" s="139"/>
      <c r="E34" s="139"/>
      <c r="F34" s="139"/>
    </row>
    <row r="35" spans="2:30" s="3" customFormat="1" ht="26.25" customHeight="1">
      <c r="B35" s="61" t="s">
        <v>10</v>
      </c>
      <c r="C35" s="139"/>
      <c r="D35" s="139"/>
      <c r="E35" s="139"/>
      <c r="F35" s="139"/>
    </row>
    <row r="36" spans="2:30" s="3" customFormat="1">
      <c r="B36" s="61"/>
      <c r="C36" s="6"/>
      <c r="D36" s="6"/>
      <c r="E36" s="6"/>
      <c r="F36" s="6"/>
    </row>
    <row r="37" spans="2:30" s="3" customFormat="1" ht="133.5" customHeight="1">
      <c r="B37" s="143" t="s">
        <v>19</v>
      </c>
      <c r="C37" s="143"/>
      <c r="D37" s="143"/>
      <c r="E37" s="143"/>
      <c r="F37" s="143"/>
      <c r="AB37" s="4"/>
    </row>
    <row r="38" spans="2:30" s="3" customFormat="1">
      <c r="B38" s="62"/>
      <c r="C38" s="62"/>
      <c r="D38" s="62"/>
      <c r="E38" s="62"/>
      <c r="F38" s="62"/>
      <c r="AB38" s="4"/>
    </row>
    <row r="39" spans="2:30" s="3" customFormat="1" ht="26.25" customHeight="1">
      <c r="B39" s="61" t="s">
        <v>20</v>
      </c>
      <c r="C39" s="140"/>
      <c r="D39" s="140"/>
      <c r="E39" s="140"/>
      <c r="F39" s="140"/>
      <c r="AB39" s="4"/>
    </row>
    <row r="40" spans="2:30" s="3" customFormat="1" ht="26.25" customHeight="1">
      <c r="B40" s="61" t="s">
        <v>11</v>
      </c>
      <c r="C40" s="139"/>
      <c r="D40" s="139"/>
      <c r="E40" s="139"/>
      <c r="F40" s="139"/>
      <c r="AB40" s="4"/>
    </row>
    <row r="41" spans="2:30" s="3" customFormat="1">
      <c r="B41" s="61"/>
      <c r="C41" s="6"/>
      <c r="D41" s="6"/>
      <c r="E41" s="6"/>
      <c r="F41" s="6"/>
      <c r="AB41" s="4"/>
    </row>
    <row r="42" spans="2:30" s="3" customFormat="1" ht="63.75" customHeight="1">
      <c r="B42" s="61" t="s">
        <v>12</v>
      </c>
      <c r="C42" s="140"/>
      <c r="D42" s="140"/>
      <c r="E42" s="140"/>
      <c r="F42" s="140"/>
      <c r="AB42" s="4"/>
    </row>
    <row r="43" spans="2:30" s="3" customFormat="1" ht="26.25" customHeight="1">
      <c r="B43" s="61" t="s">
        <v>13</v>
      </c>
      <c r="C43" s="139"/>
      <c r="D43" s="139"/>
      <c r="E43" s="139"/>
      <c r="F43" s="139"/>
      <c r="AB43" s="4"/>
    </row>
    <row r="44" spans="2:30" s="3" customFormat="1" ht="26.25" customHeight="1">
      <c r="B44" s="61" t="s">
        <v>14</v>
      </c>
      <c r="C44" s="139"/>
      <c r="D44" s="139"/>
      <c r="E44" s="139"/>
      <c r="F44" s="139"/>
      <c r="AB44" s="4"/>
    </row>
    <row r="45" spans="2:30" s="3" customFormat="1">
      <c r="B45" s="63"/>
      <c r="C45"/>
      <c r="AB45" s="4"/>
    </row>
    <row r="46" spans="2:30" s="3" customFormat="1">
      <c r="B46" s="64" t="s">
        <v>30</v>
      </c>
      <c r="C46"/>
      <c r="AB46" s="4"/>
    </row>
    <row r="47" spans="2:30" s="3" customFormat="1">
      <c r="B47" s="64" t="s">
        <v>24</v>
      </c>
      <c r="C47"/>
      <c r="AB47" s="4"/>
    </row>
    <row r="48" spans="2:30">
      <c r="G48" s="3"/>
      <c r="H48" s="3"/>
      <c r="I48" s="3"/>
      <c r="J48" s="3"/>
      <c r="K48" s="3"/>
      <c r="L48" s="3"/>
      <c r="M48" s="3"/>
      <c r="N48" s="3"/>
      <c r="O48" s="3"/>
      <c r="P48" s="3"/>
      <c r="Q48" s="3"/>
      <c r="R48" s="3"/>
      <c r="S48" s="3"/>
      <c r="T48" s="3"/>
      <c r="U48" s="3"/>
      <c r="V48" s="3"/>
      <c r="W48" s="3"/>
      <c r="X48" s="3"/>
      <c r="Y48" s="3"/>
    </row>
  </sheetData>
  <sheetProtection algorithmName="SHA-512" hashValue="4EGIdwgP5o8b7PdmucfQ06S5QjmeGnrEa55Q6HGFtyRCYBxz8XzDVWSamyTVkUe7oPxL8LKj7iKpOVlCVlenMQ==" saltValue="ADiSWxOPb6YBGW1jzCc+Dw==" spinCount="100000" sheet="1" selectLockedCells="1"/>
  <mergeCells count="20">
    <mergeCell ref="U12:V12"/>
    <mergeCell ref="W12:X12"/>
    <mergeCell ref="M12:N12"/>
    <mergeCell ref="O12:P12"/>
    <mergeCell ref="Q12:R12"/>
    <mergeCell ref="S12:T12"/>
    <mergeCell ref="B5:C5"/>
    <mergeCell ref="B37:F37"/>
    <mergeCell ref="E12:F12"/>
    <mergeCell ref="C44:F44"/>
    <mergeCell ref="C43:F43"/>
    <mergeCell ref="C42:F42"/>
    <mergeCell ref="C40:F40"/>
    <mergeCell ref="C39:F39"/>
    <mergeCell ref="G12:H12"/>
    <mergeCell ref="I12:J12"/>
    <mergeCell ref="K12:L12"/>
    <mergeCell ref="C35:F35"/>
    <mergeCell ref="C34:F34"/>
    <mergeCell ref="C33:F33"/>
  </mergeCells>
  <phoneticPr fontId="21" type="noConversion"/>
  <pageMargins left="0.7" right="0.7" top="0.75" bottom="0.75" header="0.3" footer="0.3"/>
  <pageSetup paperSize="8" scale="70" orientation="portrait" r:id="rId1"/>
  <ignoredErrors>
    <ignoredError sqref="G15:L15 G14 F18:L18 G16:L16 F27:L28 G26:L26 G25:L25 G24:L24 F21:L23 F20:K20 G17:L17 F19:J19 L19 I14 K14"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6C4D-5259-4579-B052-E97F82055768}">
  <sheetPr>
    <tabColor rgb="FF00B050"/>
    <pageSetUpPr fitToPage="1"/>
  </sheetPr>
  <dimension ref="B1:BK33"/>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133</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3" priority="1" operator="greaterThan">
      <formula>0</formula>
    </cfRule>
  </conditionalFormatting>
  <pageMargins left="0.7" right="0.7" top="0.75" bottom="0.75" header="0.3" footer="0.3"/>
  <pageSetup paperSize="9" scale="5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6DCB7-9250-42E4-803A-7D83312B534E}">
  <sheetPr>
    <tabColor rgb="FF00B050"/>
    <pageSetUpPr fitToPage="1"/>
  </sheetPr>
  <dimension ref="B1:BK33"/>
  <sheetViews>
    <sheetView showGridLines="0" zoomScale="85" zoomScaleNormal="85" workbookViewId="0">
      <selection activeCell="F4" sqref="F4"/>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134</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2" priority="1" operator="greaterThan">
      <formula>0</formula>
    </cfRule>
  </conditionalFormatting>
  <pageMargins left="0.7" right="0.7" top="0.75" bottom="0.75" header="0.3" footer="0.3"/>
  <pageSetup paperSize="9" scale="5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A9930-BB6D-4651-A11D-08BBD477B42D}">
  <sheetPr>
    <tabColor rgb="FF00B050"/>
    <pageSetUpPr fitToPage="1"/>
  </sheetPr>
  <dimension ref="B1:BK33"/>
  <sheetViews>
    <sheetView showGridLines="0" zoomScale="85" zoomScaleNormal="85" workbookViewId="0">
      <selection activeCell="F4" sqref="F4"/>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135</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1" priority="1" operator="greaterThan">
      <formula>0</formula>
    </cfRule>
  </conditionalFormatting>
  <pageMargins left="0.7" right="0.7" top="0.75" bottom="0.75" header="0.3" footer="0.3"/>
  <pageSetup paperSize="9" scale="5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7BF5-2934-4BB7-9FDC-7E1ED3D017D1}">
  <sheetPr>
    <tabColor rgb="FF00B050"/>
    <pageSetUpPr fitToPage="1"/>
  </sheetPr>
  <dimension ref="B1:BK33"/>
  <sheetViews>
    <sheetView showGridLines="0" zoomScale="85" zoomScaleNormal="85" workbookViewId="0">
      <selection activeCell="G47" sqref="G47"/>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136</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0" priority="1" operator="greaterThan">
      <formula>0</formula>
    </cfRule>
  </conditionalFormatting>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S38"/>
  <sheetViews>
    <sheetView showGridLines="0" zoomScale="85" zoomScaleNormal="85" workbookViewId="0">
      <selection activeCell="C13" sqref="C13"/>
    </sheetView>
  </sheetViews>
  <sheetFormatPr defaultColWidth="9.1796875" defaultRowHeight="14.5"/>
  <cols>
    <col min="1" max="1" width="1.26953125" customWidth="1"/>
    <col min="2" max="2" width="3.1796875" bestFit="1" customWidth="1"/>
    <col min="3" max="4" width="30.54296875" customWidth="1"/>
    <col min="5" max="5" width="17.54296875" style="8" customWidth="1"/>
    <col min="6" max="19" width="17.54296875" customWidth="1"/>
    <col min="20" max="20" width="2.7265625" customWidth="1"/>
    <col min="21" max="21" width="17.1796875" bestFit="1" customWidth="1"/>
    <col min="22" max="22" width="21.54296875" customWidth="1"/>
    <col min="23" max="26" width="16.54296875" customWidth="1"/>
    <col min="27" max="36" width="11.54296875" customWidth="1"/>
    <col min="37" max="37" width="9.1796875" customWidth="1"/>
    <col min="38" max="38" width="10.81640625" customWidth="1"/>
    <col min="39" max="39" width="14.453125" customWidth="1"/>
    <col min="40" max="40" width="9.1796875" customWidth="1"/>
    <col min="41" max="41" width="13.26953125" customWidth="1"/>
  </cols>
  <sheetData>
    <row r="1" spans="2:19" s="1" customFormat="1" ht="18.5">
      <c r="C1" s="2" t="str">
        <f>invulformulier!B1</f>
        <v>Meetdiensten</v>
      </c>
      <c r="D1" s="2"/>
    </row>
    <row r="2" spans="2:19" s="3" customFormat="1" ht="18.5">
      <c r="C2" s="2" t="s">
        <v>111</v>
      </c>
      <c r="D2" s="2"/>
    </row>
    <row r="3" spans="2:19" s="3" customFormat="1" ht="8.5" customHeight="1">
      <c r="C3" s="2"/>
      <c r="D3" s="2"/>
    </row>
    <row r="4" spans="2:19" s="3" customFormat="1" ht="15.5">
      <c r="C4" s="19" t="s">
        <v>21</v>
      </c>
      <c r="D4" s="19"/>
      <c r="E4"/>
    </row>
    <row r="5" spans="2:19" s="3" customFormat="1">
      <c r="C5" s="127" t="s">
        <v>118</v>
      </c>
      <c r="D5" s="46"/>
      <c r="E5"/>
    </row>
    <row r="6" spans="2:19" s="3" customFormat="1" ht="6" customHeight="1">
      <c r="E6"/>
    </row>
    <row r="7" spans="2:19" s="3" customFormat="1" ht="15.5">
      <c r="C7" s="19" t="s">
        <v>0</v>
      </c>
      <c r="D7" s="19"/>
      <c r="E7"/>
    </row>
    <row r="8" spans="2:19" s="3" customFormat="1">
      <c r="C8" s="6" t="str">
        <f>IF(invulformulier!B5="","",invulformulier!B5)</f>
        <v/>
      </c>
      <c r="D8" s="6"/>
      <c r="E8"/>
    </row>
    <row r="9" spans="2:19" s="3" customFormat="1" ht="15" customHeight="1">
      <c r="C9"/>
      <c r="D9"/>
      <c r="E9" s="10"/>
      <c r="F9" s="10"/>
      <c r="G9" s="10"/>
      <c r="H9" s="10"/>
      <c r="I9" s="10"/>
      <c r="J9" s="10"/>
      <c r="K9" s="10"/>
      <c r="L9" s="10"/>
      <c r="M9" s="10"/>
      <c r="N9" s="10"/>
      <c r="O9" s="10"/>
      <c r="P9" s="10"/>
      <c r="Q9" s="10"/>
      <c r="R9" s="10"/>
      <c r="S9" s="10"/>
    </row>
    <row r="10" spans="2:19" s="3" customFormat="1" ht="15" thickBot="1">
      <c r="F10" s="11"/>
      <c r="G10" s="11"/>
      <c r="H10" s="11"/>
      <c r="I10" s="11"/>
      <c r="J10" s="11"/>
      <c r="K10" s="11"/>
      <c r="L10" s="11"/>
      <c r="M10" s="11"/>
      <c r="N10" s="11"/>
      <c r="O10" s="11"/>
      <c r="P10" s="11"/>
      <c r="Q10" s="11"/>
      <c r="R10" s="11"/>
      <c r="S10" s="11"/>
    </row>
    <row r="11" spans="2:19" s="6" customFormat="1" ht="42.75" customHeight="1" thickBot="1">
      <c r="C11" s="17" t="s">
        <v>15</v>
      </c>
      <c r="D11" s="18"/>
      <c r="E11" s="18"/>
      <c r="F11" s="18"/>
      <c r="G11" s="18"/>
      <c r="H11" s="18"/>
      <c r="I11" s="24"/>
      <c r="J11" s="87" t="str">
        <f>invulformulier!E12</f>
        <v>contractjaar 1</v>
      </c>
      <c r="K11" s="88" t="str">
        <f>invulformulier!G12</f>
        <v>contractjaar 2</v>
      </c>
      <c r="L11" s="88" t="str">
        <f>invulformulier!I12</f>
        <v>contractjaar 3</v>
      </c>
      <c r="M11" s="88" t="str">
        <f>invulformulier!K12</f>
        <v>contractjaar 4</v>
      </c>
      <c r="N11" s="88" t="str">
        <f>invulformulier!M12</f>
        <v>contractjaar 5</v>
      </c>
      <c r="O11" s="88" t="str">
        <f>invulformulier!O12</f>
        <v>contractjaar 6</v>
      </c>
      <c r="P11" s="88" t="str">
        <f>invulformulier!Q12</f>
        <v>contractjaar 7</v>
      </c>
      <c r="Q11" s="88" t="str">
        <f>invulformulier!S12</f>
        <v>contractjaar 8</v>
      </c>
      <c r="R11" s="88" t="str">
        <f>invulformulier!U12</f>
        <v>contractjaar 9</v>
      </c>
      <c r="S11" s="88" t="str">
        <f>invulformulier!W12</f>
        <v>contractjaar 10</v>
      </c>
    </row>
    <row r="12" spans="2:19" s="3" customFormat="1" ht="38.5" customHeight="1" thickBot="1">
      <c r="C12" s="68" t="s">
        <v>31</v>
      </c>
      <c r="D12" s="101" t="s">
        <v>23</v>
      </c>
      <c r="E12" s="66" t="s">
        <v>22</v>
      </c>
      <c r="F12" s="66" t="s">
        <v>103</v>
      </c>
      <c r="G12" s="103" t="s">
        <v>28</v>
      </c>
      <c r="H12" s="103" t="s">
        <v>29</v>
      </c>
      <c r="I12" s="67" t="s">
        <v>104</v>
      </c>
      <c r="J12" s="68" t="s">
        <v>110</v>
      </c>
      <c r="K12" s="66" t="s">
        <v>110</v>
      </c>
      <c r="L12" s="66" t="s">
        <v>110</v>
      </c>
      <c r="M12" s="66" t="s">
        <v>110</v>
      </c>
      <c r="N12" s="66" t="s">
        <v>110</v>
      </c>
      <c r="O12" s="66" t="s">
        <v>110</v>
      </c>
      <c r="P12" s="66" t="s">
        <v>110</v>
      </c>
      <c r="Q12" s="66" t="s">
        <v>110</v>
      </c>
      <c r="R12" s="66" t="s">
        <v>110</v>
      </c>
      <c r="S12" s="66" t="s">
        <v>110</v>
      </c>
    </row>
    <row r="13" spans="2:19" s="3" customFormat="1" ht="15" customHeight="1">
      <c r="B13" s="3">
        <v>1</v>
      </c>
      <c r="C13" s="48"/>
      <c r="D13" s="49"/>
      <c r="E13" s="49"/>
      <c r="F13" s="52"/>
      <c r="G13" s="49"/>
      <c r="H13" s="49"/>
      <c r="I13" s="70"/>
      <c r="J13" s="81"/>
      <c r="K13" s="82"/>
      <c r="L13" s="82"/>
      <c r="M13" s="129"/>
      <c r="N13" s="129"/>
      <c r="O13" s="129"/>
      <c r="P13" s="129"/>
      <c r="Q13" s="129"/>
      <c r="R13" s="129"/>
      <c r="S13" s="129"/>
    </row>
    <row r="14" spans="2:19" s="3" customFormat="1" ht="15" customHeight="1">
      <c r="B14" s="3">
        <v>2</v>
      </c>
      <c r="C14" s="50"/>
      <c r="D14" s="102"/>
      <c r="E14" s="51"/>
      <c r="F14" s="52"/>
      <c r="G14" s="51"/>
      <c r="H14" s="51"/>
      <c r="I14" s="70"/>
      <c r="J14" s="83"/>
      <c r="K14" s="84"/>
      <c r="L14" s="84"/>
      <c r="M14" s="130"/>
      <c r="N14" s="130"/>
      <c r="O14" s="130"/>
      <c r="P14" s="130"/>
      <c r="Q14" s="130"/>
      <c r="R14" s="130"/>
      <c r="S14" s="130"/>
    </row>
    <row r="15" spans="2:19" s="3" customFormat="1" ht="15" customHeight="1">
      <c r="B15" s="3">
        <v>3</v>
      </c>
      <c r="C15" s="50"/>
      <c r="D15" s="102"/>
      <c r="E15" s="51"/>
      <c r="F15" s="52"/>
      <c r="G15" s="51"/>
      <c r="H15" s="51"/>
      <c r="I15" s="70"/>
      <c r="J15" s="83"/>
      <c r="K15" s="84"/>
      <c r="L15" s="84"/>
      <c r="M15" s="130"/>
      <c r="N15" s="130"/>
      <c r="O15" s="130"/>
      <c r="P15" s="130"/>
      <c r="Q15" s="130"/>
      <c r="R15" s="130"/>
      <c r="S15" s="130"/>
    </row>
    <row r="16" spans="2:19" s="3" customFormat="1" ht="15" customHeight="1">
      <c r="B16" s="3">
        <v>4</v>
      </c>
      <c r="C16" s="48"/>
      <c r="D16" s="49"/>
      <c r="E16" s="51"/>
      <c r="F16" s="52"/>
      <c r="G16" s="51"/>
      <c r="H16" s="51"/>
      <c r="I16" s="70"/>
      <c r="J16" s="83"/>
      <c r="K16" s="84"/>
      <c r="L16" s="84"/>
      <c r="M16" s="130"/>
      <c r="N16" s="130"/>
      <c r="O16" s="130"/>
      <c r="P16" s="130"/>
      <c r="Q16" s="130"/>
      <c r="R16" s="130"/>
      <c r="S16" s="130"/>
    </row>
    <row r="17" spans="2:19" s="3" customFormat="1" ht="15" customHeight="1">
      <c r="B17" s="3">
        <v>5</v>
      </c>
      <c r="C17" s="50"/>
      <c r="D17" s="102"/>
      <c r="E17" s="51"/>
      <c r="F17" s="52"/>
      <c r="G17" s="51"/>
      <c r="H17" s="51"/>
      <c r="I17" s="70"/>
      <c r="J17" s="83"/>
      <c r="K17" s="84"/>
      <c r="L17" s="84"/>
      <c r="M17" s="130"/>
      <c r="N17" s="130"/>
      <c r="O17" s="130"/>
      <c r="P17" s="130"/>
      <c r="Q17" s="130"/>
      <c r="R17" s="130"/>
      <c r="S17" s="130"/>
    </row>
    <row r="18" spans="2:19" s="15" customFormat="1" ht="15.5">
      <c r="C18" s="94" t="s">
        <v>105</v>
      </c>
      <c r="D18" s="3"/>
      <c r="E18" s="3"/>
      <c r="F18" s="3"/>
      <c r="G18" s="3"/>
      <c r="H18" s="3"/>
      <c r="I18" s="86"/>
      <c r="J18" s="85"/>
      <c r="K18" s="85"/>
      <c r="L18" s="85"/>
      <c r="M18" s="85"/>
      <c r="N18" s="85"/>
      <c r="O18" s="85"/>
      <c r="P18" s="85"/>
      <c r="Q18" s="85"/>
      <c r="R18" s="85"/>
      <c r="S18" s="85"/>
    </row>
    <row r="19" spans="2:19" s="3" customFormat="1"/>
    <row r="20" spans="2:19" ht="15" thickBot="1"/>
    <row r="21" spans="2:19" ht="19" thickBot="1">
      <c r="H21" s="180" t="s">
        <v>100</v>
      </c>
      <c r="I21" s="181"/>
      <c r="J21" s="182" t="str">
        <f>invulformulier!E12</f>
        <v>contractjaar 1</v>
      </c>
      <c r="K21" s="182" t="str">
        <f>invulformulier!G12</f>
        <v>contractjaar 2</v>
      </c>
      <c r="L21" s="182" t="str">
        <f>invulformulier!I12</f>
        <v>contractjaar 3</v>
      </c>
      <c r="M21" s="183" t="str">
        <f>invulformulier!K12</f>
        <v>contractjaar 4</v>
      </c>
      <c r="N21" s="183" t="str">
        <f>invulformulier!M12</f>
        <v>contractjaar 5</v>
      </c>
      <c r="O21" s="183" t="str">
        <f>invulformulier!O12</f>
        <v>contractjaar 6</v>
      </c>
      <c r="P21" s="183" t="str">
        <f>invulformulier!Q12</f>
        <v>contractjaar 7</v>
      </c>
      <c r="Q21" s="183" t="str">
        <f>invulformulier!S12</f>
        <v>contractjaar 8</v>
      </c>
      <c r="R21" s="183" t="str">
        <f>invulformulier!U12</f>
        <v>contractjaar 9</v>
      </c>
      <c r="S21" s="183" t="str">
        <f>invulformulier!W12</f>
        <v>contractjaar 10</v>
      </c>
    </row>
    <row r="22" spans="2:19" ht="19" thickBot="1">
      <c r="H22" s="184" t="s">
        <v>91</v>
      </c>
      <c r="I22" s="185" t="s">
        <v>1</v>
      </c>
      <c r="J22" s="186" t="s">
        <v>99</v>
      </c>
      <c r="K22" s="186" t="s">
        <v>99</v>
      </c>
      <c r="L22" s="186" t="s">
        <v>99</v>
      </c>
      <c r="M22" s="187" t="s">
        <v>99</v>
      </c>
      <c r="N22" s="187" t="s">
        <v>99</v>
      </c>
      <c r="O22" s="187" t="s">
        <v>99</v>
      </c>
      <c r="P22" s="187" t="s">
        <v>99</v>
      </c>
      <c r="Q22" s="187" t="s">
        <v>99</v>
      </c>
      <c r="R22" s="187" t="s">
        <v>99</v>
      </c>
      <c r="S22" s="187" t="s">
        <v>99</v>
      </c>
    </row>
    <row r="23" spans="2:19" ht="15.5">
      <c r="H23" s="188" t="s">
        <v>87</v>
      </c>
      <c r="I23" s="189" t="s">
        <v>88</v>
      </c>
      <c r="J23" s="190">
        <f t="shared" ref="J23:J37" si="0">SUMIFS($J$13:$J$17,$F$13:$F$17,$H23,$I$13:$I$17,$I23)</f>
        <v>0</v>
      </c>
      <c r="K23" s="190">
        <f t="shared" ref="K23:K37" si="1">SUMIFS($K$13:$K$17,$F$13:$F$17,$H23,$I$13:$I$17,$I23)</f>
        <v>0</v>
      </c>
      <c r="L23" s="190">
        <f t="shared" ref="L23:L37" si="2">SUMIFS($L$13:$L$17,$F$13:$F$17,$H23,$I$13:$I$17,$I23)</f>
        <v>0</v>
      </c>
      <c r="M23" s="191">
        <f t="shared" ref="M23:M37" si="3">SUMIFS($M$13:$M$17,$F$13:$F$17,$H23,$I$13:$I$17,$I23)</f>
        <v>0</v>
      </c>
      <c r="N23" s="191">
        <f t="shared" ref="N23:N37" si="4">SUMIFS($N$13:$N$17,$F$13:$F$17,$H23,$I$13:$I$17,$I23)</f>
        <v>0</v>
      </c>
      <c r="O23" s="191">
        <f t="shared" ref="O23:O37" si="5">SUMIFS($O$13:$O$17,$F$13:$F$17,$H23,$I$13:$I$17,$I23)</f>
        <v>0</v>
      </c>
      <c r="P23" s="191">
        <f t="shared" ref="P23:P37" si="6">SUMIFS($P$13:$P$17,$F$13:$F$17,$H23,$I$13:$I$17,$I23)</f>
        <v>0</v>
      </c>
      <c r="Q23" s="191">
        <f t="shared" ref="Q23:Q37" si="7">SUMIFS($Q$13:$Q$17,$F$13:$F$17,$H23,$I$13:$I$17,$I23)</f>
        <v>0</v>
      </c>
      <c r="R23" s="191">
        <f t="shared" ref="R23:R37" si="8">SUMIFS($R$13:$R$17,$F$13:$F$17,$H23,$I$13:$I$17,$I23)</f>
        <v>0</v>
      </c>
      <c r="S23" s="191">
        <f t="shared" ref="S23:S37" si="9">SUMIFS($S$13:$S$17,$F$13:$F$17,$H23,$I$13:$I$17,$I23)</f>
        <v>0</v>
      </c>
    </row>
    <row r="24" spans="2:19" ht="15.5">
      <c r="H24" s="192" t="s">
        <v>87</v>
      </c>
      <c r="I24" s="193" t="s">
        <v>89</v>
      </c>
      <c r="J24" s="190">
        <f t="shared" si="0"/>
        <v>0</v>
      </c>
      <c r="K24" s="190">
        <f t="shared" si="1"/>
        <v>0</v>
      </c>
      <c r="L24" s="190">
        <f t="shared" si="2"/>
        <v>0</v>
      </c>
      <c r="M24" s="191">
        <f t="shared" si="3"/>
        <v>0</v>
      </c>
      <c r="N24" s="191">
        <f t="shared" si="4"/>
        <v>0</v>
      </c>
      <c r="O24" s="191">
        <f t="shared" si="5"/>
        <v>0</v>
      </c>
      <c r="P24" s="191">
        <f t="shared" si="6"/>
        <v>0</v>
      </c>
      <c r="Q24" s="191">
        <f t="shared" si="7"/>
        <v>0</v>
      </c>
      <c r="R24" s="191">
        <f t="shared" si="8"/>
        <v>0</v>
      </c>
      <c r="S24" s="191">
        <f t="shared" si="9"/>
        <v>0</v>
      </c>
    </row>
    <row r="25" spans="2:19" ht="15.5">
      <c r="H25" s="192" t="s">
        <v>4</v>
      </c>
      <c r="I25" s="193" t="s">
        <v>86</v>
      </c>
      <c r="J25" s="190">
        <f t="shared" si="0"/>
        <v>0</v>
      </c>
      <c r="K25" s="190">
        <f t="shared" si="1"/>
        <v>0</v>
      </c>
      <c r="L25" s="190">
        <f t="shared" si="2"/>
        <v>0</v>
      </c>
      <c r="M25" s="191">
        <f t="shared" si="3"/>
        <v>0</v>
      </c>
      <c r="N25" s="191">
        <f t="shared" si="4"/>
        <v>0</v>
      </c>
      <c r="O25" s="191">
        <f t="shared" si="5"/>
        <v>0</v>
      </c>
      <c r="P25" s="191">
        <f t="shared" si="6"/>
        <v>0</v>
      </c>
      <c r="Q25" s="191">
        <f t="shared" si="7"/>
        <v>0</v>
      </c>
      <c r="R25" s="191">
        <f t="shared" si="8"/>
        <v>0</v>
      </c>
      <c r="S25" s="191">
        <f t="shared" si="9"/>
        <v>0</v>
      </c>
    </row>
    <row r="26" spans="2:19" ht="15.5">
      <c r="H26" s="194" t="s">
        <v>92</v>
      </c>
      <c r="I26" s="195" t="s">
        <v>96</v>
      </c>
      <c r="J26" s="190">
        <f t="shared" si="0"/>
        <v>0</v>
      </c>
      <c r="K26" s="190">
        <f t="shared" si="1"/>
        <v>0</v>
      </c>
      <c r="L26" s="190">
        <f t="shared" si="2"/>
        <v>0</v>
      </c>
      <c r="M26" s="191">
        <f t="shared" si="3"/>
        <v>0</v>
      </c>
      <c r="N26" s="191">
        <f t="shared" si="4"/>
        <v>0</v>
      </c>
      <c r="O26" s="191">
        <f t="shared" si="5"/>
        <v>0</v>
      </c>
      <c r="P26" s="191">
        <f t="shared" si="6"/>
        <v>0</v>
      </c>
      <c r="Q26" s="191">
        <f t="shared" si="7"/>
        <v>0</v>
      </c>
      <c r="R26" s="191">
        <f t="shared" si="8"/>
        <v>0</v>
      </c>
      <c r="S26" s="191">
        <f t="shared" si="9"/>
        <v>0</v>
      </c>
    </row>
    <row r="27" spans="2:19" ht="15.5">
      <c r="H27" s="192" t="s">
        <v>92</v>
      </c>
      <c r="I27" s="193" t="s">
        <v>97</v>
      </c>
      <c r="J27" s="190">
        <f t="shared" si="0"/>
        <v>0</v>
      </c>
      <c r="K27" s="190">
        <f t="shared" si="1"/>
        <v>0</v>
      </c>
      <c r="L27" s="190">
        <f t="shared" si="2"/>
        <v>0</v>
      </c>
      <c r="M27" s="191">
        <f t="shared" si="3"/>
        <v>0</v>
      </c>
      <c r="N27" s="191">
        <f t="shared" si="4"/>
        <v>0</v>
      </c>
      <c r="O27" s="191">
        <f t="shared" si="5"/>
        <v>0</v>
      </c>
      <c r="P27" s="191">
        <f t="shared" si="6"/>
        <v>0</v>
      </c>
      <c r="Q27" s="191">
        <f t="shared" si="7"/>
        <v>0</v>
      </c>
      <c r="R27" s="191">
        <f t="shared" si="8"/>
        <v>0</v>
      </c>
      <c r="S27" s="191">
        <f t="shared" si="9"/>
        <v>0</v>
      </c>
    </row>
    <row r="28" spans="2:19" ht="15.5">
      <c r="H28" s="192" t="s">
        <v>92</v>
      </c>
      <c r="I28" s="193" t="s">
        <v>98</v>
      </c>
      <c r="J28" s="190">
        <f t="shared" si="0"/>
        <v>0</v>
      </c>
      <c r="K28" s="190">
        <f t="shared" si="1"/>
        <v>0</v>
      </c>
      <c r="L28" s="190">
        <f t="shared" si="2"/>
        <v>0</v>
      </c>
      <c r="M28" s="191">
        <f t="shared" si="3"/>
        <v>0</v>
      </c>
      <c r="N28" s="191">
        <f t="shared" si="4"/>
        <v>0</v>
      </c>
      <c r="O28" s="191">
        <f t="shared" si="5"/>
        <v>0</v>
      </c>
      <c r="P28" s="191">
        <f t="shared" si="6"/>
        <v>0</v>
      </c>
      <c r="Q28" s="191">
        <f t="shared" si="7"/>
        <v>0</v>
      </c>
      <c r="R28" s="191">
        <f t="shared" si="8"/>
        <v>0</v>
      </c>
      <c r="S28" s="191">
        <f t="shared" si="9"/>
        <v>0</v>
      </c>
    </row>
    <row r="29" spans="2:19" ht="15.5">
      <c r="H29" s="192" t="s">
        <v>92</v>
      </c>
      <c r="I29" s="193" t="s">
        <v>7</v>
      </c>
      <c r="J29" s="190">
        <f t="shared" si="0"/>
        <v>0</v>
      </c>
      <c r="K29" s="190">
        <f t="shared" si="1"/>
        <v>0</v>
      </c>
      <c r="L29" s="190">
        <f t="shared" si="2"/>
        <v>0</v>
      </c>
      <c r="M29" s="191">
        <f t="shared" si="3"/>
        <v>0</v>
      </c>
      <c r="N29" s="191">
        <f t="shared" si="4"/>
        <v>0</v>
      </c>
      <c r="O29" s="191">
        <f t="shared" si="5"/>
        <v>0</v>
      </c>
      <c r="P29" s="191">
        <f t="shared" si="6"/>
        <v>0</v>
      </c>
      <c r="Q29" s="191">
        <f t="shared" si="7"/>
        <v>0</v>
      </c>
      <c r="R29" s="191">
        <f t="shared" si="8"/>
        <v>0</v>
      </c>
      <c r="S29" s="191">
        <f t="shared" si="9"/>
        <v>0</v>
      </c>
    </row>
    <row r="30" spans="2:19" ht="15.5">
      <c r="H30" s="194" t="s">
        <v>93</v>
      </c>
      <c r="I30" s="195" t="s">
        <v>96</v>
      </c>
      <c r="J30" s="190">
        <f t="shared" si="0"/>
        <v>0</v>
      </c>
      <c r="K30" s="190">
        <f t="shared" si="1"/>
        <v>0</v>
      </c>
      <c r="L30" s="190">
        <f t="shared" si="2"/>
        <v>0</v>
      </c>
      <c r="M30" s="191">
        <f t="shared" si="3"/>
        <v>0</v>
      </c>
      <c r="N30" s="191">
        <f t="shared" si="4"/>
        <v>0</v>
      </c>
      <c r="O30" s="191">
        <f t="shared" si="5"/>
        <v>0</v>
      </c>
      <c r="P30" s="191">
        <f t="shared" si="6"/>
        <v>0</v>
      </c>
      <c r="Q30" s="191">
        <f t="shared" si="7"/>
        <v>0</v>
      </c>
      <c r="R30" s="191">
        <f t="shared" si="8"/>
        <v>0</v>
      </c>
      <c r="S30" s="191">
        <f t="shared" si="9"/>
        <v>0</v>
      </c>
    </row>
    <row r="31" spans="2:19" ht="15.5">
      <c r="H31" s="192" t="s">
        <v>93</v>
      </c>
      <c r="I31" s="193" t="s">
        <v>97</v>
      </c>
      <c r="J31" s="190">
        <f t="shared" si="0"/>
        <v>0</v>
      </c>
      <c r="K31" s="190">
        <f t="shared" si="1"/>
        <v>0</v>
      </c>
      <c r="L31" s="190">
        <f t="shared" si="2"/>
        <v>0</v>
      </c>
      <c r="M31" s="191">
        <f t="shared" si="3"/>
        <v>0</v>
      </c>
      <c r="N31" s="191">
        <f t="shared" si="4"/>
        <v>0</v>
      </c>
      <c r="O31" s="191">
        <f t="shared" si="5"/>
        <v>0</v>
      </c>
      <c r="P31" s="191">
        <f t="shared" si="6"/>
        <v>0</v>
      </c>
      <c r="Q31" s="191">
        <f t="shared" si="7"/>
        <v>0</v>
      </c>
      <c r="R31" s="191">
        <f t="shared" si="8"/>
        <v>0</v>
      </c>
      <c r="S31" s="191">
        <f t="shared" si="9"/>
        <v>0</v>
      </c>
    </row>
    <row r="32" spans="2:19" ht="15.5">
      <c r="H32" s="192" t="s">
        <v>93</v>
      </c>
      <c r="I32" s="193" t="s">
        <v>98</v>
      </c>
      <c r="J32" s="190">
        <f t="shared" si="0"/>
        <v>0</v>
      </c>
      <c r="K32" s="190">
        <f t="shared" si="1"/>
        <v>0</v>
      </c>
      <c r="L32" s="190">
        <f t="shared" si="2"/>
        <v>0</v>
      </c>
      <c r="M32" s="191">
        <f t="shared" si="3"/>
        <v>0</v>
      </c>
      <c r="N32" s="191">
        <f t="shared" si="4"/>
        <v>0</v>
      </c>
      <c r="O32" s="191">
        <f t="shared" si="5"/>
        <v>0</v>
      </c>
      <c r="P32" s="191">
        <f t="shared" si="6"/>
        <v>0</v>
      </c>
      <c r="Q32" s="191">
        <f t="shared" si="7"/>
        <v>0</v>
      </c>
      <c r="R32" s="191">
        <f t="shared" si="8"/>
        <v>0</v>
      </c>
      <c r="S32" s="191">
        <f t="shared" si="9"/>
        <v>0</v>
      </c>
    </row>
    <row r="33" spans="8:19" ht="15.5">
      <c r="H33" s="192" t="s">
        <v>93</v>
      </c>
      <c r="I33" s="193" t="s">
        <v>7</v>
      </c>
      <c r="J33" s="190">
        <f t="shared" si="0"/>
        <v>0</v>
      </c>
      <c r="K33" s="190">
        <f t="shared" si="1"/>
        <v>0</v>
      </c>
      <c r="L33" s="190">
        <f t="shared" si="2"/>
        <v>0</v>
      </c>
      <c r="M33" s="191">
        <f t="shared" si="3"/>
        <v>0</v>
      </c>
      <c r="N33" s="191">
        <f t="shared" si="4"/>
        <v>0</v>
      </c>
      <c r="O33" s="191">
        <f t="shared" si="5"/>
        <v>0</v>
      </c>
      <c r="P33" s="191">
        <f t="shared" si="6"/>
        <v>0</v>
      </c>
      <c r="Q33" s="191">
        <f t="shared" si="7"/>
        <v>0</v>
      </c>
      <c r="R33" s="191">
        <f t="shared" si="8"/>
        <v>0</v>
      </c>
      <c r="S33" s="191">
        <f t="shared" si="9"/>
        <v>0</v>
      </c>
    </row>
    <row r="34" spans="8:19" ht="15.5">
      <c r="H34" s="192" t="s">
        <v>4</v>
      </c>
      <c r="I34" s="193" t="s">
        <v>96</v>
      </c>
      <c r="J34" s="190">
        <f t="shared" si="0"/>
        <v>0</v>
      </c>
      <c r="K34" s="190">
        <f t="shared" si="1"/>
        <v>0</v>
      </c>
      <c r="L34" s="190">
        <f t="shared" si="2"/>
        <v>0</v>
      </c>
      <c r="M34" s="191">
        <f t="shared" si="3"/>
        <v>0</v>
      </c>
      <c r="N34" s="191">
        <f t="shared" si="4"/>
        <v>0</v>
      </c>
      <c r="O34" s="191">
        <f t="shared" si="5"/>
        <v>0</v>
      </c>
      <c r="P34" s="191">
        <f t="shared" si="6"/>
        <v>0</v>
      </c>
      <c r="Q34" s="191">
        <f t="shared" si="7"/>
        <v>0</v>
      </c>
      <c r="R34" s="191">
        <f t="shared" si="8"/>
        <v>0</v>
      </c>
      <c r="S34" s="191">
        <f t="shared" si="9"/>
        <v>0</v>
      </c>
    </row>
    <row r="35" spans="8:19" ht="15.5">
      <c r="H35" s="192" t="s">
        <v>4</v>
      </c>
      <c r="I35" s="193" t="s">
        <v>97</v>
      </c>
      <c r="J35" s="190">
        <f t="shared" si="0"/>
        <v>0</v>
      </c>
      <c r="K35" s="190">
        <f t="shared" si="1"/>
        <v>0</v>
      </c>
      <c r="L35" s="190">
        <f t="shared" si="2"/>
        <v>0</v>
      </c>
      <c r="M35" s="191">
        <f t="shared" si="3"/>
        <v>0</v>
      </c>
      <c r="N35" s="191">
        <f t="shared" si="4"/>
        <v>0</v>
      </c>
      <c r="O35" s="191">
        <f t="shared" si="5"/>
        <v>0</v>
      </c>
      <c r="P35" s="191">
        <f t="shared" si="6"/>
        <v>0</v>
      </c>
      <c r="Q35" s="191">
        <f t="shared" si="7"/>
        <v>0</v>
      </c>
      <c r="R35" s="191">
        <f t="shared" si="8"/>
        <v>0</v>
      </c>
      <c r="S35" s="191">
        <f t="shared" si="9"/>
        <v>0</v>
      </c>
    </row>
    <row r="36" spans="8:19" ht="15.5">
      <c r="H36" s="192" t="s">
        <v>4</v>
      </c>
      <c r="I36" s="193" t="s">
        <v>98</v>
      </c>
      <c r="J36" s="190">
        <f t="shared" si="0"/>
        <v>0</v>
      </c>
      <c r="K36" s="190">
        <f t="shared" si="1"/>
        <v>0</v>
      </c>
      <c r="L36" s="190">
        <f t="shared" si="2"/>
        <v>0</v>
      </c>
      <c r="M36" s="191">
        <f t="shared" si="3"/>
        <v>0</v>
      </c>
      <c r="N36" s="191">
        <f t="shared" si="4"/>
        <v>0</v>
      </c>
      <c r="O36" s="191">
        <f t="shared" si="5"/>
        <v>0</v>
      </c>
      <c r="P36" s="191">
        <f t="shared" si="6"/>
        <v>0</v>
      </c>
      <c r="Q36" s="191">
        <f t="shared" si="7"/>
        <v>0</v>
      </c>
      <c r="R36" s="191">
        <f t="shared" si="8"/>
        <v>0</v>
      </c>
      <c r="S36" s="191">
        <f t="shared" si="9"/>
        <v>0</v>
      </c>
    </row>
    <row r="37" spans="8:19" ht="16" thickBot="1">
      <c r="H37" s="196" t="s">
        <v>4</v>
      </c>
      <c r="I37" s="197" t="s">
        <v>7</v>
      </c>
      <c r="J37" s="190">
        <f t="shared" si="0"/>
        <v>0</v>
      </c>
      <c r="K37" s="190">
        <f t="shared" si="1"/>
        <v>0</v>
      </c>
      <c r="L37" s="190">
        <f t="shared" si="2"/>
        <v>0</v>
      </c>
      <c r="M37" s="191">
        <f t="shared" si="3"/>
        <v>0</v>
      </c>
      <c r="N37" s="191">
        <f t="shared" si="4"/>
        <v>0</v>
      </c>
      <c r="O37" s="191">
        <f t="shared" si="5"/>
        <v>0</v>
      </c>
      <c r="P37" s="191">
        <f t="shared" si="6"/>
        <v>0</v>
      </c>
      <c r="Q37" s="191">
        <f t="shared" si="7"/>
        <v>0</v>
      </c>
      <c r="R37" s="191">
        <f t="shared" si="8"/>
        <v>0</v>
      </c>
      <c r="S37" s="191">
        <f t="shared" si="9"/>
        <v>0</v>
      </c>
    </row>
    <row r="38" spans="8:19" ht="16" thickBot="1">
      <c r="H38" s="198"/>
      <c r="I38" s="199" t="s">
        <v>90</v>
      </c>
      <c r="J38" s="200">
        <f>SUM(J23:J37)</f>
        <v>0</v>
      </c>
      <c r="K38" s="200">
        <f t="shared" ref="K38:M38" si="10">SUM(K23:K37)</f>
        <v>0</v>
      </c>
      <c r="L38" s="200">
        <f t="shared" si="10"/>
        <v>0</v>
      </c>
      <c r="M38" s="201">
        <f t="shared" si="10"/>
        <v>0</v>
      </c>
      <c r="N38" s="201">
        <f t="shared" ref="N38:O38" si="11">SUM(N23:N37)</f>
        <v>0</v>
      </c>
      <c r="O38" s="201">
        <f t="shared" si="11"/>
        <v>0</v>
      </c>
      <c r="P38" s="201">
        <f t="shared" ref="P38:S38" si="12">SUM(P23:P37)</f>
        <v>0</v>
      </c>
      <c r="Q38" s="201">
        <f t="shared" si="12"/>
        <v>0</v>
      </c>
      <c r="R38" s="201">
        <f t="shared" si="12"/>
        <v>0</v>
      </c>
      <c r="S38" s="201">
        <f t="shared" si="12"/>
        <v>0</v>
      </c>
    </row>
  </sheetData>
  <sheetProtection algorithmName="SHA-512" hashValue="qonZuHTiqRuelC/3RgWL8I4hHm6aUd3En6Md7cwViPewt0C2bHXE5xR80/gbyTlSbdEbUILtflV1Z1iXXVzK0g==" saltValue="inA7WvuNGXlMlWm+V+PWZw==" spinCount="100000" sheet="1" selectLockedCells="1"/>
  <phoneticPr fontId="21" type="noConversion"/>
  <conditionalFormatting sqref="J13:S17">
    <cfRule type="cellIs" dxfId="12" priority="1" operator="greaterThan">
      <formula>0</formula>
    </cfRule>
  </conditionalFormatting>
  <dataValidations count="3">
    <dataValidation type="list" allowBlank="1" showInputMessage="1" showErrorMessage="1" sqref="F13:F17" xr:uid="{2B73158D-1D1C-4BA0-B9EC-4B9DCB675EB4}">
      <formula1>"verbrandingsmotor, hybride, plug-in hybride, emissieloos"</formula1>
    </dataValidation>
    <dataValidation type="list" allowBlank="1" showInputMessage="1" showErrorMessage="1" sqref="I13:I17" xr:uid="{D9910F66-9AFA-4CE7-B845-9704BD56A3A3}">
      <formula1>"benzine/diesel,biodieselblend,aardgas,groen gas,biodiesel,groene waterstof,groene stroom"</formula1>
    </dataValidation>
    <dataValidation type="list" allowBlank="1" showInputMessage="1" showErrorMessage="1" sqref="J13:S17" xr:uid="{E43DFC1A-56EF-4CD3-B973-E19249DEB571}">
      <formula1>"0,1"</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Z80"/>
  <sheetViews>
    <sheetView showGridLines="0" topLeftCell="B1" zoomScale="85" zoomScaleNormal="85" workbookViewId="0">
      <selection activeCell="L51" sqref="L51"/>
    </sheetView>
  </sheetViews>
  <sheetFormatPr defaultColWidth="9.1796875" defaultRowHeight="14.5"/>
  <cols>
    <col min="1" max="1" width="3.1796875" hidden="1" customWidth="1"/>
    <col min="2" max="2" width="37.54296875" bestFit="1" customWidth="1"/>
    <col min="3" max="3" width="15.26953125" style="8" bestFit="1" customWidth="1"/>
    <col min="4" max="4" width="17.1796875" style="8" customWidth="1"/>
    <col min="5" max="5" width="16.1796875" customWidth="1"/>
    <col min="6" max="6" width="15.81640625" customWidth="1"/>
    <col min="7" max="13" width="17" customWidth="1"/>
    <col min="14" max="14" width="4.81640625" customWidth="1"/>
    <col min="15" max="15" width="42.7265625" style="9" bestFit="1" customWidth="1"/>
    <col min="16" max="16" width="15.26953125" bestFit="1" customWidth="1"/>
    <col min="17" max="25" width="16.1796875" bestFit="1" customWidth="1"/>
    <col min="26" max="26" width="17.26953125" bestFit="1" customWidth="1"/>
    <col min="27" max="28" width="16.54296875" customWidth="1"/>
    <col min="29" max="29" width="18.54296875" customWidth="1"/>
    <col min="30" max="30" width="9.1796875" customWidth="1"/>
    <col min="31" max="31" width="10.81640625" customWidth="1"/>
    <col min="32" max="32" width="14.453125" customWidth="1"/>
    <col min="33" max="33" width="9.1796875" customWidth="1"/>
    <col min="34" max="34" width="13.26953125" customWidth="1"/>
  </cols>
  <sheetData>
    <row r="1" spans="2:26" s="1" customFormat="1" ht="18.5">
      <c r="O1" s="2" t="str">
        <f>invulformulier!B1</f>
        <v>Meetdiensten</v>
      </c>
    </row>
    <row r="2" spans="2:26" s="3" customFormat="1" ht="18.5">
      <c r="O2" s="2" t="s">
        <v>119</v>
      </c>
      <c r="Q2" s="4"/>
    </row>
    <row r="3" spans="2:26" s="3" customFormat="1" ht="8.5" customHeight="1">
      <c r="O3" s="2"/>
      <c r="Q3" s="4"/>
    </row>
    <row r="4" spans="2:26" s="3" customFormat="1" ht="15.5">
      <c r="D4"/>
      <c r="O4" s="19"/>
      <c r="P4"/>
      <c r="Q4" s="4"/>
    </row>
    <row r="5" spans="2:26" s="3" customFormat="1">
      <c r="O5" s="34"/>
      <c r="P5"/>
      <c r="Q5" s="4"/>
    </row>
    <row r="6" spans="2:26" s="3" customFormat="1" ht="6" customHeight="1">
      <c r="D6"/>
      <c r="P6"/>
      <c r="Q6" s="4"/>
    </row>
    <row r="7" spans="2:26" s="3" customFormat="1" ht="15.5">
      <c r="D7"/>
      <c r="O7" s="19" t="s">
        <v>8</v>
      </c>
      <c r="Q7" s="4"/>
    </row>
    <row r="8" spans="2:26" s="3" customFormat="1" ht="15" customHeight="1" thickBot="1">
      <c r="B8" s="106"/>
      <c r="C8" s="106"/>
      <c r="D8" s="106"/>
    </row>
    <row r="9" spans="2:26" s="6" customFormat="1" ht="42.75" customHeight="1" thickBot="1">
      <c r="B9" s="42" t="s">
        <v>107</v>
      </c>
      <c r="C9" s="79"/>
      <c r="D9" s="88" t="str">
        <f>bewijslast!J21</f>
        <v>contractjaar 1</v>
      </c>
      <c r="E9" s="88" t="str">
        <f>bewijslast!K21</f>
        <v>contractjaar 2</v>
      </c>
      <c r="F9" s="88" t="str">
        <f>bewijslast!L21</f>
        <v>contractjaar 3</v>
      </c>
      <c r="G9" s="88" t="str">
        <f>bewijslast!M21</f>
        <v>contractjaar 4</v>
      </c>
      <c r="H9" s="88" t="str">
        <f>bewijslast!N21</f>
        <v>contractjaar 5</v>
      </c>
      <c r="I9" s="88" t="str">
        <f>bewijslast!O21</f>
        <v>contractjaar 6</v>
      </c>
      <c r="J9" s="88" t="str">
        <f>bewijslast!P21</f>
        <v>contractjaar 7</v>
      </c>
      <c r="K9" s="88" t="str">
        <f>bewijslast!Q21</f>
        <v>contractjaar 8</v>
      </c>
      <c r="L9" s="88" t="str">
        <f>bewijslast!R21</f>
        <v>contractjaar 9</v>
      </c>
      <c r="M9" s="88" t="str">
        <f>bewijslast!S21</f>
        <v>contractjaar 10</v>
      </c>
      <c r="O9" s="42" t="s">
        <v>108</v>
      </c>
      <c r="P9" s="79"/>
      <c r="Q9" s="88" t="str">
        <f>bewijslast!J21</f>
        <v>contractjaar 1</v>
      </c>
      <c r="R9" s="88" t="str">
        <f>bewijslast!K21</f>
        <v>contractjaar 2</v>
      </c>
      <c r="S9" s="88" t="str">
        <f>bewijslast!L21</f>
        <v>contractjaar 3</v>
      </c>
      <c r="T9" s="88" t="str">
        <f>bewijslast!M21</f>
        <v>contractjaar 4</v>
      </c>
      <c r="U9" s="88" t="str">
        <f>bewijslast!N21</f>
        <v>contractjaar 5</v>
      </c>
      <c r="V9" s="88" t="str">
        <f>bewijslast!O21</f>
        <v>contractjaar 6</v>
      </c>
      <c r="W9" s="88" t="str">
        <f>bewijslast!P21</f>
        <v>contractjaar 7</v>
      </c>
      <c r="X9" s="88" t="str">
        <f>bewijslast!Q21</f>
        <v>contractjaar 8</v>
      </c>
      <c r="Y9" s="88" t="str">
        <f>bewijslast!R21</f>
        <v>contractjaar 9</v>
      </c>
      <c r="Z9" s="89" t="str">
        <f>bewijslast!S21</f>
        <v>contractjaar 10</v>
      </c>
    </row>
    <row r="10" spans="2:26" s="3" customFormat="1" ht="38.5" customHeight="1" thickBot="1">
      <c r="B10" s="20" t="s">
        <v>91</v>
      </c>
      <c r="C10" s="21" t="s">
        <v>1</v>
      </c>
      <c r="D10" s="21" t="s">
        <v>99</v>
      </c>
      <c r="E10" s="21" t="s">
        <v>99</v>
      </c>
      <c r="F10" s="21" t="s">
        <v>99</v>
      </c>
      <c r="G10" s="25" t="s">
        <v>99</v>
      </c>
      <c r="H10" s="25" t="s">
        <v>99</v>
      </c>
      <c r="I10" s="25" t="s">
        <v>99</v>
      </c>
      <c r="J10" s="25" t="s">
        <v>99</v>
      </c>
      <c r="K10" s="25" t="s">
        <v>99</v>
      </c>
      <c r="L10" s="25" t="s">
        <v>99</v>
      </c>
      <c r="M10" s="25" t="s">
        <v>99</v>
      </c>
      <c r="N10" s="6"/>
      <c r="O10" s="20" t="s">
        <v>91</v>
      </c>
      <c r="P10" s="21" t="s">
        <v>1</v>
      </c>
      <c r="Q10" s="21" t="s">
        <v>106</v>
      </c>
      <c r="R10" s="21" t="s">
        <v>106</v>
      </c>
      <c r="S10" s="21" t="s">
        <v>106</v>
      </c>
      <c r="T10" s="25" t="s">
        <v>106</v>
      </c>
      <c r="U10" s="136" t="s">
        <v>106</v>
      </c>
      <c r="V10" s="136" t="s">
        <v>106</v>
      </c>
      <c r="W10" s="25" t="s">
        <v>106</v>
      </c>
      <c r="X10" s="136" t="s">
        <v>106</v>
      </c>
      <c r="Y10" s="136" t="s">
        <v>106</v>
      </c>
      <c r="Z10" s="136" t="s">
        <v>106</v>
      </c>
    </row>
    <row r="11" spans="2:26" s="3" customFormat="1" ht="15" customHeight="1">
      <c r="B11" s="107" t="s">
        <v>87</v>
      </c>
      <c r="C11" s="108" t="s">
        <v>88</v>
      </c>
      <c r="D11" s="80">
        <f>SUMIFS('logboek jr1'!$J$11:$J$30,'logboek jr1'!$F$11:$F$30,$B11,'logboek jr1'!$I$11:$I$30,$C11)</f>
        <v>0</v>
      </c>
      <c r="E11" s="80">
        <f>SUMIFS('logboek jr2'!$J$12:$J$31,'logboek jr2'!$F$12:$F$31,$B11,'logboek jr2'!$I$12:$I$31,$C11)</f>
        <v>0</v>
      </c>
      <c r="F11" s="80">
        <f>SUMIFS('logboek jr3'!$J$12:$J$31,'logboek jr3'!$F$12:$F$31,$B11,'logboek jr3'!$I$12:$I$31,$C11)</f>
        <v>0</v>
      </c>
      <c r="G11" s="104">
        <f>SUMIFS('logboek jr4'!$J$12:$J$31,'logboek jr4'!$F$12:$F$31,$B11,'logboek jr4'!$I$12:$I$31,$C11)</f>
        <v>0</v>
      </c>
      <c r="H11" s="104">
        <f>SUMIFS('logboek jr4'!$J$12:$J$31,'logboek jr4'!$F$12:$F$31,$B11,'logboek jr4'!$I$12:$I$31,$C11)</f>
        <v>0</v>
      </c>
      <c r="I11" s="104">
        <f>SUMIFS('logboek jr4'!$J$12:$J$31,'logboek jr4'!$F$12:$F$31,$B11,'logboek jr4'!$I$12:$I$31,$C11)</f>
        <v>0</v>
      </c>
      <c r="J11" s="104">
        <f>SUMIFS('logboek jr4'!$J$12:$J$31,'logboek jr4'!$F$12:$F$31,$B11,'logboek jr4'!$I$12:$I$31,$C11)</f>
        <v>0</v>
      </c>
      <c r="K11" s="104">
        <f>SUMIFS('logboek jr4'!$J$12:$J$31,'logboek jr4'!$F$12:$F$31,$B11,'logboek jr4'!$I$12:$I$31,$C11)</f>
        <v>0</v>
      </c>
      <c r="L11" s="104">
        <f>SUMIFS('logboek jr4'!$J$12:$J$31,'logboek jr4'!$F$12:$F$31,$B11,'logboek jr4'!$I$12:$I$31,$C11)</f>
        <v>0</v>
      </c>
      <c r="M11" s="104">
        <f>SUMIFS('logboek jr4'!$J$12:$J$31,'logboek jr4'!$F$12:$F$31,$B11,'logboek jr4'!$I$12:$I$31,$C11)</f>
        <v>0</v>
      </c>
      <c r="N11" s="6"/>
      <c r="O11" s="107" t="s">
        <v>87</v>
      </c>
      <c r="P11" s="108" t="s">
        <v>88</v>
      </c>
      <c r="Q11" s="109">
        <f>D11-bewijslast!J23</f>
        <v>0</v>
      </c>
      <c r="R11" s="109">
        <f>E11-bewijslast!K23</f>
        <v>0</v>
      </c>
      <c r="S11" s="109">
        <f>F11-bewijslast!L23</f>
        <v>0</v>
      </c>
      <c r="T11" s="109">
        <f>G11-bewijslast!M23</f>
        <v>0</v>
      </c>
      <c r="U11" s="109">
        <f>H11-bewijslast!N23</f>
        <v>0</v>
      </c>
      <c r="V11" s="109">
        <f>I11-bewijslast!O23</f>
        <v>0</v>
      </c>
      <c r="W11" s="109">
        <f>J11-bewijslast!P23</f>
        <v>0</v>
      </c>
      <c r="X11" s="109">
        <f>K11-bewijslast!Q23</f>
        <v>0</v>
      </c>
      <c r="Y11" s="109">
        <f>L11-bewijslast!R23</f>
        <v>0</v>
      </c>
      <c r="Z11" s="104">
        <f>M11-bewijslast!S23</f>
        <v>0</v>
      </c>
    </row>
    <row r="12" spans="2:26" s="3" customFormat="1" ht="15" customHeight="1">
      <c r="B12" s="73" t="s">
        <v>87</v>
      </c>
      <c r="C12" s="60" t="s">
        <v>89</v>
      </c>
      <c r="D12" s="80">
        <f>SUMIFS('logboek jr1'!$J$11:$J$30,'logboek jr1'!$F$11:$F$30,$B12,'logboek jr1'!$I$11:$I$30,$C12)</f>
        <v>0</v>
      </c>
      <c r="E12" s="80">
        <f>SUMIFS('logboek jr2'!$J$12:$J$31,'logboek jr2'!$F$12:$F$31,$B12,'logboek jr2'!$I$12:$I$31,$C12)</f>
        <v>0</v>
      </c>
      <c r="F12" s="80">
        <f>SUMIFS('logboek jr3'!$J$12:$J$31,'logboek jr3'!$F$12:$F$31,$B12,'logboek jr3'!$I$12:$I$31,$C12)</f>
        <v>0</v>
      </c>
      <c r="G12" s="65">
        <f>SUMIFS('logboek jr4'!$J$12:$J$31,'logboek jr4'!$F$12:$F$31,$B12,'logboek jr4'!$I$12:$I$31,$C12)</f>
        <v>0</v>
      </c>
      <c r="H12" s="65">
        <f>SUMIFS('logboek jr4'!$J$12:$J$31,'logboek jr4'!$F$12:$F$31,$B12,'logboek jr4'!$I$12:$I$31,$C12)</f>
        <v>0</v>
      </c>
      <c r="I12" s="65">
        <f>SUMIFS('logboek jr4'!$J$12:$J$31,'logboek jr4'!$F$12:$F$31,$B12,'logboek jr4'!$I$12:$I$31,$C12)</f>
        <v>0</v>
      </c>
      <c r="J12" s="65">
        <f>SUMIFS('logboek jr4'!$J$12:$J$31,'logboek jr4'!$F$12:$F$31,$B12,'logboek jr4'!$I$12:$I$31,$C12)</f>
        <v>0</v>
      </c>
      <c r="K12" s="65">
        <f>SUMIFS('logboek jr4'!$J$12:$J$31,'logboek jr4'!$F$12:$F$31,$B12,'logboek jr4'!$I$12:$I$31,$C12)</f>
        <v>0</v>
      </c>
      <c r="L12" s="65">
        <f>SUMIFS('logboek jr4'!$J$12:$J$31,'logboek jr4'!$F$12:$F$31,$B12,'logboek jr4'!$I$12:$I$31,$C12)</f>
        <v>0</v>
      </c>
      <c r="M12" s="65">
        <f>SUMIFS('logboek jr4'!$J$12:$J$31,'logboek jr4'!$F$12:$F$31,$B12,'logboek jr4'!$I$12:$I$31,$C12)</f>
        <v>0</v>
      </c>
      <c r="N12" s="6"/>
      <c r="O12" s="73" t="s">
        <v>87</v>
      </c>
      <c r="P12" s="60" t="s">
        <v>89</v>
      </c>
      <c r="Q12" s="80">
        <f>D12-bewijslast!J24</f>
        <v>0</v>
      </c>
      <c r="R12" s="80">
        <f>E12-bewijslast!K24</f>
        <v>0</v>
      </c>
      <c r="S12" s="80">
        <f>F12-bewijslast!L24</f>
        <v>0</v>
      </c>
      <c r="T12" s="134">
        <f>G12-bewijslast!M24</f>
        <v>0</v>
      </c>
      <c r="U12" s="112">
        <f>H12-bewijslast!N24</f>
        <v>0</v>
      </c>
      <c r="V12" s="112">
        <f>I12-bewijslast!O24</f>
        <v>0</v>
      </c>
      <c r="W12" s="112">
        <f>J12-bewijslast!P24</f>
        <v>0</v>
      </c>
      <c r="X12" s="112">
        <f>K12-bewijslast!Q24</f>
        <v>0</v>
      </c>
      <c r="Y12" s="112">
        <f>L12-bewijslast!R24</f>
        <v>0</v>
      </c>
      <c r="Z12" s="113">
        <f>M12-bewijslast!S24</f>
        <v>0</v>
      </c>
    </row>
    <row r="13" spans="2:26" s="3" customFormat="1" ht="15" customHeight="1">
      <c r="B13" s="73" t="s">
        <v>4</v>
      </c>
      <c r="C13" s="60" t="s">
        <v>86</v>
      </c>
      <c r="D13" s="80">
        <f>SUMIFS('logboek jr1'!$J$11:$J$30,'logboek jr1'!$F$11:$F$30,$B13,'logboek jr1'!$I$11:$I$30,$C13)</f>
        <v>0</v>
      </c>
      <c r="E13" s="80">
        <f>SUMIFS('logboek jr2'!$J$12:$J$31,'logboek jr2'!$F$12:$F$31,$B13,'logboek jr2'!$I$12:$I$31,$C13)</f>
        <v>0</v>
      </c>
      <c r="F13" s="80">
        <f>SUMIFS('logboek jr3'!$J$12:$J$31,'logboek jr3'!$F$12:$F$31,$B13,'logboek jr3'!$I$12:$I$31,$C13)</f>
        <v>0</v>
      </c>
      <c r="G13" s="65">
        <f>SUMIFS('logboek jr4'!$J$12:$J$31,'logboek jr4'!$F$12:$F$31,$B13,'logboek jr4'!$I$12:$I$31,$C13)</f>
        <v>0</v>
      </c>
      <c r="H13" s="65">
        <f>SUMIFS('logboek jr4'!$J$12:$J$31,'logboek jr4'!$F$12:$F$31,$B13,'logboek jr4'!$I$12:$I$31,$C13)</f>
        <v>0</v>
      </c>
      <c r="I13" s="65">
        <f>SUMIFS('logboek jr4'!$J$12:$J$31,'logboek jr4'!$F$12:$F$31,$B13,'logboek jr4'!$I$12:$I$31,$C13)</f>
        <v>0</v>
      </c>
      <c r="J13" s="65">
        <f>SUMIFS('logboek jr4'!$J$12:$J$31,'logboek jr4'!$F$12:$F$31,$B13,'logboek jr4'!$I$12:$I$31,$C13)</f>
        <v>0</v>
      </c>
      <c r="K13" s="65">
        <f>SUMIFS('logboek jr4'!$J$12:$J$31,'logboek jr4'!$F$12:$F$31,$B13,'logboek jr4'!$I$12:$I$31,$C13)</f>
        <v>0</v>
      </c>
      <c r="L13" s="65">
        <f>SUMIFS('logboek jr4'!$J$12:$J$31,'logboek jr4'!$F$12:$F$31,$B13,'logboek jr4'!$I$12:$I$31,$C13)</f>
        <v>0</v>
      </c>
      <c r="M13" s="65">
        <f>SUMIFS('logboek jr4'!$J$12:$J$31,'logboek jr4'!$F$12:$F$31,$B13,'logboek jr4'!$I$12:$I$31,$C13)</f>
        <v>0</v>
      </c>
      <c r="N13" s="6"/>
      <c r="O13" s="73" t="s">
        <v>4</v>
      </c>
      <c r="P13" s="60" t="s">
        <v>86</v>
      </c>
      <c r="Q13" s="80">
        <f>D13-bewijslast!J25</f>
        <v>0</v>
      </c>
      <c r="R13" s="80">
        <f>E13-bewijslast!K25</f>
        <v>0</v>
      </c>
      <c r="S13" s="80">
        <f>F13-bewijslast!L25</f>
        <v>0</v>
      </c>
      <c r="T13" s="134">
        <f>G13-bewijslast!M25</f>
        <v>0</v>
      </c>
      <c r="U13" s="112">
        <f>H13-bewijslast!N25</f>
        <v>0</v>
      </c>
      <c r="V13" s="112">
        <f>I13-bewijslast!O25</f>
        <v>0</v>
      </c>
      <c r="W13" s="112">
        <f>J13-bewijslast!P25</f>
        <v>0</v>
      </c>
      <c r="X13" s="112">
        <f>K13-bewijslast!Q25</f>
        <v>0</v>
      </c>
      <c r="Y13" s="112">
        <f>L13-bewijslast!R25</f>
        <v>0</v>
      </c>
      <c r="Z13" s="113">
        <f>M13-bewijslast!S25</f>
        <v>0</v>
      </c>
    </row>
    <row r="14" spans="2:26" s="3" customFormat="1" ht="15" customHeight="1">
      <c r="B14" s="74" t="s">
        <v>92</v>
      </c>
      <c r="C14" s="110" t="s">
        <v>96</v>
      </c>
      <c r="D14" s="80">
        <f>SUMIFS('logboek jr1'!$J$11:$J$30,'logboek jr1'!$F$11:$F$30,$B14,'logboek jr1'!$I$11:$I$30,$C14)</f>
        <v>0</v>
      </c>
      <c r="E14" s="80">
        <f>SUMIFS('logboek jr2'!$J$12:$J$31,'logboek jr2'!$F$12:$F$31,$B14,'logboek jr2'!$I$12:$I$31,$C14)</f>
        <v>0</v>
      </c>
      <c r="F14" s="80">
        <f>SUMIFS('logboek jr3'!$J$12:$J$31,'logboek jr3'!$F$12:$F$31,$B14,'logboek jr3'!$I$12:$I$31,$C14)</f>
        <v>0</v>
      </c>
      <c r="G14" s="65">
        <f>SUMIFS('logboek jr4'!$J$12:$J$31,'logboek jr4'!$F$12:$F$31,$B14,'logboek jr4'!$I$12:$I$31,$C14)</f>
        <v>0</v>
      </c>
      <c r="H14" s="65">
        <f>SUMIFS('logboek jr4'!$J$12:$J$31,'logboek jr4'!$F$12:$F$31,$B14,'logboek jr4'!$I$12:$I$31,$C14)</f>
        <v>0</v>
      </c>
      <c r="I14" s="65">
        <f>SUMIFS('logboek jr4'!$J$12:$J$31,'logboek jr4'!$F$12:$F$31,$B14,'logboek jr4'!$I$12:$I$31,$C14)</f>
        <v>0</v>
      </c>
      <c r="J14" s="65">
        <f>SUMIFS('logboek jr4'!$J$12:$J$31,'logboek jr4'!$F$12:$F$31,$B14,'logboek jr4'!$I$12:$I$31,$C14)</f>
        <v>0</v>
      </c>
      <c r="K14" s="65">
        <f>SUMIFS('logboek jr4'!$J$12:$J$31,'logboek jr4'!$F$12:$F$31,$B14,'logboek jr4'!$I$12:$I$31,$C14)</f>
        <v>0</v>
      </c>
      <c r="L14" s="65">
        <f>SUMIFS('logboek jr4'!$J$12:$J$31,'logboek jr4'!$F$12:$F$31,$B14,'logboek jr4'!$I$12:$I$31,$C14)</f>
        <v>0</v>
      </c>
      <c r="M14" s="65">
        <f>SUMIFS('logboek jr4'!$J$12:$J$31,'logboek jr4'!$F$12:$F$31,$B14,'logboek jr4'!$I$12:$I$31,$C14)</f>
        <v>0</v>
      </c>
      <c r="N14" s="6"/>
      <c r="O14" s="74" t="s">
        <v>92</v>
      </c>
      <c r="P14" s="110" t="s">
        <v>96</v>
      </c>
      <c r="Q14" s="80">
        <f>D14-bewijslast!J26</f>
        <v>0</v>
      </c>
      <c r="R14" s="80">
        <f>E14-bewijslast!K26</f>
        <v>0</v>
      </c>
      <c r="S14" s="80">
        <f>F14-bewijslast!L26</f>
        <v>0</v>
      </c>
      <c r="T14" s="134">
        <f>G14-bewijslast!M26</f>
        <v>0</v>
      </c>
      <c r="U14" s="112">
        <f>H14-bewijslast!N26</f>
        <v>0</v>
      </c>
      <c r="V14" s="112">
        <f>I14-bewijslast!O26</f>
        <v>0</v>
      </c>
      <c r="W14" s="112">
        <f>J14-bewijslast!P26</f>
        <v>0</v>
      </c>
      <c r="X14" s="112">
        <f>K14-bewijslast!Q26</f>
        <v>0</v>
      </c>
      <c r="Y14" s="112">
        <f>L14-bewijslast!R26</f>
        <v>0</v>
      </c>
      <c r="Z14" s="113">
        <f>M14-bewijslast!S26</f>
        <v>0</v>
      </c>
    </row>
    <row r="15" spans="2:26" s="3" customFormat="1" ht="15" customHeight="1">
      <c r="B15" s="73" t="s">
        <v>92</v>
      </c>
      <c r="C15" s="60" t="s">
        <v>97</v>
      </c>
      <c r="D15" s="80">
        <f>SUMIFS('logboek jr1'!$J$11:$J$30,'logboek jr1'!$F$11:$F$30,$B15,'logboek jr1'!$I$11:$I$30,$C15)</f>
        <v>0</v>
      </c>
      <c r="E15" s="80">
        <f>SUMIFS('logboek jr2'!$J$12:$J$31,'logboek jr2'!$F$12:$F$31,$B15,'logboek jr2'!$I$12:$I$31,$C15)</f>
        <v>0</v>
      </c>
      <c r="F15" s="80">
        <f>SUMIFS('logboek jr3'!$J$12:$J$31,'logboek jr3'!$F$12:$F$31,$B15,'logboek jr3'!$I$12:$I$31,$C15)</f>
        <v>0</v>
      </c>
      <c r="G15" s="65">
        <f>SUMIFS('logboek jr4'!$J$12:$J$31,'logboek jr4'!$F$12:$F$31,$B15,'logboek jr4'!$I$12:$I$31,$C15)</f>
        <v>0</v>
      </c>
      <c r="H15" s="65">
        <f>SUMIFS('logboek jr4'!$J$12:$J$31,'logboek jr4'!$F$12:$F$31,$B15,'logboek jr4'!$I$12:$I$31,$C15)</f>
        <v>0</v>
      </c>
      <c r="I15" s="65">
        <f>SUMIFS('logboek jr4'!$J$12:$J$31,'logboek jr4'!$F$12:$F$31,$B15,'logboek jr4'!$I$12:$I$31,$C15)</f>
        <v>0</v>
      </c>
      <c r="J15" s="65">
        <f>SUMIFS('logboek jr4'!$J$12:$J$31,'logboek jr4'!$F$12:$F$31,$B15,'logboek jr4'!$I$12:$I$31,$C15)</f>
        <v>0</v>
      </c>
      <c r="K15" s="65">
        <f>SUMIFS('logboek jr4'!$J$12:$J$31,'logboek jr4'!$F$12:$F$31,$B15,'logboek jr4'!$I$12:$I$31,$C15)</f>
        <v>0</v>
      </c>
      <c r="L15" s="65">
        <f>SUMIFS('logboek jr4'!$J$12:$J$31,'logboek jr4'!$F$12:$F$31,$B15,'logboek jr4'!$I$12:$I$31,$C15)</f>
        <v>0</v>
      </c>
      <c r="M15" s="65">
        <f>SUMIFS('logboek jr4'!$J$12:$J$31,'logboek jr4'!$F$12:$F$31,$B15,'logboek jr4'!$I$12:$I$31,$C15)</f>
        <v>0</v>
      </c>
      <c r="N15" s="6"/>
      <c r="O15" s="73" t="s">
        <v>92</v>
      </c>
      <c r="P15" s="60" t="s">
        <v>97</v>
      </c>
      <c r="Q15" s="80">
        <f>D15-bewijslast!J27</f>
        <v>0</v>
      </c>
      <c r="R15" s="80">
        <f>E15-bewijslast!K27</f>
        <v>0</v>
      </c>
      <c r="S15" s="80">
        <f>F15-bewijslast!L27</f>
        <v>0</v>
      </c>
      <c r="T15" s="134">
        <f>G15-bewijslast!M27</f>
        <v>0</v>
      </c>
      <c r="U15" s="112">
        <f>H15-bewijslast!N27</f>
        <v>0</v>
      </c>
      <c r="V15" s="112">
        <f>I15-bewijslast!O27</f>
        <v>0</v>
      </c>
      <c r="W15" s="112">
        <f>J15-bewijslast!P27</f>
        <v>0</v>
      </c>
      <c r="X15" s="112">
        <f>K15-bewijslast!Q27</f>
        <v>0</v>
      </c>
      <c r="Y15" s="112">
        <f>L15-bewijslast!R27</f>
        <v>0</v>
      </c>
      <c r="Z15" s="113">
        <f>M15-bewijslast!S27</f>
        <v>0</v>
      </c>
    </row>
    <row r="16" spans="2:26" s="3" customFormat="1" ht="15" customHeight="1">
      <c r="B16" s="73" t="s">
        <v>92</v>
      </c>
      <c r="C16" s="60" t="s">
        <v>98</v>
      </c>
      <c r="D16" s="80">
        <f>SUMIFS('logboek jr1'!$J$11:$J$30,'logboek jr1'!$F$11:$F$30,$B16,'logboek jr1'!$I$11:$I$30,$C16)</f>
        <v>0</v>
      </c>
      <c r="E16" s="80">
        <f>SUMIFS('logboek jr2'!$J$12:$J$31,'logboek jr2'!$F$12:$F$31,$B16,'logboek jr2'!$I$12:$I$31,$C16)</f>
        <v>0</v>
      </c>
      <c r="F16" s="80">
        <f>SUMIFS('logboek jr3'!$J$12:$J$31,'logboek jr3'!$F$12:$F$31,$B16,'logboek jr3'!$I$12:$I$31,$C16)</f>
        <v>0</v>
      </c>
      <c r="G16" s="65">
        <f>SUMIFS('logboek jr4'!$J$12:$J$31,'logboek jr4'!$F$12:$F$31,$B16,'logboek jr4'!$I$12:$I$31,$C16)</f>
        <v>0</v>
      </c>
      <c r="H16" s="65">
        <f>SUMIFS('logboek jr4'!$J$12:$J$31,'logboek jr4'!$F$12:$F$31,$B16,'logboek jr4'!$I$12:$I$31,$C16)</f>
        <v>0</v>
      </c>
      <c r="I16" s="65">
        <f>SUMIFS('logboek jr4'!$J$12:$J$31,'logboek jr4'!$F$12:$F$31,$B16,'logboek jr4'!$I$12:$I$31,$C16)</f>
        <v>0</v>
      </c>
      <c r="J16" s="65">
        <f>SUMIFS('logboek jr4'!$J$12:$J$31,'logboek jr4'!$F$12:$F$31,$B16,'logboek jr4'!$I$12:$I$31,$C16)</f>
        <v>0</v>
      </c>
      <c r="K16" s="65">
        <f>SUMIFS('logboek jr4'!$J$12:$J$31,'logboek jr4'!$F$12:$F$31,$B16,'logboek jr4'!$I$12:$I$31,$C16)</f>
        <v>0</v>
      </c>
      <c r="L16" s="65">
        <f>SUMIFS('logboek jr4'!$J$12:$J$31,'logboek jr4'!$F$12:$F$31,$B16,'logboek jr4'!$I$12:$I$31,$C16)</f>
        <v>0</v>
      </c>
      <c r="M16" s="65">
        <f>SUMIFS('logboek jr4'!$J$12:$J$31,'logboek jr4'!$F$12:$F$31,$B16,'logboek jr4'!$I$12:$I$31,$C16)</f>
        <v>0</v>
      </c>
      <c r="N16" s="6"/>
      <c r="O16" s="73" t="s">
        <v>92</v>
      </c>
      <c r="P16" s="60" t="s">
        <v>98</v>
      </c>
      <c r="Q16" s="80">
        <f>D16-bewijslast!J28</f>
        <v>0</v>
      </c>
      <c r="R16" s="80">
        <f>E16-bewijslast!K28</f>
        <v>0</v>
      </c>
      <c r="S16" s="80">
        <f>F16-bewijslast!L28</f>
        <v>0</v>
      </c>
      <c r="T16" s="134">
        <f>G16-bewijslast!M28</f>
        <v>0</v>
      </c>
      <c r="U16" s="112">
        <f>H16-bewijslast!N28</f>
        <v>0</v>
      </c>
      <c r="V16" s="112">
        <f>I16-bewijslast!O28</f>
        <v>0</v>
      </c>
      <c r="W16" s="112">
        <f>J16-bewijslast!P28</f>
        <v>0</v>
      </c>
      <c r="X16" s="112">
        <f>K16-bewijslast!Q28</f>
        <v>0</v>
      </c>
      <c r="Y16" s="112">
        <f>L16-bewijslast!R28</f>
        <v>0</v>
      </c>
      <c r="Z16" s="113">
        <f>M16-bewijslast!S28</f>
        <v>0</v>
      </c>
    </row>
    <row r="17" spans="1:26" s="3" customFormat="1" ht="15" customHeight="1">
      <c r="B17" s="73" t="s">
        <v>92</v>
      </c>
      <c r="C17" s="60" t="s">
        <v>7</v>
      </c>
      <c r="D17" s="80">
        <f>SUMIFS('logboek jr1'!$J$11:$J$30,'logboek jr1'!$F$11:$F$30,$B17,'logboek jr1'!$I$11:$I$30,$C17)</f>
        <v>0</v>
      </c>
      <c r="E17" s="80">
        <f>SUMIFS('logboek jr2'!$J$12:$J$31,'logboek jr2'!$F$12:$F$31,$B17,'logboek jr2'!$I$12:$I$31,$C17)</f>
        <v>0</v>
      </c>
      <c r="F17" s="80">
        <f>SUMIFS('logboek jr3'!$J$12:$J$31,'logboek jr3'!$F$12:$F$31,$B17,'logboek jr3'!$I$12:$I$31,$C17)</f>
        <v>0</v>
      </c>
      <c r="G17" s="65">
        <f>SUMIFS('logboek jr4'!$J$12:$J$31,'logboek jr4'!$F$12:$F$31,$B17,'logboek jr4'!$I$12:$I$31,$C17)</f>
        <v>0</v>
      </c>
      <c r="H17" s="65">
        <f>SUMIFS('logboek jr4'!$J$12:$J$31,'logboek jr4'!$F$12:$F$31,$B17,'logboek jr4'!$I$12:$I$31,$C17)</f>
        <v>0</v>
      </c>
      <c r="I17" s="65">
        <f>SUMIFS('logboek jr4'!$J$12:$J$31,'logboek jr4'!$F$12:$F$31,$B17,'logboek jr4'!$I$12:$I$31,$C17)</f>
        <v>0</v>
      </c>
      <c r="J17" s="65">
        <f>SUMIFS('logboek jr4'!$J$12:$J$31,'logboek jr4'!$F$12:$F$31,$B17,'logboek jr4'!$I$12:$I$31,$C17)</f>
        <v>0</v>
      </c>
      <c r="K17" s="65">
        <f>SUMIFS('logboek jr4'!$J$12:$J$31,'logboek jr4'!$F$12:$F$31,$B17,'logboek jr4'!$I$12:$I$31,$C17)</f>
        <v>0</v>
      </c>
      <c r="L17" s="65">
        <f>SUMIFS('logboek jr4'!$J$12:$J$31,'logboek jr4'!$F$12:$F$31,$B17,'logboek jr4'!$I$12:$I$31,$C17)</f>
        <v>0</v>
      </c>
      <c r="M17" s="65">
        <f>SUMIFS('logboek jr4'!$J$12:$J$31,'logboek jr4'!$F$12:$F$31,$B17,'logboek jr4'!$I$12:$I$31,$C17)</f>
        <v>0</v>
      </c>
      <c r="N17" s="6"/>
      <c r="O17" s="73" t="s">
        <v>92</v>
      </c>
      <c r="P17" s="60" t="s">
        <v>7</v>
      </c>
      <c r="Q17" s="80">
        <f>D17-bewijslast!J29</f>
        <v>0</v>
      </c>
      <c r="R17" s="80">
        <f>E17-bewijslast!K29</f>
        <v>0</v>
      </c>
      <c r="S17" s="80">
        <f>F17-bewijslast!L29</f>
        <v>0</v>
      </c>
      <c r="T17" s="134">
        <f>G17-bewijslast!M29</f>
        <v>0</v>
      </c>
      <c r="U17" s="112">
        <f>H17-bewijslast!N29</f>
        <v>0</v>
      </c>
      <c r="V17" s="112">
        <f>I17-bewijslast!O29</f>
        <v>0</v>
      </c>
      <c r="W17" s="112">
        <f>J17-bewijslast!P29</f>
        <v>0</v>
      </c>
      <c r="X17" s="112">
        <f>K17-bewijslast!Q29</f>
        <v>0</v>
      </c>
      <c r="Y17" s="112">
        <f>L17-bewijslast!R29</f>
        <v>0</v>
      </c>
      <c r="Z17" s="113">
        <f>M17-bewijslast!S29</f>
        <v>0</v>
      </c>
    </row>
    <row r="18" spans="1:26" s="3" customFormat="1" ht="15" customHeight="1">
      <c r="A18" s="6"/>
      <c r="B18" s="74" t="s">
        <v>93</v>
      </c>
      <c r="C18" s="110" t="s">
        <v>96</v>
      </c>
      <c r="D18" s="80">
        <f>SUMIFS('logboek jr1'!$J$11:$J$30,'logboek jr1'!$F$11:$F$30,$B18,'logboek jr1'!$I$11:$I$30,$C18)</f>
        <v>0</v>
      </c>
      <c r="E18" s="80">
        <f>SUMIFS('logboek jr2'!$J$12:$J$31,'logboek jr2'!$F$12:$F$31,$B18,'logboek jr2'!$I$12:$I$31,$C18)</f>
        <v>0</v>
      </c>
      <c r="F18" s="80">
        <f>SUMIFS('logboek jr3'!$J$12:$J$31,'logboek jr3'!$F$12:$F$31,$B18,'logboek jr3'!$I$12:$I$31,$C18)</f>
        <v>0</v>
      </c>
      <c r="G18" s="65">
        <f>SUMIFS('logboek jr4'!$J$12:$J$31,'logboek jr4'!$F$12:$F$31,$B18,'logboek jr4'!$I$12:$I$31,$C18)</f>
        <v>0</v>
      </c>
      <c r="H18" s="65">
        <f>SUMIFS('logboek jr4'!$J$12:$J$31,'logboek jr4'!$F$12:$F$31,$B18,'logboek jr4'!$I$12:$I$31,$C18)</f>
        <v>0</v>
      </c>
      <c r="I18" s="65">
        <f>SUMIFS('logboek jr4'!$J$12:$J$31,'logboek jr4'!$F$12:$F$31,$B18,'logboek jr4'!$I$12:$I$31,$C18)</f>
        <v>0</v>
      </c>
      <c r="J18" s="65">
        <f>SUMIFS('logboek jr4'!$J$12:$J$31,'logboek jr4'!$F$12:$F$31,$B18,'logboek jr4'!$I$12:$I$31,$C18)</f>
        <v>0</v>
      </c>
      <c r="K18" s="65">
        <f>SUMIFS('logboek jr4'!$J$12:$J$31,'logboek jr4'!$F$12:$F$31,$B18,'logboek jr4'!$I$12:$I$31,$C18)</f>
        <v>0</v>
      </c>
      <c r="L18" s="65">
        <f>SUMIFS('logboek jr4'!$J$12:$J$31,'logboek jr4'!$F$12:$F$31,$B18,'logboek jr4'!$I$12:$I$31,$C18)</f>
        <v>0</v>
      </c>
      <c r="M18" s="65">
        <f>SUMIFS('logboek jr4'!$J$12:$J$31,'logboek jr4'!$F$12:$F$31,$B18,'logboek jr4'!$I$12:$I$31,$C18)</f>
        <v>0</v>
      </c>
      <c r="N18" s="6"/>
      <c r="O18" s="74" t="s">
        <v>93</v>
      </c>
      <c r="P18" s="110" t="s">
        <v>96</v>
      </c>
      <c r="Q18" s="80">
        <f>D18-bewijslast!J30</f>
        <v>0</v>
      </c>
      <c r="R18" s="80">
        <f>E18-bewijslast!K30</f>
        <v>0</v>
      </c>
      <c r="S18" s="80">
        <f>F18-bewijslast!L30</f>
        <v>0</v>
      </c>
      <c r="T18" s="134">
        <f>G18-bewijslast!M30</f>
        <v>0</v>
      </c>
      <c r="U18" s="112">
        <f>H18-bewijslast!N30</f>
        <v>0</v>
      </c>
      <c r="V18" s="112">
        <f>I18-bewijslast!O30</f>
        <v>0</v>
      </c>
      <c r="W18" s="112">
        <f>J18-bewijslast!P30</f>
        <v>0</v>
      </c>
      <c r="X18" s="112">
        <f>K18-bewijslast!Q30</f>
        <v>0</v>
      </c>
      <c r="Y18" s="112">
        <f>L18-bewijslast!R30</f>
        <v>0</v>
      </c>
      <c r="Z18" s="113">
        <f>M18-bewijslast!S30</f>
        <v>0</v>
      </c>
    </row>
    <row r="19" spans="1:26" s="3" customFormat="1" ht="15" customHeight="1">
      <c r="B19" s="73" t="s">
        <v>93</v>
      </c>
      <c r="C19" s="60" t="s">
        <v>97</v>
      </c>
      <c r="D19" s="80">
        <f>SUMIFS('logboek jr1'!$J$11:$J$30,'logboek jr1'!$F$11:$F$30,$B19,'logboek jr1'!$I$11:$I$30,$C19)</f>
        <v>0</v>
      </c>
      <c r="E19" s="80">
        <f>SUMIFS('logboek jr2'!$J$12:$J$31,'logboek jr2'!$F$12:$F$31,$B19,'logboek jr2'!$I$12:$I$31,$C19)</f>
        <v>0</v>
      </c>
      <c r="F19" s="80">
        <f>SUMIFS('logboek jr3'!$J$12:$J$31,'logboek jr3'!$F$12:$F$31,$B19,'logboek jr3'!$I$12:$I$31,$C19)</f>
        <v>0</v>
      </c>
      <c r="G19" s="65">
        <f>SUMIFS('logboek jr4'!$J$12:$J$31,'logboek jr4'!$F$12:$F$31,$B19,'logboek jr4'!$I$12:$I$31,$C19)</f>
        <v>0</v>
      </c>
      <c r="H19" s="65">
        <f>SUMIFS('logboek jr4'!$J$12:$J$31,'logboek jr4'!$F$12:$F$31,$B19,'logboek jr4'!$I$12:$I$31,$C19)</f>
        <v>0</v>
      </c>
      <c r="I19" s="65">
        <f>SUMIFS('logboek jr4'!$J$12:$J$31,'logboek jr4'!$F$12:$F$31,$B19,'logboek jr4'!$I$12:$I$31,$C19)</f>
        <v>0</v>
      </c>
      <c r="J19" s="65">
        <f>SUMIFS('logboek jr4'!$J$12:$J$31,'logboek jr4'!$F$12:$F$31,$B19,'logboek jr4'!$I$12:$I$31,$C19)</f>
        <v>0</v>
      </c>
      <c r="K19" s="65">
        <f>SUMIFS('logboek jr4'!$J$12:$J$31,'logboek jr4'!$F$12:$F$31,$B19,'logboek jr4'!$I$12:$I$31,$C19)</f>
        <v>0</v>
      </c>
      <c r="L19" s="65">
        <f>SUMIFS('logboek jr4'!$J$12:$J$31,'logboek jr4'!$F$12:$F$31,$B19,'logboek jr4'!$I$12:$I$31,$C19)</f>
        <v>0</v>
      </c>
      <c r="M19" s="65">
        <f>SUMIFS('logboek jr4'!$J$12:$J$31,'logboek jr4'!$F$12:$F$31,$B19,'logboek jr4'!$I$12:$I$31,$C19)</f>
        <v>0</v>
      </c>
      <c r="N19" s="6"/>
      <c r="O19" s="73" t="s">
        <v>93</v>
      </c>
      <c r="P19" s="60" t="s">
        <v>97</v>
      </c>
      <c r="Q19" s="80">
        <f>D19-bewijslast!J31</f>
        <v>0</v>
      </c>
      <c r="R19" s="80">
        <f>E19-bewijslast!K31</f>
        <v>0</v>
      </c>
      <c r="S19" s="80">
        <f>F19-bewijslast!L31</f>
        <v>0</v>
      </c>
      <c r="T19" s="134">
        <f>G19-bewijslast!M31</f>
        <v>0</v>
      </c>
      <c r="U19" s="112">
        <f>H19-bewijslast!N31</f>
        <v>0</v>
      </c>
      <c r="V19" s="112">
        <f>I19-bewijslast!O31</f>
        <v>0</v>
      </c>
      <c r="W19" s="112">
        <f>J19-bewijslast!P31</f>
        <v>0</v>
      </c>
      <c r="X19" s="112">
        <f>K19-bewijslast!Q31</f>
        <v>0</v>
      </c>
      <c r="Y19" s="112">
        <f>L19-bewijslast!R31</f>
        <v>0</v>
      </c>
      <c r="Z19" s="113">
        <f>M19-bewijslast!S31</f>
        <v>0</v>
      </c>
    </row>
    <row r="20" spans="1:26" s="3" customFormat="1" ht="15" customHeight="1">
      <c r="B20" s="73" t="s">
        <v>93</v>
      </c>
      <c r="C20" s="60" t="s">
        <v>98</v>
      </c>
      <c r="D20" s="80">
        <f>SUMIFS('logboek jr1'!$J$11:$J$30,'logboek jr1'!$F$11:$F$30,$B20,'logboek jr1'!$I$11:$I$30,$C20)</f>
        <v>0</v>
      </c>
      <c r="E20" s="80">
        <f>SUMIFS('logboek jr2'!$J$12:$J$31,'logboek jr2'!$F$12:$F$31,$B20,'logboek jr2'!$I$12:$I$31,$C20)</f>
        <v>0</v>
      </c>
      <c r="F20" s="80">
        <f>SUMIFS('logboek jr3'!$J$12:$J$31,'logboek jr3'!$F$12:$F$31,$B20,'logboek jr3'!$I$12:$I$31,$C20)</f>
        <v>0</v>
      </c>
      <c r="G20" s="65">
        <f>SUMIFS('logboek jr4'!$J$12:$J$31,'logboek jr4'!$F$12:$F$31,$B20,'logboek jr4'!$I$12:$I$31,$C20)</f>
        <v>0</v>
      </c>
      <c r="H20" s="65">
        <f>SUMIFS('logboek jr4'!$J$12:$J$31,'logboek jr4'!$F$12:$F$31,$B20,'logboek jr4'!$I$12:$I$31,$C20)</f>
        <v>0</v>
      </c>
      <c r="I20" s="65">
        <f>SUMIFS('logboek jr4'!$J$12:$J$31,'logboek jr4'!$F$12:$F$31,$B20,'logboek jr4'!$I$12:$I$31,$C20)</f>
        <v>0</v>
      </c>
      <c r="J20" s="65">
        <f>SUMIFS('logboek jr4'!$J$12:$J$31,'logboek jr4'!$F$12:$F$31,$B20,'logboek jr4'!$I$12:$I$31,$C20)</f>
        <v>0</v>
      </c>
      <c r="K20" s="65">
        <f>SUMIFS('logboek jr4'!$J$12:$J$31,'logboek jr4'!$F$12:$F$31,$B20,'logboek jr4'!$I$12:$I$31,$C20)</f>
        <v>0</v>
      </c>
      <c r="L20" s="65">
        <f>SUMIFS('logboek jr4'!$J$12:$J$31,'logboek jr4'!$F$12:$F$31,$B20,'logboek jr4'!$I$12:$I$31,$C20)</f>
        <v>0</v>
      </c>
      <c r="M20" s="65">
        <f>SUMIFS('logboek jr4'!$J$12:$J$31,'logboek jr4'!$F$12:$F$31,$B20,'logboek jr4'!$I$12:$I$31,$C20)</f>
        <v>0</v>
      </c>
      <c r="N20" s="6"/>
      <c r="O20" s="73" t="s">
        <v>93</v>
      </c>
      <c r="P20" s="60" t="s">
        <v>98</v>
      </c>
      <c r="Q20" s="80">
        <f>D20-bewijslast!J32</f>
        <v>0</v>
      </c>
      <c r="R20" s="80">
        <f>E20-bewijslast!K32</f>
        <v>0</v>
      </c>
      <c r="S20" s="80">
        <f>F20-bewijslast!L32</f>
        <v>0</v>
      </c>
      <c r="T20" s="134">
        <f>G20-bewijslast!M32</f>
        <v>0</v>
      </c>
      <c r="U20" s="112">
        <f>H20-bewijslast!N32</f>
        <v>0</v>
      </c>
      <c r="V20" s="112">
        <f>I20-bewijslast!O32</f>
        <v>0</v>
      </c>
      <c r="W20" s="112">
        <f>J20-bewijslast!P32</f>
        <v>0</v>
      </c>
      <c r="X20" s="112">
        <f>K20-bewijslast!Q32</f>
        <v>0</v>
      </c>
      <c r="Y20" s="112">
        <f>L20-bewijslast!R32</f>
        <v>0</v>
      </c>
      <c r="Z20" s="113">
        <f>M20-bewijslast!S32</f>
        <v>0</v>
      </c>
    </row>
    <row r="21" spans="1:26" s="3" customFormat="1" ht="15" customHeight="1">
      <c r="B21" s="73" t="s">
        <v>93</v>
      </c>
      <c r="C21" s="60" t="s">
        <v>7</v>
      </c>
      <c r="D21" s="80">
        <f>SUMIFS('logboek jr1'!$J$11:$J$30,'logboek jr1'!$F$11:$F$30,$B21,'logboek jr1'!$I$11:$I$30,$C21)</f>
        <v>0</v>
      </c>
      <c r="E21" s="80">
        <f>SUMIFS('logboek jr2'!$J$12:$J$31,'logboek jr2'!$F$12:$F$31,$B21,'logboek jr2'!$I$12:$I$31,$C21)</f>
        <v>0</v>
      </c>
      <c r="F21" s="80">
        <f>SUMIFS('logboek jr3'!$J$12:$J$31,'logboek jr3'!$F$12:$F$31,$B21,'logboek jr3'!$I$12:$I$31,$C21)</f>
        <v>0</v>
      </c>
      <c r="G21" s="65">
        <f>SUMIFS('logboek jr4'!$J$12:$J$31,'logboek jr4'!$F$12:$F$31,$B21,'logboek jr4'!$I$12:$I$31,$C21)</f>
        <v>0</v>
      </c>
      <c r="H21" s="65">
        <f>SUMIFS('logboek jr4'!$J$12:$J$31,'logboek jr4'!$F$12:$F$31,$B21,'logboek jr4'!$I$12:$I$31,$C21)</f>
        <v>0</v>
      </c>
      <c r="I21" s="65">
        <f>SUMIFS('logboek jr4'!$J$12:$J$31,'logboek jr4'!$F$12:$F$31,$B21,'logboek jr4'!$I$12:$I$31,$C21)</f>
        <v>0</v>
      </c>
      <c r="J21" s="65">
        <f>SUMIFS('logboek jr4'!$J$12:$J$31,'logboek jr4'!$F$12:$F$31,$B21,'logboek jr4'!$I$12:$I$31,$C21)</f>
        <v>0</v>
      </c>
      <c r="K21" s="65">
        <f>SUMIFS('logboek jr4'!$J$12:$J$31,'logboek jr4'!$F$12:$F$31,$B21,'logboek jr4'!$I$12:$I$31,$C21)</f>
        <v>0</v>
      </c>
      <c r="L21" s="65">
        <f>SUMIFS('logboek jr4'!$J$12:$J$31,'logboek jr4'!$F$12:$F$31,$B21,'logboek jr4'!$I$12:$I$31,$C21)</f>
        <v>0</v>
      </c>
      <c r="M21" s="65">
        <f>SUMIFS('logboek jr4'!$J$12:$J$31,'logboek jr4'!$F$12:$F$31,$B21,'logboek jr4'!$I$12:$I$31,$C21)</f>
        <v>0</v>
      </c>
      <c r="N21" s="6"/>
      <c r="O21" s="73" t="s">
        <v>93</v>
      </c>
      <c r="P21" s="60" t="s">
        <v>7</v>
      </c>
      <c r="Q21" s="80">
        <f>D21-bewijslast!J33</f>
        <v>0</v>
      </c>
      <c r="R21" s="80">
        <f>E21-bewijslast!K33</f>
        <v>0</v>
      </c>
      <c r="S21" s="80">
        <f>F21-bewijslast!L33</f>
        <v>0</v>
      </c>
      <c r="T21" s="134">
        <f>G21-bewijslast!M33</f>
        <v>0</v>
      </c>
      <c r="U21" s="112">
        <f>H21-bewijslast!N33</f>
        <v>0</v>
      </c>
      <c r="V21" s="112">
        <f>I21-bewijslast!O33</f>
        <v>0</v>
      </c>
      <c r="W21" s="112">
        <f>J21-bewijslast!P33</f>
        <v>0</v>
      </c>
      <c r="X21" s="112">
        <f>K21-bewijslast!Q33</f>
        <v>0</v>
      </c>
      <c r="Y21" s="112">
        <f>L21-bewijslast!R33</f>
        <v>0</v>
      </c>
      <c r="Z21" s="113">
        <f>M21-bewijslast!S33</f>
        <v>0</v>
      </c>
    </row>
    <row r="22" spans="1:26" s="3" customFormat="1" ht="15" customHeight="1">
      <c r="B22" s="73" t="s">
        <v>4</v>
      </c>
      <c r="C22" s="60" t="s">
        <v>96</v>
      </c>
      <c r="D22" s="80">
        <f>SUMIFS('logboek jr1'!$J$11:$J$30,'logboek jr1'!$F$11:$F$30,$B22,'logboek jr1'!$I$11:$I$30,$C22)</f>
        <v>0</v>
      </c>
      <c r="E22" s="80">
        <f>SUMIFS('logboek jr2'!$J$12:$J$31,'logboek jr2'!$F$12:$F$31,$B22,'logboek jr2'!$I$12:$I$31,$C22)</f>
        <v>0</v>
      </c>
      <c r="F22" s="80">
        <f>SUMIFS('logboek jr3'!$J$12:$J$31,'logboek jr3'!$F$12:$F$31,$B22,'logboek jr3'!$I$12:$I$31,$C22)</f>
        <v>0</v>
      </c>
      <c r="G22" s="65">
        <f>SUMIFS('logboek jr4'!$J$12:$J$31,'logboek jr4'!$F$12:$F$31,$B22,'logboek jr4'!$I$12:$I$31,$C22)</f>
        <v>0</v>
      </c>
      <c r="H22" s="65">
        <f>SUMIFS('logboek jr4'!$J$12:$J$31,'logboek jr4'!$F$12:$F$31,$B22,'logboek jr4'!$I$12:$I$31,$C22)</f>
        <v>0</v>
      </c>
      <c r="I22" s="65">
        <f>SUMIFS('logboek jr4'!$J$12:$J$31,'logboek jr4'!$F$12:$F$31,$B22,'logboek jr4'!$I$12:$I$31,$C22)</f>
        <v>0</v>
      </c>
      <c r="J22" s="65">
        <f>SUMIFS('logboek jr4'!$J$12:$J$31,'logboek jr4'!$F$12:$F$31,$B22,'logboek jr4'!$I$12:$I$31,$C22)</f>
        <v>0</v>
      </c>
      <c r="K22" s="65">
        <f>SUMIFS('logboek jr4'!$J$12:$J$31,'logboek jr4'!$F$12:$F$31,$B22,'logboek jr4'!$I$12:$I$31,$C22)</f>
        <v>0</v>
      </c>
      <c r="L22" s="65">
        <f>SUMIFS('logboek jr4'!$J$12:$J$31,'logboek jr4'!$F$12:$F$31,$B22,'logboek jr4'!$I$12:$I$31,$C22)</f>
        <v>0</v>
      </c>
      <c r="M22" s="65">
        <f>SUMIFS('logboek jr4'!$J$12:$J$31,'logboek jr4'!$F$12:$F$31,$B22,'logboek jr4'!$I$12:$I$31,$C22)</f>
        <v>0</v>
      </c>
      <c r="N22" s="6"/>
      <c r="O22" s="73" t="s">
        <v>4</v>
      </c>
      <c r="P22" s="60" t="s">
        <v>96</v>
      </c>
      <c r="Q22" s="80">
        <f>D22-bewijslast!J34</f>
        <v>0</v>
      </c>
      <c r="R22" s="80">
        <f>E22-bewijslast!K34</f>
        <v>0</v>
      </c>
      <c r="S22" s="80">
        <f>F22-bewijslast!L34</f>
        <v>0</v>
      </c>
      <c r="T22" s="134">
        <f>G22-bewijslast!M34</f>
        <v>0</v>
      </c>
      <c r="U22" s="112">
        <f>H22-bewijslast!N34</f>
        <v>0</v>
      </c>
      <c r="V22" s="112">
        <f>I22-bewijslast!O34</f>
        <v>0</v>
      </c>
      <c r="W22" s="112">
        <f>J22-bewijslast!P34</f>
        <v>0</v>
      </c>
      <c r="X22" s="112">
        <f>K22-bewijslast!Q34</f>
        <v>0</v>
      </c>
      <c r="Y22" s="112">
        <f>L22-bewijslast!R34</f>
        <v>0</v>
      </c>
      <c r="Z22" s="113">
        <f>M22-bewijslast!S34</f>
        <v>0</v>
      </c>
    </row>
    <row r="23" spans="1:26" s="3" customFormat="1" ht="15" customHeight="1">
      <c r="B23" s="73" t="s">
        <v>4</v>
      </c>
      <c r="C23" s="60" t="s">
        <v>97</v>
      </c>
      <c r="D23" s="80">
        <f>SUMIFS('logboek jr1'!$J$11:$J$30,'logboek jr1'!$F$11:$F$30,$B23,'logboek jr1'!$I$11:$I$30,$C23)</f>
        <v>0</v>
      </c>
      <c r="E23" s="80">
        <f>SUMIFS('logboek jr2'!$J$12:$J$31,'logboek jr2'!$F$12:$F$31,$B23,'logboek jr2'!$I$12:$I$31,$C23)</f>
        <v>0</v>
      </c>
      <c r="F23" s="80">
        <f>SUMIFS('logboek jr3'!$J$12:$J$31,'logboek jr3'!$F$12:$F$31,$B23,'logboek jr3'!$I$12:$I$31,$C23)</f>
        <v>0</v>
      </c>
      <c r="G23" s="65">
        <f>SUMIFS('logboek jr4'!$J$12:$J$31,'logboek jr4'!$F$12:$F$31,$B23,'logboek jr4'!$I$12:$I$31,$C23)</f>
        <v>0</v>
      </c>
      <c r="H23" s="65">
        <f>SUMIFS('logboek jr4'!$J$12:$J$31,'logboek jr4'!$F$12:$F$31,$B23,'logboek jr4'!$I$12:$I$31,$C23)</f>
        <v>0</v>
      </c>
      <c r="I23" s="65">
        <f>SUMIFS('logboek jr4'!$J$12:$J$31,'logboek jr4'!$F$12:$F$31,$B23,'logboek jr4'!$I$12:$I$31,$C23)</f>
        <v>0</v>
      </c>
      <c r="J23" s="65">
        <f>SUMIFS('logboek jr4'!$J$12:$J$31,'logboek jr4'!$F$12:$F$31,$B23,'logboek jr4'!$I$12:$I$31,$C23)</f>
        <v>0</v>
      </c>
      <c r="K23" s="65">
        <f>SUMIFS('logboek jr4'!$J$12:$J$31,'logboek jr4'!$F$12:$F$31,$B23,'logboek jr4'!$I$12:$I$31,$C23)</f>
        <v>0</v>
      </c>
      <c r="L23" s="65">
        <f>SUMIFS('logboek jr4'!$J$12:$J$31,'logboek jr4'!$F$12:$F$31,$B23,'logboek jr4'!$I$12:$I$31,$C23)</f>
        <v>0</v>
      </c>
      <c r="M23" s="65">
        <f>SUMIFS('logboek jr4'!$J$12:$J$31,'logboek jr4'!$F$12:$F$31,$B23,'logboek jr4'!$I$12:$I$31,$C23)</f>
        <v>0</v>
      </c>
      <c r="N23" s="6"/>
      <c r="O23" s="73" t="s">
        <v>4</v>
      </c>
      <c r="P23" s="60" t="s">
        <v>97</v>
      </c>
      <c r="Q23" s="80">
        <f>D23-bewijslast!J35</f>
        <v>0</v>
      </c>
      <c r="R23" s="80">
        <f>E23-bewijslast!K35</f>
        <v>0</v>
      </c>
      <c r="S23" s="80">
        <f>F23-bewijslast!L35</f>
        <v>0</v>
      </c>
      <c r="T23" s="134">
        <f>G23-bewijslast!M35</f>
        <v>0</v>
      </c>
      <c r="U23" s="112">
        <f>H23-bewijslast!N35</f>
        <v>0</v>
      </c>
      <c r="V23" s="112">
        <f>I23-bewijslast!O35</f>
        <v>0</v>
      </c>
      <c r="W23" s="112">
        <f>J23-bewijslast!P35</f>
        <v>0</v>
      </c>
      <c r="X23" s="112">
        <f>K23-bewijslast!Q35</f>
        <v>0</v>
      </c>
      <c r="Y23" s="112">
        <f>L23-bewijslast!R35</f>
        <v>0</v>
      </c>
      <c r="Z23" s="113">
        <f>M23-bewijslast!S35</f>
        <v>0</v>
      </c>
    </row>
    <row r="24" spans="1:26" s="3" customFormat="1" ht="15" customHeight="1">
      <c r="B24" s="73" t="s">
        <v>4</v>
      </c>
      <c r="C24" s="60" t="s">
        <v>98</v>
      </c>
      <c r="D24" s="112">
        <f>SUMIFS('logboek jr1'!$J$11:$J$30,'logboek jr1'!$F$11:$F$30,$B24,'logboek jr1'!$I$11:$I$30,$C24)</f>
        <v>0</v>
      </c>
      <c r="E24" s="112">
        <f>SUMIFS('logboek jr2'!$J$12:$J$31,'logboek jr2'!$F$12:$F$31,$B24,'logboek jr2'!$I$12:$I$31,$C24)</f>
        <v>0</v>
      </c>
      <c r="F24" s="112">
        <f>SUMIFS('logboek jr3'!$J$12:$J$31,'logboek jr3'!$F$12:$F$31,$B24,'logboek jr3'!$I$12:$I$31,$C24)</f>
        <v>0</v>
      </c>
      <c r="G24" s="113">
        <f>SUMIFS('logboek jr4'!$J$12:$J$31,'logboek jr4'!$F$12:$F$31,$B24,'logboek jr4'!$I$12:$I$31,$C24)</f>
        <v>0</v>
      </c>
      <c r="H24" s="113">
        <f>SUMIFS('logboek jr4'!$J$12:$J$31,'logboek jr4'!$F$12:$F$31,$B24,'logboek jr4'!$I$12:$I$31,$C24)</f>
        <v>0</v>
      </c>
      <c r="I24" s="113">
        <f>SUMIFS('logboek jr4'!$J$12:$J$31,'logboek jr4'!$F$12:$F$31,$B24,'logboek jr4'!$I$12:$I$31,$C24)</f>
        <v>0</v>
      </c>
      <c r="J24" s="113">
        <f>SUMIFS('logboek jr4'!$J$12:$J$31,'logboek jr4'!$F$12:$F$31,$B24,'logboek jr4'!$I$12:$I$31,$C24)</f>
        <v>0</v>
      </c>
      <c r="K24" s="113">
        <f>SUMIFS('logboek jr4'!$J$12:$J$31,'logboek jr4'!$F$12:$F$31,$B24,'logboek jr4'!$I$12:$I$31,$C24)</f>
        <v>0</v>
      </c>
      <c r="L24" s="113">
        <f>SUMIFS('logboek jr4'!$J$12:$J$31,'logboek jr4'!$F$12:$F$31,$B24,'logboek jr4'!$I$12:$I$31,$C24)</f>
        <v>0</v>
      </c>
      <c r="M24" s="113">
        <f>SUMIFS('logboek jr4'!$J$12:$J$31,'logboek jr4'!$F$12:$F$31,$B24,'logboek jr4'!$I$12:$I$31,$C24)</f>
        <v>0</v>
      </c>
      <c r="O24" s="73" t="s">
        <v>4</v>
      </c>
      <c r="P24" s="60" t="s">
        <v>98</v>
      </c>
      <c r="Q24" s="80">
        <f>D24-bewijslast!J36</f>
        <v>0</v>
      </c>
      <c r="R24" s="80">
        <f>E24-bewijslast!K36</f>
        <v>0</v>
      </c>
      <c r="S24" s="80">
        <f>F24-bewijslast!L36</f>
        <v>0</v>
      </c>
      <c r="T24" s="134">
        <f>G24-bewijslast!M36</f>
        <v>0</v>
      </c>
      <c r="U24" s="112">
        <f>H24-bewijslast!N36</f>
        <v>0</v>
      </c>
      <c r="V24" s="112">
        <f>I24-bewijslast!O36</f>
        <v>0</v>
      </c>
      <c r="W24" s="112">
        <f>J24-bewijslast!P36</f>
        <v>0</v>
      </c>
      <c r="X24" s="112">
        <f>K24-bewijslast!Q36</f>
        <v>0</v>
      </c>
      <c r="Y24" s="112">
        <f>L24-bewijslast!R36</f>
        <v>0</v>
      </c>
      <c r="Z24" s="113">
        <f>M24-bewijslast!S36</f>
        <v>0</v>
      </c>
    </row>
    <row r="25" spans="1:26" s="3" customFormat="1" ht="15" customHeight="1" thickBot="1">
      <c r="B25" s="75" t="s">
        <v>4</v>
      </c>
      <c r="C25" s="71" t="s">
        <v>7</v>
      </c>
      <c r="D25" s="111">
        <f>SUMIFS('logboek jr1'!$J$11:$J$30,'logboek jr1'!$F$11:$F$30,$B25,'logboek jr1'!$I$11:$I$30,$C25)</f>
        <v>0</v>
      </c>
      <c r="E25" s="111">
        <f>SUMIFS('logboek jr2'!$J$12:$J$31,'logboek jr2'!$F$12:$F$31,$B25,'logboek jr2'!$I$12:$I$31,$C25)</f>
        <v>0</v>
      </c>
      <c r="F25" s="111">
        <f>SUMIFS('logboek jr3'!$J$12:$J$31,'logboek jr3'!$F$12:$F$31,$B25,'logboek jr3'!$I$12:$I$31,$C25)</f>
        <v>0</v>
      </c>
      <c r="G25" s="105">
        <f>SUMIFS('logboek jr4'!$J$12:$J$31,'logboek jr4'!$F$12:$F$31,$B25,'logboek jr4'!$I$12:$I$31,$C25)</f>
        <v>0</v>
      </c>
      <c r="H25" s="105">
        <f>SUMIFS('logboek jr4'!$J$12:$J$31,'logboek jr4'!$F$12:$F$31,$B25,'logboek jr4'!$I$12:$I$31,$C25)</f>
        <v>0</v>
      </c>
      <c r="I25" s="105">
        <f>SUMIFS('logboek jr4'!$J$12:$J$31,'logboek jr4'!$F$12:$F$31,$B25,'logboek jr4'!$I$12:$I$31,$C25)</f>
        <v>0</v>
      </c>
      <c r="J25" s="105">
        <f>SUMIFS('logboek jr4'!$J$12:$J$31,'logboek jr4'!$F$12:$F$31,$B25,'logboek jr4'!$I$12:$I$31,$C25)</f>
        <v>0</v>
      </c>
      <c r="K25" s="105">
        <f>SUMIFS('logboek jr4'!$J$12:$J$31,'logboek jr4'!$F$12:$F$31,$B25,'logboek jr4'!$I$12:$I$31,$C25)</f>
        <v>0</v>
      </c>
      <c r="L25" s="105">
        <f>SUMIFS('logboek jr4'!$J$12:$J$31,'logboek jr4'!$F$12:$F$31,$B25,'logboek jr4'!$I$12:$I$31,$C25)</f>
        <v>0</v>
      </c>
      <c r="M25" s="105">
        <f>SUMIFS('logboek jr4'!$J$12:$J$31,'logboek jr4'!$F$12:$F$31,$B25,'logboek jr4'!$I$12:$I$31,$C25)</f>
        <v>0</v>
      </c>
      <c r="O25" s="75" t="s">
        <v>4</v>
      </c>
      <c r="P25" s="71" t="s">
        <v>7</v>
      </c>
      <c r="Q25" s="111">
        <f>D25-bewijslast!J37</f>
        <v>0</v>
      </c>
      <c r="R25" s="111">
        <f>E25-bewijslast!K37</f>
        <v>0</v>
      </c>
      <c r="S25" s="111">
        <f>F25-bewijslast!L37</f>
        <v>0</v>
      </c>
      <c r="T25" s="135">
        <f>G25-bewijslast!M37</f>
        <v>0</v>
      </c>
      <c r="U25" s="135">
        <f>H25-bewijslast!N37</f>
        <v>0</v>
      </c>
      <c r="V25" s="135">
        <f>I25-bewijslast!O37</f>
        <v>0</v>
      </c>
      <c r="W25" s="135">
        <f>J25-bewijslast!P37</f>
        <v>0</v>
      </c>
      <c r="X25" s="135">
        <f>K25-bewijslast!Q37</f>
        <v>0</v>
      </c>
      <c r="Y25" s="135">
        <f>L25-bewijslast!R37</f>
        <v>0</v>
      </c>
      <c r="Z25" s="105">
        <f>M25-bewijslast!S37</f>
        <v>0</v>
      </c>
    </row>
    <row r="26" spans="1:26" s="3" customFormat="1" ht="15" customHeight="1"/>
    <row r="27" spans="1:26" s="3" customFormat="1" ht="15" customHeight="1"/>
    <row r="28" spans="1:26" s="3" customFormat="1" ht="15" customHeight="1"/>
    <row r="29" spans="1:26" s="3" customFormat="1" ht="15" customHeight="1"/>
    <row r="30" spans="1:26" s="15" customFormat="1"/>
    <row r="31" spans="1:26" s="3" customFormat="1"/>
    <row r="32" spans="1:26">
      <c r="C32"/>
      <c r="D32"/>
      <c r="O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spans="2:15">
      <c r="C49"/>
      <c r="D49"/>
      <c r="O49"/>
    </row>
    <row r="50" spans="2:15">
      <c r="C50"/>
      <c r="D50"/>
      <c r="O50"/>
    </row>
    <row r="51" spans="2:15">
      <c r="B51" s="9"/>
      <c r="C51"/>
      <c r="D51"/>
      <c r="O51"/>
    </row>
    <row r="52" spans="2:15">
      <c r="B52" s="9"/>
      <c r="C52"/>
      <c r="D52"/>
      <c r="O52"/>
    </row>
    <row r="53" spans="2:15">
      <c r="B53" s="9"/>
      <c r="C53"/>
      <c r="D53"/>
      <c r="O53"/>
    </row>
    <row r="54" spans="2:15">
      <c r="B54" s="9"/>
      <c r="C54"/>
      <c r="D54"/>
      <c r="O54"/>
    </row>
    <row r="55" spans="2:15">
      <c r="B55" s="9"/>
      <c r="C55"/>
      <c r="D55"/>
      <c r="O55"/>
    </row>
    <row r="56" spans="2:15">
      <c r="B56" s="9"/>
      <c r="C56"/>
      <c r="D56"/>
      <c r="O56"/>
    </row>
    <row r="57" spans="2:15">
      <c r="B57" s="9"/>
      <c r="C57"/>
      <c r="D57"/>
      <c r="O57"/>
    </row>
    <row r="58" spans="2:15">
      <c r="B58" s="9"/>
      <c r="C58"/>
      <c r="D58"/>
      <c r="O58"/>
    </row>
    <row r="59" spans="2:15">
      <c r="B59" s="9"/>
      <c r="C59"/>
      <c r="D59"/>
      <c r="O59"/>
    </row>
    <row r="60" spans="2:15">
      <c r="B60" s="9"/>
      <c r="C60"/>
      <c r="D60"/>
      <c r="O60"/>
    </row>
    <row r="61" spans="2:15">
      <c r="B61" s="9"/>
      <c r="C61"/>
      <c r="D61"/>
      <c r="O61"/>
    </row>
    <row r="62" spans="2:15">
      <c r="B62" s="9"/>
      <c r="C62"/>
      <c r="D62"/>
      <c r="O62"/>
    </row>
    <row r="63" spans="2:15">
      <c r="B63" s="9"/>
      <c r="C63"/>
      <c r="D63"/>
      <c r="O63"/>
    </row>
    <row r="64" spans="2:15">
      <c r="B64" s="9"/>
      <c r="C64"/>
      <c r="D64"/>
      <c r="O64"/>
    </row>
    <row r="65" spans="2:15">
      <c r="B65" s="9"/>
      <c r="C65"/>
      <c r="D65"/>
      <c r="O65"/>
    </row>
    <row r="66" spans="2:15">
      <c r="B66" s="9"/>
      <c r="C66"/>
      <c r="D66"/>
      <c r="O66"/>
    </row>
    <row r="67" spans="2:15">
      <c r="B67" s="9"/>
      <c r="C67"/>
      <c r="D67"/>
      <c r="O67"/>
    </row>
    <row r="68" spans="2:15">
      <c r="B68" s="9"/>
      <c r="C68"/>
      <c r="D68"/>
      <c r="O68"/>
    </row>
    <row r="69" spans="2:15">
      <c r="B69" s="9"/>
      <c r="C69"/>
      <c r="D69"/>
      <c r="O69"/>
    </row>
    <row r="70" spans="2:15">
      <c r="B70" s="9"/>
      <c r="C70"/>
      <c r="D70"/>
      <c r="O70"/>
    </row>
    <row r="71" spans="2:15">
      <c r="B71" s="9"/>
      <c r="C71"/>
      <c r="D71"/>
      <c r="O71"/>
    </row>
    <row r="72" spans="2:15">
      <c r="B72" s="9"/>
      <c r="C72"/>
      <c r="D72"/>
      <c r="O72"/>
    </row>
    <row r="73" spans="2:15">
      <c r="B73" s="9"/>
      <c r="C73"/>
      <c r="D73"/>
      <c r="O73"/>
    </row>
    <row r="74" spans="2:15">
      <c r="B74" s="9"/>
      <c r="C74"/>
      <c r="D74"/>
      <c r="O74"/>
    </row>
    <row r="75" spans="2:15">
      <c r="B75" s="9"/>
      <c r="C75"/>
      <c r="D75"/>
      <c r="O75"/>
    </row>
    <row r="76" spans="2:15">
      <c r="B76" s="9"/>
      <c r="C76"/>
      <c r="D76"/>
      <c r="O76"/>
    </row>
    <row r="77" spans="2:15">
      <c r="B77" s="9"/>
      <c r="C77"/>
      <c r="D77"/>
      <c r="O77"/>
    </row>
    <row r="78" spans="2:15">
      <c r="B78" s="9"/>
      <c r="C78"/>
      <c r="D78"/>
      <c r="O78"/>
    </row>
    <row r="79" spans="2:15">
      <c r="B79" s="9"/>
      <c r="C79"/>
      <c r="D79"/>
      <c r="O79"/>
    </row>
    <row r="80" spans="2:15">
      <c r="B80" s="9"/>
      <c r="C80"/>
      <c r="D80"/>
      <c r="O80"/>
    </row>
  </sheetData>
  <sheetProtection selectLockedCells="1"/>
  <phoneticPr fontId="21" type="noConversion"/>
  <conditionalFormatting sqref="B8:D8">
    <cfRule type="cellIs" dxfId="11" priority="20" operator="greaterThan">
      <formula>0</formula>
    </cfRule>
  </conditionalFormatting>
  <conditionalFormatting sqref="Q11:Z25">
    <cfRule type="cellIs" dxfId="10"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K32"/>
  <sheetViews>
    <sheetView showGridLines="0" topLeftCell="A3" zoomScale="85" zoomScaleNormal="85" workbookViewId="0">
      <selection activeCell="H34" sqref="H34"/>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117</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ht="15" customHeight="1" thickBot="1">
      <c r="C8"/>
      <c r="D8" s="10"/>
      <c r="E8" s="10"/>
      <c r="F8" s="10"/>
      <c r="G8" s="10"/>
      <c r="H8" s="10"/>
      <c r="I8" s="10"/>
      <c r="J8" s="10"/>
      <c r="K8" s="10"/>
      <c r="L8" s="10"/>
      <c r="M8" s="5"/>
      <c r="Q8" s="4"/>
      <c r="R8" s="4"/>
    </row>
    <row r="9" spans="2:63" s="6" customFormat="1" ht="42.75" customHeight="1" thickBot="1">
      <c r="C9" s="17" t="s">
        <v>15</v>
      </c>
      <c r="D9" s="18"/>
      <c r="E9" s="18"/>
      <c r="F9" s="18"/>
      <c r="G9" s="18"/>
      <c r="H9" s="18"/>
      <c r="I9" s="98"/>
      <c r="J9" s="43" t="s">
        <v>101</v>
      </c>
      <c r="K9" s="144" t="s">
        <v>32</v>
      </c>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6"/>
    </row>
    <row r="10" spans="2:63" s="3" customFormat="1" ht="38.5" customHeight="1" thickBot="1">
      <c r="C10" s="28" t="s">
        <v>31</v>
      </c>
      <c r="D10" s="21" t="s">
        <v>23</v>
      </c>
      <c r="E10" s="21" t="s">
        <v>22</v>
      </c>
      <c r="F10" s="23" t="s">
        <v>91</v>
      </c>
      <c r="G10" s="23" t="s">
        <v>28</v>
      </c>
      <c r="H10" s="21" t="s">
        <v>29</v>
      </c>
      <c r="I10" s="23" t="s">
        <v>1</v>
      </c>
      <c r="J10" s="25" t="s">
        <v>102</v>
      </c>
      <c r="K10" s="35" t="s">
        <v>33</v>
      </c>
      <c r="L10" s="36" t="s">
        <v>34</v>
      </c>
      <c r="M10" s="36" t="s">
        <v>35</v>
      </c>
      <c r="N10" s="36" t="s">
        <v>36</v>
      </c>
      <c r="O10" s="36" t="s">
        <v>37</v>
      </c>
      <c r="P10" s="36" t="s">
        <v>38</v>
      </c>
      <c r="Q10" s="36" t="s">
        <v>39</v>
      </c>
      <c r="R10" s="36" t="s">
        <v>40</v>
      </c>
      <c r="S10" s="36" t="s">
        <v>41</v>
      </c>
      <c r="T10" s="36" t="s">
        <v>42</v>
      </c>
      <c r="U10" s="36" t="s">
        <v>43</v>
      </c>
      <c r="V10" s="36" t="s">
        <v>44</v>
      </c>
      <c r="W10" s="36" t="s">
        <v>45</v>
      </c>
      <c r="X10" s="36" t="s">
        <v>46</v>
      </c>
      <c r="Y10" s="36" t="s">
        <v>47</v>
      </c>
      <c r="Z10" s="36" t="s">
        <v>48</v>
      </c>
      <c r="AA10" s="36" t="s">
        <v>49</v>
      </c>
      <c r="AB10" s="36" t="s">
        <v>50</v>
      </c>
      <c r="AC10" s="36" t="s">
        <v>51</v>
      </c>
      <c r="AD10" s="36" t="s">
        <v>52</v>
      </c>
      <c r="AE10" s="36" t="s">
        <v>53</v>
      </c>
      <c r="AF10" s="36" t="s">
        <v>54</v>
      </c>
      <c r="AG10" s="36" t="s">
        <v>55</v>
      </c>
      <c r="AH10" s="36" t="s">
        <v>56</v>
      </c>
      <c r="AI10" s="36" t="s">
        <v>57</v>
      </c>
      <c r="AJ10" s="36" t="s">
        <v>58</v>
      </c>
      <c r="AK10" s="36" t="s">
        <v>59</v>
      </c>
      <c r="AL10" s="36" t="s">
        <v>60</v>
      </c>
      <c r="AM10" s="36" t="s">
        <v>61</v>
      </c>
      <c r="AN10" s="36" t="s">
        <v>62</v>
      </c>
      <c r="AO10" s="36" t="s">
        <v>63</v>
      </c>
      <c r="AP10" s="36" t="s">
        <v>64</v>
      </c>
      <c r="AQ10" s="36" t="s">
        <v>65</v>
      </c>
      <c r="AR10" s="36" t="s">
        <v>66</v>
      </c>
      <c r="AS10" s="36" t="s">
        <v>67</v>
      </c>
      <c r="AT10" s="36" t="s">
        <v>68</v>
      </c>
      <c r="AU10" s="36" t="s">
        <v>69</v>
      </c>
      <c r="AV10" s="36" t="s">
        <v>70</v>
      </c>
      <c r="AW10" s="36" t="s">
        <v>71</v>
      </c>
      <c r="AX10" s="36" t="s">
        <v>72</v>
      </c>
      <c r="AY10" s="36" t="s">
        <v>73</v>
      </c>
      <c r="AZ10" s="36" t="s">
        <v>74</v>
      </c>
      <c r="BA10" s="36" t="s">
        <v>75</v>
      </c>
      <c r="BB10" s="36" t="s">
        <v>76</v>
      </c>
      <c r="BC10" s="36" t="s">
        <v>77</v>
      </c>
      <c r="BD10" s="36" t="s">
        <v>78</v>
      </c>
      <c r="BE10" s="36" t="s">
        <v>79</v>
      </c>
      <c r="BF10" s="36" t="s">
        <v>80</v>
      </c>
      <c r="BG10" s="36" t="s">
        <v>81</v>
      </c>
      <c r="BH10" s="36" t="s">
        <v>82</v>
      </c>
      <c r="BI10" s="36" t="s">
        <v>83</v>
      </c>
      <c r="BJ10" s="36" t="s">
        <v>84</v>
      </c>
      <c r="BK10" s="37" t="s">
        <v>85</v>
      </c>
    </row>
    <row r="11" spans="2:63" s="3" customFormat="1" ht="15" customHeight="1">
      <c r="B11" s="3">
        <v>1</v>
      </c>
      <c r="C11" s="26" t="str">
        <f>IF(bewijslast!C13="","",bewijslast!C13)</f>
        <v/>
      </c>
      <c r="D11" s="30" t="str">
        <f>IF(bewijslast!D13="","",bewijslast!D13)</f>
        <v/>
      </c>
      <c r="E11" s="30" t="str">
        <f>IF(bewijslast!E13="","",bewijslast!E13)</f>
        <v/>
      </c>
      <c r="F11" s="30" t="str">
        <f>IF(bewijslast!F13="","",bewijslast!F13)</f>
        <v/>
      </c>
      <c r="G11" s="30" t="str">
        <f>IF(bewijslast!G13="","",bewijslast!G13)</f>
        <v/>
      </c>
      <c r="H11" s="31" t="str">
        <f>IF(bewijslast!F13="","",bewijslast!F13)</f>
        <v/>
      </c>
      <c r="I11" s="99" t="str">
        <f>IF(bewijslast!I13="","",bewijslast!I13)</f>
        <v/>
      </c>
      <c r="J11" s="90">
        <f>SUM(K11:BK11)</f>
        <v>0</v>
      </c>
      <c r="K11" s="38"/>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44"/>
    </row>
    <row r="12" spans="2:63" s="3" customFormat="1" ht="15" customHeight="1">
      <c r="B12" s="3">
        <v>2</v>
      </c>
      <c r="C12" s="27" t="str">
        <f>IF(bewijslast!C14="","",bewijslast!C14)</f>
        <v/>
      </c>
      <c r="D12" s="31" t="str">
        <f>IF(bewijslast!D14="","",bewijslast!D14)</f>
        <v/>
      </c>
      <c r="E12" s="31" t="str">
        <f>IF(bewijslast!E14="","",bewijslast!E14)</f>
        <v/>
      </c>
      <c r="F12" s="31" t="str">
        <f>IF(bewijslast!F14="","",bewijslast!F14)</f>
        <v/>
      </c>
      <c r="G12" s="31" t="str">
        <f>IF(bewijslast!G14="","",bewijslast!G14)</f>
        <v/>
      </c>
      <c r="H12" s="31" t="str">
        <f>IF(bewijslast!F14="","",bewijslast!F14)</f>
        <v/>
      </c>
      <c r="I12" s="33" t="str">
        <f>IF(bewijslast!I14="","",bewijslast!I14)</f>
        <v/>
      </c>
      <c r="J12" s="91">
        <f t="shared" ref="J12:J30" si="0">SUM(K12:BK12)</f>
        <v>0</v>
      </c>
      <c r="K12" s="40"/>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5"/>
    </row>
    <row r="13" spans="2:63" s="3" customFormat="1" ht="15" customHeight="1">
      <c r="B13" s="3">
        <v>3</v>
      </c>
      <c r="C13" s="27" t="str">
        <f>IF(bewijslast!C15="","",bewijslast!C15)</f>
        <v/>
      </c>
      <c r="D13" s="31" t="str">
        <f>IF(bewijslast!D15="","",bewijslast!D15)</f>
        <v/>
      </c>
      <c r="E13" s="31" t="str">
        <f>IF(bewijslast!E15="","",bewijslast!E15)</f>
        <v/>
      </c>
      <c r="F13" s="31" t="str">
        <f>IF(bewijslast!F15="","",bewijslast!F15)</f>
        <v/>
      </c>
      <c r="G13" s="31" t="str">
        <f>IF(bewijslast!G15="","",bewijslast!G15)</f>
        <v/>
      </c>
      <c r="H13" s="31" t="str">
        <f>IF(bewijslast!F15="","",bewijslast!F15)</f>
        <v/>
      </c>
      <c r="I13" s="33" t="str">
        <f>IF(bewijslast!I15="","",bewijslast!I15)</f>
        <v/>
      </c>
      <c r="J13" s="91">
        <f t="shared" si="0"/>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4</v>
      </c>
      <c r="C14" s="27" t="str">
        <f>IF(bewijslast!C16="","",bewijslast!C16)</f>
        <v/>
      </c>
      <c r="D14" s="31" t="str">
        <f>IF(bewijslast!D16="","",bewijslast!D16)</f>
        <v/>
      </c>
      <c r="E14" s="31" t="str">
        <f>IF(bewijslast!E16="","",bewijslast!E16)</f>
        <v/>
      </c>
      <c r="F14" s="31" t="str">
        <f>IF(bewijslast!F16="","",bewijslast!F16)</f>
        <v/>
      </c>
      <c r="G14" s="31" t="str">
        <f>IF(bewijslast!G16="","",bewijslast!G16)</f>
        <v/>
      </c>
      <c r="H14" s="31" t="str">
        <f>IF(bewijslast!F16="","",bewijslast!F16)</f>
        <v/>
      </c>
      <c r="I14" s="33" t="str">
        <f>IF(bewijslast!I16="","",bewijslast!I16)</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5</v>
      </c>
      <c r="C15" s="27" t="str">
        <f>IF(bewijslast!C17="","",bewijslast!C17)</f>
        <v/>
      </c>
      <c r="D15" s="31" t="str">
        <f>IF(bewijslast!D17="","",bewijslast!D17)</f>
        <v/>
      </c>
      <c r="E15" s="31" t="str">
        <f>IF(bewijslast!E17="","",bewijslast!E17)</f>
        <v/>
      </c>
      <c r="F15" s="31" t="str">
        <f>IF(bewijslast!F17="","",bewijslast!F17)</f>
        <v/>
      </c>
      <c r="G15" s="31" t="str">
        <f>IF(bewijslast!G17="","",bewijslast!G17)</f>
        <v/>
      </c>
      <c r="H15" s="31" t="str">
        <f>IF(bewijslast!F17="","",bewijslast!F17)</f>
        <v/>
      </c>
      <c r="I15" s="33" t="str">
        <f>IF(bewijslast!I17="","",bewijslast!I17)</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6</v>
      </c>
      <c r="C16" s="27" t="e">
        <f>IF(bewijslast!#REF!="","",bewijslast!#REF!)</f>
        <v>#REF!</v>
      </c>
      <c r="D16" s="31" t="e">
        <f>IF(bewijslast!#REF!="","",bewijslast!#REF!)</f>
        <v>#REF!</v>
      </c>
      <c r="E16" s="31" t="e">
        <f>IF(bewijslast!#REF!="","",bewijslast!#REF!)</f>
        <v>#REF!</v>
      </c>
      <c r="F16" s="31" t="e">
        <f>IF(bewijslast!#REF!="","",bewijslast!#REF!)</f>
        <v>#REF!</v>
      </c>
      <c r="G16" s="31" t="e">
        <f>IF(bewijslast!#REF!="","",bewijslast!#REF!)</f>
        <v>#REF!</v>
      </c>
      <c r="H16" s="31" t="e">
        <f>IF(bewijslast!#REF!="","",bewijslast!#REF!)</f>
        <v>#REF!</v>
      </c>
      <c r="I16" s="33" t="e">
        <f>IF(bewijslast!#REF!="","",bewijslast!#REF!)</f>
        <v>#REF!</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7</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3"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8</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3"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9</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3" t="e">
        <f>IF(bewijslast!#REF!="","",bewijslast!#REF!)</f>
        <v>#REF!</v>
      </c>
      <c r="J19" s="91">
        <f t="shared" si="0"/>
        <v>0</v>
      </c>
      <c r="K19" s="117"/>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9"/>
    </row>
    <row r="20" spans="2:63" s="3" customFormat="1" ht="15" customHeight="1">
      <c r="B20" s="3">
        <v>10</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3"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11</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3"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12</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3"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13</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3"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14</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3"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15</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3"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16</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3"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17</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3"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18</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3"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19</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3" t="e">
        <f>IF(bewijslast!#REF!="","",bewijslast!#REF!)</f>
        <v>#REF!</v>
      </c>
      <c r="J29" s="91">
        <f t="shared" si="0"/>
        <v>0</v>
      </c>
      <c r="K29" s="120"/>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2"/>
    </row>
    <row r="30" spans="2:63" s="3" customFormat="1" ht="15" customHeight="1" thickBot="1">
      <c r="B30" s="3">
        <v>20</v>
      </c>
      <c r="C30" s="29" t="e">
        <f>IF(bewijslast!#REF!="","",bewijslast!#REF!)</f>
        <v>#REF!</v>
      </c>
      <c r="D30" s="32" t="e">
        <f>IF(bewijslast!#REF!="","",bewijslast!#REF!)</f>
        <v>#REF!</v>
      </c>
      <c r="E30" s="32" t="e">
        <f>IF(bewijslast!#REF!="","",bewijslast!#REF!)</f>
        <v>#REF!</v>
      </c>
      <c r="F30" s="32" t="e">
        <f>IF(bewijslast!#REF!="","",bewijslast!#REF!)</f>
        <v>#REF!</v>
      </c>
      <c r="G30" s="32" t="e">
        <f>IF(bewijslast!#REF!="","",bewijslast!#REF!)</f>
        <v>#REF!</v>
      </c>
      <c r="H30" s="32" t="e">
        <f>IF(bewijslast!#REF!="","",bewijslast!#REF!)</f>
        <v>#REF!</v>
      </c>
      <c r="I30" s="100" t="e">
        <f>IF(bewijslast!#REF!="","",bewijslast!#REF!)</f>
        <v>#REF!</v>
      </c>
      <c r="J30" s="92">
        <f t="shared" si="0"/>
        <v>0</v>
      </c>
      <c r="K30" s="123"/>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5"/>
    </row>
    <row r="31" spans="2:63" s="15" customFormat="1">
      <c r="C31" s="3"/>
      <c r="D31" s="3"/>
      <c r="E31" s="3"/>
      <c r="F31" s="3"/>
      <c r="G31" s="3"/>
      <c r="H31" s="3"/>
      <c r="I31" s="3"/>
      <c r="J31" s="4"/>
      <c r="K31" s="3"/>
      <c r="L31" s="4"/>
      <c r="M31" s="3"/>
      <c r="N31" s="3"/>
      <c r="O31" s="3"/>
      <c r="P31" s="3"/>
      <c r="Q31" s="3"/>
    </row>
    <row r="32" spans="2:63" s="3" customFormat="1">
      <c r="L32" s="4"/>
    </row>
  </sheetData>
  <sheetProtection selectLockedCells="1"/>
  <mergeCells count="1">
    <mergeCell ref="K9:BK9"/>
  </mergeCells>
  <phoneticPr fontId="21" type="noConversion"/>
  <conditionalFormatting sqref="J11:J30">
    <cfRule type="cellIs" dxfId="9" priority="2" operator="greaterThan">
      <formula>0</formula>
    </cfRule>
  </conditionalFormatting>
  <pageMargins left="0.7" right="0.7" top="0.75" bottom="0.75" header="0.3" footer="0.3"/>
  <pageSetup paperSize="9" scale="54" orientation="portrait" r:id="rId1"/>
  <ignoredErrors>
    <ignoredError sqref="G11 G12:G3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K33"/>
  <sheetViews>
    <sheetView showGridLines="0" zoomScale="85" zoomScaleNormal="85" workbookViewId="0">
      <selection activeCell="A8" sqref="A8:XFD8"/>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121</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ht="15" customHeight="1">
      <c r="C8"/>
      <c r="D8" s="10"/>
      <c r="E8" s="10"/>
      <c r="F8" s="10"/>
      <c r="G8" s="10"/>
      <c r="H8" s="10"/>
      <c r="I8" s="10"/>
      <c r="J8" s="10"/>
      <c r="K8" s="10"/>
      <c r="L8" s="10"/>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93"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5">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6">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6">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6">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6">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6">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6">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6">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6">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6">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6">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6">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6">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6">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6">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6">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6">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6">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6">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7">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1">
    <mergeCell ref="K10:BK10"/>
  </mergeCells>
  <conditionalFormatting sqref="J12:J31">
    <cfRule type="cellIs" dxfId="8"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K33"/>
  <sheetViews>
    <sheetView showGridLines="0" zoomScale="85" zoomScaleNormal="85" workbookViewId="0">
      <selection activeCell="M45" sqref="M45"/>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122</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7"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K33"/>
  <sheetViews>
    <sheetView showGridLines="0" zoomScale="85" zoomScaleNormal="85" workbookViewId="0">
      <selection activeCell="E33" sqref="E33"/>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123</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6" priority="1" operator="greaterThan">
      <formula>0</formula>
    </cfRule>
  </conditionalFormatting>
  <pageMargins left="0.7" right="0.7" top="0.75" bottom="0.75" header="0.3" footer="0.3"/>
  <pageSetup paperSize="9" scale="5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F2FDA-C9FC-4607-845D-5D49535D82AC}">
  <sheetPr>
    <tabColor rgb="FF00B050"/>
    <pageSetUpPr fitToPage="1"/>
  </sheetPr>
  <dimension ref="B1:BK33"/>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131</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5" priority="1" operator="greaterThan">
      <formula>0</formula>
    </cfRule>
  </conditionalFormatting>
  <pageMargins left="0.7" right="0.7" top="0.75" bottom="0.75" header="0.3" footer="0.3"/>
  <pageSetup paperSize="9" scale="5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8991-CEDF-462C-904D-522F551DCA00}">
  <sheetPr>
    <tabColor rgb="FF00B050"/>
    <pageSetUpPr fitToPage="1"/>
  </sheetPr>
  <dimension ref="B1:BK33"/>
  <sheetViews>
    <sheetView showGridLines="0" zoomScale="85" zoomScaleNormal="85" workbookViewId="0">
      <selection activeCell="Q46" sqref="Q46"/>
    </sheetView>
  </sheetViews>
  <sheetFormatPr defaultColWidth="9.1796875" defaultRowHeight="14.5"/>
  <cols>
    <col min="1" max="1" width="1.26953125" customWidth="1"/>
    <col min="2" max="2" width="3.1796875" bestFit="1" customWidth="1"/>
    <col min="3" max="3" width="30.54296875" customWidth="1"/>
    <col min="4" max="5" width="17.54296875" style="8" customWidth="1"/>
    <col min="6" max="6" width="18.453125" style="8" customWidth="1"/>
    <col min="7" max="7" width="17.54296875" style="8" customWidth="1"/>
    <col min="8" max="9" width="17.54296875" customWidth="1"/>
    <col min="10" max="10" width="17.54296875" style="9" customWidth="1"/>
    <col min="11" max="12" width="4.1796875" style="9" bestFit="1" customWidth="1"/>
    <col min="13" max="63" width="4.1796875" bestFit="1" customWidth="1"/>
  </cols>
  <sheetData>
    <row r="1" spans="2:63" s="1" customFormat="1" ht="18.5">
      <c r="C1" s="2" t="str">
        <f>invulformulier!B1</f>
        <v>Meetdiensten</v>
      </c>
    </row>
    <row r="2" spans="2:63" s="3" customFormat="1" ht="18.5">
      <c r="C2" s="2" t="s">
        <v>120</v>
      </c>
      <c r="J2" s="4"/>
      <c r="L2" s="4"/>
      <c r="M2" s="4"/>
      <c r="Q2" s="4"/>
      <c r="R2" s="4"/>
    </row>
    <row r="3" spans="2:63" s="3" customFormat="1" ht="8.5" customHeight="1">
      <c r="C3" s="2"/>
      <c r="J3" s="4"/>
      <c r="L3" s="4"/>
      <c r="M3" s="4"/>
      <c r="Q3" s="4"/>
      <c r="R3" s="4"/>
    </row>
    <row r="4" spans="2:63" s="3" customFormat="1" ht="15.5">
      <c r="C4" s="19" t="s">
        <v>21</v>
      </c>
      <c r="D4"/>
      <c r="E4"/>
      <c r="F4" t="s">
        <v>132</v>
      </c>
      <c r="G4"/>
      <c r="J4" s="4"/>
      <c r="L4" s="4"/>
      <c r="M4" s="4"/>
      <c r="Q4" s="4"/>
      <c r="R4" s="4"/>
    </row>
    <row r="5" spans="2:63" s="3" customFormat="1">
      <c r="C5" s="126" t="s">
        <v>118</v>
      </c>
      <c r="D5"/>
      <c r="F5" s="128"/>
      <c r="G5"/>
      <c r="J5" s="4"/>
      <c r="L5" s="4"/>
      <c r="M5" s="4"/>
      <c r="Q5" s="4"/>
      <c r="R5" s="4"/>
    </row>
    <row r="6" spans="2:63" s="3" customFormat="1" ht="6" customHeight="1">
      <c r="D6" s="7"/>
      <c r="E6"/>
      <c r="F6"/>
      <c r="G6"/>
      <c r="M6" s="5"/>
      <c r="Q6" s="4"/>
      <c r="R6" s="4"/>
    </row>
    <row r="7" spans="2:63" s="3" customFormat="1" ht="15.5">
      <c r="C7" s="19" t="s">
        <v>8</v>
      </c>
      <c r="E7"/>
      <c r="F7"/>
      <c r="G7"/>
      <c r="M7" s="5"/>
      <c r="Q7" s="4"/>
      <c r="R7" s="4"/>
    </row>
    <row r="8" spans="2:63" s="3" customFormat="1">
      <c r="C8" s="147" t="str">
        <f>IF(invulformulier!B5="","",invulformulier!B5)</f>
        <v/>
      </c>
      <c r="D8" s="147"/>
      <c r="E8"/>
      <c r="F8"/>
      <c r="G8"/>
      <c r="M8" s="5"/>
      <c r="Q8" s="4"/>
      <c r="R8" s="4"/>
    </row>
    <row r="9" spans="2:63" s="3" customFormat="1" ht="15" thickBot="1">
      <c r="H9" s="11"/>
      <c r="I9" s="11"/>
      <c r="J9" s="4"/>
      <c r="L9" s="4"/>
    </row>
    <row r="10" spans="2:63" s="6" customFormat="1" ht="42.75" customHeight="1" thickBot="1">
      <c r="C10" s="17" t="s">
        <v>15</v>
      </c>
      <c r="D10" s="18"/>
      <c r="E10" s="18"/>
      <c r="F10" s="18"/>
      <c r="G10" s="18"/>
      <c r="H10" s="18"/>
      <c r="I10" s="98"/>
      <c r="J10" s="43" t="s">
        <v>101</v>
      </c>
      <c r="K10" s="144" t="s">
        <v>32</v>
      </c>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6"/>
    </row>
    <row r="11" spans="2:63" s="3" customFormat="1" ht="38.5" customHeight="1" thickBot="1">
      <c r="C11" s="28" t="s">
        <v>31</v>
      </c>
      <c r="D11" s="21" t="s">
        <v>23</v>
      </c>
      <c r="E11" s="21" t="s">
        <v>22</v>
      </c>
      <c r="F11" s="23" t="s">
        <v>91</v>
      </c>
      <c r="G11" s="23" t="s">
        <v>28</v>
      </c>
      <c r="H11" s="21" t="s">
        <v>29</v>
      </c>
      <c r="I11" s="21" t="s">
        <v>1</v>
      </c>
      <c r="J11" s="114" t="s">
        <v>102</v>
      </c>
      <c r="K11" s="35" t="s">
        <v>33</v>
      </c>
      <c r="L11" s="36" t="s">
        <v>34</v>
      </c>
      <c r="M11" s="36" t="s">
        <v>35</v>
      </c>
      <c r="N11" s="36" t="s">
        <v>36</v>
      </c>
      <c r="O11" s="36" t="s">
        <v>37</v>
      </c>
      <c r="P11" s="36" t="s">
        <v>38</v>
      </c>
      <c r="Q11" s="36" t="s">
        <v>39</v>
      </c>
      <c r="R11" s="36" t="s">
        <v>40</v>
      </c>
      <c r="S11" s="36" t="s">
        <v>41</v>
      </c>
      <c r="T11" s="36" t="s">
        <v>42</v>
      </c>
      <c r="U11" s="36" t="s">
        <v>43</v>
      </c>
      <c r="V11" s="36" t="s">
        <v>44</v>
      </c>
      <c r="W11" s="36" t="s">
        <v>45</v>
      </c>
      <c r="X11" s="36" t="s">
        <v>46</v>
      </c>
      <c r="Y11" s="36" t="s">
        <v>47</v>
      </c>
      <c r="Z11" s="36" t="s">
        <v>48</v>
      </c>
      <c r="AA11" s="36" t="s">
        <v>49</v>
      </c>
      <c r="AB11" s="36" t="s">
        <v>50</v>
      </c>
      <c r="AC11" s="36" t="s">
        <v>51</v>
      </c>
      <c r="AD11" s="36" t="s">
        <v>52</v>
      </c>
      <c r="AE11" s="36" t="s">
        <v>53</v>
      </c>
      <c r="AF11" s="36" t="s">
        <v>54</v>
      </c>
      <c r="AG11" s="36" t="s">
        <v>55</v>
      </c>
      <c r="AH11" s="36" t="s">
        <v>56</v>
      </c>
      <c r="AI11" s="36" t="s">
        <v>57</v>
      </c>
      <c r="AJ11" s="36" t="s">
        <v>58</v>
      </c>
      <c r="AK11" s="36" t="s">
        <v>59</v>
      </c>
      <c r="AL11" s="36" t="s">
        <v>60</v>
      </c>
      <c r="AM11" s="36" t="s">
        <v>61</v>
      </c>
      <c r="AN11" s="36" t="s">
        <v>62</v>
      </c>
      <c r="AO11" s="36" t="s">
        <v>63</v>
      </c>
      <c r="AP11" s="36" t="s">
        <v>64</v>
      </c>
      <c r="AQ11" s="36" t="s">
        <v>65</v>
      </c>
      <c r="AR11" s="36" t="s">
        <v>66</v>
      </c>
      <c r="AS11" s="36" t="s">
        <v>67</v>
      </c>
      <c r="AT11" s="36" t="s">
        <v>68</v>
      </c>
      <c r="AU11" s="36" t="s">
        <v>69</v>
      </c>
      <c r="AV11" s="36" t="s">
        <v>70</v>
      </c>
      <c r="AW11" s="36" t="s">
        <v>71</v>
      </c>
      <c r="AX11" s="36" t="s">
        <v>72</v>
      </c>
      <c r="AY11" s="36" t="s">
        <v>73</v>
      </c>
      <c r="AZ11" s="36" t="s">
        <v>74</v>
      </c>
      <c r="BA11" s="36" t="s">
        <v>75</v>
      </c>
      <c r="BB11" s="36" t="s">
        <v>76</v>
      </c>
      <c r="BC11" s="36" t="s">
        <v>77</v>
      </c>
      <c r="BD11" s="36" t="s">
        <v>78</v>
      </c>
      <c r="BE11" s="36" t="s">
        <v>79</v>
      </c>
      <c r="BF11" s="36" t="s">
        <v>80</v>
      </c>
      <c r="BG11" s="36" t="s">
        <v>81</v>
      </c>
      <c r="BH11" s="36" t="s">
        <v>82</v>
      </c>
      <c r="BI11" s="36" t="s">
        <v>83</v>
      </c>
      <c r="BJ11" s="36" t="s">
        <v>84</v>
      </c>
      <c r="BK11" s="37" t="s">
        <v>85</v>
      </c>
    </row>
    <row r="12" spans="2:63" s="3" customFormat="1" ht="15" customHeight="1">
      <c r="B12" s="3">
        <v>1</v>
      </c>
      <c r="C12" s="26" t="str">
        <f>IF(bewijslast!C13="","",bewijslast!C13)</f>
        <v/>
      </c>
      <c r="D12" s="30" t="str">
        <f>IF(bewijslast!D13="","",bewijslast!D13)</f>
        <v/>
      </c>
      <c r="E12" s="30" t="str">
        <f>IF(bewijslast!E13="","",bewijslast!E13)</f>
        <v/>
      </c>
      <c r="F12" s="30" t="str">
        <f>IF(bewijslast!F13="","",bewijslast!F13)</f>
        <v/>
      </c>
      <c r="G12" s="30" t="str">
        <f>IF(bewijslast!G13="","",bewijslast!G13)</f>
        <v/>
      </c>
      <c r="H12" s="30" t="str">
        <f>IF(bewijslast!H13="","",bewijslast!H13)</f>
        <v/>
      </c>
      <c r="I12" s="30" t="str">
        <f>IF(bewijslast!I13="","",bewijslast!I13)</f>
        <v/>
      </c>
      <c r="J12" s="90">
        <f>SUM(K12:BK12)</f>
        <v>0</v>
      </c>
      <c r="K12" s="38"/>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44"/>
    </row>
    <row r="13" spans="2:63" s="3" customFormat="1" ht="15" customHeight="1">
      <c r="B13" s="3">
        <v>2</v>
      </c>
      <c r="C13" s="27" t="str">
        <f>IF(bewijslast!C14="","",bewijslast!C14)</f>
        <v/>
      </c>
      <c r="D13" s="31" t="str">
        <f>IF(bewijslast!D14="","",bewijslast!D14)</f>
        <v/>
      </c>
      <c r="E13" s="31" t="str">
        <f>IF(bewijslast!E14="","",bewijslast!E14)</f>
        <v/>
      </c>
      <c r="F13" s="31" t="str">
        <f>IF(bewijslast!F14="","",bewijslast!F14)</f>
        <v/>
      </c>
      <c r="G13" s="31" t="str">
        <f>IF(bewijslast!G14="","",bewijslast!G14)</f>
        <v/>
      </c>
      <c r="H13" s="31" t="str">
        <f>IF(bewijslast!H14="","",bewijslast!H14)</f>
        <v/>
      </c>
      <c r="I13" s="31" t="str">
        <f>IF(bewijslast!I14="","",bewijslast!I14)</f>
        <v/>
      </c>
      <c r="J13" s="91">
        <f t="shared" ref="J13:J31" si="0">SUM(K13:BK13)</f>
        <v>0</v>
      </c>
      <c r="K13" s="40"/>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5"/>
    </row>
    <row r="14" spans="2:63" s="3" customFormat="1" ht="15" customHeight="1">
      <c r="B14" s="3">
        <v>3</v>
      </c>
      <c r="C14" s="27" t="str">
        <f>IF(bewijslast!C15="","",bewijslast!C15)</f>
        <v/>
      </c>
      <c r="D14" s="31" t="str">
        <f>IF(bewijslast!D15="","",bewijslast!D15)</f>
        <v/>
      </c>
      <c r="E14" s="31" t="str">
        <f>IF(bewijslast!E15="","",bewijslast!E15)</f>
        <v/>
      </c>
      <c r="F14" s="31" t="str">
        <f>IF(bewijslast!F15="","",bewijslast!F15)</f>
        <v/>
      </c>
      <c r="G14" s="31" t="str">
        <f>IF(bewijslast!G15="","",bewijslast!G15)</f>
        <v/>
      </c>
      <c r="H14" s="31" t="str">
        <f>IF(bewijslast!H15="","",bewijslast!H15)</f>
        <v/>
      </c>
      <c r="I14" s="31" t="str">
        <f>IF(bewijslast!I15="","",bewijslast!I15)</f>
        <v/>
      </c>
      <c r="J14" s="91">
        <f t="shared" si="0"/>
        <v>0</v>
      </c>
      <c r="K14" s="40"/>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5"/>
    </row>
    <row r="15" spans="2:63" s="3" customFormat="1" ht="15" customHeight="1">
      <c r="B15" s="3">
        <v>4</v>
      </c>
      <c r="C15" s="27" t="str">
        <f>IF(bewijslast!C16="","",bewijslast!C16)</f>
        <v/>
      </c>
      <c r="D15" s="31" t="str">
        <f>IF(bewijslast!D16="","",bewijslast!D16)</f>
        <v/>
      </c>
      <c r="E15" s="31" t="str">
        <f>IF(bewijslast!E16="","",bewijslast!E16)</f>
        <v/>
      </c>
      <c r="F15" s="31" t="str">
        <f>IF(bewijslast!F16="","",bewijslast!F16)</f>
        <v/>
      </c>
      <c r="G15" s="31" t="str">
        <f>IF(bewijslast!G16="","",bewijslast!G16)</f>
        <v/>
      </c>
      <c r="H15" s="31" t="str">
        <f>IF(bewijslast!H16="","",bewijslast!H16)</f>
        <v/>
      </c>
      <c r="I15" s="31" t="str">
        <f>IF(bewijslast!I16="","",bewijslast!I16)</f>
        <v/>
      </c>
      <c r="J15" s="91">
        <f t="shared" si="0"/>
        <v>0</v>
      </c>
      <c r="K15" s="40"/>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5"/>
    </row>
    <row r="16" spans="2:63" s="3" customFormat="1" ht="15" customHeight="1">
      <c r="B16" s="3">
        <v>5</v>
      </c>
      <c r="C16" s="27" t="str">
        <f>IF(bewijslast!C17="","",bewijslast!C17)</f>
        <v/>
      </c>
      <c r="D16" s="31" t="str">
        <f>IF(bewijslast!D17="","",bewijslast!D17)</f>
        <v/>
      </c>
      <c r="E16" s="31" t="str">
        <f>IF(bewijslast!E17="","",bewijslast!E17)</f>
        <v/>
      </c>
      <c r="F16" s="31" t="str">
        <f>IF(bewijslast!F17="","",bewijslast!F17)</f>
        <v/>
      </c>
      <c r="G16" s="31" t="str">
        <f>IF(bewijslast!G17="","",bewijslast!G17)</f>
        <v/>
      </c>
      <c r="H16" s="31" t="str">
        <f>IF(bewijslast!H17="","",bewijslast!H17)</f>
        <v/>
      </c>
      <c r="I16" s="31" t="str">
        <f>IF(bewijslast!I17="","",bewijslast!I17)</f>
        <v/>
      </c>
      <c r="J16" s="91">
        <f t="shared" si="0"/>
        <v>0</v>
      </c>
      <c r="K16" s="40"/>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5"/>
    </row>
    <row r="17" spans="2:63" s="3" customFormat="1" ht="15" customHeight="1">
      <c r="B17" s="3">
        <v>6</v>
      </c>
      <c r="C17" s="27" t="e">
        <f>IF(bewijslast!#REF!="","",bewijslast!#REF!)</f>
        <v>#REF!</v>
      </c>
      <c r="D17" s="31" t="e">
        <f>IF(bewijslast!#REF!="","",bewijslast!#REF!)</f>
        <v>#REF!</v>
      </c>
      <c r="E17" s="31" t="e">
        <f>IF(bewijslast!#REF!="","",bewijslast!#REF!)</f>
        <v>#REF!</v>
      </c>
      <c r="F17" s="31" t="e">
        <f>IF(bewijslast!#REF!="","",bewijslast!#REF!)</f>
        <v>#REF!</v>
      </c>
      <c r="G17" s="31" t="e">
        <f>IF(bewijslast!#REF!="","",bewijslast!#REF!)</f>
        <v>#REF!</v>
      </c>
      <c r="H17" s="31" t="e">
        <f>IF(bewijslast!#REF!="","",bewijslast!#REF!)</f>
        <v>#REF!</v>
      </c>
      <c r="I17" s="31" t="e">
        <f>IF(bewijslast!#REF!="","",bewijslast!#REF!)</f>
        <v>#REF!</v>
      </c>
      <c r="J17" s="91">
        <f t="shared" si="0"/>
        <v>0</v>
      </c>
      <c r="K17" s="40"/>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5"/>
    </row>
    <row r="18" spans="2:63" s="3" customFormat="1" ht="15" customHeight="1">
      <c r="B18" s="3">
        <v>7</v>
      </c>
      <c r="C18" s="27" t="e">
        <f>IF(bewijslast!#REF!="","",bewijslast!#REF!)</f>
        <v>#REF!</v>
      </c>
      <c r="D18" s="31" t="e">
        <f>IF(bewijslast!#REF!="","",bewijslast!#REF!)</f>
        <v>#REF!</v>
      </c>
      <c r="E18" s="31" t="e">
        <f>IF(bewijslast!#REF!="","",bewijslast!#REF!)</f>
        <v>#REF!</v>
      </c>
      <c r="F18" s="31" t="e">
        <f>IF(bewijslast!#REF!="","",bewijslast!#REF!)</f>
        <v>#REF!</v>
      </c>
      <c r="G18" s="31" t="e">
        <f>IF(bewijslast!#REF!="","",bewijslast!#REF!)</f>
        <v>#REF!</v>
      </c>
      <c r="H18" s="31" t="e">
        <f>IF(bewijslast!#REF!="","",bewijslast!#REF!)</f>
        <v>#REF!</v>
      </c>
      <c r="I18" s="31" t="e">
        <f>IF(bewijslast!#REF!="","",bewijslast!#REF!)</f>
        <v>#REF!</v>
      </c>
      <c r="J18" s="91">
        <f t="shared" si="0"/>
        <v>0</v>
      </c>
      <c r="K18" s="40"/>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5"/>
    </row>
    <row r="19" spans="2:63" s="3" customFormat="1" ht="15" customHeight="1">
      <c r="B19" s="3">
        <v>8</v>
      </c>
      <c r="C19" s="27" t="e">
        <f>IF(bewijslast!#REF!="","",bewijslast!#REF!)</f>
        <v>#REF!</v>
      </c>
      <c r="D19" s="31" t="e">
        <f>IF(bewijslast!#REF!="","",bewijslast!#REF!)</f>
        <v>#REF!</v>
      </c>
      <c r="E19" s="31" t="e">
        <f>IF(bewijslast!#REF!="","",bewijslast!#REF!)</f>
        <v>#REF!</v>
      </c>
      <c r="F19" s="31" t="e">
        <f>IF(bewijslast!#REF!="","",bewijslast!#REF!)</f>
        <v>#REF!</v>
      </c>
      <c r="G19" s="31" t="e">
        <f>IF(bewijslast!#REF!="","",bewijslast!#REF!)</f>
        <v>#REF!</v>
      </c>
      <c r="H19" s="31" t="e">
        <f>IF(bewijslast!#REF!="","",bewijslast!#REF!)</f>
        <v>#REF!</v>
      </c>
      <c r="I19" s="31" t="e">
        <f>IF(bewijslast!#REF!="","",bewijslast!#REF!)</f>
        <v>#REF!</v>
      </c>
      <c r="J19" s="91">
        <f t="shared" si="0"/>
        <v>0</v>
      </c>
      <c r="K19" s="40"/>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5"/>
    </row>
    <row r="20" spans="2:63" s="3" customFormat="1" ht="15" customHeight="1">
      <c r="B20" s="3">
        <v>9</v>
      </c>
      <c r="C20" s="27" t="e">
        <f>IF(bewijslast!#REF!="","",bewijslast!#REF!)</f>
        <v>#REF!</v>
      </c>
      <c r="D20" s="31" t="e">
        <f>IF(bewijslast!#REF!="","",bewijslast!#REF!)</f>
        <v>#REF!</v>
      </c>
      <c r="E20" s="31" t="e">
        <f>IF(bewijslast!#REF!="","",bewijslast!#REF!)</f>
        <v>#REF!</v>
      </c>
      <c r="F20" s="31" t="e">
        <f>IF(bewijslast!#REF!="","",bewijslast!#REF!)</f>
        <v>#REF!</v>
      </c>
      <c r="G20" s="31" t="e">
        <f>IF(bewijslast!#REF!="","",bewijslast!#REF!)</f>
        <v>#REF!</v>
      </c>
      <c r="H20" s="31" t="e">
        <f>IF(bewijslast!#REF!="","",bewijslast!#REF!)</f>
        <v>#REF!</v>
      </c>
      <c r="I20" s="31" t="e">
        <f>IF(bewijslast!#REF!="","",bewijslast!#REF!)</f>
        <v>#REF!</v>
      </c>
      <c r="J20" s="91">
        <f t="shared" si="0"/>
        <v>0</v>
      </c>
      <c r="K20" s="117"/>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9"/>
    </row>
    <row r="21" spans="2:63" s="3" customFormat="1" ht="15" customHeight="1">
      <c r="B21" s="3">
        <v>10</v>
      </c>
      <c r="C21" s="27" t="e">
        <f>IF(bewijslast!#REF!="","",bewijslast!#REF!)</f>
        <v>#REF!</v>
      </c>
      <c r="D21" s="31" t="e">
        <f>IF(bewijslast!#REF!="","",bewijslast!#REF!)</f>
        <v>#REF!</v>
      </c>
      <c r="E21" s="31" t="e">
        <f>IF(bewijslast!#REF!="","",bewijslast!#REF!)</f>
        <v>#REF!</v>
      </c>
      <c r="F21" s="31" t="e">
        <f>IF(bewijslast!#REF!="","",bewijslast!#REF!)</f>
        <v>#REF!</v>
      </c>
      <c r="G21" s="31" t="e">
        <f>IF(bewijslast!#REF!="","",bewijslast!#REF!)</f>
        <v>#REF!</v>
      </c>
      <c r="H21" s="31" t="e">
        <f>IF(bewijslast!#REF!="","",bewijslast!#REF!)</f>
        <v>#REF!</v>
      </c>
      <c r="I21" s="31" t="e">
        <f>IF(bewijslast!#REF!="","",bewijslast!#REF!)</f>
        <v>#REF!</v>
      </c>
      <c r="J21" s="91">
        <f t="shared" si="0"/>
        <v>0</v>
      </c>
      <c r="K21" s="117"/>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9"/>
    </row>
    <row r="22" spans="2:63" s="3" customFormat="1" ht="15" customHeight="1">
      <c r="B22" s="3">
        <v>11</v>
      </c>
      <c r="C22" s="27" t="e">
        <f>IF(bewijslast!#REF!="","",bewijslast!#REF!)</f>
        <v>#REF!</v>
      </c>
      <c r="D22" s="31" t="e">
        <f>IF(bewijslast!#REF!="","",bewijslast!#REF!)</f>
        <v>#REF!</v>
      </c>
      <c r="E22" s="31" t="e">
        <f>IF(bewijslast!#REF!="","",bewijslast!#REF!)</f>
        <v>#REF!</v>
      </c>
      <c r="F22" s="31" t="e">
        <f>IF(bewijslast!#REF!="","",bewijslast!#REF!)</f>
        <v>#REF!</v>
      </c>
      <c r="G22" s="31" t="e">
        <f>IF(bewijslast!#REF!="","",bewijslast!#REF!)</f>
        <v>#REF!</v>
      </c>
      <c r="H22" s="31" t="e">
        <f>IF(bewijslast!#REF!="","",bewijslast!#REF!)</f>
        <v>#REF!</v>
      </c>
      <c r="I22" s="31" t="e">
        <f>IF(bewijslast!#REF!="","",bewijslast!#REF!)</f>
        <v>#REF!</v>
      </c>
      <c r="J22" s="91">
        <f t="shared" si="0"/>
        <v>0</v>
      </c>
      <c r="K22" s="117"/>
      <c r="L22" s="118"/>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c r="BA22" s="118"/>
      <c r="BB22" s="118"/>
      <c r="BC22" s="118"/>
      <c r="BD22" s="118"/>
      <c r="BE22" s="118"/>
      <c r="BF22" s="118"/>
      <c r="BG22" s="118"/>
      <c r="BH22" s="118"/>
      <c r="BI22" s="118"/>
      <c r="BJ22" s="118"/>
      <c r="BK22" s="119"/>
    </row>
    <row r="23" spans="2:63" s="3" customFormat="1" ht="15" customHeight="1">
      <c r="B23" s="3">
        <v>12</v>
      </c>
      <c r="C23" s="27" t="e">
        <f>IF(bewijslast!#REF!="","",bewijslast!#REF!)</f>
        <v>#REF!</v>
      </c>
      <c r="D23" s="31" t="e">
        <f>IF(bewijslast!#REF!="","",bewijslast!#REF!)</f>
        <v>#REF!</v>
      </c>
      <c r="E23" s="31" t="e">
        <f>IF(bewijslast!#REF!="","",bewijslast!#REF!)</f>
        <v>#REF!</v>
      </c>
      <c r="F23" s="31" t="e">
        <f>IF(bewijslast!#REF!="","",bewijslast!#REF!)</f>
        <v>#REF!</v>
      </c>
      <c r="G23" s="31" t="e">
        <f>IF(bewijslast!#REF!="","",bewijslast!#REF!)</f>
        <v>#REF!</v>
      </c>
      <c r="H23" s="31" t="e">
        <f>IF(bewijslast!#REF!="","",bewijslast!#REF!)</f>
        <v>#REF!</v>
      </c>
      <c r="I23" s="31" t="e">
        <f>IF(bewijslast!#REF!="","",bewijslast!#REF!)</f>
        <v>#REF!</v>
      </c>
      <c r="J23" s="91">
        <f t="shared" si="0"/>
        <v>0</v>
      </c>
      <c r="K23" s="117"/>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9"/>
    </row>
    <row r="24" spans="2:63" s="3" customFormat="1" ht="15" customHeight="1">
      <c r="B24" s="3">
        <v>13</v>
      </c>
      <c r="C24" s="27" t="e">
        <f>IF(bewijslast!#REF!="","",bewijslast!#REF!)</f>
        <v>#REF!</v>
      </c>
      <c r="D24" s="31" t="e">
        <f>IF(bewijslast!#REF!="","",bewijslast!#REF!)</f>
        <v>#REF!</v>
      </c>
      <c r="E24" s="31" t="e">
        <f>IF(bewijslast!#REF!="","",bewijslast!#REF!)</f>
        <v>#REF!</v>
      </c>
      <c r="F24" s="31" t="e">
        <f>IF(bewijslast!#REF!="","",bewijslast!#REF!)</f>
        <v>#REF!</v>
      </c>
      <c r="G24" s="31" t="e">
        <f>IF(bewijslast!#REF!="","",bewijslast!#REF!)</f>
        <v>#REF!</v>
      </c>
      <c r="H24" s="31" t="e">
        <f>IF(bewijslast!#REF!="","",bewijslast!#REF!)</f>
        <v>#REF!</v>
      </c>
      <c r="I24" s="31" t="e">
        <f>IF(bewijslast!#REF!="","",bewijslast!#REF!)</f>
        <v>#REF!</v>
      </c>
      <c r="J24" s="91">
        <f t="shared" si="0"/>
        <v>0</v>
      </c>
      <c r="K24" s="117"/>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9"/>
    </row>
    <row r="25" spans="2:63" s="3" customFormat="1" ht="15" customHeight="1">
      <c r="B25" s="3">
        <v>14</v>
      </c>
      <c r="C25" s="27" t="e">
        <f>IF(bewijslast!#REF!="","",bewijslast!#REF!)</f>
        <v>#REF!</v>
      </c>
      <c r="D25" s="31" t="e">
        <f>IF(bewijslast!#REF!="","",bewijslast!#REF!)</f>
        <v>#REF!</v>
      </c>
      <c r="E25" s="31" t="e">
        <f>IF(bewijslast!#REF!="","",bewijslast!#REF!)</f>
        <v>#REF!</v>
      </c>
      <c r="F25" s="31" t="e">
        <f>IF(bewijslast!#REF!="","",bewijslast!#REF!)</f>
        <v>#REF!</v>
      </c>
      <c r="G25" s="31" t="e">
        <f>IF(bewijslast!#REF!="","",bewijslast!#REF!)</f>
        <v>#REF!</v>
      </c>
      <c r="H25" s="31" t="e">
        <f>IF(bewijslast!#REF!="","",bewijslast!#REF!)</f>
        <v>#REF!</v>
      </c>
      <c r="I25" s="31" t="e">
        <f>IF(bewijslast!#REF!="","",bewijslast!#REF!)</f>
        <v>#REF!</v>
      </c>
      <c r="J25" s="91">
        <f t="shared" si="0"/>
        <v>0</v>
      </c>
      <c r="K25" s="117"/>
      <c r="L25" s="118"/>
      <c r="M25" s="118"/>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8"/>
      <c r="AO25" s="118"/>
      <c r="AP25" s="118"/>
      <c r="AQ25" s="118"/>
      <c r="AR25" s="118"/>
      <c r="AS25" s="118"/>
      <c r="AT25" s="118"/>
      <c r="AU25" s="118"/>
      <c r="AV25" s="118"/>
      <c r="AW25" s="118"/>
      <c r="AX25" s="118"/>
      <c r="AY25" s="118"/>
      <c r="AZ25" s="118"/>
      <c r="BA25" s="118"/>
      <c r="BB25" s="118"/>
      <c r="BC25" s="118"/>
      <c r="BD25" s="118"/>
      <c r="BE25" s="118"/>
      <c r="BF25" s="118"/>
      <c r="BG25" s="118"/>
      <c r="BH25" s="118"/>
      <c r="BI25" s="118"/>
      <c r="BJ25" s="118"/>
      <c r="BK25" s="119"/>
    </row>
    <row r="26" spans="2:63" s="3" customFormat="1" ht="15" customHeight="1">
      <c r="B26" s="3">
        <v>15</v>
      </c>
      <c r="C26" s="27" t="e">
        <f>IF(bewijslast!#REF!="","",bewijslast!#REF!)</f>
        <v>#REF!</v>
      </c>
      <c r="D26" s="31" t="e">
        <f>IF(bewijslast!#REF!="","",bewijslast!#REF!)</f>
        <v>#REF!</v>
      </c>
      <c r="E26" s="31" t="e">
        <f>IF(bewijslast!#REF!="","",bewijslast!#REF!)</f>
        <v>#REF!</v>
      </c>
      <c r="F26" s="31" t="e">
        <f>IF(bewijslast!#REF!="","",bewijslast!#REF!)</f>
        <v>#REF!</v>
      </c>
      <c r="G26" s="31" t="e">
        <f>IF(bewijslast!#REF!="","",bewijslast!#REF!)</f>
        <v>#REF!</v>
      </c>
      <c r="H26" s="31" t="e">
        <f>IF(bewijslast!#REF!="","",bewijslast!#REF!)</f>
        <v>#REF!</v>
      </c>
      <c r="I26" s="31" t="e">
        <f>IF(bewijslast!#REF!="","",bewijslast!#REF!)</f>
        <v>#REF!</v>
      </c>
      <c r="J26" s="91">
        <f t="shared" si="0"/>
        <v>0</v>
      </c>
      <c r="K26" s="117"/>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9"/>
    </row>
    <row r="27" spans="2:63" s="3" customFormat="1" ht="15" customHeight="1">
      <c r="B27" s="3">
        <v>16</v>
      </c>
      <c r="C27" s="27" t="e">
        <f>IF(bewijslast!#REF!="","",bewijslast!#REF!)</f>
        <v>#REF!</v>
      </c>
      <c r="D27" s="31" t="e">
        <f>IF(bewijslast!#REF!="","",bewijslast!#REF!)</f>
        <v>#REF!</v>
      </c>
      <c r="E27" s="31" t="e">
        <f>IF(bewijslast!#REF!="","",bewijslast!#REF!)</f>
        <v>#REF!</v>
      </c>
      <c r="F27" s="31" t="e">
        <f>IF(bewijslast!#REF!="","",bewijslast!#REF!)</f>
        <v>#REF!</v>
      </c>
      <c r="G27" s="31" t="e">
        <f>IF(bewijslast!#REF!="","",bewijslast!#REF!)</f>
        <v>#REF!</v>
      </c>
      <c r="H27" s="31" t="e">
        <f>IF(bewijslast!#REF!="","",bewijslast!#REF!)</f>
        <v>#REF!</v>
      </c>
      <c r="I27" s="31" t="e">
        <f>IF(bewijslast!#REF!="","",bewijslast!#REF!)</f>
        <v>#REF!</v>
      </c>
      <c r="J27" s="91">
        <f t="shared" si="0"/>
        <v>0</v>
      </c>
      <c r="K27" s="117"/>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9"/>
    </row>
    <row r="28" spans="2:63" s="3" customFormat="1" ht="15" customHeight="1">
      <c r="B28" s="3">
        <v>17</v>
      </c>
      <c r="C28" s="27" t="e">
        <f>IF(bewijslast!#REF!="","",bewijslast!#REF!)</f>
        <v>#REF!</v>
      </c>
      <c r="D28" s="31" t="e">
        <f>IF(bewijslast!#REF!="","",bewijslast!#REF!)</f>
        <v>#REF!</v>
      </c>
      <c r="E28" s="31" t="e">
        <f>IF(bewijslast!#REF!="","",bewijslast!#REF!)</f>
        <v>#REF!</v>
      </c>
      <c r="F28" s="31" t="e">
        <f>IF(bewijslast!#REF!="","",bewijslast!#REF!)</f>
        <v>#REF!</v>
      </c>
      <c r="G28" s="31" t="e">
        <f>IF(bewijslast!#REF!="","",bewijslast!#REF!)</f>
        <v>#REF!</v>
      </c>
      <c r="H28" s="31" t="e">
        <f>IF(bewijslast!#REF!="","",bewijslast!#REF!)</f>
        <v>#REF!</v>
      </c>
      <c r="I28" s="31" t="e">
        <f>IF(bewijslast!#REF!="","",bewijslast!#REF!)</f>
        <v>#REF!</v>
      </c>
      <c r="J28" s="91">
        <f t="shared" si="0"/>
        <v>0</v>
      </c>
      <c r="K28" s="117"/>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9"/>
    </row>
    <row r="29" spans="2:63" s="3" customFormat="1" ht="15" customHeight="1">
      <c r="B29" s="3">
        <v>18</v>
      </c>
      <c r="C29" s="27" t="e">
        <f>IF(bewijslast!#REF!="","",bewijslast!#REF!)</f>
        <v>#REF!</v>
      </c>
      <c r="D29" s="31" t="e">
        <f>IF(bewijslast!#REF!="","",bewijslast!#REF!)</f>
        <v>#REF!</v>
      </c>
      <c r="E29" s="31" t="e">
        <f>IF(bewijslast!#REF!="","",bewijslast!#REF!)</f>
        <v>#REF!</v>
      </c>
      <c r="F29" s="31" t="e">
        <f>IF(bewijslast!#REF!="","",bewijslast!#REF!)</f>
        <v>#REF!</v>
      </c>
      <c r="G29" s="31" t="e">
        <f>IF(bewijslast!#REF!="","",bewijslast!#REF!)</f>
        <v>#REF!</v>
      </c>
      <c r="H29" s="31" t="e">
        <f>IF(bewijslast!#REF!="","",bewijslast!#REF!)</f>
        <v>#REF!</v>
      </c>
      <c r="I29" s="31" t="e">
        <f>IF(bewijslast!#REF!="","",bewijslast!#REF!)</f>
        <v>#REF!</v>
      </c>
      <c r="J29" s="91">
        <f t="shared" si="0"/>
        <v>0</v>
      </c>
      <c r="K29" s="117"/>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18"/>
      <c r="AI29" s="118"/>
      <c r="AJ29" s="118"/>
      <c r="AK29" s="118"/>
      <c r="AL29" s="118"/>
      <c r="AM29" s="118"/>
      <c r="AN29" s="118"/>
      <c r="AO29" s="118"/>
      <c r="AP29" s="118"/>
      <c r="AQ29" s="118"/>
      <c r="AR29" s="118"/>
      <c r="AS29" s="118"/>
      <c r="AT29" s="118"/>
      <c r="AU29" s="118"/>
      <c r="AV29" s="118"/>
      <c r="AW29" s="118"/>
      <c r="AX29" s="118"/>
      <c r="AY29" s="118"/>
      <c r="AZ29" s="118"/>
      <c r="BA29" s="118"/>
      <c r="BB29" s="118"/>
      <c r="BC29" s="118"/>
      <c r="BD29" s="118"/>
      <c r="BE29" s="118"/>
      <c r="BF29" s="118"/>
      <c r="BG29" s="118"/>
      <c r="BH29" s="118"/>
      <c r="BI29" s="118"/>
      <c r="BJ29" s="118"/>
      <c r="BK29" s="119"/>
    </row>
    <row r="30" spans="2:63" s="3" customFormat="1" ht="15" customHeight="1">
      <c r="B30" s="3">
        <v>19</v>
      </c>
      <c r="C30" s="27" t="e">
        <f>IF(bewijslast!#REF!="","",bewijslast!#REF!)</f>
        <v>#REF!</v>
      </c>
      <c r="D30" s="31" t="e">
        <f>IF(bewijslast!#REF!="","",bewijslast!#REF!)</f>
        <v>#REF!</v>
      </c>
      <c r="E30" s="31" t="e">
        <f>IF(bewijslast!#REF!="","",bewijslast!#REF!)</f>
        <v>#REF!</v>
      </c>
      <c r="F30" s="31" t="e">
        <f>IF(bewijslast!#REF!="","",bewijslast!#REF!)</f>
        <v>#REF!</v>
      </c>
      <c r="G30" s="31" t="e">
        <f>IF(bewijslast!#REF!="","",bewijslast!#REF!)</f>
        <v>#REF!</v>
      </c>
      <c r="H30" s="31" t="e">
        <f>IF(bewijslast!#REF!="","",bewijslast!#REF!)</f>
        <v>#REF!</v>
      </c>
      <c r="I30" s="31" t="e">
        <f>IF(bewijslast!#REF!="","",bewijslast!#REF!)</f>
        <v>#REF!</v>
      </c>
      <c r="J30" s="91">
        <f t="shared" si="0"/>
        <v>0</v>
      </c>
      <c r="K30" s="120"/>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2"/>
    </row>
    <row r="31" spans="2:63" s="3" customFormat="1" ht="15" customHeight="1" thickBot="1">
      <c r="B31" s="3">
        <v>20</v>
      </c>
      <c r="C31" s="29" t="e">
        <f>IF(bewijslast!#REF!="","",bewijslast!#REF!)</f>
        <v>#REF!</v>
      </c>
      <c r="D31" s="32" t="e">
        <f>IF(bewijslast!#REF!="","",bewijslast!#REF!)</f>
        <v>#REF!</v>
      </c>
      <c r="E31" s="32" t="e">
        <f>IF(bewijslast!#REF!="","",bewijslast!#REF!)</f>
        <v>#REF!</v>
      </c>
      <c r="F31" s="32" t="e">
        <f>IF(bewijslast!#REF!="","",bewijslast!#REF!)</f>
        <v>#REF!</v>
      </c>
      <c r="G31" s="32" t="e">
        <f>IF(bewijslast!#REF!="","",bewijslast!#REF!)</f>
        <v>#REF!</v>
      </c>
      <c r="H31" s="32" t="e">
        <f>IF(bewijslast!#REF!="","",bewijslast!#REF!)</f>
        <v>#REF!</v>
      </c>
      <c r="I31" s="32" t="e">
        <f>IF(bewijslast!#REF!="","",bewijslast!#REF!)</f>
        <v>#REF!</v>
      </c>
      <c r="J31" s="92">
        <f t="shared" si="0"/>
        <v>0</v>
      </c>
      <c r="K31" s="123"/>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5"/>
    </row>
    <row r="32" spans="2:63" s="15" customFormat="1">
      <c r="C32" s="3"/>
      <c r="D32" s="3"/>
      <c r="E32" s="3"/>
      <c r="F32" s="3"/>
      <c r="G32" s="3"/>
      <c r="H32" s="3"/>
      <c r="I32" s="3"/>
      <c r="J32" s="4"/>
      <c r="K32" s="3"/>
      <c r="L32" s="4"/>
      <c r="M32" s="3"/>
      <c r="N32" s="3"/>
      <c r="O32" s="3"/>
      <c r="P32" s="3"/>
      <c r="Q32" s="3"/>
    </row>
    <row r="33" spans="12:12" s="3" customFormat="1">
      <c r="L33" s="4"/>
    </row>
  </sheetData>
  <sheetProtection selectLockedCells="1"/>
  <mergeCells count="2">
    <mergeCell ref="C8:D8"/>
    <mergeCell ref="K10:BK10"/>
  </mergeCells>
  <conditionalFormatting sqref="J12:J31">
    <cfRule type="cellIs" dxfId="4"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d3caa92a-fb89-4e47-bb28-69eff7395f95"/>
  </ds:schemaRefs>
</ds:datastoreItem>
</file>

<file path=customXml/itemProps2.xml><?xml version="1.0" encoding="utf-8"?>
<ds:datastoreItem xmlns:ds="http://schemas.openxmlformats.org/officeDocument/2006/customXml" ds:itemID="{9160DFD6-3BFE-41DE-B0B5-B53EB1A7C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invulformulier</vt:lpstr>
      <vt:lpstr>bewijslast</vt:lpstr>
      <vt:lpstr>logboek overzicht</vt:lpstr>
      <vt:lpstr>logboek jr1</vt:lpstr>
      <vt:lpstr>logboek jr2</vt:lpstr>
      <vt:lpstr>logboek jr3</vt:lpstr>
      <vt:lpstr>logboek jr4</vt:lpstr>
      <vt:lpstr>logboek jr5</vt:lpstr>
      <vt:lpstr>logboek jr6</vt:lpstr>
      <vt:lpstr>logboek jr7</vt:lpstr>
      <vt:lpstr>logboek jr8</vt:lpstr>
      <vt:lpstr>logboek jr9</vt:lpstr>
      <vt:lpstr>logboek jr10</vt:lpstr>
      <vt:lpstr>bewijslast!Afdrukbereik</vt:lpstr>
      <vt:lpstr>invulformulier!Afdrukbereik</vt:lpstr>
      <vt:lpstr>'logboek jr1'!Afdrukbereik</vt:lpstr>
      <vt:lpstr>'logboek jr10'!Afdrukbereik</vt:lpstr>
      <vt:lpstr>'logboek jr2'!Afdrukbereik</vt:lpstr>
      <vt:lpstr>'logboek jr3'!Afdrukbereik</vt:lpstr>
      <vt:lpstr>'logboek jr4'!Afdrukbereik</vt:lpstr>
      <vt:lpstr>'logboek jr5'!Afdrukbereik</vt:lpstr>
      <vt:lpstr>'logboek jr6'!Afdrukbereik</vt:lpstr>
      <vt:lpstr>'logboek jr7'!Afdrukbereik</vt:lpstr>
      <vt:lpstr>'logboek jr8'!Afdrukbereik</vt:lpstr>
      <vt:lpstr>'logboek jr9'!Afdrukbereik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Barry Verbeek</cp:lastModifiedBy>
  <cp:lastPrinted>2024-03-20T15:32:44Z</cp:lastPrinted>
  <dcterms:created xsi:type="dcterms:W3CDTF">2020-05-26T14:06:55Z</dcterms:created>
  <dcterms:modified xsi:type="dcterms:W3CDTF">2024-09-09T08:00:12Z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