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3/Proces2/23.113 - Onderhoud kolk- en huisaansluitingen/Inschrijffase/Publicatie/"/>
    </mc:Choice>
  </mc:AlternateContent>
  <xr:revisionPtr revIDLastSave="0" documentId="8_{B3418ECA-0EBD-4299-8EE0-80A6B9ADE2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E30" i="1"/>
  <c r="G30" i="1" s="1"/>
  <c r="E29" i="1"/>
  <c r="G29" i="1" s="1"/>
  <c r="E28" i="1"/>
  <c r="G28" i="1" s="1"/>
  <c r="E25" i="1"/>
  <c r="G25" i="1" s="1"/>
  <c r="E24" i="1"/>
  <c r="G24" i="1" s="1"/>
  <c r="F18" i="1"/>
  <c r="E17" i="1"/>
  <c r="G17" i="1" s="1"/>
  <c r="E16" i="1"/>
  <c r="G16" i="1" s="1"/>
  <c r="E15" i="1"/>
  <c r="G15" i="1" s="1"/>
  <c r="E12" i="1"/>
  <c r="G12" i="1" s="1"/>
  <c r="E11" i="1"/>
  <c r="G11" i="1" s="1"/>
  <c r="G31" i="1" l="1"/>
  <c r="G18" i="1"/>
  <c r="G33" i="1" l="1"/>
</calcChain>
</file>

<file path=xl/sharedStrings.xml><?xml version="1.0" encoding="utf-8"?>
<sst xmlns="http://schemas.openxmlformats.org/spreadsheetml/2006/main" count="65" uniqueCount="35">
  <si>
    <t>(W)</t>
  </si>
  <si>
    <t>Factor</t>
  </si>
  <si>
    <t>Score Y1</t>
  </si>
  <si>
    <t>Raamovereenkomst Onderhoud kolk- en huisaansluitingen</t>
  </si>
  <si>
    <t>Voertuigen</t>
  </si>
  <si>
    <t>Werktuigen</t>
  </si>
  <si>
    <t>N1-Bestelauto</t>
  </si>
  <si>
    <t>Categorie</t>
  </si>
  <si>
    <t>Laadvermogen</t>
  </si>
  <si>
    <t>&lt;3,5 ton</t>
  </si>
  <si>
    <t>3,5 - 12 ton</t>
  </si>
  <si>
    <t>N2-Lichte vrachtwagen</t>
  </si>
  <si>
    <t xml:space="preserve">Licht (minimaterieel) </t>
  </si>
  <si>
    <t>Zeer licht</t>
  </si>
  <si>
    <t>Licht</t>
  </si>
  <si>
    <t>37 - 56 kW</t>
  </si>
  <si>
    <t>&lt; 19 kW</t>
  </si>
  <si>
    <t>19 - 37 kW</t>
  </si>
  <si>
    <t>Zero Emission</t>
  </si>
  <si>
    <t>Uren inzet</t>
  </si>
  <si>
    <t>Maximale fictieve Korting</t>
  </si>
  <si>
    <t>(volgens contract)</t>
  </si>
  <si>
    <t xml:space="preserve">Verwachte ureninzet </t>
  </si>
  <si>
    <t>Weging</t>
  </si>
  <si>
    <t>Aanbieding (A)</t>
  </si>
  <si>
    <t>(F)</t>
  </si>
  <si>
    <t>Contract jaar 1</t>
  </si>
  <si>
    <t>Contract jaar 2 t/m 4</t>
  </si>
  <si>
    <t>Aandeel jaar 1</t>
  </si>
  <si>
    <t>Aandeel jaar 2</t>
  </si>
  <si>
    <t>Score Y2</t>
  </si>
  <si>
    <t>A*F*W</t>
  </si>
  <si>
    <t>Fictieve korting Y1</t>
  </si>
  <si>
    <t>Fictieve korting Y2</t>
  </si>
  <si>
    <t>Fictieve korting Y1 + 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</si>
</sst>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191919"/>
      <name val="Calibri"/>
      <family val="2"/>
    </font>
    <font>
      <sz val="12"/>
      <color rgb="FF191919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rgb="FF191919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9" fontId="2" fillId="0" borderId="3" xfId="0" applyNumberFormat="1" applyFont="1" applyBorder="1" applyAlignment="1">
      <alignment vertical="center"/>
    </xf>
    <xf numFmtId="9" fontId="2" fillId="0" borderId="3" xfId="1" applyFont="1" applyFill="1" applyBorder="1" applyAlignment="1">
      <alignment vertical="center"/>
    </xf>
    <xf numFmtId="44" fontId="2" fillId="0" borderId="3" xfId="2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0" xfId="1" applyNumberFormat="1" applyFont="1" applyFill="1" applyBorder="1" applyAlignment="1">
      <alignment horizontal="right" vertical="center"/>
    </xf>
    <xf numFmtId="9" fontId="3" fillId="2" borderId="3" xfId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3" fillId="2" borderId="11" xfId="1" applyNumberFormat="1" applyFont="1" applyFill="1" applyBorder="1" applyAlignment="1">
      <alignment horizontal="right" vertical="center"/>
    </xf>
    <xf numFmtId="9" fontId="3" fillId="2" borderId="12" xfId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9" fontId="3" fillId="2" borderId="11" xfId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9" fontId="2" fillId="2" borderId="7" xfId="0" applyNumberFormat="1" applyFont="1" applyFill="1" applyBorder="1" applyAlignment="1">
      <alignment vertical="center"/>
    </xf>
    <xf numFmtId="0" fontId="3" fillId="0" borderId="10" xfId="1" applyNumberFormat="1" applyFont="1" applyFill="1" applyBorder="1" applyAlignment="1">
      <alignment horizontal="right" vertical="center"/>
    </xf>
    <xf numFmtId="0" fontId="3" fillId="0" borderId="11" xfId="1" applyNumberFormat="1" applyFont="1" applyFill="1" applyBorder="1" applyAlignment="1">
      <alignment horizontal="right" vertical="center"/>
    </xf>
    <xf numFmtId="9" fontId="3" fillId="2" borderId="0" xfId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9" fontId="3" fillId="2" borderId="10" xfId="1" applyFont="1" applyFill="1" applyBorder="1" applyAlignment="1">
      <alignment horizontal="right" vertical="center"/>
    </xf>
    <xf numFmtId="9" fontId="3" fillId="2" borderId="4" xfId="1" applyFont="1" applyFill="1" applyBorder="1" applyAlignment="1">
      <alignment horizontal="right" vertical="center"/>
    </xf>
    <xf numFmtId="9" fontId="2" fillId="2" borderId="7" xfId="1" applyFont="1" applyFill="1" applyBorder="1" applyAlignment="1">
      <alignment vertical="center"/>
    </xf>
    <xf numFmtId="9" fontId="2" fillId="2" borderId="9" xfId="1" applyFont="1" applyFill="1" applyBorder="1" applyAlignment="1">
      <alignment horizontal="right" vertical="center"/>
    </xf>
    <xf numFmtId="44" fontId="2" fillId="0" borderId="0" xfId="2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4" fontId="3" fillId="0" borderId="0" xfId="1" applyNumberFormat="1" applyFont="1" applyFill="1" applyBorder="1" applyAlignment="1">
      <alignment horizontal="right" vertical="center"/>
    </xf>
    <xf numFmtId="44" fontId="2" fillId="0" borderId="0" xfId="0" applyNumberFormat="1" applyFont="1" applyAlignment="1">
      <alignment horizontal="right" vertical="center"/>
    </xf>
    <xf numFmtId="165" fontId="2" fillId="2" borderId="9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9" fontId="2" fillId="2" borderId="12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65" fontId="3" fillId="2" borderId="10" xfId="2" applyNumberFormat="1" applyFont="1" applyFill="1" applyBorder="1" applyAlignment="1">
      <alignment horizontal="right" vertical="center"/>
    </xf>
    <xf numFmtId="165" fontId="3" fillId="2" borderId="11" xfId="2" applyNumberFormat="1" applyFont="1" applyFill="1" applyBorder="1" applyAlignment="1">
      <alignment horizontal="right" vertical="center"/>
    </xf>
    <xf numFmtId="165" fontId="2" fillId="2" borderId="10" xfId="2" applyNumberFormat="1" applyFont="1" applyFill="1" applyBorder="1" applyAlignment="1">
      <alignment horizontal="center" vertical="center"/>
    </xf>
    <xf numFmtId="165" fontId="2" fillId="2" borderId="11" xfId="2" applyNumberFormat="1" applyFont="1" applyFill="1" applyBorder="1" applyAlignment="1">
      <alignment horizontal="center" vertical="center"/>
    </xf>
    <xf numFmtId="165" fontId="3" fillId="2" borderId="12" xfId="2" applyNumberFormat="1" applyFont="1" applyFill="1" applyBorder="1" applyAlignment="1">
      <alignment horizontal="right" vertical="center"/>
    </xf>
    <xf numFmtId="165" fontId="2" fillId="2" borderId="9" xfId="2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9" fontId="5" fillId="2" borderId="7" xfId="0" applyNumberFormat="1" applyFont="1" applyFill="1" applyBorder="1" applyAlignment="1">
      <alignment vertical="center"/>
    </xf>
    <xf numFmtId="9" fontId="5" fillId="2" borderId="7" xfId="1" applyFont="1" applyFill="1" applyBorder="1" applyAlignment="1">
      <alignment vertical="center"/>
    </xf>
    <xf numFmtId="9" fontId="5" fillId="2" borderId="14" xfId="1" applyFont="1" applyFill="1" applyBorder="1" applyAlignment="1">
      <alignment horizontal="right" vertical="center"/>
    </xf>
    <xf numFmtId="165" fontId="6" fillId="2" borderId="9" xfId="0" applyNumberFormat="1" applyFont="1" applyFill="1" applyBorder="1"/>
    <xf numFmtId="0" fontId="7" fillId="0" borderId="0" xfId="0" applyFont="1" applyAlignment="1">
      <alignment horizontal="center"/>
    </xf>
    <xf numFmtId="0" fontId="4" fillId="2" borderId="2" xfId="0" applyFont="1" applyFill="1" applyBorder="1"/>
    <xf numFmtId="164" fontId="4" fillId="2" borderId="4" xfId="0" applyNumberFormat="1" applyFont="1" applyFill="1" applyBorder="1"/>
    <xf numFmtId="0" fontId="4" fillId="2" borderId="6" xfId="0" applyFont="1" applyFill="1" applyBorder="1"/>
    <xf numFmtId="9" fontId="4" fillId="2" borderId="15" xfId="1" applyFont="1" applyFill="1" applyBorder="1"/>
    <xf numFmtId="0" fontId="4" fillId="2" borderId="5" xfId="0" applyFont="1" applyFill="1" applyBorder="1"/>
    <xf numFmtId="9" fontId="4" fillId="2" borderId="13" xfId="1" applyFont="1" applyFill="1" applyBorder="1"/>
    <xf numFmtId="0" fontId="7" fillId="0" borderId="0" xfId="0" applyFont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sqref="A1:G1"/>
    </sheetView>
  </sheetViews>
  <sheetFormatPr defaultRowHeight="14.5" x14ac:dyDescent="0.35"/>
  <cols>
    <col min="1" max="1" width="25.453125" customWidth="1"/>
    <col min="2" max="2" width="28.1796875" customWidth="1"/>
    <col min="3" max="3" width="31.7265625" customWidth="1"/>
    <col min="4" max="4" width="25.453125" customWidth="1"/>
    <col min="5" max="6" width="9.453125" customWidth="1"/>
    <col min="7" max="8" width="16.54296875" customWidth="1"/>
    <col min="9" max="9" width="9.81640625" bestFit="1" customWidth="1"/>
    <col min="10" max="10" width="27" customWidth="1"/>
  </cols>
  <sheetData>
    <row r="1" spans="1:8" ht="26" x14ac:dyDescent="0.6">
      <c r="A1" s="64" t="s">
        <v>3</v>
      </c>
      <c r="B1" s="64"/>
      <c r="C1" s="64"/>
      <c r="D1" s="64"/>
      <c r="E1" s="64"/>
      <c r="F1" s="64"/>
      <c r="G1" s="64"/>
      <c r="H1" s="1"/>
    </row>
    <row r="2" spans="1:8" ht="15" customHeight="1" x14ac:dyDescent="0.6">
      <c r="A2" s="57"/>
      <c r="B2" s="57"/>
      <c r="C2" s="57"/>
      <c r="D2" s="57"/>
      <c r="E2" s="57"/>
      <c r="F2" s="57"/>
      <c r="G2" s="57"/>
      <c r="H2" s="1"/>
    </row>
    <row r="3" spans="1:8" ht="15" customHeight="1" x14ac:dyDescent="0.35">
      <c r="A3" s="58" t="s">
        <v>20</v>
      </c>
      <c r="B3" s="59">
        <v>1000000</v>
      </c>
    </row>
    <row r="4" spans="1:8" x14ac:dyDescent="0.35">
      <c r="A4" s="60" t="s">
        <v>28</v>
      </c>
      <c r="B4" s="61">
        <v>0.33</v>
      </c>
    </row>
    <row r="5" spans="1:8" x14ac:dyDescent="0.35">
      <c r="A5" s="62" t="s">
        <v>29</v>
      </c>
      <c r="B5" s="63">
        <v>0.67</v>
      </c>
    </row>
    <row r="7" spans="1:8" ht="15.5" x14ac:dyDescent="0.35">
      <c r="A7" s="39" t="s">
        <v>26</v>
      </c>
      <c r="B7" s="39"/>
      <c r="C7" s="10" t="s">
        <v>22</v>
      </c>
      <c r="D7" s="10" t="s">
        <v>18</v>
      </c>
      <c r="E7" s="10" t="s">
        <v>1</v>
      </c>
      <c r="F7" s="9" t="s">
        <v>23</v>
      </c>
      <c r="G7" s="10" t="s">
        <v>2</v>
      </c>
      <c r="H7" s="35"/>
    </row>
    <row r="8" spans="1:8" ht="15.5" x14ac:dyDescent="0.35">
      <c r="A8" s="40"/>
      <c r="B8" s="41"/>
      <c r="C8" s="42" t="s">
        <v>21</v>
      </c>
      <c r="D8" s="42" t="s">
        <v>24</v>
      </c>
      <c r="E8" s="42" t="s">
        <v>25</v>
      </c>
      <c r="F8" s="29" t="s">
        <v>0</v>
      </c>
      <c r="G8" s="13" t="s">
        <v>31</v>
      </c>
      <c r="H8" s="35"/>
    </row>
    <row r="9" spans="1:8" ht="15.5" x14ac:dyDescent="0.35">
      <c r="A9" s="7" t="s">
        <v>4</v>
      </c>
      <c r="B9" s="8"/>
      <c r="C9" s="14"/>
      <c r="D9" s="14"/>
      <c r="E9" s="14"/>
      <c r="F9" s="14"/>
      <c r="G9" s="10"/>
      <c r="H9" s="35"/>
    </row>
    <row r="10" spans="1:8" ht="15.5" x14ac:dyDescent="0.35">
      <c r="A10" s="11" t="s">
        <v>7</v>
      </c>
      <c r="B10" s="12" t="s">
        <v>8</v>
      </c>
      <c r="C10" s="14" t="s">
        <v>19</v>
      </c>
      <c r="D10" s="14" t="s">
        <v>19</v>
      </c>
      <c r="E10" s="14"/>
      <c r="F10" s="14"/>
      <c r="G10" s="13"/>
      <c r="H10" s="35"/>
    </row>
    <row r="11" spans="1:8" ht="15.5" x14ac:dyDescent="0.35">
      <c r="A11" s="15" t="s">
        <v>6</v>
      </c>
      <c r="B11" s="15" t="s">
        <v>9</v>
      </c>
      <c r="C11" s="16">
        <v>1500</v>
      </c>
      <c r="D11" s="26"/>
      <c r="E11" s="30">
        <f>D11/C11</f>
        <v>0</v>
      </c>
      <c r="F11" s="17">
        <v>0.15</v>
      </c>
      <c r="G11" s="45">
        <f>E11*F11*$B$3*$B$4</f>
        <v>0</v>
      </c>
      <c r="H11" s="36"/>
    </row>
    <row r="12" spans="1:8" ht="15.5" x14ac:dyDescent="0.35">
      <c r="A12" s="18" t="s">
        <v>11</v>
      </c>
      <c r="B12" s="18" t="s">
        <v>10</v>
      </c>
      <c r="C12" s="19">
        <v>1500</v>
      </c>
      <c r="D12" s="27"/>
      <c r="E12" s="20">
        <f>D12/C12</f>
        <v>0</v>
      </c>
      <c r="F12" s="20">
        <v>0.15</v>
      </c>
      <c r="G12" s="46">
        <f>E12*F12*$B$3*$B$4</f>
        <v>0</v>
      </c>
      <c r="H12" s="36"/>
    </row>
    <row r="13" spans="1:8" ht="15.5" x14ac:dyDescent="0.35">
      <c r="A13" s="7" t="s">
        <v>5</v>
      </c>
      <c r="B13" s="8"/>
      <c r="C13" s="9"/>
      <c r="D13" s="9"/>
      <c r="E13" s="9"/>
      <c r="F13" s="21"/>
      <c r="G13" s="47"/>
      <c r="H13" s="35"/>
    </row>
    <row r="14" spans="1:8" ht="15.5" x14ac:dyDescent="0.35">
      <c r="A14" s="11" t="s">
        <v>7</v>
      </c>
      <c r="B14" s="12" t="s">
        <v>8</v>
      </c>
      <c r="C14" s="14"/>
      <c r="D14" s="14"/>
      <c r="E14" s="14"/>
      <c r="F14" s="14"/>
      <c r="G14" s="48"/>
      <c r="H14" s="35"/>
    </row>
    <row r="15" spans="1:8" ht="15.5" x14ac:dyDescent="0.35">
      <c r="A15" s="15" t="s">
        <v>12</v>
      </c>
      <c r="B15" s="15" t="s">
        <v>16</v>
      </c>
      <c r="C15" s="16">
        <v>3000</v>
      </c>
      <c r="D15" s="26"/>
      <c r="E15" s="31">
        <f>D15/C15</f>
        <v>0</v>
      </c>
      <c r="F15" s="17">
        <v>0.3</v>
      </c>
      <c r="G15" s="45">
        <f>E15*F15*$B$3*$B$4</f>
        <v>0</v>
      </c>
      <c r="H15" s="36"/>
    </row>
    <row r="16" spans="1:8" ht="15.5" x14ac:dyDescent="0.35">
      <c r="A16" s="18" t="s">
        <v>13</v>
      </c>
      <c r="B16" s="18" t="s">
        <v>17</v>
      </c>
      <c r="C16" s="19">
        <v>1500</v>
      </c>
      <c r="D16" s="27"/>
      <c r="E16" s="22">
        <f>D16/C16</f>
        <v>0</v>
      </c>
      <c r="F16" s="28">
        <v>0.2</v>
      </c>
      <c r="G16" s="46">
        <f>E16*F16*$B$3*$B$4</f>
        <v>0</v>
      </c>
      <c r="H16" s="36"/>
    </row>
    <row r="17" spans="1:8" ht="15.5" x14ac:dyDescent="0.35">
      <c r="A17" s="18" t="s">
        <v>14</v>
      </c>
      <c r="B17" s="18" t="s">
        <v>15</v>
      </c>
      <c r="C17" s="19">
        <v>1500</v>
      </c>
      <c r="D17" s="27"/>
      <c r="E17" s="20">
        <f>D17/C17</f>
        <v>0</v>
      </c>
      <c r="F17" s="28">
        <v>0.2</v>
      </c>
      <c r="G17" s="46">
        <f>E17*F17*$B$3*$B$4</f>
        <v>0</v>
      </c>
      <c r="H17" s="36"/>
    </row>
    <row r="18" spans="1:8" ht="15.5" x14ac:dyDescent="0.35">
      <c r="A18" s="23" t="s">
        <v>32</v>
      </c>
      <c r="B18" s="24"/>
      <c r="C18" s="25"/>
      <c r="D18" s="25"/>
      <c r="E18" s="32"/>
      <c r="F18" s="33">
        <f>SUM(F11:F17)</f>
        <v>1</v>
      </c>
      <c r="G18" s="38">
        <f>SUM(G11:G17)</f>
        <v>0</v>
      </c>
      <c r="H18" s="37"/>
    </row>
    <row r="19" spans="1:8" ht="15.5" x14ac:dyDescent="0.35">
      <c r="A19" s="2"/>
      <c r="B19" s="3"/>
      <c r="C19" s="4"/>
      <c r="D19" s="4"/>
      <c r="E19" s="5"/>
      <c r="F19" s="5"/>
      <c r="G19" s="6"/>
      <c r="H19" s="34"/>
    </row>
    <row r="20" spans="1:8" ht="15.5" x14ac:dyDescent="0.35">
      <c r="A20" s="39" t="s">
        <v>27</v>
      </c>
      <c r="B20" s="43"/>
      <c r="C20" s="21" t="s">
        <v>22</v>
      </c>
      <c r="D20" s="21" t="s">
        <v>18</v>
      </c>
      <c r="E20" s="21" t="s">
        <v>1</v>
      </c>
      <c r="F20" s="9" t="s">
        <v>23</v>
      </c>
      <c r="G20" s="10" t="s">
        <v>30</v>
      </c>
    </row>
    <row r="21" spans="1:8" ht="15.5" x14ac:dyDescent="0.35">
      <c r="A21" s="40"/>
      <c r="B21" s="44"/>
      <c r="C21" s="29" t="s">
        <v>21</v>
      </c>
      <c r="D21" s="29" t="s">
        <v>24</v>
      </c>
      <c r="E21" s="29" t="s">
        <v>25</v>
      </c>
      <c r="F21" s="29" t="s">
        <v>0</v>
      </c>
      <c r="G21" s="13" t="s">
        <v>31</v>
      </c>
    </row>
    <row r="22" spans="1:8" ht="15.5" x14ac:dyDescent="0.35">
      <c r="A22" s="7" t="s">
        <v>4</v>
      </c>
      <c r="B22" s="8"/>
      <c r="C22" s="14"/>
      <c r="D22" s="14"/>
      <c r="E22" s="14"/>
      <c r="F22" s="14"/>
      <c r="G22" s="10"/>
    </row>
    <row r="23" spans="1:8" ht="15.5" x14ac:dyDescent="0.35">
      <c r="A23" s="11" t="s">
        <v>7</v>
      </c>
      <c r="B23" s="12" t="s">
        <v>8</v>
      </c>
      <c r="C23" s="14" t="s">
        <v>19</v>
      </c>
      <c r="D23" s="14" t="s">
        <v>19</v>
      </c>
      <c r="E23" s="14"/>
      <c r="F23" s="14"/>
      <c r="G23" s="13"/>
    </row>
    <row r="24" spans="1:8" ht="15.5" x14ac:dyDescent="0.35">
      <c r="A24" s="15" t="s">
        <v>6</v>
      </c>
      <c r="B24" s="15" t="s">
        <v>9</v>
      </c>
      <c r="C24" s="16">
        <v>1500</v>
      </c>
      <c r="D24" s="26"/>
      <c r="E24" s="30">
        <f>D24/C24</f>
        <v>0</v>
      </c>
      <c r="F24" s="17">
        <v>0.15</v>
      </c>
      <c r="G24" s="45">
        <f>E24*F24*$B$3*$B$5</f>
        <v>0</v>
      </c>
    </row>
    <row r="25" spans="1:8" ht="15.5" x14ac:dyDescent="0.35">
      <c r="A25" s="18" t="s">
        <v>11</v>
      </c>
      <c r="B25" s="18" t="s">
        <v>10</v>
      </c>
      <c r="C25" s="19">
        <v>1500</v>
      </c>
      <c r="D25" s="27"/>
      <c r="E25" s="20">
        <f>D25/C25</f>
        <v>0</v>
      </c>
      <c r="F25" s="20">
        <v>0.15</v>
      </c>
      <c r="G25" s="46">
        <f>E25*F25*$B$3*$B$5</f>
        <v>0</v>
      </c>
    </row>
    <row r="26" spans="1:8" ht="15.5" x14ac:dyDescent="0.35">
      <c r="A26" s="7" t="s">
        <v>5</v>
      </c>
      <c r="B26" s="8"/>
      <c r="C26" s="9"/>
      <c r="D26" s="9"/>
      <c r="E26" s="9"/>
      <c r="F26" s="21"/>
      <c r="G26" s="47"/>
    </row>
    <row r="27" spans="1:8" ht="15.5" x14ac:dyDescent="0.35">
      <c r="A27" s="11" t="s">
        <v>7</v>
      </c>
      <c r="B27" s="12" t="s">
        <v>8</v>
      </c>
      <c r="C27" s="14"/>
      <c r="D27" s="14"/>
      <c r="E27" s="14"/>
      <c r="F27" s="14"/>
      <c r="G27" s="48"/>
    </row>
    <row r="28" spans="1:8" ht="15.5" x14ac:dyDescent="0.35">
      <c r="A28" s="15" t="s">
        <v>12</v>
      </c>
      <c r="B28" s="15" t="s">
        <v>16</v>
      </c>
      <c r="C28" s="16">
        <v>3000</v>
      </c>
      <c r="D28" s="26"/>
      <c r="E28" s="31">
        <f>D28/C28</f>
        <v>0</v>
      </c>
      <c r="F28" s="17">
        <v>0.3</v>
      </c>
      <c r="G28" s="45">
        <f>E28*F28*$B$3*$B$5</f>
        <v>0</v>
      </c>
    </row>
    <row r="29" spans="1:8" ht="15.5" x14ac:dyDescent="0.35">
      <c r="A29" s="18" t="s">
        <v>13</v>
      </c>
      <c r="B29" s="18" t="s">
        <v>17</v>
      </c>
      <c r="C29" s="19">
        <v>1500</v>
      </c>
      <c r="D29" s="27"/>
      <c r="E29" s="22">
        <f>D29/C29</f>
        <v>0</v>
      </c>
      <c r="F29" s="28">
        <v>0.2</v>
      </c>
      <c r="G29" s="46">
        <f>E29*F29*$B$3*$B$5</f>
        <v>0</v>
      </c>
    </row>
    <row r="30" spans="1:8" ht="15.5" x14ac:dyDescent="0.35">
      <c r="A30" s="18" t="s">
        <v>14</v>
      </c>
      <c r="B30" s="18" t="s">
        <v>15</v>
      </c>
      <c r="C30" s="19">
        <v>1500</v>
      </c>
      <c r="D30" s="27"/>
      <c r="E30" s="20">
        <f>D30/C30</f>
        <v>0</v>
      </c>
      <c r="F30" s="28">
        <v>0.2</v>
      </c>
      <c r="G30" s="49">
        <f>E30*F30*$B$3*$B$5</f>
        <v>0</v>
      </c>
    </row>
    <row r="31" spans="1:8" ht="15.5" x14ac:dyDescent="0.35">
      <c r="A31" s="23" t="s">
        <v>33</v>
      </c>
      <c r="B31" s="24"/>
      <c r="C31" s="25"/>
      <c r="D31" s="25"/>
      <c r="E31" s="32"/>
      <c r="F31" s="33">
        <f>SUM(F24:F30)</f>
        <v>1</v>
      </c>
      <c r="G31" s="50">
        <f>SUM(G24:G30)</f>
        <v>0</v>
      </c>
    </row>
    <row r="33" spans="1:7" ht="21" x14ac:dyDescent="0.5">
      <c r="A33" s="51" t="s">
        <v>34</v>
      </c>
      <c r="B33" s="52"/>
      <c r="C33" s="53"/>
      <c r="D33" s="53"/>
      <c r="E33" s="54"/>
      <c r="F33" s="55"/>
      <c r="G33" s="56">
        <f>G18+G31</f>
        <v>0</v>
      </c>
    </row>
  </sheetData>
  <mergeCells count="1">
    <mergeCell ref="A1:G1"/>
  </mergeCells>
  <dataValidations count="1">
    <dataValidation type="custom" allowBlank="1" showInputMessage="1" showErrorMessage="1" sqref="F18:H18 F33:G33 F31:G31" xr:uid="{00000000-0002-0000-0000-000000000000}">
      <formula1>SUM($G$11:$G$12)&lt;100.1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1819ED7BC9192947BC550BC73643FB05" ma:contentTypeVersion="15" ma:contentTypeDescription="Maak een nieuw Word document." ma:contentTypeScope="" ma:versionID="716787db6e52b06a78decdf6be9f9959">
  <xsd:schema xmlns:xsd="http://www.w3.org/2001/XMLSchema" xmlns:xs="http://www.w3.org/2001/XMLSchema" xmlns:p="http://schemas.microsoft.com/office/2006/metadata/properties" xmlns:ns1="http://schemas.microsoft.com/sharepoint/v3" xmlns:ns2="0692aace-a80f-4715-ba04-eed82c5f7ab9" xmlns:ns3="e8075d41-082e-453c-a7d5-721a7f9764a2" targetNamespace="http://schemas.microsoft.com/office/2006/metadata/properties" ma:root="true" ma:fieldsID="889ea20c5fe0b0c5dac2fa30f6681cbb" ns1:_="" ns2:_="" ns3:_="">
    <xsd:import namespace="http://schemas.microsoft.com/sharepoint/v3"/>
    <xsd:import namespace="0692aace-a80f-4715-ba04-eed82c5f7ab9"/>
    <xsd:import namespace="e8075d41-082e-453c-a7d5-721a7f9764a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2aace-a80f-4715-ba04-eed82c5f7a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618c3714-6782-4c14-bedc-20a06c668b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01dfd95a-b91e-44ba-8a2b-577ef33c9c1f}" ma:internalName="TaxCatchAll" ma:showField="CatchAllData" ma:web="0692aace-a80f-4715-ba04-eed82c5f7a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1dfd95a-b91e-44ba-8a2b-577ef33c9c1f}" ma:internalName="TaxCatchAllLabel" ma:readOnly="true" ma:showField="CatchAllDataLabel" ma:web="0692aace-a80f-4715-ba04-eed82c5f7a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readOnly="false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75d41-082e-453c-a7d5-721a7f976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0f84c60b-fce4-43bd-9f97-923732063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0692aace-a80f-4715-ba04-eed82c5f7ab9">R5PK6XXKXJYN-355388640-6352</_dlc_DocId>
    <TaxCatchAll xmlns="0692aace-a80f-4715-ba04-eed82c5f7ab9">
      <Value>19</Value>
      <Value>207</Value>
    </TaxCatchAll>
    <_dlc_DocIdUrl xmlns="0692aace-a80f-4715-ba04-eed82c5f7ab9">
      <Url>https://denhaag.sharepoint.com/sites/inkoop-bec-2023/_layouts/15/DocIdRedir.aspx?ID=R5PK6XXKXJYN-355388640-6352</Url>
      <Description>R5PK6XXKXJYN-355388640-6352</Description>
    </_dlc_DocIdUrl>
    <ebb03eb60f1c456383d550cda2a2ac01 xmlns="0692aace-a80f-4715-ba04-eed82c5f7ab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Interne vastlegging</TermName>
          <TermId xmlns="http://schemas.microsoft.com/office/infopath/2007/PartnerControls">91d648a9-1807-4c08-ae7a-33d44f9c0fc0</TermId>
        </TermInfo>
      </Terms>
    </ebb03eb60f1c456383d550cda2a2ac01>
    <TaxKeywordTaxHTField xmlns="0692aace-a80f-4715-ba04-eed82c5f7ab9">
      <Terms xmlns="http://schemas.microsoft.com/office/infopath/2007/PartnerControls"/>
    </TaxKeywordTaxHTField>
    <ofae577968ed4be8b7cfa6b3c1b2b2a3 xmlns="0692aace-a80f-4715-ba04-eed82c5f7ab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Documentatie</TermName>
          <TermId xmlns="http://schemas.microsoft.com/office/infopath/2007/PartnerControls">c8b0bf0e-0b8a-4160-af31-b347f749c788</TermId>
        </TermInfo>
      </Terms>
    </ofae577968ed4be8b7cfa6b3c1b2b2a3>
    <lcf76f155ced4ddcb4097134ff3c332f xmlns="e8075d41-082e-453c-a7d5-721a7f9764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AE50F0-E10C-48F9-B148-587A88D85A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04436-2812-4172-8AA8-583FA9A4E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92aace-a80f-4715-ba04-eed82c5f7ab9"/>
    <ds:schemaRef ds:uri="e8075d41-082e-453c-a7d5-721a7f976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DEF1BE-E2E8-4511-AFA0-81EA7CDE06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41BD7B6-C01E-47DB-B898-74169146AB3B}">
  <ds:schemaRefs>
    <ds:schemaRef ds:uri="12ea201c-dc8e-410f-9091-38f9fa5d1543"/>
    <ds:schemaRef ds:uri="http://purl.org/dc/elements/1.1/"/>
    <ds:schemaRef ds:uri="http://schemas.microsoft.com/office/2006/metadata/properties"/>
    <ds:schemaRef ds:uri="528e656d-4f2f-4f1b-a763-6ee946ea4b83"/>
    <ds:schemaRef ds:uri="http://purl.org/dc/terms/"/>
    <ds:schemaRef ds:uri="5b807bae-ebb3-4e03-ab6b-bad97bb9ba35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7197994c-d0f5-44f4-84f3-ad8e613ad118"/>
    <ds:schemaRef ds:uri="http://schemas.microsoft.com/sharepoint/v3"/>
    <ds:schemaRef ds:uri="21a2c669-bf30-44da-98b4-45b0e3332be9"/>
    <ds:schemaRef ds:uri="0692aace-a80f-4715-ba04-eed82c5f7ab9"/>
    <ds:schemaRef ds:uri="e8075d41-082e-453c-a7d5-721a7f9764a2"/>
  </ds:schemaRefs>
</ds:datastoreItem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20190108-Invulformulier gunningscriterium CO2 bouwplaats</dc:title>
  <dc:creator>Tessa Eshuis</dc:creator>
  <cp:lastModifiedBy>Lloyd Comvalius</cp:lastModifiedBy>
  <dcterms:created xsi:type="dcterms:W3CDTF">2018-11-16T08:32:36Z</dcterms:created>
  <dcterms:modified xsi:type="dcterms:W3CDTF">2024-06-18T11:51:58Z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0x0101008696D14171FA4CED8F032AD334D7A9EF001819ED7BC9192947BC550BC73643FB05</vt:lpwstr>
  </property>
  <property fmtid="{D5CDD505-2E9C-101B-9397-08002B2CF9AE}" pid="3" name="_dlc_DocIdItemGuid">
    <vt:lpwstr>7a388dfa-99ba-44b0-b240-e825130fe93f</vt:lpwstr>
  </property>
  <property fmtid="{D5CDD505-2E9C-101B-9397-08002B2CF9AE}" pid="4" name="Jaar">
    <vt:lpwstr>18;#2019|dc204854-91f3-4ee1-9948-fc66bf60ba48</vt:lpwstr>
  </property>
  <property fmtid="{D5CDD505-2E9C-101B-9397-08002B2CF9AE}" pid="5" name="TaxKeyword">
    <vt:lpwstr/>
  </property>
  <property fmtid="{D5CDD505-2E9C-101B-9397-08002B2CF9AE}" pid="6" name="Organisatieonderdeel">
    <vt:lpwstr>2;#BEC|18db848a-7130-4f3d-8a09-02a244d861c9</vt:lpwstr>
  </property>
  <property fmtid="{D5CDD505-2E9C-101B-9397-08002B2CF9AE}" pid="7" name="Documentsoort">
    <vt:lpwstr>19;#Documentatie|c8b0bf0e-0b8a-4160-af31-b347f749c788</vt:lpwstr>
  </property>
  <property fmtid="{D5CDD505-2E9C-101B-9397-08002B2CF9AE}" pid="8" name="Teamtrefwoorden">
    <vt:lpwstr>207;#Interne vastlegging|91d648a9-1807-4c08-ae7a-33d44f9c0fc0</vt:lpwstr>
  </property>
  <property fmtid="{D5CDD505-2E9C-101B-9397-08002B2CF9AE}" pid="9" name="_docset_NoMedatataSyncRequired">
    <vt:lpwstr>False</vt:lpwstr>
  </property>
  <property fmtid="{D5CDD505-2E9C-101B-9397-08002B2CF9AE}" pid="10" name="MediaServiceImageTags">
    <vt:lpwstr/>
  </property>
  <property fmtid="{D5CDD505-2E9C-101B-9397-08002B2CF9AE}" pid="11" name="iadc89b14e6f46d3bf0676593dca1557">
    <vt:lpwstr/>
  </property>
  <property fmtid="{D5CDD505-2E9C-101B-9397-08002B2CF9AE}" pid="12" name="Dossiertype">
    <vt:lpwstr/>
  </property>
</Properties>
</file>