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OVO Zaandstad/HRM-PSA/Aanbestedingsdocument en bijlagen/concept/"/>
    </mc:Choice>
  </mc:AlternateContent>
  <xr:revisionPtr revIDLastSave="142" documentId="13_ncr:1_{41ADC6C2-13C8-F746-936C-6F5FC3BFDFE2}" xr6:coauthVersionLast="47" xr6:coauthVersionMax="47" xr10:uidLastSave="{74851D6F-1E9D-FB45-94D8-B8A331BCCAD6}"/>
  <bookViews>
    <workbookView xWindow="34240" yWindow="500" windowWidth="38580" windowHeight="18540" xr2:uid="{26A0E56A-9CA4-EB40-BF12-5B4691CBE874}"/>
  </bookViews>
  <sheets>
    <sheet name="Waarde kwaliteit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C8" i="2"/>
  <c r="C7" i="2"/>
  <c r="H5" i="2"/>
  <c r="G5" i="2"/>
  <c r="F5" i="2"/>
  <c r="E5" i="2"/>
  <c r="D5" i="2"/>
  <c r="C5" i="2"/>
  <c r="B5" i="2"/>
  <c r="I5" i="2"/>
  <c r="H7" i="2"/>
  <c r="G7" i="2"/>
  <c r="F7" i="2"/>
  <c r="B7" i="2"/>
  <c r="H4" i="2"/>
  <c r="G4" i="2"/>
  <c r="F4" i="2"/>
  <c r="E4" i="2"/>
  <c r="E7" i="2"/>
  <c r="D4" i="2"/>
  <c r="D7" i="2"/>
  <c r="C4" i="2"/>
  <c r="B4" i="2"/>
  <c r="D27" i="2"/>
  <c r="F22" i="2"/>
  <c r="D22" i="2"/>
  <c r="F17" i="2"/>
  <c r="D17" i="2"/>
  <c r="J4" i="2"/>
  <c r="B11" i="2"/>
</calcChain>
</file>

<file path=xl/sharedStrings.xml><?xml version="1.0" encoding="utf-8"?>
<sst xmlns="http://schemas.openxmlformats.org/spreadsheetml/2006/main" count="56" uniqueCount="31">
  <si>
    <t>OPEN VRAGEN + bijbehorende waarde beoordeling</t>
  </si>
  <si>
    <t>SCORE</t>
  </si>
  <si>
    <t>1) PLAN VAN AANPAK AANVANG DIENSTVERLENING</t>
  </si>
  <si>
    <t>2) DASHBOARD</t>
  </si>
  <si>
    <t>5) CASUS GEBOORTEVERLOF</t>
  </si>
  <si>
    <t>6) CASUS CAFETARIAMODEL</t>
  </si>
  <si>
    <t>Totaal:</t>
  </si>
  <si>
    <t>Percentage</t>
  </si>
  <si>
    <t>Uitmuntend</t>
  </si>
  <si>
    <t>Goed</t>
  </si>
  <si>
    <t>Voldoende</t>
  </si>
  <si>
    <t>€ 0,-</t>
  </si>
  <si>
    <t>Matig</t>
  </si>
  <si>
    <t>Onvoldoende</t>
  </si>
  <si>
    <t>KO</t>
  </si>
  <si>
    <r>
      <t xml:space="preserve">indien inschrijver </t>
    </r>
    <r>
      <rPr>
        <b/>
        <sz val="8"/>
        <color rgb="FFFF0000"/>
        <rFont val="Calibri"/>
        <family val="2"/>
        <scheme val="minor"/>
      </rPr>
      <t>tweemaal of vaker</t>
    </r>
    <r>
      <rPr>
        <sz val="8"/>
        <color rgb="FFFF0000"/>
        <rFont val="Calibri"/>
        <family val="2"/>
        <scheme val="minor"/>
      </rPr>
      <t xml:space="preserve"> 'matig' scoort zal dit leiden tot KO= uitsluiting.</t>
    </r>
  </si>
  <si>
    <t xml:space="preserve"> </t>
  </si>
  <si>
    <t>Totaal kwaliteit</t>
  </si>
  <si>
    <t>Geraamde omvang:</t>
  </si>
  <si>
    <t>rekenvoorbeelden BPKV</t>
  </si>
  <si>
    <t>inschrijver 1</t>
  </si>
  <si>
    <t>inschrijver 2</t>
  </si>
  <si>
    <t>Prijs</t>
  </si>
  <si>
    <t>kwaliteit</t>
  </si>
  <si>
    <t>score</t>
  </si>
  <si>
    <t>winnaar, prijsverschil 50,000</t>
  </si>
  <si>
    <t>winnaar, prijsverschil 60.000</t>
  </si>
  <si>
    <t>winnaar, prijsverschil 70.000</t>
  </si>
  <si>
    <t>4) CASUS INDIENSTTREDING</t>
  </si>
  <si>
    <t>7) REGISTREREN TAKEN MEDEWERKERS</t>
  </si>
  <si>
    <t>3) INFORMATIEVOORZIENING/ CONSULTANCY/ ONDERWIJSKENNIS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</si>
</sst>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FF0000"/>
      <name val="Verdana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Verdana"/>
      <family val="2"/>
    </font>
    <font>
      <b/>
      <sz val="22"/>
      <color theme="0"/>
      <name val="Verdana"/>
      <family val="2"/>
    </font>
    <font>
      <sz val="8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9" fontId="5" fillId="6" borderId="1" xfId="0" applyNumberFormat="1" applyFont="1" applyFill="1" applyBorder="1"/>
    <xf numFmtId="0" fontId="5" fillId="6" borderId="1" xfId="0" applyFont="1" applyFill="1" applyBorder="1"/>
    <xf numFmtId="164" fontId="9" fillId="0" borderId="1" xfId="0" applyNumberFormat="1" applyFont="1" applyBorder="1" applyAlignment="1">
      <alignment vertical="center"/>
    </xf>
    <xf numFmtId="164" fontId="5" fillId="7" borderId="1" xfId="0" applyNumberFormat="1" applyFont="1" applyFill="1" applyBorder="1" applyAlignment="1">
      <alignment horizontal="right" vertical="center"/>
    </xf>
    <xf numFmtId="164" fontId="9" fillId="7" borderId="1" xfId="0" applyNumberFormat="1" applyFont="1" applyFill="1" applyBorder="1" applyAlignment="1">
      <alignment vertical="center"/>
    </xf>
    <xf numFmtId="9" fontId="2" fillId="7" borderId="1" xfId="1" applyFont="1" applyFill="1" applyBorder="1" applyAlignment="1">
      <alignment horizontal="center" vertical="center" wrapText="1"/>
    </xf>
    <xf numFmtId="0" fontId="10" fillId="0" borderId="0" xfId="0" applyFont="1"/>
    <xf numFmtId="164" fontId="4" fillId="0" borderId="0" xfId="0" applyNumberFormat="1" applyFont="1"/>
    <xf numFmtId="44" fontId="4" fillId="0" borderId="0" xfId="2" applyFont="1"/>
    <xf numFmtId="44" fontId="4" fillId="0" borderId="4" xfId="2" applyFont="1" applyBorder="1"/>
    <xf numFmtId="44" fontId="4" fillId="8" borderId="0" xfId="2" applyFont="1" applyFill="1"/>
    <xf numFmtId="0" fontId="14" fillId="0" borderId="0" xfId="0" applyFont="1"/>
    <xf numFmtId="44" fontId="14" fillId="0" borderId="0" xfId="0" applyNumberFormat="1" applyFont="1"/>
    <xf numFmtId="44" fontId="14" fillId="0" borderId="4" xfId="0" applyNumberFormat="1" applyFont="1" applyBorder="1"/>
    <xf numFmtId="44" fontId="14" fillId="9" borderId="0" xfId="0" applyNumberFormat="1" applyFont="1" applyFill="1"/>
    <xf numFmtId="44" fontId="10" fillId="0" borderId="4" xfId="2" applyFont="1" applyBorder="1"/>
    <xf numFmtId="164" fontId="12" fillId="2" borderId="2" xfId="2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184150</xdr:colOff>
      <xdr:row>0</xdr:row>
      <xdr:rowOff>361950</xdr:rowOff>
    </xdr:from>
    <xdr:to>
      <xdr:col>10</xdr:col>
      <xdr:colOff>1410335</xdr:colOff>
      <xdr:row>0</xdr:row>
      <xdr:rowOff>960120</xdr:rowOff>
    </xdr:to>
    <xdr:pic>
      <xdr:nvPicPr>
        <xdr:cNvPr id="2" name="Afbeelding 1" descr="OVO Zaanstad - Openbaar voortgezet onderwijs Zaanstad">
          <a:extLst>
            <a:ext uri="{FF2B5EF4-FFF2-40B4-BE49-F238E27FC236}">
              <a16:creationId xmlns:a16="http://schemas.microsoft.com/office/drawing/2014/main" id="{AFBAA39F-A0DB-7A2F-1061-27A936238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2650" y="361950"/>
          <a:ext cx="2788285" cy="598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27"/>
  <sheetViews>
    <sheetView showGridLines="0" tabSelected="1" topLeftCell="B1" zoomScale="160" zoomScaleNormal="160" workbookViewId="0">
      <selection activeCell="D4" sqref="D4"/>
    </sheetView>
  </sheetViews>
  <sheetFormatPr baseColWidth="10" defaultColWidth="11" defaultRowHeight="20" customHeight="1" x14ac:dyDescent="0.15"/>
  <cols>
    <col min="1" max="1" width="24.83203125" style="5" customWidth="1"/>
    <col min="2" max="8" width="28.1640625" style="5" customWidth="1"/>
    <col min="9" max="11" width="20.5" style="5" customWidth="1"/>
    <col min="12" max="12" width="23.6640625" style="5" customWidth="1"/>
    <col min="13" max="13" width="21.6640625" style="5" customWidth="1"/>
    <col min="14" max="16384" width="11" style="5"/>
  </cols>
  <sheetData>
    <row r="1" spans="1:12" ht="113" customHeight="1" thickBo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4"/>
      <c r="K1" s="4"/>
      <c r="L1" s="4"/>
    </row>
    <row r="2" spans="1:12" s="4" customFormat="1" ht="74" customHeight="1" thickBot="1" x14ac:dyDescent="0.2">
      <c r="A2" s="1" t="s">
        <v>1</v>
      </c>
      <c r="B2" s="3" t="s">
        <v>2</v>
      </c>
      <c r="C2" s="3" t="s">
        <v>3</v>
      </c>
      <c r="D2" s="3" t="s">
        <v>30</v>
      </c>
      <c r="E2" s="3" t="s">
        <v>28</v>
      </c>
      <c r="F2" s="3" t="s">
        <v>4</v>
      </c>
      <c r="G2" s="3" t="s">
        <v>5</v>
      </c>
      <c r="H2" s="3" t="s">
        <v>29</v>
      </c>
      <c r="I2" s="3" t="s">
        <v>6</v>
      </c>
    </row>
    <row r="3" spans="1:12" ht="20" customHeight="1" thickBot="1" x14ac:dyDescent="0.2">
      <c r="A3" s="2" t="s">
        <v>7</v>
      </c>
      <c r="B3" s="14">
        <v>0.2</v>
      </c>
      <c r="C3" s="14">
        <v>0.05</v>
      </c>
      <c r="D3" s="14">
        <v>0.25</v>
      </c>
      <c r="E3" s="14">
        <v>0.25</v>
      </c>
      <c r="F3" s="14">
        <v>0.05</v>
      </c>
      <c r="G3" s="14">
        <v>0.15</v>
      </c>
      <c r="H3" s="14">
        <v>0.05</v>
      </c>
      <c r="I3" s="9">
        <f>SUM(B3:H3)</f>
        <v>1</v>
      </c>
    </row>
    <row r="4" spans="1:12" ht="20" customHeight="1" thickBot="1" x14ac:dyDescent="0.2">
      <c r="A4" s="1" t="s">
        <v>8</v>
      </c>
      <c r="B4" s="6">
        <f>B3*I4</f>
        <v>15000</v>
      </c>
      <c r="C4" s="6">
        <f>C3*I4</f>
        <v>3750</v>
      </c>
      <c r="D4" s="6">
        <f>D3*I4</f>
        <v>18750</v>
      </c>
      <c r="E4" s="6">
        <f>E3*I4</f>
        <v>18750</v>
      </c>
      <c r="F4" s="6">
        <f>F3*I4</f>
        <v>3750</v>
      </c>
      <c r="G4" s="6">
        <f>G3*I4</f>
        <v>11250</v>
      </c>
      <c r="H4" s="6">
        <f>H3*I4</f>
        <v>3750</v>
      </c>
      <c r="I4" s="12">
        <v>75000</v>
      </c>
      <c r="J4" s="16">
        <f>SUM(B4:H4)</f>
        <v>75000</v>
      </c>
    </row>
    <row r="5" spans="1:12" ht="20" customHeight="1" thickBot="1" x14ac:dyDescent="0.2">
      <c r="A5" s="1" t="s">
        <v>9</v>
      </c>
      <c r="B5" s="6">
        <f>B4*0.85</f>
        <v>12750</v>
      </c>
      <c r="C5" s="6">
        <f t="shared" ref="C5:H5" si="0">C4*0.85</f>
        <v>3187.5</v>
      </c>
      <c r="D5" s="6">
        <f t="shared" si="0"/>
        <v>15937.5</v>
      </c>
      <c r="E5" s="6">
        <f t="shared" si="0"/>
        <v>15937.5</v>
      </c>
      <c r="F5" s="6">
        <f t="shared" si="0"/>
        <v>3187.5</v>
      </c>
      <c r="G5" s="6">
        <f t="shared" si="0"/>
        <v>9562.5</v>
      </c>
      <c r="H5" s="6">
        <f t="shared" si="0"/>
        <v>3187.5</v>
      </c>
      <c r="I5" s="12">
        <f>SUM(B5:H5)</f>
        <v>63750</v>
      </c>
    </row>
    <row r="6" spans="1:12" ht="20" customHeight="1" thickBot="1" x14ac:dyDescent="0.2">
      <c r="A6" s="1" t="s">
        <v>10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10"/>
    </row>
    <row r="7" spans="1:12" ht="20" customHeight="1" thickBot="1" x14ac:dyDescent="0.2">
      <c r="A7" s="1" t="s">
        <v>12</v>
      </c>
      <c r="B7" s="25">
        <f>-(B4)*3</f>
        <v>-45000</v>
      </c>
      <c r="C7" s="25">
        <f>-(C4)*3</f>
        <v>-11250</v>
      </c>
      <c r="D7" s="25">
        <f>-(D4)*2</f>
        <v>-37500</v>
      </c>
      <c r="E7" s="25">
        <f>-(E4)*2</f>
        <v>-37500</v>
      </c>
      <c r="F7" s="25">
        <f>-(F4)*4</f>
        <v>-15000</v>
      </c>
      <c r="G7" s="25">
        <f>-(G4)*3</f>
        <v>-33750</v>
      </c>
      <c r="H7" s="25">
        <f>-(H4)*4</f>
        <v>-15000</v>
      </c>
      <c r="I7" s="10"/>
    </row>
    <row r="8" spans="1:12" ht="20" customHeight="1" thickBot="1" x14ac:dyDescent="0.2">
      <c r="A8" s="1" t="s">
        <v>13</v>
      </c>
      <c r="B8" s="8" t="s">
        <v>14</v>
      </c>
      <c r="C8" s="25">
        <f>(-C4)*6</f>
        <v>-22500</v>
      </c>
      <c r="D8" s="8" t="s">
        <v>14</v>
      </c>
      <c r="E8" s="8" t="s">
        <v>14</v>
      </c>
      <c r="F8" s="8" t="s">
        <v>14</v>
      </c>
      <c r="G8" s="8" t="s">
        <v>14</v>
      </c>
      <c r="H8" s="8" t="s">
        <v>14</v>
      </c>
      <c r="I8" s="10"/>
    </row>
    <row r="9" spans="1:12" ht="20" customHeight="1" x14ac:dyDescent="0.15">
      <c r="B9" s="15" t="s">
        <v>15</v>
      </c>
    </row>
    <row r="10" spans="1:12" ht="20" customHeight="1" thickBot="1" x14ac:dyDescent="0.2">
      <c r="D10" s="5" t="s">
        <v>16</v>
      </c>
    </row>
    <row r="11" spans="1:12" ht="20" customHeight="1" thickBot="1" x14ac:dyDescent="0.2">
      <c r="A11" s="1" t="s">
        <v>17</v>
      </c>
      <c r="B11" s="13">
        <f>I4</f>
        <v>75000</v>
      </c>
      <c r="D11" s="5" t="s">
        <v>16</v>
      </c>
    </row>
    <row r="12" spans="1:12" ht="20" customHeight="1" thickBot="1" x14ac:dyDescent="0.2">
      <c r="A12" s="1" t="s">
        <v>18</v>
      </c>
      <c r="B12" s="11">
        <v>100000</v>
      </c>
      <c r="D12" s="5" t="s">
        <v>19</v>
      </c>
    </row>
    <row r="13" spans="1:12" ht="20" customHeight="1" x14ac:dyDescent="0.15">
      <c r="B13" s="5" t="s">
        <v>16</v>
      </c>
      <c r="D13" s="5" t="s">
        <v>16</v>
      </c>
    </row>
    <row r="14" spans="1:12" ht="20" customHeight="1" x14ac:dyDescent="0.15">
      <c r="D14" s="5" t="s">
        <v>20</v>
      </c>
      <c r="F14" s="5" t="s">
        <v>21</v>
      </c>
    </row>
    <row r="15" spans="1:12" ht="20" customHeight="1" x14ac:dyDescent="0.15">
      <c r="C15" s="5" t="s">
        <v>22</v>
      </c>
      <c r="D15" s="17">
        <v>100000</v>
      </c>
      <c r="F15" s="17">
        <v>150000</v>
      </c>
    </row>
    <row r="16" spans="1:12" ht="20" customHeight="1" x14ac:dyDescent="0.15">
      <c r="C16" s="5" t="s">
        <v>23</v>
      </c>
      <c r="D16" s="24">
        <v>-37500</v>
      </c>
      <c r="F16" s="18">
        <v>25000</v>
      </c>
    </row>
    <row r="17" spans="3:7" ht="20" customHeight="1" x14ac:dyDescent="0.15">
      <c r="C17" s="5" t="s">
        <v>24</v>
      </c>
      <c r="D17" s="17">
        <f>D15-D16</f>
        <v>137500</v>
      </c>
      <c r="F17" s="19">
        <f>F15-F16</f>
        <v>125000</v>
      </c>
      <c r="G17" s="5" t="s">
        <v>25</v>
      </c>
    </row>
    <row r="18" spans="3:7" ht="20" customHeight="1" x14ac:dyDescent="0.15">
      <c r="D18" s="5" t="s">
        <v>16</v>
      </c>
    </row>
    <row r="19" spans="3:7" ht="20" customHeight="1" x14ac:dyDescent="0.15">
      <c r="D19" s="5" t="s">
        <v>20</v>
      </c>
      <c r="F19" s="5" t="s">
        <v>21</v>
      </c>
    </row>
    <row r="20" spans="3:7" ht="20" customHeight="1" x14ac:dyDescent="0.15">
      <c r="C20" s="5" t="s">
        <v>22</v>
      </c>
      <c r="D20" s="17">
        <v>60000</v>
      </c>
      <c r="F20" s="17">
        <v>120000</v>
      </c>
    </row>
    <row r="21" spans="3:7" ht="20" customHeight="1" x14ac:dyDescent="0.15">
      <c r="C21" s="5" t="s">
        <v>23</v>
      </c>
      <c r="D21" s="18">
        <v>10000</v>
      </c>
      <c r="F21" s="18">
        <v>75000</v>
      </c>
    </row>
    <row r="22" spans="3:7" ht="20" customHeight="1" x14ac:dyDescent="0.15">
      <c r="C22" s="5" t="s">
        <v>24</v>
      </c>
      <c r="D22" s="17">
        <f>D20-D21</f>
        <v>50000</v>
      </c>
      <c r="F22" s="19">
        <f>F20-F21</f>
        <v>45000</v>
      </c>
      <c r="G22" s="5" t="s">
        <v>26</v>
      </c>
    </row>
    <row r="24" spans="3:7" ht="20" customHeight="1" x14ac:dyDescent="0.15">
      <c r="C24" s="20"/>
      <c r="D24" s="20" t="s">
        <v>20</v>
      </c>
      <c r="E24" s="20"/>
      <c r="F24" s="20" t="s">
        <v>21</v>
      </c>
      <c r="G24" s="20"/>
    </row>
    <row r="25" spans="3:7" ht="20" customHeight="1" x14ac:dyDescent="0.15">
      <c r="C25" s="20" t="s">
        <v>22</v>
      </c>
      <c r="D25" s="21">
        <v>80000</v>
      </c>
      <c r="E25" s="20"/>
      <c r="F25" s="21">
        <v>150000</v>
      </c>
      <c r="G25" s="20"/>
    </row>
    <row r="26" spans="3:7" ht="20" customHeight="1" x14ac:dyDescent="0.15">
      <c r="C26" s="20" t="s">
        <v>23</v>
      </c>
      <c r="D26" s="22">
        <v>0</v>
      </c>
      <c r="E26" s="20"/>
      <c r="F26" s="22">
        <v>45000</v>
      </c>
      <c r="G26" s="20"/>
    </row>
    <row r="27" spans="3:7" ht="20" customHeight="1" x14ac:dyDescent="0.15">
      <c r="C27" s="20" t="s">
        <v>24</v>
      </c>
      <c r="D27" s="21">
        <f>D25-D26</f>
        <v>80000</v>
      </c>
      <c r="E27" s="20"/>
      <c r="F27" s="23">
        <v>70000</v>
      </c>
      <c r="G27" s="20" t="s">
        <v>27</v>
      </c>
    </row>
  </sheetData>
  <sheetProtection algorithmName="SHA-512" hashValue="bi1aZCYbhGUX4QXoj7z34FZdkXcwqSRXaZmNo/Y74swPGOrndJBWSz3OywkoTGUmftHzBZI5K+WqZHTC4DwtiQ==" saltValue="RagvcI2swqCoY/6PN2Lc2Q==" spinCount="100000" sheet="1" objects="1" scenarios="1"/>
  <mergeCells count="1">
    <mergeCell ref="A1:I1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2D24F-E8D3-445E-8B9D-1A40C844D3E3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d4ff2e-cf62-40b0-a5cf-f8c6524922a9"/>
    <ds:schemaRef ds:uri="cdfd6af9-2027-427e-aee7-f2f3dc2ea940"/>
  </ds:schemaRefs>
</ds:datastoreItem>
</file>

<file path=customXml/itemProps2.xml><?xml version="1.0" encoding="utf-8"?>
<ds:datastoreItem xmlns:ds="http://schemas.openxmlformats.org/officeDocument/2006/customXml" ds:itemID="{302FD063-5359-45CF-9FC3-BC8BE4E58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1C572-C6DE-42CF-B640-E797D2DA59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Saskia Roos</cp:lastModifiedBy>
  <cp:revision/>
  <dcterms:created xsi:type="dcterms:W3CDTF">2020-03-23T12:24:07Z</dcterms:created>
  <dcterms:modified xsi:type="dcterms:W3CDTF">2024-03-29T15:22:40Z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0x010100009FD4AFB111A647BA1252FE43D67A92</vt:lpwstr>
  </property>
  <property fmtid="{D5CDD505-2E9C-101B-9397-08002B2CF9AE}" pid="3" name="MediaServiceImageTags">
    <vt:lpwstr/>
  </property>
  <property fmtid="{D5CDD505-2E9C-101B-9397-08002B2CF9AE}" pid="4" name="MSIP_Label_f3e6dba3-42c1-475e-beed-5d52002941fd_Enabled">
    <vt:lpwstr>true</vt:lpwstr>
  </property>
  <property fmtid="{D5CDD505-2E9C-101B-9397-08002B2CF9AE}" pid="5" name="MSIP_Label_f3e6dba3-42c1-475e-beed-5d52002941fd_SetDate">
    <vt:lpwstr>2024-03-18T13:29:59Z</vt:lpwstr>
  </property>
  <property fmtid="{D5CDD505-2E9C-101B-9397-08002B2CF9AE}" pid="6" name="MSIP_Label_f3e6dba3-42c1-475e-beed-5d52002941fd_Method">
    <vt:lpwstr>Standard</vt:lpwstr>
  </property>
  <property fmtid="{D5CDD505-2E9C-101B-9397-08002B2CF9AE}" pid="7" name="MSIP_Label_f3e6dba3-42c1-475e-beed-5d52002941fd_Name">
    <vt:lpwstr>Openbaar</vt:lpwstr>
  </property>
  <property fmtid="{D5CDD505-2E9C-101B-9397-08002B2CF9AE}" pid="8" name="MSIP_Label_f3e6dba3-42c1-475e-beed-5d52002941fd_SiteId">
    <vt:lpwstr>5b83389b-52c3-41b5-a90c-45ceabd80c71</vt:lpwstr>
  </property>
  <property fmtid="{D5CDD505-2E9C-101B-9397-08002B2CF9AE}" pid="9" name="MSIP_Label_f3e6dba3-42c1-475e-beed-5d52002941fd_ActionId">
    <vt:lpwstr>3237ea0d-cbc1-42c8-9775-e5057019de9a</vt:lpwstr>
  </property>
  <property fmtid="{D5CDD505-2E9C-101B-9397-08002B2CF9AE}" pid="10" name="MSIP_Label_f3e6dba3-42c1-475e-beed-5d52002941fd_ContentBits">
    <vt:lpwstr>0</vt:lpwstr>
  </property>
</Properties>
</file>