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AanbestedingFlexibeleArbeid/Shared Documents/General/Inkoop - Aanbestedingsdocumenten/EA Aanbesteding/"/>
    </mc:Choice>
  </mc:AlternateContent>
  <xr:revisionPtr revIDLastSave="118" documentId="8_{E002668D-43DE-4583-9336-64E025B71ED9}" xr6:coauthVersionLast="47" xr6:coauthVersionMax="47" xr10:uidLastSave="{50B0242A-2F5C-465A-B147-E2BFD8B6FBF6}"/>
  <bookViews>
    <workbookView xWindow="-108" yWindow="-108" windowWidth="23256" windowHeight="12576" tabRatio="933" firstSheet="1" activeTab="1" xr2:uid="{00000000-000D-0000-FFFF-FFFF00000000}"/>
  </bookViews>
  <sheets>
    <sheet name="Toelichting" sheetId="34" r:id="rId1"/>
    <sheet name="1. Payroll contract en gewerkt" sheetId="33" r:id="rId2"/>
  </sheets>
  <definedNames>
    <definedName name="_xlnm.Print_Area" localSheetId="1">'1. Payroll contract en gewerkt'!#REF!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3" l="1"/>
  <c r="J26" i="33" s="1"/>
  <c r="E7" i="33"/>
  <c r="E26" i="33" s="1"/>
  <c r="J12" i="33" l="1"/>
  <c r="J11" i="33"/>
  <c r="J10" i="33"/>
  <c r="J13" i="33" s="1"/>
  <c r="E10" i="33"/>
  <c r="E12" i="33"/>
  <c r="E11" i="33"/>
  <c r="E13" i="33" s="1"/>
  <c r="J14" i="33" l="1"/>
  <c r="E14" i="33"/>
  <c r="E17" i="33" s="1"/>
  <c r="J16" i="33" l="1"/>
  <c r="J17" i="33"/>
  <c r="E16" i="33"/>
  <c r="E18" i="33" s="1"/>
  <c r="J18" i="33" l="1"/>
  <c r="J28" i="33" s="1"/>
  <c r="E23" i="33"/>
  <c r="E21" i="33"/>
  <c r="E27" i="33"/>
  <c r="E25" i="33"/>
  <c r="E22" i="33"/>
  <c r="E28" i="33"/>
  <c r="E24" i="33"/>
  <c r="J25" i="33" l="1"/>
  <c r="J22" i="33"/>
  <c r="J23" i="33"/>
  <c r="J24" i="33"/>
  <c r="J27" i="33"/>
  <c r="J21" i="33"/>
  <c r="E30" i="33"/>
  <c r="E34" i="33" s="1"/>
  <c r="E38" i="33" s="1"/>
  <c r="G38" i="33" s="1"/>
  <c r="H38" i="33" s="1"/>
  <c r="J30" i="33" l="1"/>
  <c r="J34" i="33" s="1"/>
  <c r="E41" i="33" s="1"/>
  <c r="G41" i="33" s="1"/>
  <c r="H41" i="33" s="1"/>
  <c r="H43" i="3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tc={9938A3E8-13AF-4A50-8F50-236104DA7DEE}</author>
  </authors>
  <commentList>
    <comment ref="H27" authorId="0" shapeId="0" xr:uid="{9938A3E8-13AF-4A50-8F50-236104DA7DE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Voor payrollkrachten geldt dat wij de inlenersbeloning  dienen te volgen. Zo ook het pensioen. Veelal is het ABP pensioen van toepassing.</t>
      </text>
    </comment>
  </commentList>
</comments>
</file>

<file path=xl/sharedStrings.xml><?xml version="1.0" encoding="utf-8"?>
<sst xmlns="http://schemas.openxmlformats.org/spreadsheetml/2006/main" count="86" uniqueCount="55">
  <si>
    <t>Toelichting loonsomopbouw</t>
  </si>
  <si>
    <t>In de verschillende tabbladen treft u een loonsomopbouw voor payroll-dienstverlening aan.</t>
  </si>
  <si>
    <t>Tabblad 1 bevat een opbouw gebaseerd op contracturen.</t>
  </si>
  <si>
    <t xml:space="preserve">Tabblad 2 bevat een opbouw gebaseerd op gewerkte uren. </t>
  </si>
  <si>
    <t>Hierbij is ons advies om de varianten zo mee te wegen zoals u die ook in de praktijk gebruikt (ter voorkoming van manipulatief inschrijven).</t>
  </si>
  <si>
    <t>Bij 'contracturen' vindt verloning plaats op maandbasis. Hierbij geldt zoals toegelicht dat ook in geval van verlof, feestdagen, bijzonder verlof de afgesproken contracturen aan u worden gefactureerd.</t>
  </si>
  <si>
    <t xml:space="preserve">Bij de varianten 'gewerkte uren' vindt verloning plaats op weekbasis. Facturatie vindt plaats op wekelijkse of vier-wekelijks basis (dit is gangbaar binnen de branche). </t>
  </si>
  <si>
    <t>In de cellen die geel gemarkeerd zijn, is een opmerking ter verduidelijking opgenomen.</t>
  </si>
  <si>
    <t>Alle wettelijke premies die voor iedere inschrijver gelijk zijn, hebben wij al voor u opgenomen.</t>
  </si>
  <si>
    <t>Alle premies die afhankelijk zijn van uw cao / lokale regeling dienen inschrijvers nog in te vullen. Denk hierbij aan eindejaarsuitkering, vakantiegeld en levensloop. U dient aan te geven in het bestek of deze zaken in het tarief moeten zijn opgenomen of separaat mogen worden doorbelast.</t>
  </si>
  <si>
    <t xml:space="preserve">In de loonsomopbouw zijn de juiste formules opgenomen. </t>
  </si>
  <si>
    <t>Met een loonsomopbouw zorgt u ervoor dat u 'appels' met 'appels' kunt vergelijken. Grote verschillen in bijv. pensioen of andere reserveringen kunt u dan ook waar nodig verifieren. Tevens zorgt een loonsomopbouw ervoor dat het doorvoeren van wettelijke en/of cao-wijzigingen op transparante wijze plaatsvindt.</t>
  </si>
  <si>
    <t xml:space="preserve">Disclaimer: aan deze voorbeelden kunnen geen rechten worden ontleend. </t>
  </si>
  <si>
    <t>Loonsomopbouw payroll contracturen</t>
  </si>
  <si>
    <t>A. Gewerkte uren</t>
  </si>
  <si>
    <t>B. Contracturen</t>
  </si>
  <si>
    <t>Bepaalde tijd</t>
  </si>
  <si>
    <t>% over het bruto uurloon</t>
  </si>
  <si>
    <t>Bruto loon</t>
  </si>
  <si>
    <t>SUBTOTAAL LOON</t>
  </si>
  <si>
    <t>Reserveringen</t>
  </si>
  <si>
    <t>Vakantiedagen</t>
  </si>
  <si>
    <t>Erkende feestdagen</t>
  </si>
  <si>
    <t>Buitengewoon verlof</t>
  </si>
  <si>
    <t>Vakantieuitkering</t>
  </si>
  <si>
    <t>SUBTOTAAL LOON + RESERVERINGEN</t>
  </si>
  <si>
    <t>Eindejaarsuitkering</t>
  </si>
  <si>
    <t>Levensloopbijdrage</t>
  </si>
  <si>
    <t>SUBTOTAAL LOON+RESERVERINGEN+EJU+LL</t>
  </si>
  <si>
    <t>Wettelijke inhoudingen</t>
  </si>
  <si>
    <t>WW-premie</t>
  </si>
  <si>
    <t>WAO/WIA Basispremie</t>
  </si>
  <si>
    <t>Werkhervattingskas</t>
  </si>
  <si>
    <t>Transitievergoeding</t>
  </si>
  <si>
    <t>ZVW</t>
  </si>
  <si>
    <t>Ziekte</t>
  </si>
  <si>
    <t>ABP pensioen</t>
  </si>
  <si>
    <t>Leegloop</t>
  </si>
  <si>
    <t>LOONSOM</t>
  </si>
  <si>
    <t>Marge (%)</t>
  </si>
  <si>
    <t>TARIEF</t>
  </si>
  <si>
    <t>A. Loonsopbouw payroll gewerkte uren</t>
  </si>
  <si>
    <t>Omrekenfactor</t>
  </si>
  <si>
    <t>Uurloon (ex. Btw)</t>
  </si>
  <si>
    <t>*Aantal uren</t>
  </si>
  <si>
    <t>Totaal ex.Btw</t>
  </si>
  <si>
    <t>Totaal incl.Btw (21%)</t>
  </si>
  <si>
    <t>Payroll op basis van gewerkte uren</t>
  </si>
  <si>
    <t>B. Loonsopbouw payroll contract uren</t>
  </si>
  <si>
    <t>Payroll op basis van contracturen</t>
  </si>
  <si>
    <t>Inschrijfprijs inclusief Btw</t>
  </si>
  <si>
    <t>Al deze velden dienen door inschrijver te worden ingevuld. De gegevens in de overige velden mogen NIET worden aangepast.</t>
  </si>
  <si>
    <t>*</t>
  </si>
  <si>
    <t>aan de opgegeven aantallen kunnen geen rechten worden ontleend en dienen alleen voor het prijsvergelijk.</t>
  </si>
  <si>
    <r>
      <t>(uurloon ex. Btw*</t>
    </r>
    <r>
      <rPr>
        <b/>
        <sz val="9"/>
        <rFont val="Verdana"/>
        <family val="2"/>
      </rPr>
      <t>tarief</t>
    </r>
    <r>
      <rPr>
        <sz val="9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</si>
</sst>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#,##0.0000"/>
    <numFmt numFmtId="166" formatCode="_(&quot;€&quot;* #,##0.00_);_(&quot;€&quot;* \(#,##0.00\);_(&quot;€&quot;* &quot;-&quot;??_);_(@_)"/>
    <numFmt numFmtId="167" formatCode="&quot;€&quot;\ #,##0.00"/>
  </numFmts>
  <fonts count="20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6"/>
      <color rgb="FFE71234"/>
      <name val="Calibri"/>
      <family val="2"/>
      <scheme val="minor"/>
    </font>
    <font>
      <sz val="10"/>
      <name val="Arial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9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E7AC38"/>
        <bgColor theme="5"/>
      </patternFill>
    </fill>
    <fill>
      <patternFill patternType="solid">
        <fgColor theme="9"/>
        <bgColor theme="5" tint="0.59999389629810485"/>
      </patternFill>
    </fill>
    <fill>
      <patternFill patternType="solid">
        <fgColor rgb="FFF2DCDB"/>
        <bgColor theme="5" tint="0.79998168889431442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n">
        <color theme="0"/>
      </right>
      <top/>
      <bottom style="thick">
        <color theme="0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87">
    <xf numFmtId="0" fontId="0" fillId="0" borderId="0" xfId="0"/>
    <xf numFmtId="0" fontId="1" fillId="5" borderId="0" xfId="0" applyFont="1" applyFill="1"/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left" vertical="center"/>
    </xf>
    <xf numFmtId="0" fontId="1" fillId="5" borderId="0" xfId="0" applyFont="1" applyFill="1" applyAlignment="1">
      <alignment shrinkToFit="1"/>
    </xf>
    <xf numFmtId="10" fontId="5" fillId="3" borderId="2" xfId="1" applyNumberFormat="1" applyFont="1" applyFill="1" applyBorder="1"/>
    <xf numFmtId="10" fontId="5" fillId="3" borderId="3" xfId="1" applyNumberFormat="1" applyFont="1" applyFill="1" applyBorder="1"/>
    <xf numFmtId="0" fontId="10" fillId="5" borderId="0" xfId="0" applyFont="1" applyFill="1"/>
    <xf numFmtId="165" fontId="1" fillId="5" borderId="0" xfId="0" applyNumberFormat="1" applyFont="1" applyFill="1"/>
    <xf numFmtId="165" fontId="5" fillId="3" borderId="1" xfId="1" applyNumberFormat="1" applyFont="1" applyFill="1" applyBorder="1"/>
    <xf numFmtId="165" fontId="5" fillId="3" borderId="2" xfId="1" applyNumberFormat="1" applyFont="1" applyFill="1" applyBorder="1"/>
    <xf numFmtId="0" fontId="1" fillId="5" borderId="0" xfId="0" applyFont="1" applyFill="1" applyAlignment="1">
      <alignment wrapText="1"/>
    </xf>
    <xf numFmtId="0" fontId="2" fillId="5" borderId="0" xfId="0" applyFont="1" applyFill="1"/>
    <xf numFmtId="0" fontId="0" fillId="5" borderId="0" xfId="0" applyFill="1"/>
    <xf numFmtId="0" fontId="12" fillId="5" borderId="0" xfId="0" applyFont="1" applyFill="1"/>
    <xf numFmtId="0" fontId="8" fillId="5" borderId="0" xfId="0" applyFont="1" applyFill="1"/>
    <xf numFmtId="0" fontId="8" fillId="5" borderId="0" xfId="0" applyFont="1" applyFill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10" xfId="0" applyFont="1" applyFill="1" applyBorder="1" applyAlignment="1">
      <alignment shrinkToFit="1"/>
    </xf>
    <xf numFmtId="0" fontId="6" fillId="2" borderId="12" xfId="0" applyFont="1" applyFill="1" applyBorder="1"/>
    <xf numFmtId="164" fontId="5" fillId="4" borderId="13" xfId="0" applyNumberFormat="1" applyFont="1" applyFill="1" applyBorder="1"/>
    <xf numFmtId="164" fontId="5" fillId="4" borderId="15" xfId="0" applyNumberFormat="1" applyFont="1" applyFill="1" applyBorder="1"/>
    <xf numFmtId="0" fontId="4" fillId="2" borderId="14" xfId="0" applyFont="1" applyFill="1" applyBorder="1"/>
    <xf numFmtId="164" fontId="7" fillId="4" borderId="15" xfId="0" applyNumberFormat="1" applyFont="1" applyFill="1" applyBorder="1"/>
    <xf numFmtId="0" fontId="4" fillId="2" borderId="16" xfId="0" applyFont="1" applyFill="1" applyBorder="1"/>
    <xf numFmtId="164" fontId="5" fillId="4" borderId="17" xfId="0" applyNumberFormat="1" applyFont="1" applyFill="1" applyBorder="1"/>
    <xf numFmtId="0" fontId="4" fillId="2" borderId="12" xfId="0" applyFont="1" applyFill="1" applyBorder="1"/>
    <xf numFmtId="164" fontId="7" fillId="4" borderId="17" xfId="0" applyNumberFormat="1" applyFont="1" applyFill="1" applyBorder="1"/>
    <xf numFmtId="0" fontId="6" fillId="6" borderId="12" xfId="0" applyFont="1" applyFill="1" applyBorder="1"/>
    <xf numFmtId="164" fontId="9" fillId="4" borderId="15" xfId="0" applyNumberFormat="1" applyFont="1" applyFill="1" applyBorder="1"/>
    <xf numFmtId="164" fontId="7" fillId="4" borderId="13" xfId="0" applyNumberFormat="1" applyFont="1" applyFill="1" applyBorder="1"/>
    <xf numFmtId="0" fontId="6" fillId="2" borderId="14" xfId="0" applyFont="1" applyFill="1" applyBorder="1"/>
    <xf numFmtId="165" fontId="4" fillId="2" borderId="16" xfId="0" applyNumberFormat="1" applyFont="1" applyFill="1" applyBorder="1"/>
    <xf numFmtId="43" fontId="7" fillId="4" borderId="17" xfId="2" applyFont="1" applyFill="1" applyBorder="1"/>
    <xf numFmtId="165" fontId="4" fillId="2" borderId="12" xfId="0" applyNumberFormat="1" applyFont="1" applyFill="1" applyBorder="1"/>
    <xf numFmtId="165" fontId="5" fillId="4" borderId="13" xfId="0" applyNumberFormat="1" applyFont="1" applyFill="1" applyBorder="1"/>
    <xf numFmtId="165" fontId="4" fillId="2" borderId="14" xfId="0" applyNumberFormat="1" applyFont="1" applyFill="1" applyBorder="1"/>
    <xf numFmtId="165" fontId="7" fillId="4" borderId="15" xfId="1" applyNumberFormat="1" applyFont="1" applyFill="1" applyBorder="1"/>
    <xf numFmtId="165" fontId="5" fillId="4" borderId="17" xfId="0" applyNumberFormat="1" applyFont="1" applyFill="1" applyBorder="1"/>
    <xf numFmtId="165" fontId="7" fillId="4" borderId="13" xfId="0" applyNumberFormat="1" applyFont="1" applyFill="1" applyBorder="1"/>
    <xf numFmtId="10" fontId="5" fillId="7" borderId="3" xfId="1" applyNumberFormat="1" applyFont="1" applyFill="1" applyBorder="1"/>
    <xf numFmtId="165" fontId="5" fillId="7" borderId="3" xfId="1" applyNumberFormat="1" applyFont="1" applyFill="1" applyBorder="1"/>
    <xf numFmtId="164" fontId="5" fillId="8" borderId="13" xfId="0" applyNumberFormat="1" applyFont="1" applyFill="1" applyBorder="1"/>
    <xf numFmtId="164" fontId="7" fillId="8" borderId="15" xfId="0" applyNumberFormat="1" applyFont="1" applyFill="1" applyBorder="1"/>
    <xf numFmtId="164" fontId="5" fillId="8" borderId="17" xfId="0" applyNumberFormat="1" applyFont="1" applyFill="1" applyBorder="1"/>
    <xf numFmtId="164" fontId="5" fillId="8" borderId="15" xfId="0" applyNumberFormat="1" applyFont="1" applyFill="1" applyBorder="1"/>
    <xf numFmtId="164" fontId="7" fillId="8" borderId="17" xfId="0" applyNumberFormat="1" applyFont="1" applyFill="1" applyBorder="1"/>
    <xf numFmtId="164" fontId="9" fillId="8" borderId="15" xfId="0" applyNumberFormat="1" applyFont="1" applyFill="1" applyBorder="1"/>
    <xf numFmtId="164" fontId="7" fillId="8" borderId="13" xfId="0" applyNumberFormat="1" applyFont="1" applyFill="1" applyBorder="1"/>
    <xf numFmtId="43" fontId="7" fillId="8" borderId="17" xfId="2" applyFont="1" applyFill="1" applyBorder="1"/>
    <xf numFmtId="165" fontId="5" fillId="8" borderId="13" xfId="0" applyNumberFormat="1" applyFont="1" applyFill="1" applyBorder="1"/>
    <xf numFmtId="165" fontId="7" fillId="8" borderId="15" xfId="1" applyNumberFormat="1" applyFont="1" applyFill="1" applyBorder="1"/>
    <xf numFmtId="165" fontId="5" fillId="8" borderId="17" xfId="0" applyNumberFormat="1" applyFont="1" applyFill="1" applyBorder="1"/>
    <xf numFmtId="165" fontId="7" fillId="8" borderId="13" xfId="0" applyNumberFormat="1" applyFont="1" applyFill="1" applyBorder="1"/>
    <xf numFmtId="0" fontId="14" fillId="9" borderId="18" xfId="0" applyFont="1" applyFill="1" applyBorder="1" applyAlignment="1">
      <alignment vertical="center"/>
    </xf>
    <xf numFmtId="0" fontId="14" fillId="9" borderId="18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 wrapText="1"/>
    </xf>
    <xf numFmtId="0" fontId="14" fillId="10" borderId="18" xfId="0" applyFont="1" applyFill="1" applyBorder="1" applyAlignment="1">
      <alignment vertical="center"/>
    </xf>
    <xf numFmtId="44" fontId="14" fillId="10" borderId="18" xfId="3" applyFont="1" applyFill="1" applyBorder="1" applyAlignment="1">
      <alignment vertical="center"/>
    </xf>
    <xf numFmtId="166" fontId="14" fillId="10" borderId="18" xfId="0" applyNumberFormat="1" applyFont="1" applyFill="1" applyBorder="1" applyAlignment="1">
      <alignment vertical="center"/>
    </xf>
    <xf numFmtId="3" fontId="14" fillId="10" borderId="18" xfId="0" applyNumberFormat="1" applyFont="1" applyFill="1" applyBorder="1" applyAlignment="1">
      <alignment vertical="center"/>
    </xf>
    <xf numFmtId="167" fontId="14" fillId="10" borderId="18" xfId="0" applyNumberFormat="1" applyFont="1" applyFill="1" applyBorder="1" applyAlignment="1">
      <alignment horizontal="center" vertical="center"/>
    </xf>
    <xf numFmtId="0" fontId="16" fillId="12" borderId="18" xfId="0" applyFont="1" applyFill="1" applyBorder="1"/>
    <xf numFmtId="0" fontId="17" fillId="13" borderId="0" xfId="0" applyFont="1" applyFill="1" applyAlignment="1">
      <alignment vertical="center"/>
    </xf>
    <xf numFmtId="0" fontId="16" fillId="0" borderId="0" xfId="0" applyFont="1"/>
    <xf numFmtId="10" fontId="18" fillId="13" borderId="0" xfId="0" applyNumberFormat="1" applyFont="1" applyFill="1" applyAlignment="1">
      <alignment horizontal="center"/>
    </xf>
    <xf numFmtId="0" fontId="15" fillId="5" borderId="0" xfId="0" applyFont="1" applyFill="1"/>
    <xf numFmtId="0" fontId="18" fillId="13" borderId="0" xfId="0" applyFont="1" applyFill="1" applyAlignment="1">
      <alignment vertical="center"/>
    </xf>
    <xf numFmtId="10" fontId="18" fillId="1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14" fillId="9" borderId="22" xfId="0" applyFont="1" applyFill="1" applyBorder="1" applyAlignment="1">
      <alignment vertical="center"/>
    </xf>
    <xf numFmtId="0" fontId="14" fillId="9" borderId="22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 wrapText="1"/>
    </xf>
    <xf numFmtId="9" fontId="1" fillId="5" borderId="0" xfId="0" applyNumberFormat="1" applyFont="1" applyFill="1"/>
    <xf numFmtId="167" fontId="3" fillId="11" borderId="18" xfId="0" applyNumberFormat="1" applyFont="1" applyFill="1" applyBorder="1"/>
    <xf numFmtId="0" fontId="3" fillId="11" borderId="19" xfId="0" applyFont="1" applyFill="1" applyBorder="1" applyAlignment="1"/>
    <xf numFmtId="0" fontId="3" fillId="11" borderId="20" xfId="0" applyFont="1" applyFill="1" applyBorder="1" applyAlignment="1"/>
    <xf numFmtId="0" fontId="3" fillId="11" borderId="21" xfId="0" applyFont="1" applyFill="1" applyBorder="1" applyAlignment="1"/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shrinkToFit="1"/>
    </xf>
    <xf numFmtId="0" fontId="4" fillId="2" borderId="11" xfId="0" applyFont="1" applyFill="1" applyBorder="1" applyAlignment="1">
      <alignment horizontal="center" shrinkToFit="1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0" fillId="0" borderId="25" xfId="0" applyBorder="1" applyAlignment="1"/>
  </cellXfs>
  <cellStyles count="4">
    <cellStyle name="Komma" xfId="2" builtinId="3"/>
    <cellStyle name="Procent" xfId="1" builtinId="5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F2DCDB"/>
      <color rgb="FFE7AC38"/>
      <color rgb="FFE71234"/>
      <color rgb="FF287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vonne Vermeltfoort" id="{A4198152-2F5E-45C2-9B14-B9FE98CEB79C}" userId="S::Yvonne.Vermeltfoort@driessen.nl::c551aea2-1db8-40c4-8146-8b18fddf2f7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7" dT="2022-05-09T11:53:27.83" personId="{A4198152-2F5E-45C2-9B14-B9FE98CEB79C}" id="{9938A3E8-13AF-4A50-8F50-236104DA7DEE}">
    <text>Voor payrollkrachten geldt dat wij de inlenersbeloning  dienen te volgen. Zo ook het pensioen. Veelal is het ABP pensioen van toepassing.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AA6D-D4AD-4784-A137-7EE718E09658}">
  <dimension ref="B2:B15"/>
  <sheetViews>
    <sheetView workbookViewId="0">
      <selection activeCell="B15" sqref="B15"/>
    </sheetView>
  </sheetViews>
  <sheetFormatPr defaultColWidth="9.109375" defaultRowHeight="13.2" x14ac:dyDescent="0.25"/>
  <cols>
    <col min="1" max="1" width="9.109375" style="13"/>
    <col min="2" max="2" width="189.109375" style="13" customWidth="1"/>
    <col min="3" max="16384" width="9.109375" style="13"/>
  </cols>
  <sheetData>
    <row r="2" spans="2:2" ht="21" x14ac:dyDescent="0.4">
      <c r="B2" s="14" t="s">
        <v>0</v>
      </c>
    </row>
    <row r="3" spans="2:2" x14ac:dyDescent="0.25">
      <c r="B3" s="16" t="s">
        <v>1</v>
      </c>
    </row>
    <row r="4" spans="2:2" x14ac:dyDescent="0.25">
      <c r="B4" s="16" t="s">
        <v>2</v>
      </c>
    </row>
    <row r="5" spans="2:2" x14ac:dyDescent="0.25">
      <c r="B5" s="16" t="s">
        <v>3</v>
      </c>
    </row>
    <row r="6" spans="2:2" x14ac:dyDescent="0.25">
      <c r="B6" s="16" t="s">
        <v>4</v>
      </c>
    </row>
    <row r="7" spans="2:2" x14ac:dyDescent="0.25">
      <c r="B7" s="16" t="s">
        <v>5</v>
      </c>
    </row>
    <row r="8" spans="2:2" x14ac:dyDescent="0.25">
      <c r="B8" s="16" t="s">
        <v>6</v>
      </c>
    </row>
    <row r="9" spans="2:2" x14ac:dyDescent="0.25">
      <c r="B9" s="15" t="s">
        <v>7</v>
      </c>
    </row>
    <row r="10" spans="2:2" x14ac:dyDescent="0.25">
      <c r="B10" s="15" t="s">
        <v>8</v>
      </c>
    </row>
    <row r="11" spans="2:2" x14ac:dyDescent="0.25">
      <c r="B11" s="15" t="s">
        <v>9</v>
      </c>
    </row>
    <row r="12" spans="2:2" x14ac:dyDescent="0.25">
      <c r="B12" s="15" t="s">
        <v>10</v>
      </c>
    </row>
    <row r="13" spans="2:2" x14ac:dyDescent="0.25">
      <c r="B13" s="15" t="s">
        <v>11</v>
      </c>
    </row>
    <row r="15" spans="2:2" x14ac:dyDescent="0.25">
      <c r="B15" s="13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7152-ED90-496B-AC6D-E3903DDCF5D6}">
  <sheetPr>
    <pageSetUpPr fitToPage="1"/>
  </sheetPr>
  <dimension ref="B2:J47"/>
  <sheetViews>
    <sheetView tabSelected="1" topLeftCell="A29" zoomScale="90" zoomScaleNormal="90" workbookViewId="0">
      <selection activeCell="C53" sqref="C53"/>
    </sheetView>
  </sheetViews>
  <sheetFormatPr defaultColWidth="9.109375" defaultRowHeight="11.4" x14ac:dyDescent="0.2"/>
  <cols>
    <col min="1" max="1" width="4.44140625" style="1" customWidth="1"/>
    <col min="2" max="2" width="4.88671875" style="1" customWidth="1"/>
    <col min="3" max="3" width="44.6640625" style="1" customWidth="1"/>
    <col min="4" max="6" width="17.88671875" style="1" customWidth="1"/>
    <col min="7" max="7" width="13" style="1" bestFit="1" customWidth="1"/>
    <col min="8" max="8" width="43.6640625" style="1" customWidth="1"/>
    <col min="9" max="11" width="17.6640625" style="1" customWidth="1"/>
    <col min="12" max="16384" width="9.109375" style="1"/>
  </cols>
  <sheetData>
    <row r="2" spans="3:10" ht="21.75" customHeight="1" x14ac:dyDescent="0.2">
      <c r="C2" s="3" t="s">
        <v>13</v>
      </c>
    </row>
    <row r="3" spans="3:10" ht="17.25" customHeight="1" x14ac:dyDescent="0.25">
      <c r="C3" s="2"/>
      <c r="D3" s="78" t="s">
        <v>14</v>
      </c>
      <c r="E3" s="79"/>
      <c r="F3" s="69"/>
      <c r="H3" s="2"/>
      <c r="I3" s="78" t="s">
        <v>15</v>
      </c>
      <c r="J3" s="79"/>
    </row>
    <row r="4" spans="3:10" s="11" customFormat="1" ht="30.75" customHeight="1" thickBot="1" x14ac:dyDescent="0.3">
      <c r="C4" s="17"/>
      <c r="D4" s="80" t="s">
        <v>16</v>
      </c>
      <c r="E4" s="81"/>
      <c r="F4" s="1"/>
      <c r="H4" s="17"/>
      <c r="I4" s="80" t="s">
        <v>16</v>
      </c>
      <c r="J4" s="81"/>
    </row>
    <row r="5" spans="3:10" s="4" customFormat="1" ht="17.25" customHeight="1" thickTop="1" thickBot="1" x14ac:dyDescent="0.3">
      <c r="C5" s="18"/>
      <c r="D5" s="82" t="s">
        <v>17</v>
      </c>
      <c r="E5" s="83"/>
      <c r="F5" s="1"/>
      <c r="H5" s="18"/>
      <c r="I5" s="82" t="s">
        <v>17</v>
      </c>
      <c r="J5" s="83"/>
    </row>
    <row r="6" spans="3:10" ht="17.25" customHeight="1" thickTop="1" x14ac:dyDescent="0.2">
      <c r="C6" s="19" t="s">
        <v>18</v>
      </c>
      <c r="D6" s="5"/>
      <c r="E6" s="42">
        <v>100</v>
      </c>
      <c r="H6" s="19" t="s">
        <v>18</v>
      </c>
      <c r="I6" s="5"/>
      <c r="J6" s="20">
        <v>100</v>
      </c>
    </row>
    <row r="7" spans="3:10" s="12" customFormat="1" ht="17.25" customHeight="1" x14ac:dyDescent="0.25">
      <c r="C7" s="22" t="s">
        <v>19</v>
      </c>
      <c r="D7" s="6"/>
      <c r="E7" s="43">
        <f>SUM(E6:E6)</f>
        <v>100</v>
      </c>
      <c r="F7" s="1"/>
      <c r="H7" s="22" t="s">
        <v>19</v>
      </c>
      <c r="I7" s="6"/>
      <c r="J7" s="23">
        <f>SUM(J6:J6)</f>
        <v>100</v>
      </c>
    </row>
    <row r="8" spans="3:10" ht="17.25" customHeight="1" x14ac:dyDescent="0.25">
      <c r="C8" s="24"/>
      <c r="D8" s="6"/>
      <c r="E8" s="44"/>
      <c r="H8" s="24"/>
      <c r="I8" s="6"/>
      <c r="J8" s="25"/>
    </row>
    <row r="9" spans="3:10" ht="17.25" customHeight="1" x14ac:dyDescent="0.25">
      <c r="C9" s="26" t="s">
        <v>20</v>
      </c>
      <c r="D9" s="6"/>
      <c r="E9" s="42"/>
      <c r="H9" s="26" t="s">
        <v>20</v>
      </c>
      <c r="I9" s="6"/>
      <c r="J9" s="20"/>
    </row>
    <row r="10" spans="3:10" ht="17.25" customHeight="1" x14ac:dyDescent="0.2">
      <c r="C10" s="19" t="s">
        <v>21</v>
      </c>
      <c r="D10" s="40">
        <v>0</v>
      </c>
      <c r="E10" s="45">
        <f>D10*(E$7)</f>
        <v>0</v>
      </c>
      <c r="H10" s="28" t="s">
        <v>21</v>
      </c>
      <c r="I10" s="40">
        <v>0</v>
      </c>
      <c r="J10" s="21">
        <f>I10*(J$7)</f>
        <v>0</v>
      </c>
    </row>
    <row r="11" spans="3:10" ht="17.25" customHeight="1" x14ac:dyDescent="0.2">
      <c r="C11" s="19" t="s">
        <v>22</v>
      </c>
      <c r="D11" s="40">
        <v>0</v>
      </c>
      <c r="E11" s="45">
        <f>D11*(E$7)</f>
        <v>0</v>
      </c>
      <c r="H11" s="19" t="s">
        <v>22</v>
      </c>
      <c r="I11" s="40">
        <v>0</v>
      </c>
      <c r="J11" s="21">
        <f>I11*(J$7)</f>
        <v>0</v>
      </c>
    </row>
    <row r="12" spans="3:10" ht="17.25" customHeight="1" x14ac:dyDescent="0.2">
      <c r="C12" s="19" t="s">
        <v>23</v>
      </c>
      <c r="D12" s="40">
        <v>0</v>
      </c>
      <c r="E12" s="45">
        <f>D12*(E$7)</f>
        <v>0</v>
      </c>
      <c r="H12" s="19" t="s">
        <v>23</v>
      </c>
      <c r="I12" s="40">
        <v>0</v>
      </c>
      <c r="J12" s="21">
        <f>I12*(J$7)</f>
        <v>0</v>
      </c>
    </row>
    <row r="13" spans="3:10" ht="17.25" customHeight="1" x14ac:dyDescent="0.2">
      <c r="C13" s="19" t="s">
        <v>24</v>
      </c>
      <c r="D13" s="40">
        <v>0</v>
      </c>
      <c r="E13" s="45">
        <f>D13*SUM(E6:E6,E10:E11)</f>
        <v>0</v>
      </c>
      <c r="H13" s="19" t="s">
        <v>24</v>
      </c>
      <c r="I13" s="40">
        <v>0</v>
      </c>
      <c r="J13" s="21">
        <f>I13*SUM(J6:J6,J10:J11)</f>
        <v>0</v>
      </c>
    </row>
    <row r="14" spans="3:10" ht="17.25" customHeight="1" x14ac:dyDescent="0.25">
      <c r="C14" s="24" t="s">
        <v>25</v>
      </c>
      <c r="D14" s="6"/>
      <c r="E14" s="46">
        <f>SUM(E7:E13)</f>
        <v>100</v>
      </c>
      <c r="H14" s="24" t="s">
        <v>25</v>
      </c>
      <c r="I14" s="6"/>
      <c r="J14" s="27">
        <f>SUM(J7:J13)</f>
        <v>100</v>
      </c>
    </row>
    <row r="15" spans="3:10" ht="17.25" customHeight="1" x14ac:dyDescent="0.25">
      <c r="C15" s="26"/>
      <c r="D15" s="6"/>
      <c r="E15" s="42"/>
      <c r="H15" s="26"/>
      <c r="I15" s="6"/>
      <c r="J15" s="20"/>
    </row>
    <row r="16" spans="3:10" s="7" customFormat="1" ht="17.25" customHeight="1" x14ac:dyDescent="0.2">
      <c r="C16" s="28" t="s">
        <v>26</v>
      </c>
      <c r="D16" s="40">
        <v>0</v>
      </c>
      <c r="E16" s="47">
        <f>D16*(E14)</f>
        <v>0</v>
      </c>
      <c r="F16" s="1"/>
      <c r="H16" s="28" t="s">
        <v>26</v>
      </c>
      <c r="I16" s="40">
        <v>0</v>
      </c>
      <c r="J16" s="29">
        <f>I16*(J14)</f>
        <v>0</v>
      </c>
    </row>
    <row r="17" spans="3:10" s="7" customFormat="1" ht="17.25" customHeight="1" x14ac:dyDescent="0.2">
      <c r="C17" s="28" t="s">
        <v>27</v>
      </c>
      <c r="D17" s="40">
        <v>0</v>
      </c>
      <c r="E17" s="47">
        <f>D17*(E14)</f>
        <v>0</v>
      </c>
      <c r="F17" s="1"/>
      <c r="H17" s="28" t="s">
        <v>27</v>
      </c>
      <c r="I17" s="40">
        <v>0</v>
      </c>
      <c r="J17" s="29">
        <f>I17*(J14)</f>
        <v>0</v>
      </c>
    </row>
    <row r="18" spans="3:10" s="12" customFormat="1" ht="17.25" customHeight="1" x14ac:dyDescent="0.25">
      <c r="C18" s="22" t="s">
        <v>28</v>
      </c>
      <c r="D18" s="6"/>
      <c r="E18" s="48">
        <f>SUM(E14:E17)</f>
        <v>100</v>
      </c>
      <c r="F18" s="1"/>
      <c r="H18" s="22" t="s">
        <v>28</v>
      </c>
      <c r="I18" s="6"/>
      <c r="J18" s="30">
        <f>SUM(J14:J17)</f>
        <v>100</v>
      </c>
    </row>
    <row r="19" spans="3:10" ht="17.25" customHeight="1" x14ac:dyDescent="0.25">
      <c r="C19" s="22"/>
      <c r="D19" s="6"/>
      <c r="E19" s="42"/>
      <c r="H19" s="22"/>
      <c r="I19" s="6"/>
      <c r="J19" s="20"/>
    </row>
    <row r="20" spans="3:10" ht="17.25" customHeight="1" x14ac:dyDescent="0.25">
      <c r="C20" s="22" t="s">
        <v>29</v>
      </c>
      <c r="D20" s="6"/>
      <c r="E20" s="42"/>
      <c r="H20" s="22" t="s">
        <v>29</v>
      </c>
      <c r="I20" s="6"/>
      <c r="J20" s="20"/>
    </row>
    <row r="21" spans="3:10" ht="17.25" customHeight="1" x14ac:dyDescent="0.2">
      <c r="C21" s="19" t="s">
        <v>30</v>
      </c>
      <c r="D21" s="40">
        <v>0</v>
      </c>
      <c r="E21" s="42">
        <f>ROUND(+E$18*D21,2)</f>
        <v>0</v>
      </c>
      <c r="H21" s="19" t="s">
        <v>30</v>
      </c>
      <c r="I21" s="40">
        <v>0</v>
      </c>
      <c r="J21" s="20">
        <f>ROUND(+J$18*I21,2)</f>
        <v>0</v>
      </c>
    </row>
    <row r="22" spans="3:10" ht="17.25" customHeight="1" x14ac:dyDescent="0.2">
      <c r="C22" s="19" t="s">
        <v>31</v>
      </c>
      <c r="D22" s="40">
        <v>0</v>
      </c>
      <c r="E22" s="42">
        <f t="shared" ref="E22:E28" si="0">ROUND(+E$18*D22,2)</f>
        <v>0</v>
      </c>
      <c r="H22" s="19" t="s">
        <v>31</v>
      </c>
      <c r="I22" s="40">
        <v>0</v>
      </c>
      <c r="J22" s="20">
        <f>ROUND(+J$18*I22,2)</f>
        <v>0</v>
      </c>
    </row>
    <row r="23" spans="3:10" ht="17.25" customHeight="1" x14ac:dyDescent="0.2">
      <c r="C23" s="19" t="s">
        <v>32</v>
      </c>
      <c r="D23" s="40">
        <v>0</v>
      </c>
      <c r="E23" s="42">
        <f t="shared" si="0"/>
        <v>0</v>
      </c>
      <c r="H23" s="19" t="s">
        <v>32</v>
      </c>
      <c r="I23" s="40">
        <v>0</v>
      </c>
      <c r="J23" s="20">
        <f>ROUND(+J$18*I23,2)</f>
        <v>0</v>
      </c>
    </row>
    <row r="24" spans="3:10" ht="17.25" customHeight="1" x14ac:dyDescent="0.2">
      <c r="C24" s="19" t="s">
        <v>33</v>
      </c>
      <c r="D24" s="40">
        <v>0</v>
      </c>
      <c r="E24" s="42">
        <f>ROUND(+E$18*D24,2)</f>
        <v>0</v>
      </c>
      <c r="H24" s="19" t="s">
        <v>33</v>
      </c>
      <c r="I24" s="40">
        <v>0</v>
      </c>
      <c r="J24" s="20">
        <f>ROUND(+J$18*I24,2)</f>
        <v>0</v>
      </c>
    </row>
    <row r="25" spans="3:10" ht="17.25" customHeight="1" x14ac:dyDescent="0.2">
      <c r="C25" s="19" t="s">
        <v>34</v>
      </c>
      <c r="D25" s="40">
        <v>0</v>
      </c>
      <c r="E25" s="42">
        <f t="shared" si="0"/>
        <v>0</v>
      </c>
      <c r="H25" s="19" t="s">
        <v>34</v>
      </c>
      <c r="I25" s="40">
        <v>0</v>
      </c>
      <c r="J25" s="20">
        <f>ROUND(+J$18*I25,2)</f>
        <v>0</v>
      </c>
    </row>
    <row r="26" spans="3:10" ht="17.25" customHeight="1" x14ac:dyDescent="0.2">
      <c r="C26" s="19" t="s">
        <v>35</v>
      </c>
      <c r="D26" s="40">
        <v>0</v>
      </c>
      <c r="E26" s="45">
        <f>D26*(E$7)</f>
        <v>0</v>
      </c>
      <c r="H26" s="19" t="s">
        <v>35</v>
      </c>
      <c r="I26" s="40">
        <v>0</v>
      </c>
      <c r="J26" s="21">
        <f>I26*(J$7)</f>
        <v>0</v>
      </c>
    </row>
    <row r="27" spans="3:10" ht="17.25" customHeight="1" x14ac:dyDescent="0.2">
      <c r="C27" s="28" t="s">
        <v>36</v>
      </c>
      <c r="D27" s="40">
        <v>0</v>
      </c>
      <c r="E27" s="42">
        <f t="shared" si="0"/>
        <v>0</v>
      </c>
      <c r="H27" s="28" t="s">
        <v>36</v>
      </c>
      <c r="I27" s="40">
        <v>0</v>
      </c>
      <c r="J27" s="20">
        <f>ROUND(+J$18*I27,2)</f>
        <v>0</v>
      </c>
    </row>
    <row r="28" spans="3:10" ht="17.25" customHeight="1" x14ac:dyDescent="0.2">
      <c r="C28" s="31" t="s">
        <v>37</v>
      </c>
      <c r="D28" s="40">
        <v>0</v>
      </c>
      <c r="E28" s="42">
        <f t="shared" si="0"/>
        <v>0</v>
      </c>
      <c r="H28" s="31" t="s">
        <v>37</v>
      </c>
      <c r="I28" s="40">
        <v>0</v>
      </c>
      <c r="J28" s="20">
        <f>ROUND(+J$18*I28,2)</f>
        <v>0</v>
      </c>
    </row>
    <row r="29" spans="3:10" ht="17.25" customHeight="1" x14ac:dyDescent="0.2">
      <c r="C29" s="31"/>
      <c r="D29" s="6"/>
      <c r="E29" s="42"/>
      <c r="H29" s="31"/>
      <c r="I29" s="6"/>
      <c r="J29" s="20"/>
    </row>
    <row r="30" spans="3:10" s="8" customFormat="1" ht="17.25" customHeight="1" x14ac:dyDescent="0.25">
      <c r="C30" s="32" t="s">
        <v>38</v>
      </c>
      <c r="D30" s="9"/>
      <c r="E30" s="49">
        <f>SUM(E18:E29)</f>
        <v>100</v>
      </c>
      <c r="F30" s="1"/>
      <c r="H30" s="32" t="s">
        <v>38</v>
      </c>
      <c r="I30" s="9"/>
      <c r="J30" s="33">
        <f>SUM(J18:J29)</f>
        <v>100</v>
      </c>
    </row>
    <row r="31" spans="3:10" s="8" customFormat="1" ht="17.25" customHeight="1" x14ac:dyDescent="0.25">
      <c r="C31" s="34"/>
      <c r="D31" s="10"/>
      <c r="E31" s="50"/>
      <c r="F31" s="1"/>
      <c r="H31" s="34"/>
      <c r="I31" s="10"/>
      <c r="J31" s="35"/>
    </row>
    <row r="32" spans="3:10" s="8" customFormat="1" ht="17.25" customHeight="1" x14ac:dyDescent="0.25">
      <c r="C32" s="36" t="s">
        <v>39</v>
      </c>
      <c r="D32" s="41">
        <v>2</v>
      </c>
      <c r="E32" s="51"/>
      <c r="F32" s="1"/>
      <c r="H32" s="36" t="s">
        <v>39</v>
      </c>
      <c r="I32" s="41">
        <v>0</v>
      </c>
      <c r="J32" s="37"/>
    </row>
    <row r="33" spans="2:10" s="8" customFormat="1" ht="17.25" customHeight="1" x14ac:dyDescent="0.25">
      <c r="C33" s="32"/>
      <c r="D33" s="9"/>
      <c r="E33" s="52"/>
      <c r="F33" s="1"/>
      <c r="H33" s="32"/>
      <c r="I33" s="9"/>
      <c r="J33" s="38"/>
    </row>
    <row r="34" spans="2:10" s="8" customFormat="1" ht="17.25" customHeight="1" x14ac:dyDescent="0.25">
      <c r="C34" s="34" t="s">
        <v>40</v>
      </c>
      <c r="D34" s="10"/>
      <c r="E34" s="53">
        <f>E30/(100-D32)</f>
        <v>1.0204081632653061</v>
      </c>
      <c r="F34" s="1"/>
      <c r="H34" s="34" t="s">
        <v>40</v>
      </c>
      <c r="I34" s="10"/>
      <c r="J34" s="39">
        <f>J30/(100-I32)</f>
        <v>1</v>
      </c>
    </row>
    <row r="35" spans="2:10" s="8" customFormat="1" ht="17.25" customHeight="1" thickBot="1" x14ac:dyDescent="0.25"/>
    <row r="36" spans="2:10" ht="13.8" thickBot="1" x14ac:dyDescent="0.3">
      <c r="C36" s="84" t="s">
        <v>41</v>
      </c>
      <c r="D36" s="85"/>
      <c r="E36" s="85"/>
      <c r="F36" s="85"/>
      <c r="G36" s="85"/>
      <c r="H36" s="86"/>
    </row>
    <row r="37" spans="2:10" ht="22.8" x14ac:dyDescent="0.2">
      <c r="C37" s="70" t="s">
        <v>42</v>
      </c>
      <c r="D37" s="71" t="s">
        <v>43</v>
      </c>
      <c r="E37" s="72" t="s">
        <v>54</v>
      </c>
      <c r="F37" s="72" t="s">
        <v>44</v>
      </c>
      <c r="G37" s="71" t="s">
        <v>45</v>
      </c>
      <c r="H37" s="71" t="s">
        <v>46</v>
      </c>
    </row>
    <row r="38" spans="2:10" ht="12" thickBot="1" x14ac:dyDescent="0.25">
      <c r="C38" s="57" t="s">
        <v>47</v>
      </c>
      <c r="D38" s="58">
        <v>60</v>
      </c>
      <c r="E38" s="59">
        <f>D38*E34</f>
        <v>61.224489795918366</v>
      </c>
      <c r="F38" s="60">
        <v>100</v>
      </c>
      <c r="G38" s="61">
        <f>E38*F38</f>
        <v>6122.4489795918362</v>
      </c>
      <c r="H38" s="61">
        <f>G38*1.21</f>
        <v>7408.1632653061215</v>
      </c>
      <c r="J38" s="73"/>
    </row>
    <row r="39" spans="2:10" ht="13.8" thickBot="1" x14ac:dyDescent="0.3">
      <c r="C39" s="84" t="s">
        <v>48</v>
      </c>
      <c r="D39" s="85"/>
      <c r="E39" s="85"/>
      <c r="F39" s="85"/>
      <c r="G39" s="85"/>
      <c r="H39" s="86"/>
    </row>
    <row r="40" spans="2:10" ht="22.8" x14ac:dyDescent="0.2">
      <c r="C40" s="54" t="s">
        <v>42</v>
      </c>
      <c r="D40" s="55" t="s">
        <v>43</v>
      </c>
      <c r="E40" s="56" t="s">
        <v>54</v>
      </c>
      <c r="F40" s="56" t="s">
        <v>44</v>
      </c>
      <c r="G40" s="55" t="s">
        <v>45</v>
      </c>
      <c r="H40" s="55" t="s">
        <v>46</v>
      </c>
    </row>
    <row r="41" spans="2:10" x14ac:dyDescent="0.2">
      <c r="C41" s="57" t="s">
        <v>49</v>
      </c>
      <c r="D41" s="58">
        <v>60</v>
      </c>
      <c r="E41" s="59">
        <f>D41*J34</f>
        <v>60</v>
      </c>
      <c r="F41" s="60">
        <v>20</v>
      </c>
      <c r="G41" s="61">
        <f>E41*F41</f>
        <v>1200</v>
      </c>
      <c r="H41" s="61">
        <f>G41*1.21</f>
        <v>1452</v>
      </c>
    </row>
    <row r="43" spans="2:10" ht="21" x14ac:dyDescent="0.4">
      <c r="C43" s="75" t="s">
        <v>50</v>
      </c>
      <c r="D43" s="76"/>
      <c r="E43" s="76"/>
      <c r="F43" s="76"/>
      <c r="G43" s="77"/>
      <c r="H43" s="74">
        <f>H38+H41</f>
        <v>8860.1632653061206</v>
      </c>
    </row>
    <row r="46" spans="2:10" ht="13.8" x14ac:dyDescent="0.2">
      <c r="B46" s="62"/>
      <c r="C46" s="63" t="s">
        <v>51</v>
      </c>
      <c r="D46" s="64"/>
      <c r="E46" s="65"/>
      <c r="F46" s="65"/>
      <c r="G46" s="65"/>
      <c r="H46" s="66"/>
      <c r="I46" s="66"/>
    </row>
    <row r="47" spans="2:10" ht="13.8" x14ac:dyDescent="0.2">
      <c r="B47" s="1" t="s">
        <v>52</v>
      </c>
      <c r="C47" s="63" t="s">
        <v>53</v>
      </c>
      <c r="D47" s="67"/>
      <c r="E47" s="68"/>
      <c r="F47" s="68"/>
      <c r="G47" s="68"/>
      <c r="H47" s="66"/>
      <c r="I47" s="66"/>
    </row>
  </sheetData>
  <mergeCells count="9">
    <mergeCell ref="C43:G43"/>
    <mergeCell ref="D3:E3"/>
    <mergeCell ref="D4:E4"/>
    <mergeCell ref="D5:E5"/>
    <mergeCell ref="I3:J3"/>
    <mergeCell ref="I4:J4"/>
    <mergeCell ref="I5:J5"/>
    <mergeCell ref="C36:H36"/>
    <mergeCell ref="C39:H39"/>
  </mergeCells>
  <pageMargins left="0.70866141732283472" right="0.70866141732283472" top="0.74803149606299213" bottom="0.74803149606299213" header="0.31496062992125984" footer="0.31496062992125984"/>
  <pageSetup paperSize="8" scale="37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1C6D82F6A61F459CEDB35E020B04E9" ma:contentTypeVersion="6" ma:contentTypeDescription="Create a new document." ma:contentTypeScope="" ma:versionID="20b22e07078bdd11a3d135674a1fec92">
  <xsd:schema xmlns:xsd="http://www.w3.org/2001/XMLSchema" xmlns:xs="http://www.w3.org/2001/XMLSchema" xmlns:p="http://schemas.microsoft.com/office/2006/metadata/properties" xmlns:ns2="ac53f12f-c89a-4b15-b326-f1c3df32fb7f" xmlns:ns3="ec658724-5dc0-4ee2-9b76-aba1c977e240" targetNamespace="http://schemas.microsoft.com/office/2006/metadata/properties" ma:root="true" ma:fieldsID="2e92184731aa0e557e6029413b85e706" ns2:_="" ns3:_="">
    <xsd:import namespace="ac53f12f-c89a-4b15-b326-f1c3df32fb7f"/>
    <xsd:import namespace="ec658724-5dc0-4ee2-9b76-aba1c977e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f12f-c89a-4b15-b326-f1c3df32f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58724-5dc0-4ee2-9b76-aba1c977e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658724-5dc0-4ee2-9b76-aba1c977e240">
      <UserInfo>
        <DisplayName>Jacintha Pesulima</DisplayName>
        <AccountId>435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84292C-3D52-4298-8DE5-F6BD34262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f12f-c89a-4b15-b326-f1c3df32fb7f"/>
    <ds:schemaRef ds:uri="ec658724-5dc0-4ee2-9b76-aba1c977e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96225F-745E-48A4-904B-A0971C70B7C2}">
  <ds:schemaRefs>
    <ds:schemaRef ds:uri="http://schemas.microsoft.com/office/2006/metadata/properties"/>
    <ds:schemaRef ds:uri="http://schemas.microsoft.com/office/infopath/2007/PartnerControls"/>
    <ds:schemaRef ds:uri="ec658724-5dc0-4ee2-9b76-aba1c977e240"/>
  </ds:schemaRefs>
</ds:datastoreItem>
</file>

<file path=customXml/itemProps3.xml><?xml version="1.0" encoding="utf-8"?>
<ds:datastoreItem xmlns:ds="http://schemas.openxmlformats.org/officeDocument/2006/customXml" ds:itemID="{8A606361-C1F7-4E55-81FC-03D8EB2A4B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1. Payroll contract en gewerkt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Ristenpatt</dc:creator>
  <cp:keywords/>
  <dc:description/>
  <cp:lastModifiedBy>Berends, Jan</cp:lastModifiedBy>
  <cp:revision/>
  <dcterms:created xsi:type="dcterms:W3CDTF">2004-04-20T08:58:42Z</dcterms:created>
  <dcterms:modified xsi:type="dcterms:W3CDTF">2024-01-25T14:27:58Z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0x010100761C6D82F6A61F459CEDB35E020B04E9</vt:lpwstr>
  </property>
  <property fmtid="{D5CDD505-2E9C-101B-9397-08002B2CF9AE}" pid="3" name="AuthorIds_UIVersion_1024">
    <vt:lpwstr>15</vt:lpwstr>
  </property>
  <property fmtid="{D5CDD505-2E9C-101B-9397-08002B2CF9AE}" pid="4" name="MediaServiceImageTags">
    <vt:lpwstr/>
  </property>
</Properties>
</file>