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2"/>
  <workbookPr showInkAnnotation="0" codeName="ThisWorkbook" autoCompressPictures="0" defaultThemeVersion="124226"/>
  <mc:AlternateContent xmlns:mc="http://schemas.openxmlformats.org/markup-compatibility/2006">
    <mc:Choice Requires="x15">
      <x15ac:absPath xmlns:x15ac="http://schemas.microsoft.com/office/spreadsheetml/2010/11/ac" url="https://tilburg.sharepoint.com/sites/TB-ORG-Advies_en_Contracten/Gedeelde documenten/Contracten/02. Aanbestedingen/2024 Audio Visuele Voorzieningen/1. Aanbestedingsdocument/"/>
    </mc:Choice>
  </mc:AlternateContent>
  <xr:revisionPtr revIDLastSave="83" documentId="13_ncr:1_{BC0AE580-C42C-2749-A402-18DFF20F760E}" xr6:coauthVersionLast="47" xr6:coauthVersionMax="47" xr10:uidLastSave="{844FD86F-12BD-4F25-BD88-FA8AF10E2CFA}"/>
  <bookViews>
    <workbookView xWindow="-120" yWindow="-120" windowWidth="29040" windowHeight="15840" tabRatio="877" xr2:uid="{00000000-000D-0000-FFFF-FFFF00000000}"/>
  </bookViews>
  <sheets>
    <sheet name="Staat van eenheidsprijzen" sheetId="28" r:id="rId1"/>
    <sheet name="Verzamelblad" sheetId="10" r:id="rId2"/>
    <sheet name="Kernassortiment" sheetId="41" r:id="rId3"/>
    <sheet name="Indicatie extra uren" sheetId="53" r:id="rId4"/>
    <sheet name="Technische bediening" sheetId="55" r:id="rId5"/>
    <sheet name="Onderhoudsovereenkomst" sheetId="27" r:id="rId6"/>
  </sheets>
  <definedNames>
    <definedName name="_xlnm.Print_Area" localSheetId="1">Verzamelblad!$A$1:$C$25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4" i="53" l="1"/>
  <c r="E14" i="53" s="1"/>
  <c r="C94" i="41"/>
  <c r="D97" i="41"/>
  <c r="B31" i="27"/>
  <c r="B20" i="10" s="1"/>
  <c r="B21" i="27"/>
  <c r="B19" i="10" s="1"/>
  <c r="B11" i="27"/>
  <c r="B18" i="10" s="1"/>
  <c r="C9" i="55"/>
  <c r="D9" i="55"/>
  <c r="E94" i="41"/>
  <c r="D12" i="55" l="1"/>
  <c r="C16" i="10" s="1"/>
  <c r="B15" i="10"/>
  <c r="C21" i="10"/>
  <c r="B39" i="27"/>
  <c r="C9" i="53" l="1"/>
  <c r="E9" i="53" s="1"/>
  <c r="C10" i="53"/>
  <c r="E10" i="53" s="1"/>
  <c r="C11" i="53"/>
  <c r="E11" i="53" s="1"/>
  <c r="C12" i="53"/>
  <c r="E12" i="53" s="1"/>
  <c r="C13" i="53"/>
  <c r="E13" i="53" s="1"/>
  <c r="C8" i="53"/>
  <c r="E8" i="53" s="1"/>
  <c r="E16" i="53" s="1"/>
  <c r="E18" i="53" l="1"/>
  <c r="B12" i="10" s="1"/>
  <c r="C13" i="10" s="1"/>
  <c r="D100" i="41" l="1"/>
  <c r="B9" i="10" s="1"/>
  <c r="C10" i="10" s="1"/>
  <c r="C25" i="28" l="1"/>
  <c r="C24" i="28"/>
  <c r="C25" i="10" l="1"/>
  <c r="C27" i="28" l="1"/>
</calcChain>
</file>

<file path=xl/sharedStrings.xml><?xml version="1.0" encoding="utf-8"?>
<sst xmlns="http://schemas.openxmlformats.org/spreadsheetml/2006/main" count="232" uniqueCount="187">
  <si>
    <t xml:space="preserve">Bijlage 'Staat van eenheidsprijzen bij prijzenbladen aanbestediing gemeente Tilburg' </t>
  </si>
  <si>
    <t xml:space="preserve">Betreft: </t>
  </si>
  <si>
    <r>
      <t xml:space="preserve">Europese aanbesteding raamovereenkomst audiovisuele middelen </t>
    </r>
    <r>
      <rPr>
        <b/>
        <sz val="12"/>
        <color rgb="FFFF0000"/>
        <rFont val="Verdana"/>
        <family val="2"/>
      </rPr>
      <t>gemeente Tilburg</t>
    </r>
    <r>
      <rPr>
        <sz val="12"/>
        <color indexed="8"/>
        <rFont val="Verdana"/>
        <family val="2"/>
      </rPr>
      <t xml:space="preserve"> (referentie </t>
    </r>
    <r>
      <rPr>
        <sz val="12"/>
        <color rgb="FFFF0000"/>
        <rFont val="Verdana"/>
        <family val="2"/>
      </rPr>
      <t>?????</t>
    </r>
    <r>
      <rPr>
        <sz val="12"/>
        <color indexed="8"/>
        <rFont val="Verdana"/>
        <family val="2"/>
      </rPr>
      <t>)</t>
    </r>
  </si>
  <si>
    <t>Doel  tabblad:</t>
  </si>
  <si>
    <t>In dit tabblad "Staat van eenheidsprijzen" moeten de uurtarieven, tijdens de contractperiode, ingevuld worden. In dit tabblad wordt  o.a. ook de uiteindelijke aanbiedingsprijs weergegeven. Dit is de prijs die onderdeel wordt van de beoordeling op prijs/ kwaliteit. Op dit tabblad moet de inschrijver ook (middels een rechtgeldig ondertekenaar) tekenen voor deze eindprijzen en uurtarieven.</t>
  </si>
  <si>
    <t xml:space="preserve">Invoer </t>
  </si>
  <si>
    <t>Prijzen</t>
  </si>
  <si>
    <r>
      <t>De inschrijver vult onder 'uurtarieven' in de zandkleurige velden de uurtarieven in voor de diverse type medewerkers. De uurtarieven zijn marktconform.
De uurtarieven zijn o</t>
    </r>
    <r>
      <rPr>
        <sz val="12"/>
        <color rgb="FFFF0000"/>
        <rFont val="Verdana"/>
        <family val="2"/>
      </rPr>
      <t>.a. inclusief reis, transport en verblijfkosten (zie eisen in PvE)</t>
    </r>
    <r>
      <rPr>
        <sz val="12"/>
        <color indexed="8"/>
        <rFont val="Verdana"/>
        <family val="2"/>
      </rPr>
      <t xml:space="preserve">. Bij het invullen van de uurtarieven dient u ook rekening te houden met de tarieven die een mogelijke onderaannemer berekend. De ingevulde bedragen zijn bindend voor de gehele contractduur. De bedragen worden ook als uitgangspunt genomen voor de uren die u invult in de volgende tabbladen. </t>
    </r>
  </si>
  <si>
    <t>Uurtarieven (alle bedragen zijn netto-bedragen inclusief reis, transport en verblijfkosten exclusief BTW)</t>
  </si>
  <si>
    <t>Uurtarieven'
Ingevulde bedragen zijn exclusief 21% BTW</t>
  </si>
  <si>
    <t>Projectleider (wordt alleen ingezet bij uitbreidingen die projectmatig moeten worden opgepakt en niet voor kleinschalige opdrachten):</t>
  </si>
  <si>
    <t>Installatietechnicus (wordt niet ingezet voor preventieve en correctieve onderhoudswerkzaamheden):</t>
  </si>
  <si>
    <t>Programmeur (wordt niet ingezet voor preventieve en correctieve onderhoudswerkzaamheden):</t>
  </si>
  <si>
    <t>Werkvoorbereider (wordt niet ingezet voor preventieve en correctieve onderhoudswerkzaamheden):</t>
  </si>
  <si>
    <t>Tekenaar (wordt niet ingezet voor preventieve en correctieve onderhoudswerkzaamheden):</t>
  </si>
  <si>
    <t>Trainer (wordt ingezet als opdrachtgever aangeeft dat training nodig is):</t>
  </si>
  <si>
    <t>Servicetechnicus (wordt alleen ingezet voor correctief onderhoud):</t>
  </si>
  <si>
    <t>Onderhoudstechnicus (wordt alleen ingezet voor preventief onderhoud):</t>
  </si>
  <si>
    <t>Bedieningstechnicus (wordt alleen ingezet voor technische ondersteuning bij raadsvergaderingen en commissievergaderingen):</t>
  </si>
  <si>
    <t>Afleverkosten (deze kosten mogen alleen in rekening worden gebracht als voor die betreffende opdracht geen uren in rekening kunnen worden gebracht):</t>
  </si>
  <si>
    <t>Aanbiedingsprijs (alle bedragen zijn exclusief BTW):</t>
  </si>
  <si>
    <t>Ingevulde bedragen zijn exclusief 21% BTW</t>
  </si>
  <si>
    <t xml:space="preserve">Prijs voor apparatuur kernassortiment op basis van gemiddelde kortingen op bruto apparatuur lijstprijzen (globale  te verwachten bruto lijstprijs voor nieuwe en te vervangen apparatuur ) inclusief te verwachten uren voor vervanging apparatuur en mogelijke afelverkosten tijdens de contractperiode en prijs voor technische bediening tijdens de contractperiode.  </t>
  </si>
  <si>
    <t>Prijs voor onderhoudsovereenkomst en maintenance kosten</t>
  </si>
  <si>
    <t>Totaal aanbiedingsprijs voor de looptijd van de overeenkomst. (exclusief 21% BTW)</t>
  </si>
  <si>
    <t>(aan de diverse bedragen mogen geen rechten ontleend worden. Bedragen kunnen tijdens de gehele contractperiode hoger of lager worden.)</t>
  </si>
  <si>
    <t xml:space="preserve">
NB. Inschrijver verzorgt een concrete aanbieding voor een onderhoudspvereenkomst, audiovisuele apparatuur en installatie, alsmede implementatie, programmering bij nieuwe appartuur of apparatuur ter vervanging. Daarnaast verzorgt de inschrijver een aanbieding middels een korting op de bruto lijstprijs (marktconform en verifieerbaar in de markt) voor nog aan te schaffen apparatuur (kernassortiment) tijdens de contractperiode door het invullen van de volgende invulcalculatiesheets. Inschrijver vult alleen prijzen in op de zandkkleurige velden in de betreffende tabbladen. De aanbieding voor dit project is bindend. Indien wijzigingen in de opgegeven eenheidsprijzen noodzakelijk zijn, bijvoorbeeld als gevolg van het niet meer leverbaar zijn van bepaalde apparatuur, moeten de nieuwe prijzen gebaseerd zijn op de kortingsstructuur zoals bij inschrijving aangeboden. De prijzen die u hanteert voor de onderhoudsovereenkomst zijn gebaseerd op de eisen m.b.t. de onderhoudsovereenkomst in het PvE. De kortingen die u aanbiedt per merk (onder tabblad ‘Kernassortiment’ en tabblad 'indicatie extra uren') zijn tevens bindend gedurende de hele contractperiode voor mogelijke extra apparatuur die de opdrachtgever bij de opdrachtnemer aanschaft. 
De inschrijfprijs voor de uitvoering van de totale opdracht moet zijn gebaseerd op informatie neergelegd in het bestek, het PvE (inclusief de bijbehorende bijlagen) en eventuele Nota(‘s) van Inlichtingen. Van Inschrijver wordt tevens verwacht dat hij op basis van zijn kennis en ervaring bij het bepalen van zijn inschrijfprijs rekening houdt met alle mogelijke risico’s die zich kunnen voordoen bij de uitvoering van de opdracht en hiervoor beheersmaatregelen bedenkt. Het gaat daarbij om risico’s die binnen zijn invloedssfeer liggen (‘technische risico’s’) en risico’s die buiten zijn invloedssfeer liggen (‘risico’s van buitenaf’). Indien de beheersmaatregelen kosten met zich meebrengen, dient Inschrijver deze kosten mee te nemen in zijn Inschrijfprijs. Inschrijver mag geen wijzigingen aanbrengen aan de rekenformules betreffende  de calculaties in de tabbladen. De ingevulde prijzen, subtotalen, kortingen per merk en eindprijs zijn bindend.
</t>
  </si>
  <si>
    <t>Naam (rechtsgeldig ondertekenaar)</t>
  </si>
  <si>
    <t>Functie (rechtsgeldig ondertekenaar)</t>
  </si>
  <si>
    <t>Bedrijfsnaam</t>
  </si>
  <si>
    <t>Handtekening</t>
  </si>
  <si>
    <t>Datum</t>
  </si>
  <si>
    <r>
      <rPr>
        <b/>
        <sz val="12"/>
        <color rgb="FF000000"/>
        <rFont val="Verdana"/>
        <family val="2"/>
      </rPr>
      <t>Invulinstructie:</t>
    </r>
    <r>
      <rPr>
        <sz val="12"/>
        <color indexed="8"/>
        <rFont val="Verdana"/>
        <family val="2"/>
      </rPr>
      <t xml:space="preserve"> De inschrijver vult onder 'uurtarieven' in de zandkleurige velden de uurtarieven in voor de diverse type medewerkers. De uurtarieven zijn o.a. inclusief reis, tranport en verblijfkosten. Bij het invullen van de uurtarieven dient u rekening te houden met de tarieven die een mogelijke onderaannemer berekend. De ingevulde tarieven zijn bindend voor de gehele contractduur. De tarieven worden ook als uitgangspunt genomen voor de uren die u invult in de volgende tabbladen. De inschrijver vult de naam en functie van de rechtsgeldig ondertekenaar, de bedrijfsnaam, de handtekening en de datum in, in de zandkleurige velden. </t>
    </r>
    <r>
      <rPr>
        <b/>
        <sz val="12"/>
        <color rgb="FF000000"/>
        <rFont val="Verdana"/>
        <family val="2"/>
      </rPr>
      <t>De Inschrijver zorgt tevens voor een scan van dit tabblad met een officiële handtekening van de rechtsgeldige functionaris als bijlage bij de aanbieding.</t>
    </r>
  </si>
  <si>
    <t>Verzamelblad</t>
  </si>
  <si>
    <t>! Niet invullen</t>
  </si>
  <si>
    <t xml:space="preserve">Doel tabblad: Dit tabblad is een verzamelblad waarin alle subtotalen van de diverse tabbladen verzameld  en indien nodig opgeteld worden. De eindprijs  komt overeen met de eindprijs in tabblad "Staat van eenheidsprijzen". </t>
  </si>
  <si>
    <t>Tabbladen</t>
  </si>
  <si>
    <t xml:space="preserve">Subtotaal </t>
  </si>
  <si>
    <t xml:space="preserve">Totaalprijs </t>
  </si>
  <si>
    <t xml:space="preserve"> </t>
  </si>
  <si>
    <t>Totaal Kernassortiment na korting: Prijs op basis van gemiddelde korting bij een bepaalde bruto totaal prijs voor apparatuur gedurende de contractperiode</t>
  </si>
  <si>
    <t>Totaal aanbieding kernassortiment (netto prijs)</t>
  </si>
  <si>
    <t>Mogelijke uren t.b.v. vervanging apparatuur en installeren nieuwe apparatuur alsmede eventuele afleverkosten door opdrachtnemer tijdens de contractperiode</t>
  </si>
  <si>
    <t>Totaal mogelijke uren t.b.v. vervanging apparatuur door opdrachtnemer en eventuele afleverkosten tijdens de contractperiode</t>
  </si>
  <si>
    <t>Kosten technische bediening</t>
  </si>
  <si>
    <t>Totaal  technische bediening tijdens de contractperiode</t>
  </si>
  <si>
    <r>
      <t>Kosten preventief onderhoud</t>
    </r>
    <r>
      <rPr>
        <sz val="12"/>
        <color theme="1"/>
        <rFont val="Verdana"/>
        <family val="2"/>
      </rPr>
      <t xml:space="preserve"> tijdens de contractperiode </t>
    </r>
  </si>
  <si>
    <t>Kosten correctief onderhoud tijdens de contractperiode</t>
  </si>
  <si>
    <t>Kosten voor maintenanceovereenkomst (ARBOR) tijdens de contractperiode</t>
  </si>
  <si>
    <t>Totaal onderhoudsovereenkomst tijdens de contractperiode</t>
  </si>
  <si>
    <t>Totaal Generaal (exclusief 21% BTW)</t>
  </si>
  <si>
    <t>Voor invullen zie invulinstructie onder aan tabblad.</t>
  </si>
  <si>
    <r>
      <t xml:space="preserve">Prijs invulformulier voor " kortingen op </t>
    </r>
    <r>
      <rPr>
        <b/>
        <sz val="18"/>
        <rFont val="Verdana"/>
        <family val="2"/>
      </rPr>
      <t>kernassortiment"</t>
    </r>
    <r>
      <rPr>
        <b/>
        <sz val="12"/>
        <rFont val="Verdana"/>
        <family val="2"/>
      </rPr>
      <t xml:space="preserve">.  </t>
    </r>
  </si>
  <si>
    <t>Het gemiddelde van de aangeboden kortingen maal het  budget voor nieuwe of vervangende nieuwe apparatuur gedurende de contractperiode, wordt meegenomen in de prijsbeoordeling.</t>
  </si>
  <si>
    <t>! Zie invulinstructie onder aan tabblad.</t>
  </si>
  <si>
    <t>Doel van dit tabblad:</t>
  </si>
  <si>
    <t>Dit tabblad moet inzicht geven in de kortingen die de inschrijvers geven op de A-merken (geprefereerde merken) per productgroep en eventueel alternatieve merken per productgroep. De eindprijs moet een indicatie geven van de totale korting die de inschrijver geeft op basis van een fictieve vervangingswaarde van apparatuur en nieuwe aanschaf van apparatuur tijdens de contract periode. De eindprijs telt mee bij de beoordeling op prijs. Het in vullen kortingspercentage is een getal van 0 tot 100. NB. Vanwege uniformiteit en het feit dat er eigenlijk alleen vervangingsapparatuur nodig is in de nieuwe contractperiode wil de gemeente Tilburg uitgaan van dezelfde merken als nu ook toegepast voor de betreffende productgroepen. Dit is belangrijk voor de werking van de systemen, de uitwisselbaarheid, het bedieningsgemak, het niet hoeven aanpassen van de programmering en de configuraties, het goed werkende en uitgekristalliseerde systeem, etc.</t>
  </si>
  <si>
    <t>Productgroep</t>
  </si>
  <si>
    <t>Merken</t>
  </si>
  <si>
    <t>Kortings- percentage</t>
  </si>
  <si>
    <t>Totaal Netto prijs excl. 21% BTW</t>
  </si>
  <si>
    <r>
      <t xml:space="preserve">U kunt hieronder de kortingen per productgroep per artikel op basis van de geraamde totale bruto lijstprijs van               </t>
    </r>
    <r>
      <rPr>
        <sz val="12"/>
        <color rgb="FFFF0000"/>
        <rFont val="Verdana"/>
        <family val="2"/>
      </rPr>
      <t xml:space="preserve">€320.000,- </t>
    </r>
    <r>
      <rPr>
        <sz val="12"/>
        <rFont val="Verdana"/>
        <family val="2"/>
      </rPr>
      <t xml:space="preserve">invullen. </t>
    </r>
  </si>
  <si>
    <r>
      <t xml:space="preserve">LCD monitoren </t>
    </r>
    <r>
      <rPr>
        <b/>
        <u/>
        <sz val="12"/>
        <rFont val="Verdana"/>
        <family val="2"/>
      </rPr>
      <t>zonder</t>
    </r>
    <r>
      <rPr>
        <b/>
        <sz val="12"/>
        <rFont val="Verdana"/>
        <family val="2"/>
      </rPr>
      <t xml:space="preserve"> touch faciliteit (diverse types en formaten):</t>
    </r>
  </si>
  <si>
    <t>Panasonic</t>
  </si>
  <si>
    <r>
      <t xml:space="preserve">LCD monitoren </t>
    </r>
    <r>
      <rPr>
        <b/>
        <u/>
        <sz val="12"/>
        <rFont val="Verdana"/>
        <family val="2"/>
      </rPr>
      <t>met</t>
    </r>
    <r>
      <rPr>
        <b/>
        <sz val="12"/>
        <rFont val="Verdana"/>
        <family val="2"/>
      </rPr>
      <t xml:space="preserve"> touch faciliteit (diverse types en formaten):</t>
    </r>
  </si>
  <si>
    <t>Projectoren en lenzen (diverse types)</t>
  </si>
  <si>
    <t>Bevestigingssystemen en trolleys (voor LCD monitoren en projectoren) diverse types:</t>
  </si>
  <si>
    <t>Vogels</t>
  </si>
  <si>
    <t>Smart Metals</t>
  </si>
  <si>
    <t>Videoconference apparatuur zoals:</t>
  </si>
  <si>
    <t>Videoconferencebars</t>
  </si>
  <si>
    <t>Crestron</t>
  </si>
  <si>
    <t>MTR bedieningspanelen</t>
  </si>
  <si>
    <t>Mini PC in UC engine kits</t>
  </si>
  <si>
    <t>Roombooking panelen</t>
  </si>
  <si>
    <t>PTZ camera's</t>
  </si>
  <si>
    <t>Aver</t>
  </si>
  <si>
    <t>Videoconference camera's</t>
  </si>
  <si>
    <t>Huddly</t>
  </si>
  <si>
    <t>Soundbars</t>
  </si>
  <si>
    <t xml:space="preserve">Microfoon array plafondtegels </t>
  </si>
  <si>
    <t>Shure</t>
  </si>
  <si>
    <t>ClearOne</t>
  </si>
  <si>
    <t xml:space="preserve">Audio DSP's </t>
  </si>
  <si>
    <t>Qsys</t>
  </si>
  <si>
    <t>Luidsprekers en versterkers</t>
  </si>
  <si>
    <t>Fohhn</t>
  </si>
  <si>
    <t>Controllers AV bediensysteem</t>
  </si>
  <si>
    <t>Draadloze presentatie apparatuur</t>
  </si>
  <si>
    <t>Apparatuur voor draadloos presenteren</t>
  </si>
  <si>
    <t>AV over IP systemen</t>
  </si>
  <si>
    <t>AV over IP encoders</t>
  </si>
  <si>
    <t>AV over IP decoders</t>
  </si>
  <si>
    <t>AV bedieningssystemen: (touchpanel bedien systemen ) diverse types:</t>
  </si>
  <si>
    <t>Touchpanels</t>
  </si>
  <si>
    <t>Controllers</t>
  </si>
  <si>
    <t xml:space="preserve">Wand aansluitingen voor laptops en HDBT systemen diverse types: </t>
  </si>
  <si>
    <t>Extron</t>
  </si>
  <si>
    <t>Netwerk apparatuur zoals bijvoorbeeld switches en randapparatuur</t>
  </si>
  <si>
    <t>HPE</t>
  </si>
  <si>
    <t>Kabelopbergsystemen (cable cubby) diverse types:</t>
  </si>
  <si>
    <t>Apparatuur voor raadzaal en commissiekamers</t>
  </si>
  <si>
    <t>Discussie systemen</t>
  </si>
  <si>
    <t>Televic</t>
  </si>
  <si>
    <t>Brähler</t>
  </si>
  <si>
    <t>Vergadermanagement systeem</t>
  </si>
  <si>
    <t>MVI</t>
  </si>
  <si>
    <t>Arbor media</t>
  </si>
  <si>
    <t>Videomixers en PTZ controllers</t>
  </si>
  <si>
    <t>Roland</t>
  </si>
  <si>
    <t>Avonic</t>
  </si>
  <si>
    <t>Angekis</t>
  </si>
  <si>
    <t>Mediaplayers</t>
  </si>
  <si>
    <t>Audac</t>
  </si>
  <si>
    <t>Audio DSP's en Dante units</t>
  </si>
  <si>
    <t>Atterotech</t>
  </si>
  <si>
    <t>Symetrix</t>
  </si>
  <si>
    <t>AV control</t>
  </si>
  <si>
    <t>AV over IP</t>
  </si>
  <si>
    <t xml:space="preserve">Aansluitpunten, HDMI extenders en HDMI disitributie </t>
  </si>
  <si>
    <t>Luidsprekers</t>
  </si>
  <si>
    <t>JBL</t>
  </si>
  <si>
    <t>Versterkers</t>
  </si>
  <si>
    <t>Crown</t>
  </si>
  <si>
    <t>Audio monitor en actieve luidspreker</t>
  </si>
  <si>
    <t>Fostex</t>
  </si>
  <si>
    <t>Video en Pc monitoren</t>
  </si>
  <si>
    <t>Marshall</t>
  </si>
  <si>
    <t>IR slechthorenden systeem</t>
  </si>
  <si>
    <t>Sennheiser</t>
  </si>
  <si>
    <t>Zendermicrofoons</t>
  </si>
  <si>
    <t>Listen</t>
  </si>
  <si>
    <t>Digitale videorecorder</t>
  </si>
  <si>
    <t>Aja</t>
  </si>
  <si>
    <t>Audio installaties en luidsprekersystemen algemeen</t>
  </si>
  <si>
    <t>Biamp</t>
  </si>
  <si>
    <t>Bose</t>
  </si>
  <si>
    <t>Dateq</t>
  </si>
  <si>
    <t>Gemiddelde korting</t>
  </si>
  <si>
    <r>
      <t xml:space="preserve">Totaalbedrag na aftrek van gemiddelde korting o.b.v. </t>
    </r>
    <r>
      <rPr>
        <sz val="12"/>
        <color theme="1"/>
        <rFont val="Verdana"/>
        <family val="2"/>
      </rPr>
      <t xml:space="preserve">bruto </t>
    </r>
    <r>
      <rPr>
        <sz val="12"/>
        <color rgb="FFFF0000"/>
        <rFont val="Verdana"/>
        <family val="2"/>
      </rPr>
      <t>€ 320.000,-</t>
    </r>
    <r>
      <rPr>
        <sz val="12"/>
        <color theme="1"/>
        <rFont val="Verdana"/>
        <family val="2"/>
      </rPr>
      <t xml:space="preserve"> ex BTW exclusief </t>
    </r>
  </si>
  <si>
    <t>Het bruto bedrag is gebaseerd op een mogelijke vervangingswaarde tijdens de contractduur. Hier mogen geen geen rechten aan worden ontleend. Het bedrag kan hoger of lager worden.</t>
  </si>
  <si>
    <t>Totaal aanbieding kernassortiment (excl. BTW)</t>
  </si>
  <si>
    <t>Het eindbedrag telt mee mee bij de beoordeling op prijs. Het gemiddelde van de aangeboden kortingen maal het  budget voor nieuwe apparatuur gedurende de contractperiode, wordt meegenomen in de prijsbeoordeling. Opdrachtgever is niet verplicht tot het afnemen van het kernassortiment. Opdrachtgever kan tarieven opvragen om de marktconformiteit te beoordelen. Opdrachtgever behoudt zich het recht voor om bij afwijkende productaanvraag offerte's op te vragen bij andere leverancier dan opdrachtnemer.</t>
  </si>
  <si>
    <t xml:space="preserve">Invulinstructie: Inschrijvers geven per productgroep en per merk aan wat voor korting ze geven op de bruto lijstprijs van fabrikant of distributeur voor apparatuur. Deze korting wordt ingevuld in de zandkleurige velden. Het eindbedrag na aftrek van de gemiddelde korting (op basis van alle zandkleurige velden) op een verwacht bedrag (aan af te nemen apparatuur op basis van bruto adviesprijzen), telt mee in de uiteindelijke beoordeling op prijs. De ingevulde kortingen zijn bindend gedurende de gehele contractperiode. U dient alle zandkleurige velden in te vullen. U mag geen negatieve getallen invullen. U dient bij het invullen van de kortingen rekening te houden met het feit dat u tijdens de contractperiode mogelijke andere merken, dan hier beschreven zijn, aan moet bieden tegen een gemiddelde korting (gebaseerd op bovenstaande kortingen) op de bruto lijst prijs van dat product. 
</t>
  </si>
  <si>
    <t xml:space="preserve">Prijs formulier voor "indicatie extra uren t.b.v. vervangen van apparatuur en projecten tijdens de contractperiode  " </t>
  </si>
  <si>
    <t>Dit tabblad moet een indicatie geven van de bedragen die de inschrijver rekent voor het installeren van apparatuur en bijkomende werkzaamheden t.b.v. van vervanging tijdens de contractperiode aslmede mogelijke afleverkosten. Het, door de aanbestedende dienst, ingevulde aantal uren en aantal maal afleverkosten zijn fictieve aantallen gebaseerd op een inschatting van de totale vervanging tijdens de contractperiode. Het eindbedrag telt mee bij de beoordeling op prijs.</t>
  </si>
  <si>
    <t>Uren</t>
  </si>
  <si>
    <t>Omschrijving</t>
  </si>
  <si>
    <t>Bruto adviesprijs excl. 21% BTW</t>
  </si>
  <si>
    <t>Uurtarieven</t>
  </si>
  <si>
    <t>Betreft Netto uurprijzen</t>
  </si>
  <si>
    <t>Projectleider</t>
  </si>
  <si>
    <t xml:space="preserve">Installatie technicus </t>
  </si>
  <si>
    <t xml:space="preserve">Programmeur </t>
  </si>
  <si>
    <t>Werkvoorbereider</t>
  </si>
  <si>
    <t>Tekenaar</t>
  </si>
  <si>
    <t>Trainer</t>
  </si>
  <si>
    <t>Afleverkosten (alleen als er voor deze opdracht geen uren in rekening kunnen worden gebracht)</t>
  </si>
  <si>
    <t xml:space="preserve">Subtotaal installatiekosten </t>
  </si>
  <si>
    <t>Totaal exclusief 21% BTW</t>
  </si>
  <si>
    <t>Het eindbedrag telt mee mee bij de beoordeling op prijs. Het aantal opgegeven uren betreft een globale indicatie. Opdrachtgever heeft geen afnameverplichting van het aantal uren. Voor vervanging van apparatuur en projecten zal altijd een offerte ter goedkeuring aangeboden moeten worden aan de opdrachtgever op basis van de uurtarieven in het tabblad 'Staat van eenheidsprijzen'.</t>
  </si>
  <si>
    <r>
      <rPr>
        <b/>
        <sz val="12"/>
        <rFont val="Verdana"/>
        <family val="2"/>
      </rPr>
      <t>Invul instructie:</t>
    </r>
    <r>
      <rPr>
        <sz val="12"/>
        <rFont val="Verdana"/>
        <family val="2"/>
      </rPr>
      <t xml:space="preserve"> U hoeft geen aantallen uren en tarieven in te vullen. Het aantal uren is al ingevuld door de aanbestedende dienst. De uurtarieven  heeft u al ingevuld in het tabblad "Staat van eenheidsprijzen". Het eindbedrag is onderdeel van de beoordeling op prijs. </t>
    </r>
    <r>
      <rPr>
        <b/>
        <sz val="12"/>
        <rFont val="Verdana"/>
        <family val="2"/>
      </rPr>
      <t>Er mogen geen rechten ontleend worden aan het aantal ingevulde uren en het eindbedrag.</t>
    </r>
  </si>
  <si>
    <t xml:space="preserve">Prijs voor technische bediening </t>
  </si>
  <si>
    <t>Doel van dit tabblad: Dit tabblad moet inzicht geven in de prijs die de inschrijver rekent voor de technische bediening bij raadsvergaderingen en commissievergaderingen. De eindprijs telt mee bij de beoordeling op prijs.</t>
  </si>
  <si>
    <t>Aantal uren</t>
  </si>
  <si>
    <t>Uurtarief  bedieningstechnicus</t>
  </si>
  <si>
    <t>Netto prijs excl. BTW</t>
  </si>
  <si>
    <t>Prijs technische bediening bij raadsvergaderingen en commissievergaderingen (prijs per jaar)</t>
  </si>
  <si>
    <r>
      <t xml:space="preserve">Totaal prijs voor technische bediening bij raadsvergaderingen en commissievergaderingen voor een periode van </t>
    </r>
    <r>
      <rPr>
        <b/>
        <sz val="12"/>
        <color rgb="FFFF0000"/>
        <rFont val="Verdana"/>
        <family val="2"/>
      </rPr>
      <t>4</t>
    </r>
    <r>
      <rPr>
        <b/>
        <sz val="12"/>
        <rFont val="Verdana"/>
        <family val="2"/>
      </rPr>
      <t xml:space="preserve"> jaar  exclusief BTW</t>
    </r>
  </si>
  <si>
    <r>
      <rPr>
        <b/>
        <sz val="12"/>
        <rFont val="Verdana"/>
        <family val="2"/>
      </rPr>
      <t>Invul instructie:</t>
    </r>
    <r>
      <rPr>
        <sz val="12"/>
        <rFont val="Verdana"/>
        <family val="2"/>
      </rPr>
      <t xml:space="preserve"> </t>
    </r>
    <r>
      <rPr>
        <sz val="12"/>
        <color rgb="FFFF0000"/>
        <rFont val="Verdana"/>
        <family val="2"/>
      </rPr>
      <t>U hoeft geen aantallen uren en tarieven in te vullen.</t>
    </r>
    <r>
      <rPr>
        <sz val="12"/>
        <rFont val="Verdana"/>
        <family val="2"/>
      </rPr>
      <t xml:space="preserve"> Het aantal uren is al ingevuld door de aanbestedende dienst. De uurtarieven  heeft u al ingevuld in het tabblad "Staat van eenheidsprijzen". Het eindbedrag is onderdeel van de beoordeling op prijs. </t>
    </r>
    <r>
      <rPr>
        <b/>
        <sz val="12"/>
        <rFont val="Verdana"/>
        <family val="2"/>
      </rPr>
      <t>Er mogen geen rechten ontleend worden aan het aantal ingevulde uren en het eindbedrag.</t>
    </r>
  </si>
  <si>
    <r>
      <t xml:space="preserve">Prijsinvulformulier:  Totaalprijs onderhoudsovereenkomst (op basis van bestaande apparatuur, vernieuwing en  mogelijke uitbreiding van apparatuur voor </t>
    </r>
    <r>
      <rPr>
        <b/>
        <sz val="12"/>
        <color rgb="FFFF0000"/>
        <rFont val="Verdana"/>
        <family val="2"/>
      </rPr>
      <t xml:space="preserve">de gemeente Tilburg </t>
    </r>
    <r>
      <rPr>
        <b/>
        <sz val="12"/>
        <rFont val="Verdana"/>
        <family val="2"/>
      </rPr>
      <t xml:space="preserve">op basis van het PvE). </t>
    </r>
  </si>
  <si>
    <t>! Zie invulinstructie onder berekeing preventief, correctief onderhoud en maintenanceovereenkomst.</t>
  </si>
  <si>
    <r>
      <t xml:space="preserve">Doel tabblad: Dit tabblad dient ervoor om de prijs van de inschrijver m.b.t. de onderhoudsovereenkomst vast te leggen. Dit betreft de totaalprijs voor de onderhoudsovereenkomst en de maintenance overeenkomst (op basis van bestaande apparatuur, vernieuwing en  mogelijke uitbreiding van apparatuur en software voor </t>
    </r>
    <r>
      <rPr>
        <b/>
        <sz val="10"/>
        <color rgb="FFFF0000"/>
        <rFont val="Verdana"/>
        <family val="2"/>
      </rPr>
      <t xml:space="preserve">de gemeente Tilburg </t>
    </r>
    <r>
      <rPr>
        <b/>
        <sz val="10"/>
        <color theme="1"/>
        <rFont val="Verdana"/>
        <family val="2"/>
      </rPr>
      <t xml:space="preserve">op basis van het PvE) . De inschrijver dient hierbij rekening te houden met alle mogelijke werkzaamheden zoals omschreven in het PvE. De prijzen per jaar worden vermenigvuldigd met </t>
    </r>
    <r>
      <rPr>
        <b/>
        <sz val="10"/>
        <color rgb="FFFF0000"/>
        <rFont val="Verdana"/>
        <family val="2"/>
      </rPr>
      <t>4</t>
    </r>
    <r>
      <rPr>
        <b/>
        <sz val="10"/>
        <color theme="1"/>
        <rFont val="Verdana"/>
        <family val="2"/>
      </rPr>
      <t xml:space="preserve"> om op de subtotaalprijzen voor de contractperiode uit te komen. De totaalprijs voor onderhoud telt mee bij de beoordeling op prijs.</t>
    </r>
  </si>
  <si>
    <t>Netto prijs excl. 21% BTW</t>
  </si>
  <si>
    <t>Prijzen preventief onderhoud</t>
  </si>
  <si>
    <t xml:space="preserve">Prijs preventief onderhoud per jaar </t>
  </si>
  <si>
    <r>
      <t xml:space="preserve">Subtotaal preventief onderhoud voor </t>
    </r>
    <r>
      <rPr>
        <b/>
        <sz val="12"/>
        <color rgb="FFFF0000"/>
        <rFont val="Verdana"/>
        <family val="2"/>
      </rPr>
      <t>4</t>
    </r>
    <r>
      <rPr>
        <b/>
        <sz val="12"/>
        <rFont val="Verdana"/>
        <family val="2"/>
      </rPr>
      <t xml:space="preserve"> jaar (inclusief optiejaren) exclusief 21% BTW</t>
    </r>
  </si>
  <si>
    <t>Invulinstructie: In de zandkleurige velden vult u uw aanbiedingsprijs in voor preventief onderhoud voor de gemeente Tilburg. U vult een prijs in per jaar. De ingevulde prijs is inclusief alle voorkomende werkzaamheden zoals omschreven in het PvE m.b.t. de onderhoudsovereenkomst.</t>
  </si>
  <si>
    <t>Prijzen correctief onderhoud</t>
  </si>
  <si>
    <t>Prijs correctief onderhoud per jaar</t>
  </si>
  <si>
    <r>
      <t xml:space="preserve">Subtotaal correctief onderhoud voor </t>
    </r>
    <r>
      <rPr>
        <b/>
        <sz val="12"/>
        <color rgb="FFFF0000"/>
        <rFont val="Verdana"/>
        <family val="2"/>
      </rPr>
      <t>4</t>
    </r>
    <r>
      <rPr>
        <b/>
        <sz val="12"/>
        <rFont val="Verdana"/>
        <family val="2"/>
      </rPr>
      <t xml:space="preserve"> jaar (inclusief optiejaren) exclusief 21% BTW</t>
    </r>
  </si>
  <si>
    <t>Invulinstructie: In de zandkleurige velden vult u uw aanbiedingsprijs in voor correctief onderhoud in voor de gemeente Tilburg. U vult een prijs in per jaar. De ingevulde prijs is inclusief alle voorkomende werkzaamheden zoals omschreven in het PvE m.b.t. de onderhoudsovereenkomst.</t>
  </si>
  <si>
    <t>Prijzen maintenance overeenkomsten voor software (bijvoorbeeld voor Cmeets vergadermanagement systeem)</t>
  </si>
  <si>
    <t>Prijs maintenance overeenkomst per jaar</t>
  </si>
  <si>
    <r>
      <t xml:space="preserve">Subtotaal maintenance overeenkomst voor </t>
    </r>
    <r>
      <rPr>
        <b/>
        <sz val="12"/>
        <color rgb="FFFF0000"/>
        <rFont val="Verdana"/>
        <family val="2"/>
      </rPr>
      <t>4</t>
    </r>
    <r>
      <rPr>
        <b/>
        <sz val="12"/>
        <rFont val="Verdana"/>
        <family val="2"/>
      </rPr>
      <t xml:space="preserve"> jaar (inclusief optiejaren) exclusief 21% BTW</t>
    </r>
  </si>
  <si>
    <t>Totaalprijs</t>
  </si>
  <si>
    <t>Totaal  onderhoudsovereenkomst tijdens contract periode van 4 jaar (inclusief optiejaren)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</si>
</sst>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_-&quot;€&quot;\ * #,##0.00_-;_-&quot;€&quot;\ * #,##0.00\-;_-&quot;€&quot;\ * &quot;-&quot;??_-;_-@_-"/>
    <numFmt numFmtId="166" formatCode="&quot;€&quot;\ #,##0.00_-"/>
    <numFmt numFmtId="167" formatCode="&quot;€&quot;\ #,##0.00"/>
  </numFmts>
  <fonts count="38">
    <font>
      <sz val="12"/>
      <name val="Verdana"/>
    </font>
    <font>
      <sz val="10"/>
      <name val="Arial"/>
      <family val="2"/>
    </font>
    <font>
      <b/>
      <sz val="11"/>
      <name val="Arial"/>
      <family val="2"/>
    </font>
    <font>
      <sz val="10"/>
      <name val="Verdana"/>
      <family val="2"/>
    </font>
    <font>
      <sz val="12"/>
      <name val="Arial"/>
      <family val="2"/>
    </font>
    <font>
      <u/>
      <sz val="10"/>
      <color theme="10"/>
      <name val="Arial"/>
      <family val="2"/>
    </font>
    <font>
      <u/>
      <sz val="10"/>
      <color theme="11"/>
      <name val="Arial"/>
      <family val="2"/>
    </font>
    <font>
      <b/>
      <sz val="12"/>
      <name val="Verdana"/>
      <family val="2"/>
    </font>
    <font>
      <u/>
      <sz val="12"/>
      <color theme="10"/>
      <name val="Verdana"/>
      <family val="2"/>
    </font>
    <font>
      <u/>
      <sz val="12"/>
      <color theme="11"/>
      <name val="Verdana"/>
      <family val="2"/>
    </font>
    <font>
      <b/>
      <sz val="11"/>
      <name val="Verdana"/>
      <family val="2"/>
    </font>
    <font>
      <i/>
      <sz val="12"/>
      <name val="Verdana"/>
      <family val="2"/>
    </font>
    <font>
      <i/>
      <sz val="10"/>
      <name val="Verdana"/>
      <family val="2"/>
    </font>
    <font>
      <sz val="12"/>
      <name val="Verdana"/>
      <family val="2"/>
    </font>
    <font>
      <sz val="12"/>
      <color rgb="FF3F3F76"/>
      <name val="Calibri"/>
      <family val="2"/>
      <scheme val="minor"/>
    </font>
    <font>
      <b/>
      <i/>
      <sz val="12"/>
      <name val="Verdana"/>
      <family val="2"/>
    </font>
    <font>
      <b/>
      <i/>
      <sz val="12"/>
      <color indexed="8"/>
      <name val="Verdana"/>
      <family val="2"/>
    </font>
    <font>
      <sz val="12"/>
      <color indexed="8"/>
      <name val="Calibri"/>
      <family val="2"/>
    </font>
    <font>
      <sz val="12"/>
      <color indexed="8"/>
      <name val="Verdana"/>
      <family val="2"/>
    </font>
    <font>
      <sz val="12"/>
      <name val="Univers"/>
      <family val="2"/>
    </font>
    <font>
      <b/>
      <sz val="12"/>
      <color indexed="8"/>
      <name val="Verdana"/>
      <family val="2"/>
    </font>
    <font>
      <sz val="12"/>
      <color rgb="FFFF0000"/>
      <name val="Verdana"/>
      <family val="2"/>
    </font>
    <font>
      <b/>
      <sz val="12"/>
      <color rgb="FFFF0000"/>
      <name val="Verdana"/>
      <family val="2"/>
    </font>
    <font>
      <b/>
      <u/>
      <sz val="12"/>
      <name val="Verdana"/>
      <family val="2"/>
    </font>
    <font>
      <b/>
      <sz val="12"/>
      <color theme="0"/>
      <name val="Verdana"/>
      <family val="2"/>
    </font>
    <font>
      <sz val="10"/>
      <color indexed="8"/>
      <name val="Verdana"/>
      <family val="2"/>
    </font>
    <font>
      <b/>
      <sz val="18"/>
      <name val="Verdana"/>
      <family val="2"/>
    </font>
    <font>
      <sz val="12"/>
      <color theme="1"/>
      <name val="Verdana"/>
      <family val="2"/>
    </font>
    <font>
      <b/>
      <sz val="14"/>
      <color rgb="FF3F3F76"/>
      <name val="Calibri"/>
      <family val="2"/>
      <scheme val="minor"/>
    </font>
    <font>
      <b/>
      <i/>
      <sz val="10"/>
      <color rgb="FF000000"/>
      <name val="Verdana"/>
      <family val="2"/>
    </font>
    <font>
      <b/>
      <sz val="10"/>
      <color rgb="FFFF0000"/>
      <name val="Verdana"/>
      <family val="2"/>
    </font>
    <font>
      <b/>
      <sz val="12"/>
      <color theme="1"/>
      <name val="Verdana"/>
      <family val="2"/>
    </font>
    <font>
      <b/>
      <sz val="10"/>
      <color theme="1"/>
      <name val="Verdana"/>
      <family val="2"/>
    </font>
    <font>
      <b/>
      <sz val="12"/>
      <color rgb="FF000000"/>
      <name val="Verdana"/>
      <family val="2"/>
    </font>
    <font>
      <sz val="16"/>
      <color indexed="8"/>
      <name val="Arial"/>
      <family val="2"/>
    </font>
    <font>
      <b/>
      <sz val="12"/>
      <color theme="1"/>
      <name val="Univers"/>
    </font>
    <font>
      <i/>
      <sz val="12"/>
      <color theme="1"/>
      <name val="Univers"/>
    </font>
    <font>
      <b/>
      <sz val="14"/>
      <color rgb="FFFF0000"/>
      <name val="Verdana"/>
      <family val="2"/>
    </font>
  </fonts>
  <fills count="16">
    <fill>
      <patternFill patternType="none"/>
    </fill>
    <fill>
      <patternFill patternType="gray125"/>
    </fill>
    <fill>
      <patternFill patternType="solid">
        <fgColor rgb="FFFFCC99"/>
      </patternFill>
    </fill>
    <fill>
      <patternFill patternType="solid">
        <fgColor theme="5" tint="0.39997558519241921"/>
        <bgColor indexed="64"/>
      </patternFill>
    </fill>
    <fill>
      <patternFill patternType="solid">
        <fgColor indexed="2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5" tint="0.39994506668294322"/>
        <bgColor indexed="64"/>
      </patternFill>
    </fill>
    <fill>
      <patternFill patternType="solid">
        <fgColor theme="6" tint="0.59996337778862885"/>
        <bgColor indexed="64"/>
      </patternFill>
    </fill>
    <fill>
      <patternFill patternType="solid">
        <fgColor theme="4" tint="0.59996337778862885"/>
        <bgColor indexed="64"/>
      </patternFill>
    </fill>
    <fill>
      <patternFill patternType="solid">
        <fgColor theme="8" tint="0.39994506668294322"/>
        <bgColor indexed="64"/>
      </patternFill>
    </fill>
    <fill>
      <patternFill patternType="solid">
        <fgColor theme="8" tint="0.39997558519241921"/>
        <bgColor indexed="64"/>
      </patternFill>
    </fill>
    <fill>
      <patternFill patternType="solid">
        <fgColor theme="2" tint="-0.249977111117893"/>
        <bgColor indexed="64"/>
      </patternFill>
    </fill>
  </fills>
  <borders count="30">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medium">
        <color auto="1"/>
      </top>
      <bottom style="medium">
        <color auto="1"/>
      </bottom>
      <diagonal/>
    </border>
    <border>
      <left style="thin">
        <color rgb="FF7F7F7F"/>
      </left>
      <right style="thin">
        <color rgb="FF7F7F7F"/>
      </right>
      <top style="thin">
        <color auto="1"/>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style="thin">
        <color auto="1"/>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indexed="64"/>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s>
  <cellStyleXfs count="507">
    <xf numFmtId="0" fontId="0" fillId="0" borderId="0"/>
    <xf numFmtId="0" fontId="1" fillId="0" borderId="0"/>
    <xf numFmtId="0" fontId="5" fillId="0" borderId="0" applyNumberFormat="0" applyFill="0" applyBorder="0" applyAlignment="0" applyProtection="0"/>
    <xf numFmtId="0" fontId="6"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4" fillId="2" borderId="4" applyNumberFormat="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07">
    <xf numFmtId="0" fontId="0" fillId="0" borderId="0" xfId="0"/>
    <xf numFmtId="0" fontId="2" fillId="0" borderId="0" xfId="0" applyFont="1"/>
    <xf numFmtId="0" fontId="1" fillId="0" borderId="0" xfId="0" applyFont="1"/>
    <xf numFmtId="0" fontId="3" fillId="0" borderId="0" xfId="0" applyFont="1"/>
    <xf numFmtId="0" fontId="7" fillId="0" borderId="2" xfId="0" applyFont="1" applyBorder="1" applyAlignment="1">
      <alignment wrapText="1"/>
    </xf>
    <xf numFmtId="0" fontId="7" fillId="0" borderId="2" xfId="0" applyFont="1" applyBorder="1"/>
    <xf numFmtId="0" fontId="0" fillId="0" borderId="2" xfId="0" applyBorder="1" applyAlignment="1">
      <alignment wrapText="1"/>
    </xf>
    <xf numFmtId="166" fontId="0" fillId="0" borderId="2" xfId="0" applyNumberFormat="1" applyBorder="1"/>
    <xf numFmtId="0" fontId="0" fillId="0" borderId="3" xfId="0" applyBorder="1" applyAlignment="1">
      <alignment horizontal="center"/>
    </xf>
    <xf numFmtId="0" fontId="0" fillId="0" borderId="2" xfId="0" applyBorder="1" applyAlignment="1">
      <alignment wrapText="1" shrinkToFit="1"/>
    </xf>
    <xf numFmtId="166" fontId="0" fillId="0" borderId="2" xfId="0" applyNumberFormat="1" applyBorder="1" applyAlignment="1">
      <alignment horizontal="center"/>
    </xf>
    <xf numFmtId="4" fontId="0" fillId="0" borderId="2" xfId="0" applyNumberFormat="1" applyBorder="1" applyAlignment="1">
      <alignment horizontal="center"/>
    </xf>
    <xf numFmtId="0" fontId="7" fillId="0" borderId="0" xfId="0" applyFont="1"/>
    <xf numFmtId="166" fontId="7" fillId="0" borderId="2" xfId="0" applyNumberFormat="1" applyFont="1" applyBorder="1" applyAlignment="1">
      <alignment horizontal="center"/>
    </xf>
    <xf numFmtId="164" fontId="7" fillId="0" borderId="0" xfId="0" applyNumberFormat="1" applyFont="1" applyAlignment="1">
      <alignment horizontal="right"/>
    </xf>
    <xf numFmtId="166" fontId="7" fillId="0" borderId="0" xfId="0" applyNumberFormat="1" applyFont="1" applyAlignment="1">
      <alignment horizontal="right"/>
    </xf>
    <xf numFmtId="166" fontId="7" fillId="0" borderId="2" xfId="0" applyNumberFormat="1" applyFont="1" applyBorder="1" applyAlignment="1">
      <alignment horizontal="right"/>
    </xf>
    <xf numFmtId="0" fontId="12" fillId="0" borderId="0" xfId="0" applyFont="1"/>
    <xf numFmtId="0" fontId="10" fillId="0" borderId="0" xfId="0" applyFont="1"/>
    <xf numFmtId="0" fontId="0" fillId="0" borderId="2" xfId="0" applyBorder="1"/>
    <xf numFmtId="0" fontId="0" fillId="0" borderId="2" xfId="0" applyBorder="1" applyAlignment="1">
      <alignment horizontal="center"/>
    </xf>
    <xf numFmtId="4" fontId="7" fillId="0" borderId="2" xfId="0" applyNumberFormat="1" applyFont="1" applyBorder="1" applyAlignment="1">
      <alignment horizontal="center"/>
    </xf>
    <xf numFmtId="0" fontId="0" fillId="0" borderId="0" xfId="0" applyAlignment="1">
      <alignment wrapText="1"/>
    </xf>
    <xf numFmtId="166" fontId="0" fillId="0" borderId="0" xfId="0" applyNumberFormat="1" applyAlignment="1">
      <alignment horizontal="center"/>
    </xf>
    <xf numFmtId="4" fontId="0" fillId="0" borderId="0" xfId="0" applyNumberFormat="1" applyAlignment="1">
      <alignment horizontal="center"/>
    </xf>
    <xf numFmtId="166" fontId="0" fillId="0" borderId="0" xfId="0" applyNumberFormat="1"/>
    <xf numFmtId="166" fontId="3" fillId="0" borderId="0" xfId="0" applyNumberFormat="1" applyFont="1" applyAlignment="1">
      <alignment horizontal="center"/>
    </xf>
    <xf numFmtId="4" fontId="3" fillId="0" borderId="0" xfId="0" applyNumberFormat="1" applyFont="1" applyAlignment="1">
      <alignment horizontal="center"/>
    </xf>
    <xf numFmtId="166" fontId="3" fillId="0" borderId="0" xfId="0" applyNumberFormat="1" applyFont="1"/>
    <xf numFmtId="0" fontId="7" fillId="0" borderId="3" xfId="0" applyFont="1" applyBorder="1"/>
    <xf numFmtId="0" fontId="0" fillId="0" borderId="3" xfId="0" applyBorder="1"/>
    <xf numFmtId="0" fontId="10" fillId="0" borderId="2" xfId="0" applyFont="1" applyBorder="1"/>
    <xf numFmtId="0" fontId="1" fillId="0" borderId="0" xfId="1"/>
    <xf numFmtId="0" fontId="1" fillId="0" borderId="0" xfId="1" applyAlignment="1">
      <alignment horizontal="left" vertical="top"/>
    </xf>
    <xf numFmtId="0" fontId="7" fillId="5" borderId="2" xfId="0" applyFont="1" applyFill="1" applyBorder="1" applyAlignment="1">
      <alignment horizontal="center"/>
    </xf>
    <xf numFmtId="0" fontId="7" fillId="5" borderId="3" xfId="0" applyFont="1" applyFill="1" applyBorder="1" applyAlignment="1">
      <alignment horizontal="center"/>
    </xf>
    <xf numFmtId="0" fontId="7" fillId="5" borderId="2" xfId="0" applyFont="1" applyFill="1" applyBorder="1" applyAlignment="1">
      <alignment horizontal="center" wrapText="1"/>
    </xf>
    <xf numFmtId="166" fontId="7" fillId="5" borderId="2" xfId="0" applyNumberFormat="1" applyFont="1" applyFill="1" applyBorder="1" applyAlignment="1">
      <alignment horizontal="center" wrapText="1"/>
    </xf>
    <xf numFmtId="4" fontId="7" fillId="5" borderId="2" xfId="0" applyNumberFormat="1" applyFont="1" applyFill="1" applyBorder="1" applyAlignment="1">
      <alignment horizontal="center" wrapText="1"/>
    </xf>
    <xf numFmtId="166" fontId="7" fillId="5" borderId="2" xfId="0" applyNumberFormat="1" applyFont="1" applyFill="1" applyBorder="1" applyAlignment="1">
      <alignment horizontal="right"/>
    </xf>
    <xf numFmtId="0" fontId="7" fillId="0" borderId="2" xfId="0" applyFont="1" applyBorder="1" applyAlignment="1">
      <alignment horizontal="left" vertical="top"/>
    </xf>
    <xf numFmtId="166" fontId="7" fillId="0" borderId="2" xfId="0" applyNumberFormat="1" applyFont="1" applyBorder="1" applyAlignment="1">
      <alignment horizontal="center" wrapText="1"/>
    </xf>
    <xf numFmtId="0" fontId="4" fillId="0" borderId="2" xfId="1" applyFont="1" applyBorder="1"/>
    <xf numFmtId="0" fontId="0" fillId="0" borderId="2" xfId="0" applyBorder="1" applyAlignment="1">
      <alignment horizontal="left" vertical="top"/>
    </xf>
    <xf numFmtId="0" fontId="7" fillId="5" borderId="2" xfId="0" applyFont="1" applyFill="1" applyBorder="1" applyAlignment="1">
      <alignment horizontal="left"/>
    </xf>
    <xf numFmtId="0" fontId="7" fillId="5" borderId="2" xfId="0" applyFont="1" applyFill="1" applyBorder="1"/>
    <xf numFmtId="164" fontId="7" fillId="5" borderId="2" xfId="0" applyNumberFormat="1" applyFont="1" applyFill="1" applyBorder="1" applyAlignment="1">
      <alignment horizontal="right"/>
    </xf>
    <xf numFmtId="164" fontId="7" fillId="0" borderId="2" xfId="0" applyNumberFormat="1" applyFont="1" applyBorder="1" applyAlignment="1">
      <alignment horizontal="right"/>
    </xf>
    <xf numFmtId="166" fontId="0" fillId="0" borderId="2" xfId="0" applyNumberFormat="1" applyBorder="1" applyAlignment="1">
      <alignment horizontal="right"/>
    </xf>
    <xf numFmtId="166" fontId="7" fillId="3" borderId="2" xfId="0" applyNumberFormat="1" applyFont="1" applyFill="1" applyBorder="1"/>
    <xf numFmtId="164" fontId="7" fillId="7" borderId="2" xfId="0" applyNumberFormat="1" applyFont="1" applyFill="1" applyBorder="1" applyAlignment="1">
      <alignment horizontal="right"/>
    </xf>
    <xf numFmtId="0" fontId="7" fillId="0" borderId="2" xfId="0" applyFont="1" applyBorder="1" applyAlignment="1">
      <alignment wrapText="1" shrinkToFit="1"/>
    </xf>
    <xf numFmtId="166" fontId="0" fillId="7" borderId="2" xfId="0" applyNumberFormat="1" applyFill="1" applyBorder="1" applyAlignment="1">
      <alignment horizontal="center"/>
    </xf>
    <xf numFmtId="4" fontId="0" fillId="7" borderId="2" xfId="0" applyNumberFormat="1" applyFill="1" applyBorder="1" applyAlignment="1">
      <alignment horizontal="center"/>
    </xf>
    <xf numFmtId="166" fontId="0" fillId="7" borderId="2" xfId="0" applyNumberFormat="1" applyFill="1" applyBorder="1"/>
    <xf numFmtId="164" fontId="7" fillId="3" borderId="2" xfId="0" applyNumberFormat="1" applyFont="1" applyFill="1" applyBorder="1" applyAlignment="1">
      <alignment horizontal="right"/>
    </xf>
    <xf numFmtId="0" fontId="13" fillId="0" borderId="2" xfId="0" applyFont="1" applyBorder="1" applyAlignment="1">
      <alignment horizontal="left" vertical="top"/>
    </xf>
    <xf numFmtId="0" fontId="7" fillId="0" borderId="2" xfId="0" applyFont="1" applyBorder="1" applyAlignment="1">
      <alignment vertical="top" wrapText="1"/>
    </xf>
    <xf numFmtId="166" fontId="13" fillId="0" borderId="2" xfId="0" applyNumberFormat="1" applyFont="1" applyBorder="1" applyAlignment="1">
      <alignment horizontal="center"/>
    </xf>
    <xf numFmtId="164" fontId="7" fillId="9" borderId="2" xfId="0" applyNumberFormat="1" applyFont="1" applyFill="1" applyBorder="1" applyAlignment="1">
      <alignment horizontal="right"/>
    </xf>
    <xf numFmtId="166" fontId="7" fillId="9" borderId="2" xfId="0" applyNumberFormat="1" applyFont="1" applyFill="1" applyBorder="1" applyAlignment="1">
      <alignment horizontal="center"/>
    </xf>
    <xf numFmtId="0" fontId="18" fillId="0" borderId="0" xfId="0" applyFont="1" applyAlignment="1">
      <alignment wrapText="1"/>
    </xf>
    <xf numFmtId="0" fontId="12" fillId="0" borderId="2" xfId="0" applyFont="1" applyBorder="1"/>
    <xf numFmtId="0" fontId="0" fillId="0" borderId="2" xfId="0" applyBorder="1" applyAlignment="1">
      <alignment vertical="top" wrapText="1"/>
    </xf>
    <xf numFmtId="9" fontId="0" fillId="0" borderId="2" xfId="0" applyNumberFormat="1" applyBorder="1" applyAlignment="1">
      <alignment horizontal="center"/>
    </xf>
    <xf numFmtId="0" fontId="0" fillId="0" borderId="3" xfId="0" applyBorder="1" applyAlignment="1">
      <alignment horizontal="right"/>
    </xf>
    <xf numFmtId="10" fontId="0" fillId="8" borderId="2" xfId="0" applyNumberFormat="1" applyFill="1" applyBorder="1" applyAlignment="1">
      <alignment horizontal="center"/>
    </xf>
    <xf numFmtId="164" fontId="24" fillId="0" borderId="2" xfId="0" applyNumberFormat="1" applyFont="1" applyBorder="1" applyAlignment="1">
      <alignment horizontal="right"/>
    </xf>
    <xf numFmtId="0" fontId="7" fillId="0" borderId="3" xfId="0" applyFont="1" applyBorder="1" applyAlignment="1">
      <alignment vertical="top" wrapText="1"/>
    </xf>
    <xf numFmtId="0" fontId="17" fillId="0" borderId="0" xfId="0" applyFont="1" applyAlignment="1" applyProtection="1">
      <alignment wrapText="1"/>
      <protection hidden="1"/>
    </xf>
    <xf numFmtId="0" fontId="17" fillId="0" borderId="0" xfId="0" applyFont="1" applyAlignment="1">
      <alignment wrapText="1"/>
    </xf>
    <xf numFmtId="0" fontId="0" fillId="0" borderId="0" xfId="0" applyAlignment="1" applyProtection="1">
      <alignment wrapText="1"/>
      <protection hidden="1"/>
    </xf>
    <xf numFmtId="0" fontId="18" fillId="0" borderId="0" xfId="0" applyFont="1" applyAlignment="1" applyProtection="1">
      <alignment wrapText="1"/>
      <protection hidden="1"/>
    </xf>
    <xf numFmtId="0" fontId="16" fillId="0" borderId="0" xfId="0" applyFont="1" applyAlignment="1">
      <alignment wrapText="1"/>
    </xf>
    <xf numFmtId="0" fontId="19" fillId="0" borderId="0" xfId="0" applyFont="1" applyAlignment="1">
      <alignment horizontal="left" wrapText="1"/>
    </xf>
    <xf numFmtId="165" fontId="14" fillId="0" borderId="0" xfId="148" applyNumberFormat="1" applyFill="1" applyBorder="1" applyAlignment="1" applyProtection="1">
      <alignment wrapText="1"/>
      <protection locked="0"/>
    </xf>
    <xf numFmtId="165" fontId="14" fillId="0" borderId="4" xfId="148" applyNumberFormat="1" applyFill="1" applyAlignment="1" applyProtection="1">
      <alignment wrapText="1"/>
      <protection locked="0"/>
    </xf>
    <xf numFmtId="0" fontId="16" fillId="0" borderId="0" xfId="0" quotePrefix="1" applyFont="1" applyAlignment="1">
      <alignment wrapText="1"/>
    </xf>
    <xf numFmtId="0" fontId="13" fillId="0" borderId="3" xfId="0" applyFont="1" applyBorder="1" applyAlignment="1">
      <alignment horizontal="right"/>
    </xf>
    <xf numFmtId="0" fontId="13" fillId="0" borderId="3" xfId="0" applyFont="1" applyBorder="1" applyAlignment="1">
      <alignment vertical="top" wrapText="1"/>
    </xf>
    <xf numFmtId="0" fontId="13" fillId="0" borderId="0" xfId="0" applyFont="1" applyAlignment="1">
      <alignment wrapText="1"/>
    </xf>
    <xf numFmtId="0" fontId="7" fillId="0" borderId="2" xfId="0" applyFont="1" applyBorder="1" applyAlignment="1">
      <alignment horizontal="left" vertical="top" wrapText="1"/>
    </xf>
    <xf numFmtId="0" fontId="13" fillId="0" borderId="0" xfId="1" applyFont="1" applyAlignment="1">
      <alignment horizontal="left" vertical="top" wrapText="1"/>
    </xf>
    <xf numFmtId="0" fontId="13" fillId="0" borderId="2" xfId="0" applyFont="1" applyBorder="1" applyAlignment="1">
      <alignment vertical="top" wrapText="1"/>
    </xf>
    <xf numFmtId="4" fontId="13" fillId="0" borderId="2" xfId="0" applyNumberFormat="1" applyFont="1" applyBorder="1" applyAlignment="1">
      <alignment horizontal="center" wrapText="1"/>
    </xf>
    <xf numFmtId="0" fontId="13" fillId="0" borderId="2" xfId="0" applyFont="1" applyBorder="1" applyAlignment="1">
      <alignment wrapText="1"/>
    </xf>
    <xf numFmtId="0" fontId="13" fillId="0" borderId="0" xfId="0" applyFont="1"/>
    <xf numFmtId="0" fontId="7" fillId="0" borderId="13" xfId="0" applyFont="1" applyBorder="1" applyAlignment="1">
      <alignment wrapText="1"/>
    </xf>
    <xf numFmtId="0" fontId="15" fillId="5" borderId="2" xfId="0" applyFont="1" applyFill="1" applyBorder="1" applyAlignment="1">
      <alignment horizontal="center"/>
    </xf>
    <xf numFmtId="2" fontId="11" fillId="0" borderId="0" xfId="0" applyNumberFormat="1" applyFont="1"/>
    <xf numFmtId="0" fontId="13" fillId="0" borderId="3" xfId="0" applyFont="1" applyBorder="1" applyAlignment="1">
      <alignment wrapText="1"/>
    </xf>
    <xf numFmtId="0" fontId="1" fillId="0" borderId="2" xfId="1" applyBorder="1"/>
    <xf numFmtId="0" fontId="7" fillId="5" borderId="2" xfId="1" applyFont="1" applyFill="1" applyBorder="1" applyAlignment="1">
      <alignment wrapText="1"/>
    </xf>
    <xf numFmtId="0" fontId="7" fillId="0" borderId="0" xfId="1" applyFont="1" applyAlignment="1">
      <alignment horizontal="left" vertical="top" wrapText="1"/>
    </xf>
    <xf numFmtId="0" fontId="7" fillId="5" borderId="0" xfId="1" applyFont="1" applyFill="1" applyAlignment="1">
      <alignment horizontal="left" vertical="top" wrapText="1"/>
    </xf>
    <xf numFmtId="0" fontId="7" fillId="5" borderId="0" xfId="1" applyFont="1" applyFill="1"/>
    <xf numFmtId="167" fontId="7" fillId="3" borderId="0" xfId="1" applyNumberFormat="1" applyFont="1" applyFill="1"/>
    <xf numFmtId="37" fontId="21" fillId="0" borderId="0" xfId="0" applyNumberFormat="1" applyFont="1"/>
    <xf numFmtId="0" fontId="29" fillId="0" borderId="0" xfId="0" applyFont="1" applyAlignment="1">
      <alignment wrapText="1"/>
    </xf>
    <xf numFmtId="0" fontId="30" fillId="0" borderId="2" xfId="0" applyFont="1" applyBorder="1" applyAlignment="1">
      <alignment horizontal="left" vertical="top" wrapText="1"/>
    </xf>
    <xf numFmtId="0" fontId="30" fillId="0" borderId="0" xfId="0" applyFont="1"/>
    <xf numFmtId="165" fontId="14" fillId="6" borderId="4" xfId="148" applyNumberFormat="1" applyFill="1" applyAlignment="1" applyProtection="1">
      <alignment wrapText="1"/>
      <protection locked="0"/>
    </xf>
    <xf numFmtId="0" fontId="20" fillId="0" borderId="0" xfId="0" applyFont="1" applyAlignment="1">
      <alignment wrapText="1"/>
    </xf>
    <xf numFmtId="0" fontId="20" fillId="0" borderId="0" xfId="0" applyFont="1" applyAlignment="1" applyProtection="1">
      <alignment vertical="top" wrapText="1"/>
      <protection hidden="1"/>
    </xf>
    <xf numFmtId="0" fontId="7" fillId="0" borderId="0" xfId="0" applyFont="1" applyAlignment="1" applyProtection="1">
      <alignment vertical="top" wrapText="1"/>
      <protection hidden="1"/>
    </xf>
    <xf numFmtId="0" fontId="31" fillId="0" borderId="2" xfId="0" applyFont="1" applyBorder="1" applyAlignment="1">
      <alignment wrapText="1"/>
    </xf>
    <xf numFmtId="0" fontId="4" fillId="0" borderId="3" xfId="1" applyFont="1" applyBorder="1"/>
    <xf numFmtId="0" fontId="31" fillId="0" borderId="15" xfId="0" applyFont="1" applyBorder="1" applyAlignment="1">
      <alignment vertical="top" wrapText="1"/>
    </xf>
    <xf numFmtId="0" fontId="31" fillId="0" borderId="0" xfId="0" applyFont="1" applyAlignment="1">
      <alignment vertical="top" wrapText="1"/>
    </xf>
    <xf numFmtId="166" fontId="7" fillId="5" borderId="17" xfId="0" applyNumberFormat="1" applyFont="1" applyFill="1" applyBorder="1" applyAlignment="1">
      <alignment horizontal="center" wrapText="1"/>
    </xf>
    <xf numFmtId="166" fontId="0" fillId="0" borderId="17" xfId="0" applyNumberFormat="1" applyBorder="1"/>
    <xf numFmtId="0" fontId="0" fillId="0" borderId="0" xfId="0" applyAlignment="1">
      <alignment horizontal="center"/>
    </xf>
    <xf numFmtId="164" fontId="14" fillId="9" borderId="6" xfId="148" applyNumberFormat="1" applyFill="1" applyBorder="1" applyAlignment="1" applyProtection="1">
      <alignment wrapText="1"/>
    </xf>
    <xf numFmtId="165" fontId="14" fillId="0" borderId="4" xfId="148" applyNumberFormat="1" applyFill="1" applyAlignment="1" applyProtection="1">
      <alignment wrapText="1"/>
    </xf>
    <xf numFmtId="164" fontId="28" fillId="3" borderId="4" xfId="148" applyNumberFormat="1" applyFont="1" applyFill="1" applyAlignment="1" applyProtection="1">
      <alignment wrapText="1"/>
    </xf>
    <xf numFmtId="166" fontId="13" fillId="6" borderId="2" xfId="0" applyNumberFormat="1" applyFont="1" applyFill="1" applyBorder="1" applyAlignment="1" applyProtection="1">
      <alignment horizontal="center"/>
      <protection locked="0"/>
    </xf>
    <xf numFmtId="9" fontId="0" fillId="6" borderId="2" xfId="0" applyNumberFormat="1" applyFill="1" applyBorder="1" applyAlignment="1" applyProtection="1">
      <alignment horizontal="center"/>
      <protection locked="0"/>
    </xf>
    <xf numFmtId="166" fontId="7" fillId="0" borderId="0" xfId="0" applyNumberFormat="1" applyFont="1" applyAlignment="1">
      <alignment horizontal="center" wrapText="1"/>
    </xf>
    <xf numFmtId="166" fontId="13" fillId="0" borderId="0" xfId="0" applyNumberFormat="1" applyFont="1" applyAlignment="1">
      <alignment horizontal="center"/>
    </xf>
    <xf numFmtId="166" fontId="7" fillId="0" borderId="0" xfId="0" applyNumberFormat="1" applyFont="1" applyAlignment="1">
      <alignment horizontal="center"/>
    </xf>
    <xf numFmtId="0" fontId="7" fillId="0" borderId="0" xfId="1" applyFont="1" applyAlignment="1">
      <alignment wrapText="1"/>
    </xf>
    <xf numFmtId="167" fontId="13" fillId="0" borderId="0" xfId="1" applyNumberFormat="1" applyFont="1" applyAlignment="1">
      <alignment horizontal="center"/>
    </xf>
    <xf numFmtId="9" fontId="0" fillId="6" borderId="3" xfId="0" applyNumberFormat="1" applyFill="1" applyBorder="1" applyAlignment="1" applyProtection="1">
      <alignment horizontal="center"/>
      <protection locked="0"/>
    </xf>
    <xf numFmtId="166" fontId="0" fillId="0" borderId="3" xfId="0" applyNumberFormat="1" applyBorder="1"/>
    <xf numFmtId="0" fontId="7" fillId="7" borderId="0" xfId="0" applyFont="1" applyFill="1"/>
    <xf numFmtId="0" fontId="17" fillId="7" borderId="0" xfId="0" applyFont="1" applyFill="1"/>
    <xf numFmtId="0" fontId="7" fillId="7" borderId="0" xfId="0" applyFont="1" applyFill="1" applyAlignment="1">
      <alignment horizontal="left"/>
    </xf>
    <xf numFmtId="0" fontId="13" fillId="7" borderId="0" xfId="1" applyFont="1" applyFill="1"/>
    <xf numFmtId="0" fontId="3" fillId="7" borderId="0" xfId="0" applyFont="1" applyFill="1"/>
    <xf numFmtId="0" fontId="0" fillId="7" borderId="0" xfId="0" applyFill="1" applyAlignment="1">
      <alignment wrapText="1"/>
    </xf>
    <xf numFmtId="166" fontId="0" fillId="7" borderId="0" xfId="0" applyNumberFormat="1" applyFill="1" applyAlignment="1">
      <alignment horizontal="center"/>
    </xf>
    <xf numFmtId="4" fontId="0" fillId="7" borderId="0" xfId="0" applyNumberFormat="1" applyFill="1" applyAlignment="1">
      <alignment horizontal="center"/>
    </xf>
    <xf numFmtId="166" fontId="0" fillId="7" borderId="0" xfId="0" applyNumberFormat="1" applyFill="1"/>
    <xf numFmtId="0" fontId="0" fillId="7" borderId="0" xfId="0" applyFill="1"/>
    <xf numFmtId="0" fontId="1" fillId="7" borderId="0" xfId="1" applyFill="1"/>
    <xf numFmtId="0" fontId="7" fillId="7" borderId="0" xfId="0" applyFont="1" applyFill="1" applyAlignment="1">
      <alignment vertical="top" wrapText="1"/>
    </xf>
    <xf numFmtId="0" fontId="13" fillId="0" borderId="0" xfId="1" applyFont="1"/>
    <xf numFmtId="0" fontId="7" fillId="5" borderId="19" xfId="0" applyFont="1" applyFill="1" applyBorder="1" applyAlignment="1">
      <alignment horizontal="left"/>
    </xf>
    <xf numFmtId="0" fontId="7" fillId="5" borderId="20" xfId="0" applyFont="1" applyFill="1" applyBorder="1" applyAlignment="1">
      <alignment horizontal="left"/>
    </xf>
    <xf numFmtId="0" fontId="7" fillId="5" borderId="20" xfId="0" applyFont="1" applyFill="1" applyBorder="1" applyAlignment="1">
      <alignment horizontal="left" wrapText="1"/>
    </xf>
    <xf numFmtId="166" fontId="7" fillId="5" borderId="21" xfId="0" applyNumberFormat="1" applyFont="1" applyFill="1" applyBorder="1" applyAlignment="1">
      <alignment horizontal="center" wrapText="1"/>
    </xf>
    <xf numFmtId="0" fontId="7" fillId="0" borderId="22" xfId="0" applyFont="1" applyBorder="1" applyAlignment="1">
      <alignment horizontal="left" vertical="top"/>
    </xf>
    <xf numFmtId="166" fontId="7" fillId="0" borderId="23" xfId="0" applyNumberFormat="1" applyFont="1" applyBorder="1" applyAlignment="1">
      <alignment horizontal="center" wrapText="1"/>
    </xf>
    <xf numFmtId="0" fontId="7" fillId="0" borderId="22" xfId="0" applyFont="1" applyBorder="1" applyAlignment="1">
      <alignment vertical="top" wrapText="1"/>
    </xf>
    <xf numFmtId="0" fontId="21" fillId="7" borderId="0" xfId="1" applyFont="1" applyFill="1" applyAlignment="1">
      <alignment vertical="center" wrapText="1"/>
    </xf>
    <xf numFmtId="0" fontId="13" fillId="0" borderId="22" xfId="0" applyFont="1" applyBorder="1" applyAlignment="1">
      <alignment horizontal="left" vertical="top"/>
    </xf>
    <xf numFmtId="166" fontId="13" fillId="7" borderId="23" xfId="0" applyNumberFormat="1" applyFont="1" applyFill="1" applyBorder="1" applyAlignment="1">
      <alignment horizontal="center"/>
    </xf>
    <xf numFmtId="0" fontId="7" fillId="0" borderId="24" xfId="0" applyFont="1" applyBorder="1" applyAlignment="1">
      <alignment vertical="top" wrapText="1"/>
    </xf>
    <xf numFmtId="0" fontId="7" fillId="0" borderId="25" xfId="0" applyFont="1" applyBorder="1" applyAlignment="1">
      <alignment vertical="top" wrapText="1"/>
    </xf>
    <xf numFmtId="0" fontId="13" fillId="7" borderId="0" xfId="1" applyFont="1" applyFill="1" applyAlignment="1">
      <alignment horizontal="left" vertical="top"/>
    </xf>
    <xf numFmtId="0" fontId="13" fillId="0" borderId="0" xfId="1" applyFont="1" applyAlignment="1">
      <alignment horizontal="left" vertical="top"/>
    </xf>
    <xf numFmtId="0" fontId="7" fillId="0" borderId="3" xfId="0" applyFont="1" applyBorder="1" applyAlignment="1">
      <alignment wrapText="1"/>
    </xf>
    <xf numFmtId="0" fontId="13" fillId="0" borderId="0" xfId="0" applyFont="1" applyAlignment="1">
      <alignment horizontal="left" wrapText="1"/>
    </xf>
    <xf numFmtId="0" fontId="0" fillId="0" borderId="0" xfId="0" applyAlignment="1">
      <alignment horizontal="left" wrapText="1"/>
    </xf>
    <xf numFmtId="9" fontId="0" fillId="0" borderId="2" xfId="0" applyNumberFormat="1" applyBorder="1" applyAlignment="1" applyProtection="1">
      <alignment horizontal="center"/>
      <protection locked="0"/>
    </xf>
    <xf numFmtId="0" fontId="13" fillId="0" borderId="27" xfId="0" applyFont="1" applyBorder="1" applyAlignment="1">
      <alignment vertical="top" wrapText="1"/>
    </xf>
    <xf numFmtId="0" fontId="13" fillId="0" borderId="12" xfId="0" applyFont="1" applyBorder="1" applyAlignment="1">
      <alignment horizontal="right"/>
    </xf>
    <xf numFmtId="0" fontId="0" fillId="0" borderId="2" xfId="0" applyBorder="1" applyAlignment="1">
      <alignment horizontal="right"/>
    </xf>
    <xf numFmtId="0" fontId="13" fillId="0" borderId="2" xfId="0" applyFont="1" applyBorder="1" applyAlignment="1">
      <alignment horizontal="right"/>
    </xf>
    <xf numFmtId="166" fontId="13" fillId="0" borderId="14" xfId="0" applyNumberFormat="1" applyFont="1" applyBorder="1" applyAlignment="1">
      <alignment horizontal="right"/>
    </xf>
    <xf numFmtId="166" fontId="7" fillId="10" borderId="26" xfId="0" applyNumberFormat="1" applyFont="1" applyFill="1" applyBorder="1" applyAlignment="1">
      <alignment horizontal="center"/>
    </xf>
    <xf numFmtId="166" fontId="0" fillId="11" borderId="2" xfId="0" applyNumberFormat="1" applyFill="1" applyBorder="1"/>
    <xf numFmtId="0" fontId="35" fillId="12" borderId="5" xfId="0" applyFont="1" applyFill="1" applyBorder="1" applyAlignment="1">
      <alignment wrapText="1"/>
    </xf>
    <xf numFmtId="0" fontId="35" fillId="12" borderId="5" xfId="0" applyFont="1" applyFill="1" applyBorder="1" applyAlignment="1">
      <alignment horizontal="center" wrapText="1"/>
    </xf>
    <xf numFmtId="0" fontId="36" fillId="0" borderId="0" xfId="0" applyFont="1" applyAlignment="1">
      <alignment wrapText="1"/>
    </xf>
    <xf numFmtId="166" fontId="0" fillId="13" borderId="2" xfId="0" applyNumberFormat="1" applyFill="1" applyBorder="1" applyAlignment="1">
      <alignment horizontal="right"/>
    </xf>
    <xf numFmtId="166" fontId="0" fillId="14" borderId="2" xfId="0" applyNumberFormat="1" applyFill="1" applyBorder="1" applyAlignment="1">
      <alignment horizontal="right"/>
    </xf>
    <xf numFmtId="166" fontId="0" fillId="14" borderId="14" xfId="0" applyNumberFormat="1" applyFill="1" applyBorder="1" applyAlignment="1">
      <alignment horizontal="right"/>
    </xf>
    <xf numFmtId="166" fontId="7" fillId="14" borderId="2" xfId="0" applyNumberFormat="1" applyFont="1" applyFill="1" applyBorder="1" applyAlignment="1">
      <alignment horizontal="center"/>
    </xf>
    <xf numFmtId="166" fontId="13" fillId="14" borderId="2" xfId="0" applyNumberFormat="1" applyFont="1" applyFill="1" applyBorder="1" applyAlignment="1">
      <alignment horizontal="center"/>
    </xf>
    <xf numFmtId="165" fontId="13" fillId="14" borderId="2" xfId="0" applyNumberFormat="1" applyFont="1" applyFill="1" applyBorder="1" applyAlignment="1">
      <alignment wrapText="1"/>
    </xf>
    <xf numFmtId="166" fontId="13" fillId="11" borderId="23" xfId="0" applyNumberFormat="1" applyFont="1" applyFill="1" applyBorder="1" applyAlignment="1">
      <alignment horizontal="center"/>
    </xf>
    <xf numFmtId="0" fontId="0" fillId="15" borderId="2" xfId="0" applyFill="1" applyBorder="1"/>
    <xf numFmtId="0" fontId="13" fillId="15" borderId="2" xfId="0" applyFont="1" applyFill="1" applyBorder="1" applyAlignment="1">
      <alignment wrapText="1"/>
    </xf>
    <xf numFmtId="166" fontId="27" fillId="11" borderId="2" xfId="0" applyNumberFormat="1" applyFont="1" applyFill="1" applyBorder="1"/>
    <xf numFmtId="0" fontId="37" fillId="0" borderId="2" xfId="0" applyFont="1" applyBorder="1"/>
    <xf numFmtId="0" fontId="37" fillId="0" borderId="0" xfId="0" applyFont="1"/>
    <xf numFmtId="0" fontId="37" fillId="7" borderId="0" xfId="0" applyFont="1" applyFill="1"/>
    <xf numFmtId="0" fontId="11" fillId="0" borderId="0" xfId="0" applyFont="1"/>
    <xf numFmtId="0" fontId="21" fillId="0" borderId="0" xfId="0" applyFont="1"/>
    <xf numFmtId="0" fontId="15" fillId="0" borderId="0" xfId="0" applyFont="1" applyAlignment="1" applyProtection="1">
      <alignment wrapText="1"/>
      <protection hidden="1"/>
    </xf>
    <xf numFmtId="0" fontId="0" fillId="0" borderId="0" xfId="0" applyAlignment="1">
      <alignment wrapText="1"/>
    </xf>
    <xf numFmtId="0" fontId="7" fillId="0" borderId="0" xfId="0" applyFont="1" applyAlignment="1">
      <alignment wrapText="1"/>
    </xf>
    <xf numFmtId="0" fontId="20" fillId="4" borderId="7" xfId="0" applyFont="1" applyFill="1" applyBorder="1" applyAlignment="1">
      <alignment horizontal="left" vertical="center" wrapText="1"/>
    </xf>
    <xf numFmtId="0" fontId="20" fillId="4" borderId="10" xfId="0" applyFont="1" applyFill="1" applyBorder="1" applyAlignment="1">
      <alignment horizontal="left" vertical="center" wrapText="1"/>
    </xf>
    <xf numFmtId="0" fontId="34" fillId="6" borderId="8" xfId="0" applyFont="1" applyFill="1" applyBorder="1" applyAlignment="1" applyProtection="1">
      <alignment horizontal="left" vertical="center" wrapText="1"/>
      <protection locked="0"/>
    </xf>
    <xf numFmtId="0" fontId="34" fillId="6" borderId="9" xfId="0" applyFont="1" applyFill="1" applyBorder="1" applyAlignment="1" applyProtection="1">
      <alignment horizontal="left" vertical="center" wrapText="1"/>
      <protection locked="0"/>
    </xf>
    <xf numFmtId="0" fontId="34" fillId="6" borderId="1" xfId="0" applyFont="1" applyFill="1" applyBorder="1" applyAlignment="1" applyProtection="1">
      <alignment horizontal="left" vertical="center" wrapText="1"/>
      <protection locked="0"/>
    </xf>
    <xf numFmtId="0" fontId="34" fillId="6" borderId="11" xfId="0" applyFont="1" applyFill="1" applyBorder="1" applyAlignment="1" applyProtection="1">
      <alignment horizontal="left" vertical="center" wrapText="1"/>
      <protection locked="0"/>
    </xf>
    <xf numFmtId="15" fontId="34" fillId="6" borderId="8" xfId="0" applyNumberFormat="1" applyFont="1" applyFill="1" applyBorder="1" applyAlignment="1" applyProtection="1">
      <alignment horizontal="left" vertical="center" wrapText="1"/>
      <protection locked="0"/>
    </xf>
    <xf numFmtId="0" fontId="20" fillId="0" borderId="0" xfId="0" applyFont="1" applyAlignment="1">
      <alignment wrapText="1"/>
    </xf>
    <xf numFmtId="0" fontId="25" fillId="0" borderId="0" xfId="0" applyFont="1" applyAlignment="1">
      <alignment wrapText="1"/>
    </xf>
    <xf numFmtId="4" fontId="7" fillId="0" borderId="17" xfId="0" applyNumberFormat="1" applyFont="1" applyBorder="1" applyAlignment="1">
      <alignment horizontal="left" vertical="top" wrapText="1"/>
    </xf>
    <xf numFmtId="4" fontId="7" fillId="0" borderId="3" xfId="0" applyNumberFormat="1" applyFont="1" applyBorder="1" applyAlignment="1">
      <alignment horizontal="left" vertical="top" wrapText="1"/>
    </xf>
    <xf numFmtId="0" fontId="7" fillId="0" borderId="28" xfId="0" applyFont="1" applyBorder="1" applyAlignment="1">
      <alignment horizontal="left" vertical="top" wrapText="1"/>
    </xf>
    <xf numFmtId="0" fontId="7" fillId="0" borderId="29" xfId="0" applyFont="1" applyBorder="1" applyAlignment="1">
      <alignment horizontal="left" vertical="top" wrapText="1"/>
    </xf>
    <xf numFmtId="0" fontId="7" fillId="0" borderId="16" xfId="0" applyFont="1" applyBorder="1" applyAlignment="1">
      <alignment horizontal="left" vertical="top" wrapText="1"/>
    </xf>
    <xf numFmtId="0" fontId="13" fillId="0" borderId="0" xfId="0" applyFont="1" applyAlignment="1">
      <alignment wrapText="1"/>
    </xf>
    <xf numFmtId="0" fontId="7" fillId="0" borderId="17" xfId="0" applyFont="1" applyBorder="1" applyAlignment="1">
      <alignment horizontal="left" wrapText="1"/>
    </xf>
    <xf numFmtId="0" fontId="7" fillId="0" borderId="3" xfId="0" applyFont="1" applyBorder="1" applyAlignment="1">
      <alignment horizontal="left" wrapText="1"/>
    </xf>
    <xf numFmtId="0" fontId="7" fillId="7" borderId="0" xfId="0" applyFont="1" applyFill="1" applyAlignment="1">
      <alignment horizontal="left"/>
    </xf>
    <xf numFmtId="0" fontId="7" fillId="7" borderId="18" xfId="0" applyFont="1" applyFill="1" applyBorder="1" applyAlignment="1">
      <alignment horizontal="left" vertical="top" wrapText="1"/>
    </xf>
    <xf numFmtId="0" fontId="7" fillId="7" borderId="0" xfId="0" applyFont="1" applyFill="1" applyAlignment="1">
      <alignment horizontal="left" vertical="top" wrapText="1"/>
    </xf>
    <xf numFmtId="0" fontId="31" fillId="7" borderId="0" xfId="0" applyFont="1" applyFill="1" applyAlignment="1">
      <alignment horizontal="left" vertical="top" wrapText="1"/>
    </xf>
    <xf numFmtId="0" fontId="32" fillId="0" borderId="17" xfId="0" applyFont="1" applyBorder="1" applyAlignment="1">
      <alignment horizontal="left" vertical="top" wrapText="1"/>
    </xf>
    <xf numFmtId="0" fontId="32" fillId="0" borderId="3" xfId="0" applyFont="1" applyBorder="1" applyAlignment="1">
      <alignment horizontal="left" vertical="top" wrapText="1"/>
    </xf>
    <xf numFmtId="0" fontId="0" fillId="0" borderId="0" xfId="0" applyAlignment="1"/>
  </cellXfs>
  <cellStyles count="507">
    <cellStyle name="Gevolgde hyperlink" xfId="178" builtinId="9" hidden="1"/>
    <cellStyle name="Gevolgde hyperlink" xfId="186" builtinId="9" hidden="1"/>
    <cellStyle name="Gevolgde hyperlink" xfId="194" builtinId="9" hidden="1"/>
    <cellStyle name="Gevolgde hyperlink" xfId="202" builtinId="9" hidden="1"/>
    <cellStyle name="Gevolgde hyperlink" xfId="210" builtinId="9" hidden="1"/>
    <cellStyle name="Gevolgde hyperlink" xfId="218" builtinId="9" hidden="1"/>
    <cellStyle name="Gevolgde hyperlink" xfId="226" builtinId="9" hidden="1"/>
    <cellStyle name="Gevolgde hyperlink" xfId="234" builtinId="9" hidden="1"/>
    <cellStyle name="Gevolgde hyperlink" xfId="242" builtinId="9" hidden="1"/>
    <cellStyle name="Gevolgde hyperlink" xfId="250" builtinId="9" hidden="1"/>
    <cellStyle name="Gevolgde hyperlink" xfId="258" builtinId="9" hidden="1"/>
    <cellStyle name="Gevolgde hyperlink" xfId="266" builtinId="9" hidden="1"/>
    <cellStyle name="Gevolgde hyperlink" xfId="274" builtinId="9" hidden="1"/>
    <cellStyle name="Gevolgde hyperlink" xfId="282" builtinId="9" hidden="1"/>
    <cellStyle name="Gevolgde hyperlink" xfId="290" builtinId="9" hidden="1"/>
    <cellStyle name="Gevolgde hyperlink" xfId="298" builtinId="9" hidden="1"/>
    <cellStyle name="Gevolgde hyperlink" xfId="306" builtinId="9" hidden="1"/>
    <cellStyle name="Gevolgde hyperlink" xfId="314" builtinId="9" hidden="1"/>
    <cellStyle name="Gevolgde hyperlink" xfId="322" builtinId="9" hidden="1"/>
    <cellStyle name="Gevolgde hyperlink" xfId="330" builtinId="9" hidden="1"/>
    <cellStyle name="Gevolgde hyperlink" xfId="338" builtinId="9" hidden="1"/>
    <cellStyle name="Gevolgde hyperlink" xfId="346" builtinId="9" hidden="1"/>
    <cellStyle name="Gevolgde hyperlink" xfId="354" builtinId="9" hidden="1"/>
    <cellStyle name="Gevolgde hyperlink" xfId="362" builtinId="9" hidden="1"/>
    <cellStyle name="Gevolgde hyperlink" xfId="370" builtinId="9" hidden="1"/>
    <cellStyle name="Gevolgde hyperlink" xfId="378" builtinId="9" hidden="1"/>
    <cellStyle name="Gevolgde hyperlink" xfId="386" builtinId="9" hidden="1"/>
    <cellStyle name="Gevolgde hyperlink" xfId="394" builtinId="9" hidden="1"/>
    <cellStyle name="Gevolgde hyperlink" xfId="402" builtinId="9" hidden="1"/>
    <cellStyle name="Gevolgde hyperlink" xfId="410" builtinId="9" hidden="1"/>
    <cellStyle name="Gevolgde hyperlink" xfId="418" builtinId="9" hidden="1"/>
    <cellStyle name="Gevolgde hyperlink" xfId="426" builtinId="9" hidden="1"/>
    <cellStyle name="Gevolgde hyperlink" xfId="434" builtinId="9" hidden="1"/>
    <cellStyle name="Gevolgde hyperlink" xfId="442" builtinId="9" hidden="1"/>
    <cellStyle name="Gevolgde hyperlink" xfId="450" builtinId="9" hidden="1"/>
    <cellStyle name="Gevolgde hyperlink" xfId="458" builtinId="9" hidden="1"/>
    <cellStyle name="Gevolgde hyperlink" xfId="466" builtinId="9" hidden="1"/>
    <cellStyle name="Gevolgde hyperlink" xfId="474" builtinId="9" hidden="1"/>
    <cellStyle name="Gevolgde hyperlink" xfId="482" builtinId="9" hidden="1"/>
    <cellStyle name="Gevolgde hyperlink" xfId="490" builtinId="9" hidden="1"/>
    <cellStyle name="Gevolgde hyperlink" xfId="498" builtinId="9" hidden="1"/>
    <cellStyle name="Gevolgde hyperlink" xfId="506" builtinId="9" hidden="1"/>
    <cellStyle name="Gevolgde hyperlink" xfId="500" builtinId="9" hidden="1"/>
    <cellStyle name="Gevolgde hyperlink" xfId="492" builtinId="9" hidden="1"/>
    <cellStyle name="Gevolgde hyperlink" xfId="484" builtinId="9" hidden="1"/>
    <cellStyle name="Gevolgde hyperlink" xfId="476" builtinId="9" hidden="1"/>
    <cellStyle name="Gevolgde hyperlink" xfId="468" builtinId="9" hidden="1"/>
    <cellStyle name="Gevolgde hyperlink" xfId="460" builtinId="9" hidden="1"/>
    <cellStyle name="Gevolgde hyperlink" xfId="452" builtinId="9" hidden="1"/>
    <cellStyle name="Gevolgde hyperlink" xfId="444" builtinId="9" hidden="1"/>
    <cellStyle name="Gevolgde hyperlink" xfId="436" builtinId="9" hidden="1"/>
    <cellStyle name="Gevolgde hyperlink" xfId="428" builtinId="9" hidden="1"/>
    <cellStyle name="Gevolgde hyperlink" xfId="420" builtinId="9" hidden="1"/>
    <cellStyle name="Gevolgde hyperlink" xfId="412" builtinId="9" hidden="1"/>
    <cellStyle name="Gevolgde hyperlink" xfId="404" builtinId="9" hidden="1"/>
    <cellStyle name="Gevolgde hyperlink" xfId="396" builtinId="9" hidden="1"/>
    <cellStyle name="Gevolgde hyperlink" xfId="388" builtinId="9" hidden="1"/>
    <cellStyle name="Gevolgde hyperlink" xfId="380" builtinId="9" hidden="1"/>
    <cellStyle name="Gevolgde hyperlink" xfId="372" builtinId="9" hidden="1"/>
    <cellStyle name="Gevolgde hyperlink" xfId="364" builtinId="9" hidden="1"/>
    <cellStyle name="Gevolgde hyperlink" xfId="356" builtinId="9" hidden="1"/>
    <cellStyle name="Gevolgde hyperlink" xfId="348" builtinId="9" hidden="1"/>
    <cellStyle name="Gevolgde hyperlink" xfId="340" builtinId="9" hidden="1"/>
    <cellStyle name="Gevolgde hyperlink" xfId="332" builtinId="9" hidden="1"/>
    <cellStyle name="Gevolgde hyperlink" xfId="324" builtinId="9" hidden="1"/>
    <cellStyle name="Gevolgde hyperlink" xfId="316" builtinId="9" hidden="1"/>
    <cellStyle name="Gevolgde hyperlink" xfId="308" builtinId="9" hidden="1"/>
    <cellStyle name="Gevolgde hyperlink" xfId="300" builtinId="9" hidden="1"/>
    <cellStyle name="Gevolgde hyperlink" xfId="292" builtinId="9" hidden="1"/>
    <cellStyle name="Gevolgde hyperlink" xfId="284" builtinId="9" hidden="1"/>
    <cellStyle name="Gevolgde hyperlink" xfId="276" builtinId="9" hidden="1"/>
    <cellStyle name="Gevolgde hyperlink" xfId="268" builtinId="9" hidden="1"/>
    <cellStyle name="Gevolgde hyperlink" xfId="260" builtinId="9" hidden="1"/>
    <cellStyle name="Gevolgde hyperlink" xfId="252" builtinId="9" hidden="1"/>
    <cellStyle name="Gevolgde hyperlink" xfId="244" builtinId="9" hidden="1"/>
    <cellStyle name="Gevolgde hyperlink" xfId="236" builtinId="9" hidden="1"/>
    <cellStyle name="Gevolgde hyperlink" xfId="228" builtinId="9" hidden="1"/>
    <cellStyle name="Gevolgde hyperlink" xfId="220" builtinId="9" hidden="1"/>
    <cellStyle name="Gevolgde hyperlink" xfId="212" builtinId="9" hidden="1"/>
    <cellStyle name="Gevolgde hyperlink" xfId="204" builtinId="9" hidden="1"/>
    <cellStyle name="Gevolgde hyperlink" xfId="196" builtinId="9" hidden="1"/>
    <cellStyle name="Gevolgde hyperlink" xfId="188" builtinId="9" hidden="1"/>
    <cellStyle name="Gevolgde hyperlink" xfId="180" builtinId="9" hidden="1"/>
    <cellStyle name="Gevolgde hyperlink" xfId="172" builtinId="9" hidden="1"/>
    <cellStyle name="Gevolgde hyperlink" xfId="164" builtinId="9" hidden="1"/>
    <cellStyle name="Gevolgde hyperlink" xfId="156" builtinId="9" hidden="1"/>
    <cellStyle name="Gevolgde hyperlink" xfId="147" builtinId="9" hidden="1"/>
    <cellStyle name="Gevolgde hyperlink" xfId="139" builtinId="9" hidden="1"/>
    <cellStyle name="Gevolgde hyperlink" xfId="131" builtinId="9" hidden="1"/>
    <cellStyle name="Gevolgde hyperlink" xfId="123" builtinId="9" hidden="1"/>
    <cellStyle name="Gevolgde hyperlink" xfId="115" builtinId="9" hidden="1"/>
    <cellStyle name="Gevolgde hyperlink" xfId="107" builtinId="9" hidden="1"/>
    <cellStyle name="Gevolgde hyperlink" xfId="99" builtinId="9" hidden="1"/>
    <cellStyle name="Gevolgde hyperlink" xfId="91" builtinId="9" hidden="1"/>
    <cellStyle name="Gevolgde hyperlink" xfId="83" builtinId="9" hidden="1"/>
    <cellStyle name="Gevolgde hyperlink" xfId="75" builtinId="9" hidden="1"/>
    <cellStyle name="Gevolgde hyperlink" xfId="67" builtinId="9" hidden="1"/>
    <cellStyle name="Gevolgde hyperlink" xfId="59" builtinId="9" hidden="1"/>
    <cellStyle name="Gevolgde hyperlink" xfId="25" builtinId="9" hidden="1"/>
    <cellStyle name="Gevolgde hyperlink" xfId="29" builtinId="9" hidden="1"/>
    <cellStyle name="Gevolgde hyperlink" xfId="35" builtinId="9" hidden="1"/>
    <cellStyle name="Gevolgde hyperlink" xfId="41" builtinId="9" hidden="1"/>
    <cellStyle name="Gevolgde hyperlink" xfId="45" builtinId="9" hidden="1"/>
    <cellStyle name="Gevolgde hyperlink" xfId="51" builtinId="9" hidden="1"/>
    <cellStyle name="Gevolgde hyperlink" xfId="57" builtinId="9" hidden="1"/>
    <cellStyle name="Gevolgde hyperlink" xfId="47" builtinId="9" hidden="1"/>
    <cellStyle name="Gevolgde hyperlink" xfId="31" builtinId="9" hidden="1"/>
    <cellStyle name="Gevolgde hyperlink" xfId="11" builtinId="9" hidden="1"/>
    <cellStyle name="Gevolgde hyperlink" xfId="15" builtinId="9" hidden="1"/>
    <cellStyle name="Gevolgde hyperlink" xfId="19" builtinId="9" hidden="1"/>
    <cellStyle name="Gevolgde hyperlink" xfId="9" builtinId="9" hidden="1"/>
    <cellStyle name="Gevolgde hyperlink" xfId="3" builtinId="9" hidden="1"/>
    <cellStyle name="Gevolgde hyperlink" xfId="7" builtinId="9" hidden="1"/>
    <cellStyle name="Gevolgde hyperlink" xfId="5" builtinId="9" hidden="1"/>
    <cellStyle name="Gevolgde hyperlink" xfId="17" builtinId="9" hidden="1"/>
    <cellStyle name="Gevolgde hyperlink" xfId="13" builtinId="9" hidden="1"/>
    <cellStyle name="Gevolgde hyperlink" xfId="23" builtinId="9" hidden="1"/>
    <cellStyle name="Gevolgde hyperlink" xfId="39" builtinId="9" hidden="1"/>
    <cellStyle name="Gevolgde hyperlink" xfId="55" builtinId="9" hidden="1"/>
    <cellStyle name="Gevolgde hyperlink" xfId="53" builtinId="9" hidden="1"/>
    <cellStyle name="Gevolgde hyperlink" xfId="49" builtinId="9" hidden="1"/>
    <cellStyle name="Gevolgde hyperlink" xfId="43" builtinId="9" hidden="1"/>
    <cellStyle name="Gevolgde hyperlink" xfId="37" builtinId="9" hidden="1"/>
    <cellStyle name="Gevolgde hyperlink" xfId="33" builtinId="9" hidden="1"/>
    <cellStyle name="Gevolgde hyperlink" xfId="27" builtinId="9" hidden="1"/>
    <cellStyle name="Gevolgde hyperlink" xfId="21" builtinId="9" hidden="1"/>
    <cellStyle name="Gevolgde hyperlink" xfId="63" builtinId="9" hidden="1"/>
    <cellStyle name="Gevolgde hyperlink" xfId="71" builtinId="9" hidden="1"/>
    <cellStyle name="Gevolgde hyperlink" xfId="79" builtinId="9" hidden="1"/>
    <cellStyle name="Gevolgde hyperlink" xfId="87" builtinId="9" hidden="1"/>
    <cellStyle name="Gevolgde hyperlink" xfId="95" builtinId="9" hidden="1"/>
    <cellStyle name="Gevolgde hyperlink" xfId="103" builtinId="9" hidden="1"/>
    <cellStyle name="Gevolgde hyperlink" xfId="111" builtinId="9" hidden="1"/>
    <cellStyle name="Gevolgde hyperlink" xfId="119" builtinId="9" hidden="1"/>
    <cellStyle name="Gevolgde hyperlink" xfId="127" builtinId="9" hidden="1"/>
    <cellStyle name="Gevolgde hyperlink" xfId="135" builtinId="9" hidden="1"/>
    <cellStyle name="Gevolgde hyperlink" xfId="143" builtinId="9" hidden="1"/>
    <cellStyle name="Gevolgde hyperlink" xfId="152" builtinId="9" hidden="1"/>
    <cellStyle name="Gevolgde hyperlink" xfId="160" builtinId="9" hidden="1"/>
    <cellStyle name="Gevolgde hyperlink" xfId="168" builtinId="9" hidden="1"/>
    <cellStyle name="Gevolgde hyperlink" xfId="176" builtinId="9" hidden="1"/>
    <cellStyle name="Gevolgde hyperlink" xfId="184" builtinId="9" hidden="1"/>
    <cellStyle name="Gevolgde hyperlink" xfId="192" builtinId="9" hidden="1"/>
    <cellStyle name="Gevolgde hyperlink" xfId="200" builtinId="9" hidden="1"/>
    <cellStyle name="Gevolgde hyperlink" xfId="208" builtinId="9" hidden="1"/>
    <cellStyle name="Gevolgde hyperlink" xfId="216" builtinId="9" hidden="1"/>
    <cellStyle name="Gevolgde hyperlink" xfId="224" builtinId="9" hidden="1"/>
    <cellStyle name="Gevolgde hyperlink" xfId="232" builtinId="9" hidden="1"/>
    <cellStyle name="Gevolgde hyperlink" xfId="240" builtinId="9" hidden="1"/>
    <cellStyle name="Gevolgde hyperlink" xfId="248" builtinId="9" hidden="1"/>
    <cellStyle name="Gevolgde hyperlink" xfId="256" builtinId="9" hidden="1"/>
    <cellStyle name="Gevolgde hyperlink" xfId="264" builtinId="9" hidden="1"/>
    <cellStyle name="Gevolgde hyperlink" xfId="272" builtinId="9" hidden="1"/>
    <cellStyle name="Gevolgde hyperlink" xfId="280" builtinId="9" hidden="1"/>
    <cellStyle name="Gevolgde hyperlink" xfId="288" builtinId="9" hidden="1"/>
    <cellStyle name="Gevolgde hyperlink" xfId="296" builtinId="9" hidden="1"/>
    <cellStyle name="Gevolgde hyperlink" xfId="304" builtinId="9" hidden="1"/>
    <cellStyle name="Gevolgde hyperlink" xfId="312" builtinId="9" hidden="1"/>
    <cellStyle name="Gevolgde hyperlink" xfId="320" builtinId="9" hidden="1"/>
    <cellStyle name="Gevolgde hyperlink" xfId="328" builtinId="9" hidden="1"/>
    <cellStyle name="Gevolgde hyperlink" xfId="336" builtinId="9" hidden="1"/>
    <cellStyle name="Gevolgde hyperlink" xfId="344" builtinId="9" hidden="1"/>
    <cellStyle name="Gevolgde hyperlink" xfId="352" builtinId="9" hidden="1"/>
    <cellStyle name="Gevolgde hyperlink" xfId="360" builtinId="9" hidden="1"/>
    <cellStyle name="Gevolgde hyperlink" xfId="368" builtinId="9" hidden="1"/>
    <cellStyle name="Gevolgde hyperlink" xfId="376" builtinId="9" hidden="1"/>
    <cellStyle name="Gevolgde hyperlink" xfId="384" builtinId="9" hidden="1"/>
    <cellStyle name="Gevolgde hyperlink" xfId="392" builtinId="9" hidden="1"/>
    <cellStyle name="Gevolgde hyperlink" xfId="400" builtinId="9" hidden="1"/>
    <cellStyle name="Gevolgde hyperlink" xfId="408" builtinId="9" hidden="1"/>
    <cellStyle name="Gevolgde hyperlink" xfId="416" builtinId="9" hidden="1"/>
    <cellStyle name="Gevolgde hyperlink" xfId="424" builtinId="9" hidden="1"/>
    <cellStyle name="Gevolgde hyperlink" xfId="432" builtinId="9" hidden="1"/>
    <cellStyle name="Gevolgde hyperlink" xfId="440" builtinId="9" hidden="1"/>
    <cellStyle name="Gevolgde hyperlink" xfId="448" builtinId="9" hidden="1"/>
    <cellStyle name="Gevolgde hyperlink" xfId="456" builtinId="9" hidden="1"/>
    <cellStyle name="Gevolgde hyperlink" xfId="464" builtinId="9" hidden="1"/>
    <cellStyle name="Gevolgde hyperlink" xfId="472" builtinId="9" hidden="1"/>
    <cellStyle name="Gevolgde hyperlink" xfId="480" builtinId="9" hidden="1"/>
    <cellStyle name="Gevolgde hyperlink" xfId="488" builtinId="9" hidden="1"/>
    <cellStyle name="Gevolgde hyperlink" xfId="496" builtinId="9" hidden="1"/>
    <cellStyle name="Gevolgde hyperlink" xfId="504" builtinId="9" hidden="1"/>
    <cellStyle name="Gevolgde hyperlink" xfId="502" builtinId="9" hidden="1"/>
    <cellStyle name="Gevolgde hyperlink" xfId="494" builtinId="9" hidden="1"/>
    <cellStyle name="Gevolgde hyperlink" xfId="486" builtinId="9" hidden="1"/>
    <cellStyle name="Gevolgde hyperlink" xfId="478" builtinId="9" hidden="1"/>
    <cellStyle name="Gevolgde hyperlink" xfId="470" builtinId="9" hidden="1"/>
    <cellStyle name="Gevolgde hyperlink" xfId="462" builtinId="9" hidden="1"/>
    <cellStyle name="Gevolgde hyperlink" xfId="454" builtinId="9" hidden="1"/>
    <cellStyle name="Gevolgde hyperlink" xfId="446" builtinId="9" hidden="1"/>
    <cellStyle name="Gevolgde hyperlink" xfId="438" builtinId="9" hidden="1"/>
    <cellStyle name="Gevolgde hyperlink" xfId="430" builtinId="9" hidden="1"/>
    <cellStyle name="Gevolgde hyperlink" xfId="422" builtinId="9" hidden="1"/>
    <cellStyle name="Gevolgde hyperlink" xfId="414" builtinId="9" hidden="1"/>
    <cellStyle name="Gevolgde hyperlink" xfId="406" builtinId="9" hidden="1"/>
    <cellStyle name="Gevolgde hyperlink" xfId="398" builtinId="9" hidden="1"/>
    <cellStyle name="Gevolgde hyperlink" xfId="390" builtinId="9" hidden="1"/>
    <cellStyle name="Gevolgde hyperlink" xfId="382" builtinId="9" hidden="1"/>
    <cellStyle name="Gevolgde hyperlink" xfId="374" builtinId="9" hidden="1"/>
    <cellStyle name="Gevolgde hyperlink" xfId="366" builtinId="9" hidden="1"/>
    <cellStyle name="Gevolgde hyperlink" xfId="358" builtinId="9" hidden="1"/>
    <cellStyle name="Gevolgde hyperlink" xfId="350" builtinId="9" hidden="1"/>
    <cellStyle name="Gevolgde hyperlink" xfId="342" builtinId="9" hidden="1"/>
    <cellStyle name="Gevolgde hyperlink" xfId="334" builtinId="9" hidden="1"/>
    <cellStyle name="Gevolgde hyperlink" xfId="326" builtinId="9" hidden="1"/>
    <cellStyle name="Gevolgde hyperlink" xfId="318" builtinId="9" hidden="1"/>
    <cellStyle name="Gevolgde hyperlink" xfId="310" builtinId="9" hidden="1"/>
    <cellStyle name="Gevolgde hyperlink" xfId="302" builtinId="9" hidden="1"/>
    <cellStyle name="Gevolgde hyperlink" xfId="294" builtinId="9" hidden="1"/>
    <cellStyle name="Gevolgde hyperlink" xfId="286" builtinId="9" hidden="1"/>
    <cellStyle name="Gevolgde hyperlink" xfId="278" builtinId="9" hidden="1"/>
    <cellStyle name="Gevolgde hyperlink" xfId="270" builtinId="9" hidden="1"/>
    <cellStyle name="Gevolgde hyperlink" xfId="262" builtinId="9" hidden="1"/>
    <cellStyle name="Gevolgde hyperlink" xfId="254" builtinId="9" hidden="1"/>
    <cellStyle name="Gevolgde hyperlink" xfId="246" builtinId="9" hidden="1"/>
    <cellStyle name="Gevolgde hyperlink" xfId="238" builtinId="9" hidden="1"/>
    <cellStyle name="Gevolgde hyperlink" xfId="230" builtinId="9" hidden="1"/>
    <cellStyle name="Gevolgde hyperlink" xfId="222" builtinId="9" hidden="1"/>
    <cellStyle name="Gevolgde hyperlink" xfId="214" builtinId="9" hidden="1"/>
    <cellStyle name="Gevolgde hyperlink" xfId="206" builtinId="9" hidden="1"/>
    <cellStyle name="Gevolgde hyperlink" xfId="198" builtinId="9" hidden="1"/>
    <cellStyle name="Gevolgde hyperlink" xfId="190" builtinId="9" hidden="1"/>
    <cellStyle name="Gevolgde hyperlink" xfId="182" builtinId="9" hidden="1"/>
    <cellStyle name="Gevolgde hyperlink" xfId="174" builtinId="9" hidden="1"/>
    <cellStyle name="Gevolgde hyperlink" xfId="97" builtinId="9" hidden="1"/>
    <cellStyle name="Gevolgde hyperlink" xfId="105" builtinId="9" hidden="1"/>
    <cellStyle name="Gevolgde hyperlink" xfId="109" builtinId="9" hidden="1"/>
    <cellStyle name="Gevolgde hyperlink" xfId="113" builtinId="9" hidden="1"/>
    <cellStyle name="Gevolgde hyperlink" xfId="121" builtinId="9" hidden="1"/>
    <cellStyle name="Gevolgde hyperlink" xfId="125" builtinId="9" hidden="1"/>
    <cellStyle name="Gevolgde hyperlink" xfId="129" builtinId="9" hidden="1"/>
    <cellStyle name="Gevolgde hyperlink" xfId="137" builtinId="9" hidden="1"/>
    <cellStyle name="Gevolgde hyperlink" xfId="141" builtinId="9" hidden="1"/>
    <cellStyle name="Gevolgde hyperlink" xfId="145" builtinId="9" hidden="1"/>
    <cellStyle name="Gevolgde hyperlink" xfId="154" builtinId="9" hidden="1"/>
    <cellStyle name="Gevolgde hyperlink" xfId="158" builtinId="9" hidden="1"/>
    <cellStyle name="Gevolgde hyperlink" xfId="162" builtinId="9" hidden="1"/>
    <cellStyle name="Gevolgde hyperlink" xfId="170" builtinId="9" hidden="1"/>
    <cellStyle name="Gevolgde hyperlink" xfId="166" builtinId="9" hidden="1"/>
    <cellStyle name="Gevolgde hyperlink" xfId="150" builtinId="9" hidden="1"/>
    <cellStyle name="Gevolgde hyperlink" xfId="133" builtinId="9" hidden="1"/>
    <cellStyle name="Gevolgde hyperlink" xfId="117" builtinId="9" hidden="1"/>
    <cellStyle name="Gevolgde hyperlink" xfId="101" builtinId="9" hidden="1"/>
    <cellStyle name="Gevolgde hyperlink" xfId="77" builtinId="9" hidden="1"/>
    <cellStyle name="Gevolgde hyperlink" xfId="81" builtinId="9" hidden="1"/>
    <cellStyle name="Gevolgde hyperlink" xfId="85" builtinId="9" hidden="1"/>
    <cellStyle name="Gevolgde hyperlink" xfId="89" builtinId="9" hidden="1"/>
    <cellStyle name="Gevolgde hyperlink" xfId="93" builtinId="9" hidden="1"/>
    <cellStyle name="Gevolgde hyperlink" xfId="65" builtinId="9" hidden="1"/>
    <cellStyle name="Gevolgde hyperlink" xfId="73" builtinId="9" hidden="1"/>
    <cellStyle name="Gevolgde hyperlink" xfId="69" builtinId="9" hidden="1"/>
    <cellStyle name="Gevolgde hyperlink" xfId="61" builtinId="9" hidden="1"/>
    <cellStyle name="Hyperlink" xfId="441" builtinId="8" hidden="1"/>
    <cellStyle name="Hyperlink" xfId="443" builtinId="8" hidden="1"/>
    <cellStyle name="Hyperlink" xfId="447" builtinId="8" hidden="1"/>
    <cellStyle name="Hyperlink" xfId="451" builtinId="8" hidden="1"/>
    <cellStyle name="Hyperlink" xfId="455" builtinId="8" hidden="1"/>
    <cellStyle name="Hyperlink" xfId="457" builtinId="8" hidden="1"/>
    <cellStyle name="Hyperlink" xfId="463" builtinId="8" hidden="1"/>
    <cellStyle name="Hyperlink" xfId="465" builtinId="8" hidden="1"/>
    <cellStyle name="Hyperlink" xfId="467" builtinId="8" hidden="1"/>
    <cellStyle name="Hyperlink" xfId="473" builtinId="8" hidden="1"/>
    <cellStyle name="Hyperlink" xfId="475" builtinId="8" hidden="1"/>
    <cellStyle name="Hyperlink" xfId="479" builtinId="8" hidden="1"/>
    <cellStyle name="Hyperlink" xfId="483" builtinId="8" hidden="1"/>
    <cellStyle name="Hyperlink" xfId="487" builtinId="8" hidden="1"/>
    <cellStyle name="Hyperlink" xfId="489" builtinId="8" hidden="1"/>
    <cellStyle name="Hyperlink" xfId="495" builtinId="8" hidden="1"/>
    <cellStyle name="Hyperlink" xfId="497" builtinId="8" hidden="1"/>
    <cellStyle name="Hyperlink" xfId="499" builtinId="8" hidden="1"/>
    <cellStyle name="Hyperlink" xfId="505" builtinId="8" hidden="1"/>
    <cellStyle name="Hyperlink" xfId="501" builtinId="8" hidden="1"/>
    <cellStyle name="Hyperlink" xfId="493" builtinId="8" hidden="1"/>
    <cellStyle name="Hyperlink" xfId="477" builtinId="8" hidden="1"/>
    <cellStyle name="Hyperlink" xfId="469" builtinId="8" hidden="1"/>
    <cellStyle name="Hyperlink" xfId="461" builtinId="8" hidden="1"/>
    <cellStyle name="Hyperlink" xfId="445" builtinId="8" hidden="1"/>
    <cellStyle name="Hyperlink" xfId="437" builtinId="8" hidden="1"/>
    <cellStyle name="Hyperlink" xfId="429" builtinId="8" hidden="1"/>
    <cellStyle name="Hyperlink" xfId="413" builtinId="8" hidden="1"/>
    <cellStyle name="Hyperlink" xfId="405" builtinId="8" hidden="1"/>
    <cellStyle name="Hyperlink" xfId="397" builtinId="8" hidden="1"/>
    <cellStyle name="Hyperlink" xfId="381" builtinId="8" hidden="1"/>
    <cellStyle name="Hyperlink" xfId="373" builtinId="8" hidden="1"/>
    <cellStyle name="Hyperlink" xfId="365" builtinId="8" hidden="1"/>
    <cellStyle name="Hyperlink" xfId="349" builtinId="8" hidden="1"/>
    <cellStyle name="Hyperlink" xfId="341" builtinId="8" hidden="1"/>
    <cellStyle name="Hyperlink" xfId="333" builtinId="8" hidden="1"/>
    <cellStyle name="Hyperlink" xfId="317" builtinId="8" hidden="1"/>
    <cellStyle name="Hyperlink" xfId="309" builtinId="8" hidden="1"/>
    <cellStyle name="Hyperlink" xfId="301" builtinId="8" hidden="1"/>
    <cellStyle name="Hyperlink" xfId="285" builtinId="8" hidden="1"/>
    <cellStyle name="Hyperlink" xfId="277" builtinId="8" hidden="1"/>
    <cellStyle name="Hyperlink" xfId="269" builtinId="8" hidden="1"/>
    <cellStyle name="Hyperlink" xfId="253" builtinId="8" hidden="1"/>
    <cellStyle name="Hyperlink" xfId="245" builtinId="8" hidden="1"/>
    <cellStyle name="Hyperlink" xfId="237" builtinId="8" hidden="1"/>
    <cellStyle name="Hyperlink" xfId="221" builtinId="8" hidden="1"/>
    <cellStyle name="Hyperlink" xfId="213" builtinId="8" hidden="1"/>
    <cellStyle name="Hyperlink" xfId="205" builtinId="8" hidden="1"/>
    <cellStyle name="Hyperlink" xfId="189" builtinId="8" hidden="1"/>
    <cellStyle name="Hyperlink" xfId="82" builtinId="8" hidden="1"/>
    <cellStyle name="Hyperlink" xfId="84" builtinId="8" hidden="1"/>
    <cellStyle name="Hyperlink" xfId="88" builtinId="8" hidden="1"/>
    <cellStyle name="Hyperlink" xfId="90" builtinId="8" hidden="1"/>
    <cellStyle name="Hyperlink" xfId="94" builtinId="8" hidden="1"/>
    <cellStyle name="Hyperlink" xfId="98" builtinId="8" hidden="1"/>
    <cellStyle name="Hyperlink" xfId="100" builtinId="8" hidden="1"/>
    <cellStyle name="Hyperlink" xfId="102" builtinId="8" hidden="1"/>
    <cellStyle name="Hyperlink" xfId="106" builtinId="8" hidden="1"/>
    <cellStyle name="Hyperlink" xfId="110" builtinId="8" hidden="1"/>
    <cellStyle name="Hyperlink" xfId="112" builtinId="8" hidden="1"/>
    <cellStyle name="Hyperlink" xfId="116" builtinId="8" hidden="1"/>
    <cellStyle name="Hyperlink" xfId="118" builtinId="8" hidden="1"/>
    <cellStyle name="Hyperlink" xfId="120" builtinId="8" hidden="1"/>
    <cellStyle name="Hyperlink" xfId="126" builtinId="8" hidden="1"/>
    <cellStyle name="Hyperlink" xfId="128" builtinId="8" hidden="1"/>
    <cellStyle name="Hyperlink" xfId="130" builtinId="8" hidden="1"/>
    <cellStyle name="Hyperlink" xfId="134" builtinId="8" hidden="1"/>
    <cellStyle name="Hyperlink" xfId="136" builtinId="8" hidden="1"/>
    <cellStyle name="Hyperlink" xfId="138" builtinId="8" hidden="1"/>
    <cellStyle name="Hyperlink" xfId="144" builtinId="8" hidden="1"/>
    <cellStyle name="Hyperlink" xfId="146" builtinId="8" hidden="1"/>
    <cellStyle name="Hyperlink" xfId="149" builtinId="8" hidden="1"/>
    <cellStyle name="Hyperlink" xfId="153" builtinId="8" hidden="1"/>
    <cellStyle name="Hyperlink" xfId="155" builtinId="8" hidden="1"/>
    <cellStyle name="Hyperlink" xfId="159" builtinId="8" hidden="1"/>
    <cellStyle name="Hyperlink" xfId="163" builtinId="8" hidden="1"/>
    <cellStyle name="Hyperlink" xfId="165" builtinId="8" hidden="1"/>
    <cellStyle name="Hyperlink" xfId="167" builtinId="8" hidden="1"/>
    <cellStyle name="Hyperlink" xfId="171" builtinId="8" hidden="1"/>
    <cellStyle name="Hyperlink" xfId="175" builtinId="8" hidden="1"/>
    <cellStyle name="Hyperlink" xfId="177" builtinId="8" hidden="1"/>
    <cellStyle name="Hyperlink" xfId="181" builtinId="8" hidden="1"/>
    <cellStyle name="Hyperlink" xfId="183" builtinId="8" hidden="1"/>
    <cellStyle name="Hyperlink" xfId="185" builtinId="8" hidden="1"/>
    <cellStyle name="Hyperlink" xfId="173" builtinId="8" hidden="1"/>
    <cellStyle name="Hyperlink" xfId="157" builtinId="8" hidden="1"/>
    <cellStyle name="Hyperlink" xfId="140" builtinId="8" hidden="1"/>
    <cellStyle name="Hyperlink" xfId="108" builtinId="8" hidden="1"/>
    <cellStyle name="Hyperlink" xfId="92" builtinId="8" hidden="1"/>
    <cellStyle name="Hyperlink" xfId="38" builtinId="8" hidden="1"/>
    <cellStyle name="Hyperlink" xfId="42" builtinId="8" hidden="1"/>
    <cellStyle name="Hyperlink" xfId="46" builtinId="8" hidden="1"/>
    <cellStyle name="Hyperlink" xfId="48" builtinId="8" hidden="1"/>
    <cellStyle name="Hyperlink" xfId="52" builtinId="8" hidden="1"/>
    <cellStyle name="Hyperlink" xfId="54" builtinId="8" hidden="1"/>
    <cellStyle name="Hyperlink" xfId="56" builtinId="8" hidden="1"/>
    <cellStyle name="Hyperlink" xfId="60" builtinId="8" hidden="1"/>
    <cellStyle name="Hyperlink" xfId="62" builtinId="8" hidden="1"/>
    <cellStyle name="Hyperlink" xfId="64" builtinId="8" hidden="1"/>
    <cellStyle name="Hyperlink" xfId="68" builtinId="8" hidden="1"/>
    <cellStyle name="Hyperlink" xfId="70" builtinId="8" hidden="1"/>
    <cellStyle name="Hyperlink" xfId="72" builtinId="8" hidden="1"/>
    <cellStyle name="Hyperlink" xfId="78" builtinId="8" hidden="1"/>
    <cellStyle name="Hyperlink" xfId="80" builtinId="8" hidden="1"/>
    <cellStyle name="Hyperlink" xfId="76" builtinId="8" hidden="1"/>
    <cellStyle name="Hyperlink" xfId="20" builtinId="8" hidden="1"/>
    <cellStyle name="Hyperlink" xfId="22" builtinId="8" hidden="1"/>
    <cellStyle name="Hyperlink" xfId="24" builtinId="8" hidden="1"/>
    <cellStyle name="Hyperlink" xfId="28" builtinId="8" hidden="1"/>
    <cellStyle name="Hyperlink" xfId="30" builtinId="8" hidden="1"/>
    <cellStyle name="Hyperlink" xfId="32" builtinId="8" hidden="1"/>
    <cellStyle name="Hyperlink" xfId="36" builtinId="8" hidden="1"/>
    <cellStyle name="Hyperlink" xfId="10" builtinId="8" hidden="1"/>
    <cellStyle name="Hyperlink" xfId="12" builtinId="8" hidden="1"/>
    <cellStyle name="Hyperlink" xfId="16" builtinId="8" hidden="1"/>
    <cellStyle name="Hyperlink" xfId="18" builtinId="8" hidden="1"/>
    <cellStyle name="Hyperlink" xfId="6" builtinId="8" hidden="1"/>
    <cellStyle name="Hyperlink" xfId="4" builtinId="8" hidden="1"/>
    <cellStyle name="Hyperlink" xfId="2" builtinId="8" hidden="1"/>
    <cellStyle name="Hyperlink" xfId="8" builtinId="8" hidden="1"/>
    <cellStyle name="Hyperlink" xfId="14" builtinId="8" hidden="1"/>
    <cellStyle name="Hyperlink" xfId="34" builtinId="8" hidden="1"/>
    <cellStyle name="Hyperlink" xfId="26" builtinId="8" hidden="1"/>
    <cellStyle name="Hyperlink" xfId="44" builtinId="8" hidden="1"/>
    <cellStyle name="Hyperlink" xfId="74" builtinId="8" hidden="1"/>
    <cellStyle name="Hyperlink" xfId="66" builtinId="8" hidden="1"/>
    <cellStyle name="Hyperlink" xfId="58" builtinId="8" hidden="1"/>
    <cellStyle name="Hyperlink" xfId="50" builtinId="8" hidden="1"/>
    <cellStyle name="Hyperlink" xfId="40" builtinId="8" hidden="1"/>
    <cellStyle name="Hyperlink" xfId="124" builtinId="8" hidden="1"/>
    <cellStyle name="Hyperlink" xfId="187" builtinId="8" hidden="1"/>
    <cellStyle name="Hyperlink" xfId="179" builtinId="8" hidden="1"/>
    <cellStyle name="Hyperlink" xfId="169" builtinId="8" hidden="1"/>
    <cellStyle name="Hyperlink" xfId="161" builtinId="8" hidden="1"/>
    <cellStyle name="Hyperlink" xfId="151" builtinId="8" hidden="1"/>
    <cellStyle name="Hyperlink" xfId="142" builtinId="8" hidden="1"/>
    <cellStyle name="Hyperlink" xfId="132" builtinId="8" hidden="1"/>
    <cellStyle name="Hyperlink" xfId="122" builtinId="8" hidden="1"/>
    <cellStyle name="Hyperlink" xfId="114" builtinId="8" hidden="1"/>
    <cellStyle name="Hyperlink" xfId="104" builtinId="8" hidden="1"/>
    <cellStyle name="Hyperlink" xfId="96" builtinId="8" hidden="1"/>
    <cellStyle name="Hyperlink" xfId="86" builtinId="8" hidden="1"/>
    <cellStyle name="Hyperlink" xfId="197" builtinId="8" hidden="1"/>
    <cellStyle name="Hyperlink" xfId="229" builtinId="8" hidden="1"/>
    <cellStyle name="Hyperlink" xfId="261" builtinId="8" hidden="1"/>
    <cellStyle name="Hyperlink" xfId="293" builtinId="8" hidden="1"/>
    <cellStyle name="Hyperlink" xfId="325" builtinId="8" hidden="1"/>
    <cellStyle name="Hyperlink" xfId="357" builtinId="8" hidden="1"/>
    <cellStyle name="Hyperlink" xfId="389" builtinId="8" hidden="1"/>
    <cellStyle name="Hyperlink" xfId="421" builtinId="8" hidden="1"/>
    <cellStyle name="Hyperlink" xfId="453" builtinId="8" hidden="1"/>
    <cellStyle name="Hyperlink" xfId="485" builtinId="8" hidden="1"/>
    <cellStyle name="Hyperlink" xfId="503" builtinId="8" hidden="1"/>
    <cellStyle name="Hyperlink" xfId="491" builtinId="8" hidden="1"/>
    <cellStyle name="Hyperlink" xfId="481" builtinId="8" hidden="1"/>
    <cellStyle name="Hyperlink" xfId="471" builtinId="8" hidden="1"/>
    <cellStyle name="Hyperlink" xfId="459" builtinId="8" hidden="1"/>
    <cellStyle name="Hyperlink" xfId="449" builtinId="8" hidden="1"/>
    <cellStyle name="Hyperlink" xfId="439" builtinId="8" hidden="1"/>
    <cellStyle name="Hyperlink" xfId="297" builtinId="8" hidden="1"/>
    <cellStyle name="Hyperlink" xfId="299" builtinId="8" hidden="1"/>
    <cellStyle name="Hyperlink" xfId="303" builtinId="8" hidden="1"/>
    <cellStyle name="Hyperlink" xfId="305" builtinId="8" hidden="1"/>
    <cellStyle name="Hyperlink" xfId="307" builtinId="8" hidden="1"/>
    <cellStyle name="Hyperlink" xfId="313" builtinId="8" hidden="1"/>
    <cellStyle name="Hyperlink" xfId="315" builtinId="8" hidden="1"/>
    <cellStyle name="Hyperlink" xfId="319" builtinId="8" hidden="1"/>
    <cellStyle name="Hyperlink" xfId="321" builtinId="8" hidden="1"/>
    <cellStyle name="Hyperlink" xfId="323" builtinId="8" hidden="1"/>
    <cellStyle name="Hyperlink" xfId="327" builtinId="8" hidden="1"/>
    <cellStyle name="Hyperlink" xfId="329" builtinId="8" hidden="1"/>
    <cellStyle name="Hyperlink" xfId="335" builtinId="8" hidden="1"/>
    <cellStyle name="Hyperlink" xfId="337" builtinId="8" hidden="1"/>
    <cellStyle name="Hyperlink" xfId="339" builtinId="8" hidden="1"/>
    <cellStyle name="Hyperlink" xfId="343" builtinId="8" hidden="1"/>
    <cellStyle name="Hyperlink" xfId="345" builtinId="8" hidden="1"/>
    <cellStyle name="Hyperlink" xfId="347" builtinId="8" hidden="1"/>
    <cellStyle name="Hyperlink" xfId="351" builtinId="8" hidden="1"/>
    <cellStyle name="Hyperlink" xfId="355" builtinId="8" hidden="1"/>
    <cellStyle name="Hyperlink" xfId="359" builtinId="8" hidden="1"/>
    <cellStyle name="Hyperlink" xfId="361" builtinId="8" hidden="1"/>
    <cellStyle name="Hyperlink" xfId="363" builtinId="8" hidden="1"/>
    <cellStyle name="Hyperlink" xfId="367" builtinId="8" hidden="1"/>
    <cellStyle name="Hyperlink" xfId="369" builtinId="8" hidden="1"/>
    <cellStyle name="Hyperlink" xfId="371" builtinId="8" hidden="1"/>
    <cellStyle name="Hyperlink" xfId="377" builtinId="8" hidden="1"/>
    <cellStyle name="Hyperlink" xfId="379" builtinId="8" hidden="1"/>
    <cellStyle name="Hyperlink" xfId="383" builtinId="8" hidden="1"/>
    <cellStyle name="Hyperlink" xfId="385" builtinId="8" hidden="1"/>
    <cellStyle name="Hyperlink" xfId="387" builtinId="8" hidden="1"/>
    <cellStyle name="Hyperlink" xfId="391" builtinId="8" hidden="1"/>
    <cellStyle name="Hyperlink" xfId="393" builtinId="8" hidden="1"/>
    <cellStyle name="Hyperlink" xfId="399" builtinId="8" hidden="1"/>
    <cellStyle name="Hyperlink" xfId="401" builtinId="8" hidden="1"/>
    <cellStyle name="Hyperlink" xfId="403" builtinId="8" hidden="1"/>
    <cellStyle name="Hyperlink" xfId="407" builtinId="8" hidden="1"/>
    <cellStyle name="Hyperlink" xfId="409" builtinId="8" hidden="1"/>
    <cellStyle name="Hyperlink" xfId="411" builtinId="8" hidden="1"/>
    <cellStyle name="Hyperlink" xfId="415" builtinId="8" hidden="1"/>
    <cellStyle name="Hyperlink" xfId="419" builtinId="8" hidden="1"/>
    <cellStyle name="Hyperlink" xfId="423" builtinId="8" hidden="1"/>
    <cellStyle name="Hyperlink" xfId="425" builtinId="8" hidden="1"/>
    <cellStyle name="Hyperlink" xfId="427" builtinId="8" hidden="1"/>
    <cellStyle name="Hyperlink" xfId="431" builtinId="8" hidden="1"/>
    <cellStyle name="Hyperlink" xfId="433" builtinId="8" hidden="1"/>
    <cellStyle name="Hyperlink" xfId="435" builtinId="8" hidden="1"/>
    <cellStyle name="Hyperlink" xfId="417" builtinId="8" hidden="1"/>
    <cellStyle name="Hyperlink" xfId="395" builtinId="8" hidden="1"/>
    <cellStyle name="Hyperlink" xfId="375" builtinId="8" hidden="1"/>
    <cellStyle name="Hyperlink" xfId="353" builtinId="8" hidden="1"/>
    <cellStyle name="Hyperlink" xfId="331" builtinId="8" hidden="1"/>
    <cellStyle name="Hyperlink" xfId="311" builtinId="8" hidden="1"/>
    <cellStyle name="Hyperlink" xfId="239" builtinId="8" hidden="1"/>
    <cellStyle name="Hyperlink" xfId="241" builtinId="8" hidden="1"/>
    <cellStyle name="Hyperlink" xfId="243" builtinId="8" hidden="1"/>
    <cellStyle name="Hyperlink" xfId="249" builtinId="8" hidden="1"/>
    <cellStyle name="Hyperlink" xfId="251" builtinId="8" hidden="1"/>
    <cellStyle name="Hyperlink" xfId="255" builtinId="8" hidden="1"/>
    <cellStyle name="Hyperlink" xfId="257" builtinId="8" hidden="1"/>
    <cellStyle name="Hyperlink" xfId="259" builtinId="8" hidden="1"/>
    <cellStyle name="Hyperlink" xfId="263" builtinId="8" hidden="1"/>
    <cellStyle name="Hyperlink" xfId="265" builtinId="8" hidden="1"/>
    <cellStyle name="Hyperlink" xfId="267" builtinId="8" hidden="1"/>
    <cellStyle name="Hyperlink" xfId="271" builtinId="8" hidden="1"/>
    <cellStyle name="Hyperlink" xfId="273" builtinId="8" hidden="1"/>
    <cellStyle name="Hyperlink" xfId="275" builtinId="8" hidden="1"/>
    <cellStyle name="Hyperlink" xfId="279" builtinId="8" hidden="1"/>
    <cellStyle name="Hyperlink" xfId="281" builtinId="8" hidden="1"/>
    <cellStyle name="Hyperlink" xfId="283" builtinId="8" hidden="1"/>
    <cellStyle name="Hyperlink" xfId="287" builtinId="8" hidden="1"/>
    <cellStyle name="Hyperlink" xfId="291" builtinId="8" hidden="1"/>
    <cellStyle name="Hyperlink" xfId="295" builtinId="8" hidden="1"/>
    <cellStyle name="Hyperlink" xfId="289" builtinId="8" hidden="1"/>
    <cellStyle name="Hyperlink" xfId="247" builtinId="8" hidden="1"/>
    <cellStyle name="Hyperlink" xfId="215" builtinId="8" hidden="1"/>
    <cellStyle name="Hyperlink" xfId="217" builtinId="8" hidden="1"/>
    <cellStyle name="Hyperlink" xfId="219" builtinId="8" hidden="1"/>
    <cellStyle name="Hyperlink" xfId="223" builtinId="8" hidden="1"/>
    <cellStyle name="Hyperlink" xfId="225" builtinId="8" hidden="1"/>
    <cellStyle name="Hyperlink" xfId="227" builtinId="8" hidden="1"/>
    <cellStyle name="Hyperlink" xfId="231" builtinId="8" hidden="1"/>
    <cellStyle name="Hyperlink" xfId="233" builtinId="8" hidden="1"/>
    <cellStyle name="Hyperlink" xfId="235" builtinId="8" hidden="1"/>
    <cellStyle name="Hyperlink" xfId="201" builtinId="8" hidden="1"/>
    <cellStyle name="Hyperlink" xfId="203" builtinId="8" hidden="1"/>
    <cellStyle name="Hyperlink" xfId="207" builtinId="8" hidden="1"/>
    <cellStyle name="Hyperlink" xfId="209" builtinId="8" hidden="1"/>
    <cellStyle name="Hyperlink" xfId="211" builtinId="8" hidden="1"/>
    <cellStyle name="Hyperlink" xfId="195" builtinId="8" hidden="1"/>
    <cellStyle name="Hyperlink" xfId="199" builtinId="8" hidden="1"/>
    <cellStyle name="Hyperlink" xfId="193" builtinId="8" hidden="1"/>
    <cellStyle name="Hyperlink" xfId="191" builtinId="8" hidden="1"/>
    <cellStyle name="Invoer" xfId="148" builtinId="20"/>
    <cellStyle name="Standaard" xfId="0" builtinId="0" customBuiltin="1"/>
    <cellStyle name="Standaard 2" xfId="1" xr:uid="{00000000-0005-0000-0000-0000FB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I43"/>
  <sheetViews>
    <sheetView tabSelected="1" zoomScale="90" zoomScaleNormal="90" workbookViewId="0">
      <selection activeCell="B5" sqref="B5"/>
    </sheetView>
  </sheetViews>
  <sheetFormatPr defaultColWidth="6.69921875" defaultRowHeight="15.75"/>
  <cols>
    <col min="1" max="1" width="7.59765625" style="70" customWidth="1"/>
    <col min="2" max="2" width="114.5" style="70" customWidth="1"/>
    <col min="3" max="3" width="17.69921875" style="70" customWidth="1"/>
    <col min="4" max="16384" width="6.69921875" style="70"/>
  </cols>
  <sheetData>
    <row r="2" spans="1:9">
      <c r="A2" s="180" t="s">
        <v>0</v>
      </c>
      <c r="B2" s="181"/>
      <c r="C2" s="69"/>
      <c r="D2" s="69"/>
      <c r="E2" s="69"/>
      <c r="F2" s="69"/>
      <c r="G2" s="69"/>
      <c r="H2" s="69"/>
    </row>
    <row r="3" spans="1:9">
      <c r="A3" s="69"/>
      <c r="B3" s="69"/>
      <c r="C3" s="69"/>
      <c r="D3" s="69"/>
      <c r="E3" s="69"/>
      <c r="F3" s="69"/>
      <c r="G3" s="69"/>
      <c r="H3" s="69"/>
    </row>
    <row r="4" spans="1:9">
      <c r="A4" s="71" t="s">
        <v>1</v>
      </c>
      <c r="B4" s="72" t="s">
        <v>2</v>
      </c>
      <c r="C4" s="69"/>
      <c r="D4" s="69"/>
      <c r="E4" s="69"/>
      <c r="F4" s="69"/>
      <c r="G4" s="69"/>
      <c r="H4" s="69"/>
    </row>
    <row r="5" spans="1:9" ht="60.75" thickBot="1">
      <c r="A5" s="103" t="s">
        <v>3</v>
      </c>
      <c r="B5" s="104" t="s">
        <v>4</v>
      </c>
      <c r="C5" s="69"/>
      <c r="D5" s="69"/>
      <c r="E5" s="69"/>
      <c r="F5" s="69"/>
      <c r="G5" s="69"/>
      <c r="H5" s="69"/>
    </row>
    <row r="6" spans="1:9" ht="16.5" thickBot="1">
      <c r="A6" s="162" t="s">
        <v>5</v>
      </c>
      <c r="B6" s="162"/>
      <c r="C6" s="163" t="s">
        <v>6</v>
      </c>
      <c r="D6" s="164"/>
      <c r="E6" s="164"/>
      <c r="F6" s="164"/>
      <c r="G6" s="164"/>
    </row>
    <row r="8" spans="1:9" ht="75.75">
      <c r="B8" s="61" t="s">
        <v>7</v>
      </c>
    </row>
    <row r="10" spans="1:9" ht="95.25" customHeight="1">
      <c r="A10" s="182" t="s">
        <v>8</v>
      </c>
      <c r="B10" s="181"/>
      <c r="C10" s="77" t="s">
        <v>9</v>
      </c>
    </row>
    <row r="11" spans="1:9" ht="30.75">
      <c r="A11" s="61"/>
      <c r="B11" s="61" t="s">
        <v>10</v>
      </c>
      <c r="C11" s="101"/>
      <c r="I11" s="74"/>
    </row>
    <row r="12" spans="1:9">
      <c r="A12" s="61"/>
      <c r="B12" s="61" t="s">
        <v>11</v>
      </c>
      <c r="C12" s="101"/>
      <c r="I12" s="74"/>
    </row>
    <row r="13" spans="1:9">
      <c r="A13" s="61"/>
      <c r="B13" s="61" t="s">
        <v>12</v>
      </c>
      <c r="C13" s="101"/>
      <c r="I13" s="74"/>
    </row>
    <row r="14" spans="1:9">
      <c r="A14" s="61"/>
      <c r="B14" s="61" t="s">
        <v>13</v>
      </c>
      <c r="C14" s="101"/>
      <c r="I14" s="74"/>
    </row>
    <row r="15" spans="1:9">
      <c r="A15" s="61"/>
      <c r="B15" s="61" t="s">
        <v>14</v>
      </c>
      <c r="C15" s="101"/>
      <c r="I15" s="74"/>
    </row>
    <row r="16" spans="1:9">
      <c r="A16" s="61"/>
      <c r="B16" s="61" t="s">
        <v>15</v>
      </c>
      <c r="C16" s="101"/>
      <c r="I16" s="74"/>
    </row>
    <row r="17" spans="1:9">
      <c r="A17" s="61"/>
      <c r="B17" s="61" t="s">
        <v>16</v>
      </c>
      <c r="C17" s="101"/>
      <c r="I17" s="74"/>
    </row>
    <row r="18" spans="1:9">
      <c r="A18" s="61"/>
      <c r="B18" s="61" t="s">
        <v>17</v>
      </c>
      <c r="C18" s="101"/>
      <c r="I18" s="74"/>
    </row>
    <row r="19" spans="1:9">
      <c r="A19" s="61"/>
      <c r="B19" s="61" t="s">
        <v>18</v>
      </c>
      <c r="C19" s="101"/>
      <c r="I19" s="74"/>
    </row>
    <row r="20" spans="1:9" ht="30.75">
      <c r="A20" s="61"/>
      <c r="B20" s="61" t="s">
        <v>19</v>
      </c>
      <c r="C20" s="101"/>
      <c r="I20" s="74"/>
    </row>
    <row r="21" spans="1:9">
      <c r="A21" s="61"/>
      <c r="B21" s="61"/>
      <c r="C21" s="75"/>
      <c r="I21" s="74"/>
    </row>
    <row r="23" spans="1:9" ht="60.75">
      <c r="A23" s="190" t="s">
        <v>20</v>
      </c>
      <c r="B23" s="181"/>
      <c r="C23" s="73" t="s">
        <v>21</v>
      </c>
    </row>
    <row r="24" spans="1:9" ht="45.75">
      <c r="A24" s="102"/>
      <c r="B24" s="80" t="s">
        <v>22</v>
      </c>
      <c r="C24" s="112">
        <f>Verzamelblad!C10+Verzamelblad!C13+Verzamelblad!C16</f>
        <v>320000</v>
      </c>
    </row>
    <row r="25" spans="1:9">
      <c r="B25" s="61" t="s">
        <v>23</v>
      </c>
      <c r="C25" s="112">
        <f>Verzamelblad!C21</f>
        <v>0</v>
      </c>
    </row>
    <row r="26" spans="1:9">
      <c r="B26" s="61"/>
      <c r="C26" s="113"/>
    </row>
    <row r="27" spans="1:9" ht="18.75">
      <c r="B27" s="61" t="s">
        <v>24</v>
      </c>
      <c r="C27" s="114">
        <f>SUM(C24:C25)</f>
        <v>320000</v>
      </c>
    </row>
    <row r="28" spans="1:9">
      <c r="B28" s="98" t="s">
        <v>25</v>
      </c>
      <c r="C28" s="76"/>
    </row>
    <row r="30" spans="1:9" ht="201" customHeight="1">
      <c r="B30" s="191" t="s">
        <v>26</v>
      </c>
      <c r="C30" s="181"/>
      <c r="D30" s="181"/>
      <c r="E30" s="181"/>
      <c r="F30" s="181"/>
      <c r="G30" s="181"/>
    </row>
    <row r="31" spans="1:9" ht="16.5" thickBot="1"/>
    <row r="32" spans="1:9">
      <c r="B32" s="183" t="s">
        <v>27</v>
      </c>
      <c r="C32" s="185"/>
      <c r="D32" s="185"/>
      <c r="E32" s="185"/>
      <c r="F32" s="185"/>
      <c r="G32" s="186"/>
    </row>
    <row r="33" spans="2:7" ht="16.5" thickBot="1">
      <c r="B33" s="184"/>
      <c r="C33" s="187"/>
      <c r="D33" s="187"/>
      <c r="E33" s="187"/>
      <c r="F33" s="187"/>
      <c r="G33" s="188"/>
    </row>
    <row r="34" spans="2:7">
      <c r="B34" s="183" t="s">
        <v>28</v>
      </c>
      <c r="C34" s="185"/>
      <c r="D34" s="185"/>
      <c r="E34" s="185"/>
      <c r="F34" s="185"/>
      <c r="G34" s="186"/>
    </row>
    <row r="35" spans="2:7" ht="16.5" thickBot="1">
      <c r="B35" s="184"/>
      <c r="C35" s="187"/>
      <c r="D35" s="187"/>
      <c r="E35" s="187"/>
      <c r="F35" s="187"/>
      <c r="G35" s="188"/>
    </row>
    <row r="36" spans="2:7">
      <c r="B36" s="183" t="s">
        <v>29</v>
      </c>
      <c r="C36" s="185"/>
      <c r="D36" s="185"/>
      <c r="E36" s="185"/>
      <c r="F36" s="185"/>
      <c r="G36" s="186"/>
    </row>
    <row r="37" spans="2:7" ht="16.5" thickBot="1">
      <c r="B37" s="184"/>
      <c r="C37" s="187"/>
      <c r="D37" s="187"/>
      <c r="E37" s="187"/>
      <c r="F37" s="187"/>
      <c r="G37" s="188"/>
    </row>
    <row r="38" spans="2:7">
      <c r="B38" s="183" t="s">
        <v>30</v>
      </c>
      <c r="C38" s="185"/>
      <c r="D38" s="185"/>
      <c r="E38" s="185"/>
      <c r="F38" s="185"/>
      <c r="G38" s="186"/>
    </row>
    <row r="39" spans="2:7" ht="16.5" thickBot="1">
      <c r="B39" s="184"/>
      <c r="C39" s="187"/>
      <c r="D39" s="187"/>
      <c r="E39" s="187"/>
      <c r="F39" s="187"/>
      <c r="G39" s="188"/>
    </row>
    <row r="40" spans="2:7">
      <c r="B40" s="183" t="s">
        <v>31</v>
      </c>
      <c r="C40" s="189"/>
      <c r="D40" s="185"/>
      <c r="E40" s="185"/>
      <c r="F40" s="185"/>
      <c r="G40" s="186"/>
    </row>
    <row r="41" spans="2:7" ht="16.5" thickBot="1">
      <c r="B41" s="184"/>
      <c r="C41" s="187"/>
      <c r="D41" s="187"/>
      <c r="E41" s="187"/>
      <c r="F41" s="187"/>
      <c r="G41" s="188"/>
    </row>
    <row r="43" spans="2:7" ht="105.75">
      <c r="B43" s="61" t="s">
        <v>32</v>
      </c>
    </row>
  </sheetData>
  <sheetProtection algorithmName="SHA-512" hashValue="AZFr75xL/yrNRe27UQKUrsKjF4v0FoGCMRCGmJqy/LtVlDSnBIhHbWrVc6wzRceM763Qr5dBWibm7wO5BG6dXg==" saltValue="It5S+GnDg1Z7Pv5hcuoPng==" spinCount="100000" sheet="1" objects="1" scenarios="1"/>
  <mergeCells count="14">
    <mergeCell ref="A2:B2"/>
    <mergeCell ref="A10:B10"/>
    <mergeCell ref="B38:B39"/>
    <mergeCell ref="C38:G39"/>
    <mergeCell ref="B40:B41"/>
    <mergeCell ref="C40:G41"/>
    <mergeCell ref="B32:B33"/>
    <mergeCell ref="C32:G33"/>
    <mergeCell ref="B34:B35"/>
    <mergeCell ref="C34:G35"/>
    <mergeCell ref="B36:B37"/>
    <mergeCell ref="C36:G37"/>
    <mergeCell ref="A23:B23"/>
    <mergeCell ref="B30:G30"/>
  </mergeCells>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3"/>
  <dimension ref="A1:D25"/>
  <sheetViews>
    <sheetView zoomScaleNormal="100" workbookViewId="0">
      <selection activeCell="A11" sqref="A11"/>
    </sheetView>
  </sheetViews>
  <sheetFormatPr defaultColWidth="8.59765625" defaultRowHeight="15"/>
  <cols>
    <col min="1" max="1" width="51.09765625" customWidth="1"/>
    <col min="2" max="2" width="19" style="15" customWidth="1"/>
    <col min="3" max="3" width="20.5" style="14" customWidth="1"/>
    <col min="4" max="4" width="18" customWidth="1"/>
  </cols>
  <sheetData>
    <row r="1" spans="1:4" ht="18" customHeight="1">
      <c r="A1" s="5" t="s">
        <v>33</v>
      </c>
      <c r="B1" s="16"/>
      <c r="C1" s="47"/>
    </row>
    <row r="2" spans="1:4" ht="18" customHeight="1">
      <c r="A2" s="175" t="s">
        <v>34</v>
      </c>
      <c r="B2" s="16"/>
      <c r="C2" s="47"/>
    </row>
    <row r="3" spans="1:4" ht="75">
      <c r="A3" s="105" t="s">
        <v>35</v>
      </c>
      <c r="B3" s="16"/>
      <c r="C3" s="47"/>
    </row>
    <row r="4" spans="1:4" ht="18" customHeight="1">
      <c r="A4" s="19"/>
      <c r="B4" s="16"/>
      <c r="C4" s="47"/>
    </row>
    <row r="5" spans="1:4" ht="18" customHeight="1">
      <c r="A5" s="45" t="s">
        <v>36</v>
      </c>
      <c r="B5" s="39" t="s">
        <v>37</v>
      </c>
      <c r="C5" s="46" t="s">
        <v>38</v>
      </c>
      <c r="D5" s="2" t="s">
        <v>39</v>
      </c>
    </row>
    <row r="6" spans="1:4" ht="18" customHeight="1">
      <c r="A6" s="19"/>
      <c r="B6" s="16"/>
      <c r="C6" s="47"/>
      <c r="D6" s="2"/>
    </row>
    <row r="7" spans="1:4" ht="18" customHeight="1">
      <c r="A7" s="5"/>
      <c r="B7" s="48"/>
      <c r="C7" s="47"/>
      <c r="D7" s="86"/>
    </row>
    <row r="8" spans="1:4">
      <c r="A8" s="87"/>
      <c r="B8" s="48"/>
      <c r="C8" s="47"/>
    </row>
    <row r="9" spans="1:4" ht="45">
      <c r="A9" s="83" t="s">
        <v>40</v>
      </c>
      <c r="B9" s="165">
        <f>Kernassortiment!D100</f>
        <v>320000</v>
      </c>
      <c r="C9" s="47"/>
    </row>
    <row r="10" spans="1:4" ht="18" customHeight="1">
      <c r="A10" s="5" t="s">
        <v>41</v>
      </c>
      <c r="B10" s="48"/>
      <c r="C10" s="59">
        <f>B9</f>
        <v>320000</v>
      </c>
      <c r="D10" s="86"/>
    </row>
    <row r="11" spans="1:4" ht="18" customHeight="1">
      <c r="A11" s="5"/>
      <c r="B11" s="48"/>
      <c r="C11" s="47"/>
      <c r="D11" s="86"/>
    </row>
    <row r="12" spans="1:4" ht="39" customHeight="1">
      <c r="A12" s="85" t="s">
        <v>42</v>
      </c>
      <c r="B12" s="165">
        <f>'Indicatie extra uren'!E18</f>
        <v>0</v>
      </c>
      <c r="C12" s="67"/>
    </row>
    <row r="13" spans="1:4" ht="36" customHeight="1">
      <c r="A13" s="4" t="s">
        <v>43</v>
      </c>
      <c r="B13" s="48"/>
      <c r="C13" s="59">
        <f>B12</f>
        <v>0</v>
      </c>
    </row>
    <row r="14" spans="1:4">
      <c r="A14" s="87"/>
      <c r="B14" s="48"/>
      <c r="C14" s="47"/>
    </row>
    <row r="15" spans="1:4">
      <c r="A15" s="85" t="s">
        <v>44</v>
      </c>
      <c r="B15" s="166">
        <f>'Technische bediening'!D9</f>
        <v>0</v>
      </c>
      <c r="C15" s="47"/>
    </row>
    <row r="16" spans="1:4">
      <c r="A16" s="5" t="s">
        <v>45</v>
      </c>
      <c r="B16" s="159"/>
      <c r="C16" s="59">
        <f>'Technische bediening'!D12</f>
        <v>0</v>
      </c>
    </row>
    <row r="17" spans="1:3" ht="18" customHeight="1">
      <c r="A17" s="19"/>
      <c r="B17" s="48"/>
      <c r="C17" s="47"/>
    </row>
    <row r="18" spans="1:3">
      <c r="A18" s="85" t="s">
        <v>46</v>
      </c>
      <c r="B18" s="166">
        <f>Onderhoudsovereenkomst!B11</f>
        <v>0</v>
      </c>
      <c r="C18" s="47"/>
    </row>
    <row r="19" spans="1:3">
      <c r="A19" s="85" t="s">
        <v>47</v>
      </c>
      <c r="B19" s="166">
        <f>Onderhoudsovereenkomst!B21</f>
        <v>0</v>
      </c>
      <c r="C19" s="47"/>
    </row>
    <row r="20" spans="1:3" ht="30">
      <c r="A20" s="85" t="s">
        <v>48</v>
      </c>
      <c r="B20" s="167">
        <f>Onderhoudsovereenkomst!B31</f>
        <v>0</v>
      </c>
      <c r="C20" s="47"/>
    </row>
    <row r="21" spans="1:3">
      <c r="A21" s="5" t="s">
        <v>49</v>
      </c>
      <c r="B21" s="159"/>
      <c r="C21" s="59">
        <f>B18+B19+B20</f>
        <v>0</v>
      </c>
    </row>
    <row r="22" spans="1:3" ht="18" customHeight="1">
      <c r="A22" s="19"/>
      <c r="B22" s="48"/>
      <c r="C22" s="47"/>
    </row>
    <row r="23" spans="1:3" ht="18" customHeight="1">
      <c r="A23" s="5"/>
      <c r="B23" s="48"/>
      <c r="C23" s="47"/>
    </row>
    <row r="24" spans="1:3" ht="18" customHeight="1">
      <c r="A24" s="19"/>
      <c r="B24" s="48"/>
      <c r="C24" s="50"/>
    </row>
    <row r="25" spans="1:3" s="1" customFormat="1" ht="18" customHeight="1">
      <c r="A25" s="5" t="s">
        <v>50</v>
      </c>
      <c r="B25" s="48"/>
      <c r="C25" s="55">
        <f>SUM(C7:C22)</f>
        <v>320000</v>
      </c>
    </row>
  </sheetData>
  <sheetProtection algorithmName="SHA-512" hashValue="qw9yQKz/5Zj3DJAIN3qyayos6LMRr+YKfkiieMiaq+CZtqyyfwgmERFSulnrpR7hwthaJr5VCj5uGgUu1hOD2g==" saltValue="BuDPpuyG0Oyp/Kah+fRBHg==" spinCount="100000" sheet="1" objects="1" scenarios="1"/>
  <pageMargins left="0.7" right="1.0520833333333333" top="0.75" bottom="0.75" header="0.3" footer="0.3"/>
  <pageSetup paperSize="9" orientation="portrait" horizontalDpi="4294967292" verticalDpi="4294967292"/>
  <headerFooter>
    <oddHeader>&amp;C&amp;A</oddHead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E105"/>
  <sheetViews>
    <sheetView zoomScale="70" zoomScaleNormal="70" workbookViewId="0">
      <pane ySplit="5" topLeftCell="A91" activePane="bottomLeft" state="frozen"/>
      <selection pane="bottomLeft" activeCell="C91" sqref="C91"/>
    </sheetView>
  </sheetViews>
  <sheetFormatPr defaultColWidth="8.59765625" defaultRowHeight="15"/>
  <cols>
    <col min="1" max="1" width="29.5" customWidth="1"/>
    <col min="2" max="2" width="85.59765625" customWidth="1"/>
    <col min="3" max="3" width="16.8984375" style="24" customWidth="1"/>
    <col min="4" max="4" width="17.5" style="25" bestFit="1" customWidth="1"/>
    <col min="5" max="5" width="16" customWidth="1"/>
  </cols>
  <sheetData>
    <row r="1" spans="1:5" s="3" customFormat="1" ht="114" customHeight="1">
      <c r="A1" s="57" t="s">
        <v>51</v>
      </c>
      <c r="B1" s="68" t="s">
        <v>52</v>
      </c>
      <c r="C1" s="192" t="s">
        <v>53</v>
      </c>
      <c r="D1" s="193"/>
      <c r="E1"/>
    </row>
    <row r="2" spans="1:5" s="32" customFormat="1" ht="25.5">
      <c r="A2" s="99" t="s">
        <v>54</v>
      </c>
      <c r="B2" s="42"/>
    </row>
    <row r="3" spans="1:5" s="3" customFormat="1" ht="149.1" customHeight="1">
      <c r="A3" s="107" t="s">
        <v>55</v>
      </c>
      <c r="B3" s="194" t="s">
        <v>56</v>
      </c>
      <c r="C3" s="195"/>
      <c r="D3" s="196"/>
      <c r="E3"/>
    </row>
    <row r="4" spans="1:5" s="32" customFormat="1">
      <c r="A4" s="99"/>
      <c r="B4" s="106"/>
    </row>
    <row r="5" spans="1:5" s="20" customFormat="1" ht="50.1" customHeight="1">
      <c r="A5" s="88" t="s">
        <v>57</v>
      </c>
      <c r="B5" s="35" t="s">
        <v>58</v>
      </c>
      <c r="C5" s="38" t="s">
        <v>59</v>
      </c>
      <c r="D5" s="37" t="s">
        <v>60</v>
      </c>
      <c r="E5" s="8"/>
    </row>
    <row r="6" spans="1:5" ht="139.5" customHeight="1">
      <c r="A6" s="19"/>
      <c r="B6" s="30"/>
      <c r="C6" s="84" t="s">
        <v>61</v>
      </c>
      <c r="D6" s="7"/>
    </row>
    <row r="7" spans="1:5" ht="45">
      <c r="A7" s="57" t="s">
        <v>62</v>
      </c>
      <c r="B7" s="78"/>
      <c r="C7" s="154"/>
      <c r="D7" s="7"/>
    </row>
    <row r="8" spans="1:5">
      <c r="A8" s="57"/>
      <c r="B8" s="78" t="s">
        <v>63</v>
      </c>
      <c r="C8" s="116"/>
      <c r="D8" s="7"/>
      <c r="E8">
        <v>1</v>
      </c>
    </row>
    <row r="9" spans="1:5" ht="45">
      <c r="A9" s="57" t="s">
        <v>64</v>
      </c>
      <c r="B9" s="78"/>
      <c r="C9" s="154"/>
      <c r="D9" s="7"/>
    </row>
    <row r="10" spans="1:5" ht="18" customHeight="1">
      <c r="A10" s="19"/>
      <c r="B10" s="78" t="s">
        <v>63</v>
      </c>
      <c r="C10" s="116"/>
      <c r="D10" s="7"/>
      <c r="E10">
        <v>1</v>
      </c>
    </row>
    <row r="11" spans="1:5" s="17" customFormat="1" ht="30">
      <c r="A11" s="4" t="s">
        <v>65</v>
      </c>
      <c r="B11" s="65"/>
      <c r="C11" s="64"/>
      <c r="D11" s="7"/>
      <c r="E11" s="89"/>
    </row>
    <row r="12" spans="1:5" s="17" customFormat="1" ht="18" customHeight="1">
      <c r="A12" s="62"/>
      <c r="B12" s="78" t="s">
        <v>63</v>
      </c>
      <c r="C12" s="116"/>
      <c r="D12" s="7"/>
      <c r="E12" s="178">
        <v>1</v>
      </c>
    </row>
    <row r="13" spans="1:5" ht="45">
      <c r="A13" s="57" t="s">
        <v>66</v>
      </c>
      <c r="B13" s="78"/>
      <c r="C13" s="154"/>
      <c r="D13" s="7"/>
      <c r="E13" s="179"/>
    </row>
    <row r="14" spans="1:5">
      <c r="A14" s="63"/>
      <c r="B14" s="65" t="s">
        <v>67</v>
      </c>
      <c r="C14" s="116"/>
      <c r="D14" s="7"/>
    </row>
    <row r="15" spans="1:5">
      <c r="A15" s="63"/>
      <c r="B15" s="65" t="s">
        <v>68</v>
      </c>
      <c r="C15" s="116"/>
      <c r="D15" s="7"/>
    </row>
    <row r="16" spans="1:5" ht="30">
      <c r="A16" s="57" t="s">
        <v>69</v>
      </c>
      <c r="B16" s="65"/>
      <c r="C16" s="64"/>
      <c r="D16" s="7"/>
      <c r="E16">
        <v>2</v>
      </c>
    </row>
    <row r="17" spans="1:5">
      <c r="A17" s="83" t="s">
        <v>70</v>
      </c>
      <c r="B17" s="78" t="s">
        <v>71</v>
      </c>
      <c r="C17" s="116"/>
      <c r="D17" s="7"/>
    </row>
    <row r="18" spans="1:5">
      <c r="A18" s="83" t="s">
        <v>72</v>
      </c>
      <c r="B18" s="78" t="s">
        <v>71</v>
      </c>
      <c r="C18" s="116"/>
      <c r="D18" s="7"/>
    </row>
    <row r="19" spans="1:5">
      <c r="A19" s="83" t="s">
        <v>73</v>
      </c>
      <c r="B19" s="78" t="s">
        <v>71</v>
      </c>
      <c r="C19" s="116"/>
      <c r="D19" s="7"/>
    </row>
    <row r="20" spans="1:5">
      <c r="A20" s="83" t="s">
        <v>74</v>
      </c>
      <c r="B20" s="78" t="s">
        <v>71</v>
      </c>
      <c r="C20" s="116"/>
      <c r="D20" s="7"/>
    </row>
    <row r="21" spans="1:5">
      <c r="A21" s="83" t="s">
        <v>75</v>
      </c>
      <c r="B21" s="78" t="s">
        <v>71</v>
      </c>
      <c r="C21" s="116"/>
      <c r="D21" s="7"/>
    </row>
    <row r="22" spans="1:5">
      <c r="A22" s="63"/>
      <c r="B22" s="78" t="s">
        <v>76</v>
      </c>
      <c r="C22" s="116"/>
      <c r="D22" s="7"/>
    </row>
    <row r="23" spans="1:5">
      <c r="A23" s="83" t="s">
        <v>77</v>
      </c>
      <c r="B23" s="78" t="s">
        <v>78</v>
      </c>
      <c r="C23" s="116"/>
      <c r="D23" s="7"/>
    </row>
    <row r="24" spans="1:5">
      <c r="A24" s="63"/>
      <c r="B24" s="78" t="s">
        <v>71</v>
      </c>
      <c r="C24" s="116"/>
      <c r="D24" s="7"/>
    </row>
    <row r="25" spans="1:5">
      <c r="A25" s="83" t="s">
        <v>79</v>
      </c>
      <c r="B25" s="78" t="s">
        <v>71</v>
      </c>
      <c r="C25" s="116"/>
      <c r="D25" s="7"/>
    </row>
    <row r="26" spans="1:5">
      <c r="A26" s="83" t="s">
        <v>80</v>
      </c>
      <c r="B26" s="78" t="s">
        <v>81</v>
      </c>
      <c r="C26" s="116"/>
      <c r="D26" s="7"/>
    </row>
    <row r="27" spans="1:5">
      <c r="A27" s="83"/>
      <c r="B27" s="78" t="s">
        <v>82</v>
      </c>
      <c r="C27" s="116"/>
      <c r="D27" s="7"/>
    </row>
    <row r="28" spans="1:5">
      <c r="A28" s="155" t="s">
        <v>83</v>
      </c>
      <c r="B28" s="78" t="s">
        <v>81</v>
      </c>
      <c r="C28" s="116"/>
      <c r="D28" s="7"/>
    </row>
    <row r="29" spans="1:5">
      <c r="A29" s="155"/>
      <c r="B29" s="78" t="s">
        <v>84</v>
      </c>
      <c r="C29" s="116"/>
      <c r="D29" s="7"/>
    </row>
    <row r="30" spans="1:5">
      <c r="A30" s="155" t="s">
        <v>85</v>
      </c>
      <c r="B30" s="78" t="s">
        <v>86</v>
      </c>
      <c r="C30" s="116"/>
      <c r="D30" s="7"/>
    </row>
    <row r="31" spans="1:5">
      <c r="A31" s="155" t="s">
        <v>87</v>
      </c>
      <c r="B31" s="78" t="s">
        <v>71</v>
      </c>
      <c r="C31" s="116"/>
      <c r="D31" s="7"/>
      <c r="E31">
        <v>15</v>
      </c>
    </row>
    <row r="32" spans="1:5">
      <c r="A32" s="63"/>
      <c r="B32" s="65"/>
      <c r="C32" s="64"/>
      <c r="D32" s="7"/>
    </row>
    <row r="33" spans="1:5" ht="30">
      <c r="A33" s="57" t="s">
        <v>88</v>
      </c>
      <c r="B33" s="65"/>
      <c r="C33" s="64"/>
      <c r="D33" s="7"/>
    </row>
    <row r="34" spans="1:5" ht="30">
      <c r="A34" s="83" t="s">
        <v>89</v>
      </c>
      <c r="B34" s="78" t="s">
        <v>71</v>
      </c>
      <c r="C34" s="116"/>
      <c r="D34" s="7"/>
      <c r="E34">
        <v>1</v>
      </c>
    </row>
    <row r="35" spans="1:5">
      <c r="A35" s="63"/>
      <c r="B35" s="65"/>
      <c r="C35" s="64"/>
      <c r="D35" s="7"/>
    </row>
    <row r="36" spans="1:5">
      <c r="A36" s="57" t="s">
        <v>90</v>
      </c>
      <c r="B36" s="65"/>
      <c r="C36" s="64"/>
      <c r="D36" s="7"/>
    </row>
    <row r="37" spans="1:5">
      <c r="A37" s="83" t="s">
        <v>91</v>
      </c>
      <c r="B37" s="78" t="s">
        <v>71</v>
      </c>
      <c r="C37" s="116"/>
      <c r="D37" s="7"/>
    </row>
    <row r="38" spans="1:5">
      <c r="A38" s="83" t="s">
        <v>92</v>
      </c>
      <c r="B38" s="78" t="s">
        <v>71</v>
      </c>
      <c r="C38" s="116"/>
      <c r="D38" s="7"/>
      <c r="E38">
        <v>2</v>
      </c>
    </row>
    <row r="39" spans="1:5">
      <c r="A39" s="63"/>
      <c r="B39" s="65"/>
      <c r="C39" s="64"/>
      <c r="D39" s="7"/>
    </row>
    <row r="40" spans="1:5" ht="45">
      <c r="A40" s="57" t="s">
        <v>93</v>
      </c>
      <c r="B40" s="78"/>
      <c r="C40" s="154"/>
      <c r="D40" s="7"/>
    </row>
    <row r="41" spans="1:5" ht="18" customHeight="1">
      <c r="A41" s="83" t="s">
        <v>94</v>
      </c>
      <c r="B41" s="65" t="s">
        <v>71</v>
      </c>
      <c r="C41" s="116"/>
      <c r="D41" s="7"/>
    </row>
    <row r="42" spans="1:5" ht="18" customHeight="1">
      <c r="A42" s="83" t="s">
        <v>95</v>
      </c>
      <c r="B42" s="65" t="s">
        <v>71</v>
      </c>
      <c r="C42" s="116"/>
      <c r="D42" s="7"/>
    </row>
    <row r="43" spans="1:5" ht="18" customHeight="1">
      <c r="A43" s="63"/>
      <c r="B43" s="65"/>
      <c r="C43" s="64"/>
      <c r="D43" s="7"/>
      <c r="E43">
        <v>2</v>
      </c>
    </row>
    <row r="44" spans="1:5" ht="45">
      <c r="A44" s="57" t="s">
        <v>96</v>
      </c>
      <c r="B44" s="65"/>
      <c r="C44" s="154"/>
      <c r="D44" s="7"/>
    </row>
    <row r="45" spans="1:5" ht="18" customHeight="1">
      <c r="A45" s="63"/>
      <c r="B45" s="65" t="s">
        <v>97</v>
      </c>
      <c r="C45" s="116"/>
      <c r="D45" s="7"/>
    </row>
    <row r="46" spans="1:5" ht="18" customHeight="1">
      <c r="A46" s="63"/>
      <c r="B46" s="65"/>
      <c r="C46" s="64"/>
      <c r="D46" s="7"/>
      <c r="E46">
        <v>1</v>
      </c>
    </row>
    <row r="47" spans="1:5" ht="45">
      <c r="A47" s="57" t="s">
        <v>98</v>
      </c>
      <c r="B47" s="78"/>
      <c r="C47" s="154"/>
      <c r="D47" s="7"/>
    </row>
    <row r="48" spans="1:5" ht="18" customHeight="1">
      <c r="A48" s="63"/>
      <c r="B48" s="78" t="s">
        <v>99</v>
      </c>
      <c r="C48" s="116"/>
      <c r="D48" s="7"/>
    </row>
    <row r="49" spans="1:5" ht="18" customHeight="1">
      <c r="A49" s="63"/>
      <c r="B49" s="65"/>
      <c r="C49" s="64"/>
      <c r="D49" s="7"/>
      <c r="E49">
        <v>1</v>
      </c>
    </row>
    <row r="50" spans="1:5" s="3" customFormat="1" ht="30">
      <c r="A50" s="57" t="s">
        <v>100</v>
      </c>
      <c r="B50" s="65"/>
      <c r="C50" s="64"/>
      <c r="D50" s="7"/>
      <c r="E50"/>
    </row>
    <row r="51" spans="1:5" s="3" customFormat="1" ht="18" customHeight="1">
      <c r="A51" s="63"/>
      <c r="B51" s="78" t="s">
        <v>97</v>
      </c>
      <c r="C51" s="116"/>
      <c r="D51" s="7"/>
      <c r="E51">
        <v>1</v>
      </c>
    </row>
    <row r="52" spans="1:5" ht="18" customHeight="1">
      <c r="A52" s="63"/>
      <c r="B52" s="65"/>
      <c r="C52" s="64"/>
      <c r="D52" s="7"/>
    </row>
    <row r="53" spans="1:5" ht="30">
      <c r="A53" s="57" t="s">
        <v>101</v>
      </c>
      <c r="B53" s="65"/>
      <c r="C53" s="64"/>
      <c r="D53" s="7"/>
    </row>
    <row r="54" spans="1:5" ht="18" customHeight="1">
      <c r="A54" s="83" t="s">
        <v>102</v>
      </c>
      <c r="B54" s="78" t="s">
        <v>103</v>
      </c>
      <c r="C54" s="116"/>
      <c r="D54" s="7"/>
    </row>
    <row r="55" spans="1:5" ht="18" customHeight="1">
      <c r="A55" s="63"/>
      <c r="B55" s="78" t="s">
        <v>104</v>
      </c>
      <c r="C55" s="116"/>
      <c r="D55" s="7"/>
    </row>
    <row r="56" spans="1:5" ht="18" customHeight="1">
      <c r="A56" s="83" t="s">
        <v>105</v>
      </c>
      <c r="B56" s="78" t="s">
        <v>106</v>
      </c>
      <c r="C56" s="116"/>
      <c r="D56" s="7"/>
    </row>
    <row r="57" spans="1:5" ht="18" customHeight="1">
      <c r="A57" s="83"/>
      <c r="B57" s="78" t="s">
        <v>107</v>
      </c>
      <c r="C57" s="116"/>
      <c r="D57" s="7"/>
    </row>
    <row r="58" spans="1:5" ht="18" customHeight="1">
      <c r="A58" s="83" t="s">
        <v>108</v>
      </c>
      <c r="B58" s="78" t="s">
        <v>63</v>
      </c>
      <c r="C58" s="116"/>
      <c r="D58" s="7"/>
    </row>
    <row r="59" spans="1:5" ht="18" customHeight="1">
      <c r="A59" s="83"/>
      <c r="B59" s="78" t="s">
        <v>109</v>
      </c>
      <c r="C59" s="116"/>
      <c r="D59" s="7"/>
    </row>
    <row r="60" spans="1:5" ht="18" customHeight="1">
      <c r="A60" s="83" t="s">
        <v>75</v>
      </c>
      <c r="B60" s="78" t="s">
        <v>63</v>
      </c>
      <c r="C60" s="116"/>
      <c r="D60" s="7"/>
    </row>
    <row r="61" spans="1:5" ht="18" customHeight="1">
      <c r="A61" s="63"/>
      <c r="B61" s="78" t="s">
        <v>110</v>
      </c>
      <c r="C61" s="116"/>
      <c r="D61" s="7"/>
    </row>
    <row r="62" spans="1:5" ht="18" customHeight="1">
      <c r="A62" s="63"/>
      <c r="B62" s="78" t="s">
        <v>111</v>
      </c>
      <c r="C62" s="116"/>
      <c r="D62" s="7"/>
    </row>
    <row r="63" spans="1:5" ht="15.95" customHeight="1">
      <c r="A63" s="83" t="s">
        <v>112</v>
      </c>
      <c r="B63" s="78" t="s">
        <v>113</v>
      </c>
      <c r="C63" s="116"/>
      <c r="D63" s="7"/>
    </row>
    <row r="64" spans="1:5" ht="15.95" customHeight="1">
      <c r="A64" s="83" t="s">
        <v>114</v>
      </c>
      <c r="B64" s="78" t="s">
        <v>115</v>
      </c>
      <c r="C64" s="116"/>
      <c r="D64" s="7"/>
    </row>
    <row r="65" spans="1:5" ht="15.95" customHeight="1">
      <c r="A65" s="63"/>
      <c r="B65" s="78" t="s">
        <v>116</v>
      </c>
      <c r="C65" s="116"/>
      <c r="D65" s="7"/>
    </row>
    <row r="66" spans="1:5" ht="15.95" customHeight="1">
      <c r="A66" s="83" t="s">
        <v>117</v>
      </c>
      <c r="B66" s="156" t="s">
        <v>71</v>
      </c>
      <c r="C66" s="116"/>
      <c r="D66" s="7"/>
    </row>
    <row r="67" spans="1:5" ht="15.95" customHeight="1">
      <c r="A67" s="83" t="s">
        <v>118</v>
      </c>
      <c r="B67" s="78" t="s">
        <v>71</v>
      </c>
      <c r="C67" s="116"/>
      <c r="D67" s="7"/>
    </row>
    <row r="68" spans="1:5" ht="30">
      <c r="A68" s="83" t="s">
        <v>119</v>
      </c>
      <c r="B68" s="78" t="s">
        <v>97</v>
      </c>
      <c r="C68" s="116"/>
      <c r="D68" s="7"/>
    </row>
    <row r="69" spans="1:5" ht="15.95" customHeight="1">
      <c r="A69" s="83" t="s">
        <v>120</v>
      </c>
      <c r="B69" s="78" t="s">
        <v>86</v>
      </c>
      <c r="C69" s="116"/>
      <c r="D69" s="7"/>
    </row>
    <row r="70" spans="1:5" ht="15.95" customHeight="1">
      <c r="A70" s="83"/>
      <c r="B70" s="78" t="s">
        <v>121</v>
      </c>
      <c r="C70" s="116"/>
      <c r="D70" s="7"/>
    </row>
    <row r="71" spans="1:5" ht="15.95" customHeight="1">
      <c r="A71" s="83" t="s">
        <v>122</v>
      </c>
      <c r="B71" s="78" t="s">
        <v>86</v>
      </c>
      <c r="C71" s="116"/>
      <c r="D71" s="7"/>
    </row>
    <row r="72" spans="1:5" ht="15.95" customHeight="1">
      <c r="A72" s="83"/>
      <c r="B72" s="78" t="s">
        <v>123</v>
      </c>
      <c r="C72" s="116"/>
      <c r="D72" s="7"/>
    </row>
    <row r="73" spans="1:5" ht="15.95" customHeight="1">
      <c r="A73" s="83" t="s">
        <v>124</v>
      </c>
      <c r="B73" s="78" t="s">
        <v>125</v>
      </c>
      <c r="C73" s="116"/>
      <c r="D73" s="7"/>
    </row>
    <row r="74" spans="1:5" ht="15.95" customHeight="1">
      <c r="A74" s="83" t="s">
        <v>126</v>
      </c>
      <c r="B74" s="78" t="s">
        <v>127</v>
      </c>
      <c r="C74" s="116"/>
      <c r="D74" s="7"/>
    </row>
    <row r="75" spans="1:5" ht="18" customHeight="1">
      <c r="A75" s="83" t="s">
        <v>128</v>
      </c>
      <c r="B75" s="78" t="s">
        <v>99</v>
      </c>
      <c r="C75" s="116"/>
      <c r="D75" s="7"/>
    </row>
    <row r="76" spans="1:5" ht="18" customHeight="1">
      <c r="A76" s="63"/>
      <c r="B76" s="78" t="s">
        <v>129</v>
      </c>
      <c r="C76" s="116"/>
      <c r="D76" s="7"/>
    </row>
    <row r="77" spans="1:5" ht="18" customHeight="1">
      <c r="A77" s="83" t="s">
        <v>130</v>
      </c>
      <c r="B77" s="78" t="s">
        <v>131</v>
      </c>
      <c r="C77" s="116"/>
      <c r="D77" s="7"/>
    </row>
    <row r="78" spans="1:5" ht="18" customHeight="1">
      <c r="A78" s="63"/>
      <c r="B78" s="78" t="s">
        <v>81</v>
      </c>
      <c r="C78" s="116"/>
      <c r="D78" s="7"/>
    </row>
    <row r="79" spans="1:5" ht="18" customHeight="1">
      <c r="A79" s="83" t="s">
        <v>132</v>
      </c>
      <c r="B79" s="78" t="s">
        <v>133</v>
      </c>
      <c r="C79" s="116"/>
      <c r="D79" s="7"/>
      <c r="E79">
        <v>26</v>
      </c>
    </row>
    <row r="80" spans="1:5" ht="18" customHeight="1">
      <c r="A80" s="63"/>
      <c r="B80" s="65"/>
      <c r="C80" s="64"/>
      <c r="D80" s="7"/>
    </row>
    <row r="81" spans="1:5" ht="18" customHeight="1">
      <c r="A81" s="63"/>
      <c r="B81" s="65"/>
      <c r="C81" s="64"/>
      <c r="D81" s="7"/>
    </row>
    <row r="82" spans="1:5" ht="30">
      <c r="A82" s="57" t="s">
        <v>134</v>
      </c>
      <c r="B82" s="78" t="s">
        <v>86</v>
      </c>
      <c r="C82" s="116"/>
      <c r="D82" s="7"/>
    </row>
    <row r="83" spans="1:5" ht="18" customHeight="1">
      <c r="A83" s="63"/>
      <c r="B83" s="65" t="s">
        <v>116</v>
      </c>
      <c r="C83" s="116"/>
      <c r="D83" s="7"/>
    </row>
    <row r="84" spans="1:5" ht="18" customHeight="1">
      <c r="A84" s="63"/>
      <c r="B84" s="157" t="s">
        <v>135</v>
      </c>
      <c r="C84" s="116"/>
      <c r="D84" s="7"/>
    </row>
    <row r="85" spans="1:5" ht="18" customHeight="1">
      <c r="A85" s="63"/>
      <c r="B85" s="158" t="s">
        <v>113</v>
      </c>
      <c r="C85" s="116"/>
      <c r="D85" s="7"/>
    </row>
    <row r="86" spans="1:5" ht="18" customHeight="1">
      <c r="A86" s="63"/>
      <c r="B86" s="158" t="s">
        <v>123</v>
      </c>
      <c r="C86" s="116"/>
      <c r="D86" s="7"/>
    </row>
    <row r="87" spans="1:5" ht="18" customHeight="1">
      <c r="A87" s="63"/>
      <c r="B87" s="158" t="s">
        <v>136</v>
      </c>
      <c r="C87" s="116"/>
      <c r="D87" s="7"/>
    </row>
    <row r="88" spans="1:5" ht="18" customHeight="1">
      <c r="A88" s="63"/>
      <c r="B88" s="158" t="s">
        <v>121</v>
      </c>
      <c r="C88" s="116"/>
      <c r="D88" s="7"/>
    </row>
    <row r="89" spans="1:5" s="17" customFormat="1" ht="18" customHeight="1">
      <c r="A89" s="63"/>
      <c r="B89" s="78" t="s">
        <v>137</v>
      </c>
      <c r="C89" s="116"/>
      <c r="D89" s="7"/>
      <c r="E89" s="178"/>
    </row>
    <row r="90" spans="1:5" s="17" customFormat="1" ht="18" customHeight="1">
      <c r="A90" s="63"/>
      <c r="B90" s="78" t="s">
        <v>81</v>
      </c>
      <c r="C90" s="122"/>
      <c r="D90" s="123"/>
      <c r="E90" s="178">
        <v>9</v>
      </c>
    </row>
    <row r="91" spans="1:5" s="17" customFormat="1" ht="18" customHeight="1">
      <c r="A91" s="63"/>
      <c r="B91" s="65"/>
      <c r="C91" s="64"/>
      <c r="D91" s="7"/>
      <c r="E91" s="178"/>
    </row>
    <row r="92" spans="1:5">
      <c r="A92" s="19"/>
      <c r="B92" s="65"/>
      <c r="C92" s="64"/>
      <c r="D92" s="7"/>
    </row>
    <row r="93" spans="1:5" ht="18" customHeight="1">
      <c r="A93" s="19"/>
      <c r="B93" s="30"/>
      <c r="C93" s="11"/>
      <c r="D93" s="7"/>
    </row>
    <row r="94" spans="1:5" ht="18" customHeight="1">
      <c r="A94" s="19"/>
      <c r="B94" s="29" t="s">
        <v>138</v>
      </c>
      <c r="C94" s="66">
        <f>SUM(C7:C92)/63</f>
        <v>0</v>
      </c>
      <c r="D94" s="7"/>
      <c r="E94">
        <f>SUM(E7:E92)</f>
        <v>63</v>
      </c>
    </row>
    <row r="95" spans="1:5" ht="18" customHeight="1">
      <c r="A95" s="19"/>
      <c r="B95" s="30"/>
      <c r="C95" s="11"/>
      <c r="D95" s="7"/>
    </row>
    <row r="96" spans="1:5" ht="18" customHeight="1">
      <c r="A96" s="19"/>
      <c r="B96" s="30"/>
      <c r="C96" s="11"/>
      <c r="D96" s="7"/>
    </row>
    <row r="97" spans="1:5">
      <c r="A97" s="19"/>
      <c r="B97" s="79" t="s">
        <v>139</v>
      </c>
      <c r="C97" s="11"/>
      <c r="D97" s="174">
        <f>320000-(320000*C94)</f>
        <v>320000</v>
      </c>
      <c r="E97" s="97"/>
    </row>
    <row r="98" spans="1:5" ht="45">
      <c r="A98" s="19"/>
      <c r="B98" s="151" t="s">
        <v>140</v>
      </c>
      <c r="C98" s="11"/>
      <c r="D98" s="7"/>
    </row>
    <row r="99" spans="1:5" ht="18" customHeight="1">
      <c r="A99" s="19"/>
      <c r="B99" s="30"/>
      <c r="C99" s="11"/>
      <c r="D99" s="54"/>
    </row>
    <row r="100" spans="1:5" s="18" customFormat="1" ht="18" customHeight="1">
      <c r="A100" s="31"/>
      <c r="B100" s="29" t="s">
        <v>141</v>
      </c>
      <c r="C100" s="11"/>
      <c r="D100" s="49">
        <f>SUM(D97:D98)</f>
        <v>320000</v>
      </c>
      <c r="E100" s="12"/>
    </row>
    <row r="101" spans="1:5" ht="90">
      <c r="A101" s="19"/>
      <c r="B101" s="90" t="s">
        <v>142</v>
      </c>
      <c r="C101" s="11"/>
      <c r="D101" s="7"/>
    </row>
    <row r="103" spans="1:5" ht="165">
      <c r="B103" s="80" t="s">
        <v>143</v>
      </c>
    </row>
    <row r="105" spans="1:5">
      <c r="C105" s="27"/>
      <c r="D105" s="28"/>
    </row>
  </sheetData>
  <sheetProtection algorithmName="SHA-512" hashValue="xp48XTcRV5fgdVpYAgltIxQR6MDRBE6qGoz4KD0zg13IUS67bhqv99mwlHT64T0nSxpeq3mAhZmXdSV6wfM/+g==" saltValue="Qg525nyGBWMU4S00YFN5sw==" spinCount="100000" sheet="1" objects="1" scenarios="1"/>
  <mergeCells count="2">
    <mergeCell ref="C1:D1"/>
    <mergeCell ref="B3:D3"/>
  </mergeCells>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5CB89-9EF1-4F48-BCEC-81C68C2E5D8C}">
  <dimension ref="A1:AM24"/>
  <sheetViews>
    <sheetView topLeftCell="A3" zoomScale="120" zoomScaleNormal="120" workbookViewId="0">
      <selection activeCell="C8" sqref="C8"/>
    </sheetView>
  </sheetViews>
  <sheetFormatPr defaultColWidth="8.59765625" defaultRowHeight="15"/>
  <cols>
    <col min="1" max="1" width="25.59765625" customWidth="1"/>
    <col min="2" max="2" width="38.09765625" style="22" customWidth="1"/>
    <col min="3" max="3" width="21.5" style="23" customWidth="1"/>
    <col min="4" max="4" width="12" style="24" customWidth="1"/>
    <col min="5" max="5" width="15" style="25" customWidth="1"/>
    <col min="6" max="6" width="16" customWidth="1"/>
  </cols>
  <sheetData>
    <row r="1" spans="1:39" s="3" customFormat="1" ht="30" customHeight="1">
      <c r="A1" s="5" t="s">
        <v>144</v>
      </c>
      <c r="B1" s="6"/>
      <c r="C1" s="10"/>
      <c r="D1" s="11"/>
      <c r="E1" s="7"/>
      <c r="F1"/>
    </row>
    <row r="2" spans="1:39" ht="18" customHeight="1">
      <c r="A2" s="176" t="s">
        <v>34</v>
      </c>
      <c r="B2" s="6"/>
      <c r="C2" s="10"/>
      <c r="D2" s="11"/>
      <c r="E2" s="7"/>
    </row>
    <row r="3" spans="1:39" ht="129" customHeight="1">
      <c r="A3" s="108" t="s">
        <v>55</v>
      </c>
      <c r="B3" s="198" t="s">
        <v>145</v>
      </c>
      <c r="C3" s="199"/>
      <c r="D3" s="11"/>
      <c r="E3" s="7"/>
    </row>
    <row r="4" spans="1:39" ht="18" customHeight="1">
      <c r="A4" s="100"/>
      <c r="B4" s="6"/>
      <c r="C4" s="10"/>
      <c r="D4" s="11"/>
      <c r="E4" s="7"/>
    </row>
    <row r="5" spans="1:39" s="20" customFormat="1" ht="50.1" customHeight="1">
      <c r="A5" s="34" t="s">
        <v>146</v>
      </c>
      <c r="B5" s="36" t="s">
        <v>147</v>
      </c>
      <c r="C5" s="37" t="s">
        <v>148</v>
      </c>
      <c r="D5" s="38" t="s">
        <v>59</v>
      </c>
      <c r="E5" s="109" t="s">
        <v>60</v>
      </c>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row>
    <row r="6" spans="1:39" ht="18" customHeight="1">
      <c r="A6" s="19"/>
      <c r="B6" s="6"/>
      <c r="C6" s="10"/>
      <c r="D6" s="11"/>
      <c r="E6" s="110"/>
    </row>
    <row r="7" spans="1:39">
      <c r="A7" s="30"/>
      <c r="B7" s="4" t="s">
        <v>149</v>
      </c>
      <c r="C7" s="168" t="s">
        <v>150</v>
      </c>
      <c r="D7" s="11"/>
      <c r="E7" s="11"/>
    </row>
    <row r="8" spans="1:39">
      <c r="A8" s="172">
        <v>60</v>
      </c>
      <c r="B8" s="85" t="s">
        <v>151</v>
      </c>
      <c r="C8" s="169">
        <f>'Staat van eenheidsprijzen'!C11</f>
        <v>0</v>
      </c>
      <c r="D8" s="11"/>
      <c r="E8" s="54">
        <f t="shared" ref="E8:E13" si="0">A8*C8</f>
        <v>0</v>
      </c>
    </row>
    <row r="9" spans="1:39">
      <c r="A9" s="172">
        <v>500</v>
      </c>
      <c r="B9" s="85" t="s">
        <v>152</v>
      </c>
      <c r="C9" s="169">
        <f>'Staat van eenheidsprijzen'!C12</f>
        <v>0</v>
      </c>
      <c r="D9" s="11"/>
      <c r="E9" s="54">
        <f t="shared" si="0"/>
        <v>0</v>
      </c>
    </row>
    <row r="10" spans="1:39">
      <c r="A10" s="172">
        <v>55</v>
      </c>
      <c r="B10" s="83" t="s">
        <v>153</v>
      </c>
      <c r="C10" s="169">
        <f>'Staat van eenheidsprijzen'!C13</f>
        <v>0</v>
      </c>
      <c r="D10" s="11"/>
      <c r="E10" s="54">
        <f t="shared" si="0"/>
        <v>0</v>
      </c>
    </row>
    <row r="11" spans="1:39">
      <c r="A11" s="172">
        <v>15</v>
      </c>
      <c r="B11" s="83" t="s">
        <v>154</v>
      </c>
      <c r="C11" s="169">
        <f>'Staat van eenheidsprijzen'!C14</f>
        <v>0</v>
      </c>
      <c r="D11" s="11"/>
      <c r="E11" s="54">
        <f t="shared" si="0"/>
        <v>0</v>
      </c>
    </row>
    <row r="12" spans="1:39">
      <c r="A12" s="172">
        <v>75</v>
      </c>
      <c r="B12" s="83" t="s">
        <v>155</v>
      </c>
      <c r="C12" s="169">
        <f>'Staat van eenheidsprijzen'!C15</f>
        <v>0</v>
      </c>
      <c r="D12" s="11"/>
      <c r="E12" s="54">
        <f t="shared" si="0"/>
        <v>0</v>
      </c>
    </row>
    <row r="13" spans="1:39">
      <c r="A13" s="172">
        <v>15</v>
      </c>
      <c r="B13" s="83" t="s">
        <v>156</v>
      </c>
      <c r="C13" s="169">
        <f>'Staat van eenheidsprijzen'!C16</f>
        <v>0</v>
      </c>
      <c r="D13" s="11"/>
      <c r="E13" s="54">
        <f t="shared" si="0"/>
        <v>0</v>
      </c>
    </row>
    <row r="14" spans="1:39" ht="45">
      <c r="A14" s="172">
        <v>100</v>
      </c>
      <c r="B14" s="83" t="s">
        <v>157</v>
      </c>
      <c r="C14" s="169">
        <f>'Staat van eenheidsprijzen'!C20</f>
        <v>0</v>
      </c>
      <c r="D14" s="11"/>
      <c r="E14" s="54">
        <f t="shared" ref="E14" si="1">A14*C14</f>
        <v>0</v>
      </c>
    </row>
    <row r="15" spans="1:39" ht="18" customHeight="1">
      <c r="A15" s="19"/>
      <c r="B15" s="9"/>
      <c r="C15" s="10"/>
      <c r="D15" s="11"/>
      <c r="E15" s="7"/>
    </row>
    <row r="16" spans="1:39" ht="18" customHeight="1">
      <c r="A16" s="19"/>
      <c r="B16" s="51" t="s">
        <v>158</v>
      </c>
      <c r="C16" s="52"/>
      <c r="D16" s="53"/>
      <c r="E16" s="161">
        <f>SUM(E7:E14)</f>
        <v>0</v>
      </c>
    </row>
    <row r="17" spans="1:6" ht="18" customHeight="1">
      <c r="A17" s="19"/>
      <c r="B17" s="9"/>
      <c r="C17" s="52"/>
      <c r="D17" s="53"/>
      <c r="E17" s="54"/>
    </row>
    <row r="18" spans="1:6" s="18" customFormat="1" ht="18" customHeight="1">
      <c r="A18" s="5"/>
      <c r="B18" s="4" t="s">
        <v>159</v>
      </c>
      <c r="C18" s="13"/>
      <c r="D18" s="21"/>
      <c r="E18" s="49">
        <f>SUM(E16:E16)</f>
        <v>0</v>
      </c>
      <c r="F18" s="12"/>
    </row>
    <row r="19" spans="1:6" ht="165">
      <c r="A19" s="19"/>
      <c r="B19" s="85" t="s">
        <v>160</v>
      </c>
      <c r="C19" s="10"/>
      <c r="D19" s="11"/>
      <c r="E19" s="7"/>
    </row>
    <row r="21" spans="1:6" ht="72" customHeight="1">
      <c r="B21" s="197" t="s">
        <v>161</v>
      </c>
      <c r="C21" s="206"/>
      <c r="D21" s="206"/>
      <c r="E21" s="206"/>
    </row>
    <row r="24" spans="1:6">
      <c r="B24"/>
      <c r="C24" s="26"/>
      <c r="D24" s="27"/>
      <c r="E24" s="28"/>
    </row>
  </sheetData>
  <sheetProtection algorithmName="SHA-512" hashValue="b+Fmxh0rA8yMoDT6hKS593TXqEhHG0E9C1YnsOzIYBcqba6rNar7dZQei+BQv7gFzSIBj4GD8qpLeRDyOaJd3A==" saltValue="lCW9JW4xNr8c11cBzzGoZQ==" spinCount="100000" sheet="1" objects="1" scenarios="1"/>
  <mergeCells count="2">
    <mergeCell ref="B21:E21"/>
    <mergeCell ref="B3:C3"/>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266F1-90BF-E44A-B31C-AA5ED99C7133}">
  <dimension ref="A1:AB74"/>
  <sheetViews>
    <sheetView zoomScale="120" zoomScaleNormal="120" workbookViewId="0">
      <selection activeCell="D33" sqref="D32:D33"/>
    </sheetView>
  </sheetViews>
  <sheetFormatPr defaultColWidth="8.59765625" defaultRowHeight="15"/>
  <cols>
    <col min="1" max="1" width="54.3984375" style="150" customWidth="1"/>
    <col min="2" max="2" width="20.3984375" style="150" customWidth="1"/>
    <col min="3" max="3" width="23.19921875" style="150" customWidth="1"/>
    <col min="4" max="4" width="22" style="136" customWidth="1"/>
    <col min="5" max="5" width="33.19921875" style="127" customWidth="1"/>
    <col min="6" max="6" width="16.5" style="127" customWidth="1"/>
    <col min="7" max="28" width="8.59765625" style="127"/>
    <col min="29" max="253" width="8.59765625" style="136"/>
    <col min="254" max="254" width="6.8984375" style="136" customWidth="1"/>
    <col min="255" max="255" width="19.3984375" style="136" customWidth="1"/>
    <col min="256" max="256" width="39.19921875" style="136" bestFit="1" customWidth="1"/>
    <col min="257" max="257" width="5.09765625" style="136" customWidth="1"/>
    <col min="258" max="258" width="9.09765625" style="136" customWidth="1"/>
    <col min="259" max="259" width="8.8984375" style="136" bestFit="1" customWidth="1"/>
    <col min="260" max="260" width="6.8984375" style="136" customWidth="1"/>
    <col min="261" max="509" width="8.59765625" style="136"/>
    <col min="510" max="510" width="6.8984375" style="136" customWidth="1"/>
    <col min="511" max="511" width="19.3984375" style="136" customWidth="1"/>
    <col min="512" max="512" width="39.19921875" style="136" bestFit="1" customWidth="1"/>
    <col min="513" max="513" width="5.09765625" style="136" customWidth="1"/>
    <col min="514" max="514" width="9.09765625" style="136" customWidth="1"/>
    <col min="515" max="515" width="8.8984375" style="136" bestFit="1" customWidth="1"/>
    <col min="516" max="516" width="6.8984375" style="136" customWidth="1"/>
    <col min="517" max="765" width="8.59765625" style="136"/>
    <col min="766" max="766" width="6.8984375" style="136" customWidth="1"/>
    <col min="767" max="767" width="19.3984375" style="136" customWidth="1"/>
    <col min="768" max="768" width="39.19921875" style="136" bestFit="1" customWidth="1"/>
    <col min="769" max="769" width="5.09765625" style="136" customWidth="1"/>
    <col min="770" max="770" width="9.09765625" style="136" customWidth="1"/>
    <col min="771" max="771" width="8.8984375" style="136" bestFit="1" customWidth="1"/>
    <col min="772" max="772" width="6.8984375" style="136" customWidth="1"/>
    <col min="773" max="1021" width="8.59765625" style="136"/>
    <col min="1022" max="1022" width="6.8984375" style="136" customWidth="1"/>
    <col min="1023" max="1023" width="19.3984375" style="136" customWidth="1"/>
    <col min="1024" max="1024" width="39.19921875" style="136" bestFit="1" customWidth="1"/>
    <col min="1025" max="1025" width="5.09765625" style="136" customWidth="1"/>
    <col min="1026" max="1026" width="9.09765625" style="136" customWidth="1"/>
    <col min="1027" max="1027" width="8.8984375" style="136" bestFit="1" customWidth="1"/>
    <col min="1028" max="1028" width="6.8984375" style="136" customWidth="1"/>
    <col min="1029" max="1277" width="8.59765625" style="136"/>
    <col min="1278" max="1278" width="6.8984375" style="136" customWidth="1"/>
    <col min="1279" max="1279" width="19.3984375" style="136" customWidth="1"/>
    <col min="1280" max="1280" width="39.19921875" style="136" bestFit="1" customWidth="1"/>
    <col min="1281" max="1281" width="5.09765625" style="136" customWidth="1"/>
    <col min="1282" max="1282" width="9.09765625" style="136" customWidth="1"/>
    <col min="1283" max="1283" width="8.8984375" style="136" bestFit="1" customWidth="1"/>
    <col min="1284" max="1284" width="6.8984375" style="136" customWidth="1"/>
    <col min="1285" max="1533" width="8.59765625" style="136"/>
    <col min="1534" max="1534" width="6.8984375" style="136" customWidth="1"/>
    <col min="1535" max="1535" width="19.3984375" style="136" customWidth="1"/>
    <col min="1536" max="1536" width="39.19921875" style="136" bestFit="1" customWidth="1"/>
    <col min="1537" max="1537" width="5.09765625" style="136" customWidth="1"/>
    <col min="1538" max="1538" width="9.09765625" style="136" customWidth="1"/>
    <col min="1539" max="1539" width="8.8984375" style="136" bestFit="1" customWidth="1"/>
    <col min="1540" max="1540" width="6.8984375" style="136" customWidth="1"/>
    <col min="1541" max="1789" width="8.59765625" style="136"/>
    <col min="1790" max="1790" width="6.8984375" style="136" customWidth="1"/>
    <col min="1791" max="1791" width="19.3984375" style="136" customWidth="1"/>
    <col min="1792" max="1792" width="39.19921875" style="136" bestFit="1" customWidth="1"/>
    <col min="1793" max="1793" width="5.09765625" style="136" customWidth="1"/>
    <col min="1794" max="1794" width="9.09765625" style="136" customWidth="1"/>
    <col min="1795" max="1795" width="8.8984375" style="136" bestFit="1" customWidth="1"/>
    <col min="1796" max="1796" width="6.8984375" style="136" customWidth="1"/>
    <col min="1797" max="2045" width="8.59765625" style="136"/>
    <col min="2046" max="2046" width="6.8984375" style="136" customWidth="1"/>
    <col min="2047" max="2047" width="19.3984375" style="136" customWidth="1"/>
    <col min="2048" max="2048" width="39.19921875" style="136" bestFit="1" customWidth="1"/>
    <col min="2049" max="2049" width="5.09765625" style="136" customWidth="1"/>
    <col min="2050" max="2050" width="9.09765625" style="136" customWidth="1"/>
    <col min="2051" max="2051" width="8.8984375" style="136" bestFit="1" customWidth="1"/>
    <col min="2052" max="2052" width="6.8984375" style="136" customWidth="1"/>
    <col min="2053" max="2301" width="8.59765625" style="136"/>
    <col min="2302" max="2302" width="6.8984375" style="136" customWidth="1"/>
    <col min="2303" max="2303" width="19.3984375" style="136" customWidth="1"/>
    <col min="2304" max="2304" width="39.19921875" style="136" bestFit="1" customWidth="1"/>
    <col min="2305" max="2305" width="5.09765625" style="136" customWidth="1"/>
    <col min="2306" max="2306" width="9.09765625" style="136" customWidth="1"/>
    <col min="2307" max="2307" width="8.8984375" style="136" bestFit="1" customWidth="1"/>
    <col min="2308" max="2308" width="6.8984375" style="136" customWidth="1"/>
    <col min="2309" max="2557" width="8.59765625" style="136"/>
    <col min="2558" max="2558" width="6.8984375" style="136" customWidth="1"/>
    <col min="2559" max="2559" width="19.3984375" style="136" customWidth="1"/>
    <col min="2560" max="2560" width="39.19921875" style="136" bestFit="1" customWidth="1"/>
    <col min="2561" max="2561" width="5.09765625" style="136" customWidth="1"/>
    <col min="2562" max="2562" width="9.09765625" style="136" customWidth="1"/>
    <col min="2563" max="2563" width="8.8984375" style="136" bestFit="1" customWidth="1"/>
    <col min="2564" max="2564" width="6.8984375" style="136" customWidth="1"/>
    <col min="2565" max="2813" width="8.59765625" style="136"/>
    <col min="2814" max="2814" width="6.8984375" style="136" customWidth="1"/>
    <col min="2815" max="2815" width="19.3984375" style="136" customWidth="1"/>
    <col min="2816" max="2816" width="39.19921875" style="136" bestFit="1" customWidth="1"/>
    <col min="2817" max="2817" width="5.09765625" style="136" customWidth="1"/>
    <col min="2818" max="2818" width="9.09765625" style="136" customWidth="1"/>
    <col min="2819" max="2819" width="8.8984375" style="136" bestFit="1" customWidth="1"/>
    <col min="2820" max="2820" width="6.8984375" style="136" customWidth="1"/>
    <col min="2821" max="3069" width="8.59765625" style="136"/>
    <col min="3070" max="3070" width="6.8984375" style="136" customWidth="1"/>
    <col min="3071" max="3071" width="19.3984375" style="136" customWidth="1"/>
    <col min="3072" max="3072" width="39.19921875" style="136" bestFit="1" customWidth="1"/>
    <col min="3073" max="3073" width="5.09765625" style="136" customWidth="1"/>
    <col min="3074" max="3074" width="9.09765625" style="136" customWidth="1"/>
    <col min="3075" max="3075" width="8.8984375" style="136" bestFit="1" customWidth="1"/>
    <col min="3076" max="3076" width="6.8984375" style="136" customWidth="1"/>
    <col min="3077" max="3325" width="8.59765625" style="136"/>
    <col min="3326" max="3326" width="6.8984375" style="136" customWidth="1"/>
    <col min="3327" max="3327" width="19.3984375" style="136" customWidth="1"/>
    <col min="3328" max="3328" width="39.19921875" style="136" bestFit="1" customWidth="1"/>
    <col min="3329" max="3329" width="5.09765625" style="136" customWidth="1"/>
    <col min="3330" max="3330" width="9.09765625" style="136" customWidth="1"/>
    <col min="3331" max="3331" width="8.8984375" style="136" bestFit="1" customWidth="1"/>
    <col min="3332" max="3332" width="6.8984375" style="136" customWidth="1"/>
    <col min="3333" max="3581" width="8.59765625" style="136"/>
    <col min="3582" max="3582" width="6.8984375" style="136" customWidth="1"/>
    <col min="3583" max="3583" width="19.3984375" style="136" customWidth="1"/>
    <col min="3584" max="3584" width="39.19921875" style="136" bestFit="1" customWidth="1"/>
    <col min="3585" max="3585" width="5.09765625" style="136" customWidth="1"/>
    <col min="3586" max="3586" width="9.09765625" style="136" customWidth="1"/>
    <col min="3587" max="3587" width="8.8984375" style="136" bestFit="1" customWidth="1"/>
    <col min="3588" max="3588" width="6.8984375" style="136" customWidth="1"/>
    <col min="3589" max="3837" width="8.59765625" style="136"/>
    <col min="3838" max="3838" width="6.8984375" style="136" customWidth="1"/>
    <col min="3839" max="3839" width="19.3984375" style="136" customWidth="1"/>
    <col min="3840" max="3840" width="39.19921875" style="136" bestFit="1" customWidth="1"/>
    <col min="3841" max="3841" width="5.09765625" style="136" customWidth="1"/>
    <col min="3842" max="3842" width="9.09765625" style="136" customWidth="1"/>
    <col min="3843" max="3843" width="8.8984375" style="136" bestFit="1" customWidth="1"/>
    <col min="3844" max="3844" width="6.8984375" style="136" customWidth="1"/>
    <col min="3845" max="4093" width="8.59765625" style="136"/>
    <col min="4094" max="4094" width="6.8984375" style="136" customWidth="1"/>
    <col min="4095" max="4095" width="19.3984375" style="136" customWidth="1"/>
    <col min="4096" max="4096" width="39.19921875" style="136" bestFit="1" customWidth="1"/>
    <col min="4097" max="4097" width="5.09765625" style="136" customWidth="1"/>
    <col min="4098" max="4098" width="9.09765625" style="136" customWidth="1"/>
    <col min="4099" max="4099" width="8.8984375" style="136" bestFit="1" customWidth="1"/>
    <col min="4100" max="4100" width="6.8984375" style="136" customWidth="1"/>
    <col min="4101" max="4349" width="8.59765625" style="136"/>
    <col min="4350" max="4350" width="6.8984375" style="136" customWidth="1"/>
    <col min="4351" max="4351" width="19.3984375" style="136" customWidth="1"/>
    <col min="4352" max="4352" width="39.19921875" style="136" bestFit="1" customWidth="1"/>
    <col min="4353" max="4353" width="5.09765625" style="136" customWidth="1"/>
    <col min="4354" max="4354" width="9.09765625" style="136" customWidth="1"/>
    <col min="4355" max="4355" width="8.8984375" style="136" bestFit="1" customWidth="1"/>
    <col min="4356" max="4356" width="6.8984375" style="136" customWidth="1"/>
    <col min="4357" max="4605" width="8.59765625" style="136"/>
    <col min="4606" max="4606" width="6.8984375" style="136" customWidth="1"/>
    <col min="4607" max="4607" width="19.3984375" style="136" customWidth="1"/>
    <col min="4608" max="4608" width="39.19921875" style="136" bestFit="1" customWidth="1"/>
    <col min="4609" max="4609" width="5.09765625" style="136" customWidth="1"/>
    <col min="4610" max="4610" width="9.09765625" style="136" customWidth="1"/>
    <col min="4611" max="4611" width="8.8984375" style="136" bestFit="1" customWidth="1"/>
    <col min="4612" max="4612" width="6.8984375" style="136" customWidth="1"/>
    <col min="4613" max="4861" width="8.59765625" style="136"/>
    <col min="4862" max="4862" width="6.8984375" style="136" customWidth="1"/>
    <col min="4863" max="4863" width="19.3984375" style="136" customWidth="1"/>
    <col min="4864" max="4864" width="39.19921875" style="136" bestFit="1" customWidth="1"/>
    <col min="4865" max="4865" width="5.09765625" style="136" customWidth="1"/>
    <col min="4866" max="4866" width="9.09765625" style="136" customWidth="1"/>
    <col min="4867" max="4867" width="8.8984375" style="136" bestFit="1" customWidth="1"/>
    <col min="4868" max="4868" width="6.8984375" style="136" customWidth="1"/>
    <col min="4869" max="5117" width="8.59765625" style="136"/>
    <col min="5118" max="5118" width="6.8984375" style="136" customWidth="1"/>
    <col min="5119" max="5119" width="19.3984375" style="136" customWidth="1"/>
    <col min="5120" max="5120" width="39.19921875" style="136" bestFit="1" customWidth="1"/>
    <col min="5121" max="5121" width="5.09765625" style="136" customWidth="1"/>
    <col min="5122" max="5122" width="9.09765625" style="136" customWidth="1"/>
    <col min="5123" max="5123" width="8.8984375" style="136" bestFit="1" customWidth="1"/>
    <col min="5124" max="5124" width="6.8984375" style="136" customWidth="1"/>
    <col min="5125" max="5373" width="8.59765625" style="136"/>
    <col min="5374" max="5374" width="6.8984375" style="136" customWidth="1"/>
    <col min="5375" max="5375" width="19.3984375" style="136" customWidth="1"/>
    <col min="5376" max="5376" width="39.19921875" style="136" bestFit="1" customWidth="1"/>
    <col min="5377" max="5377" width="5.09765625" style="136" customWidth="1"/>
    <col min="5378" max="5378" width="9.09765625" style="136" customWidth="1"/>
    <col min="5379" max="5379" width="8.8984375" style="136" bestFit="1" customWidth="1"/>
    <col min="5380" max="5380" width="6.8984375" style="136" customWidth="1"/>
    <col min="5381" max="5629" width="8.59765625" style="136"/>
    <col min="5630" max="5630" width="6.8984375" style="136" customWidth="1"/>
    <col min="5631" max="5631" width="19.3984375" style="136" customWidth="1"/>
    <col min="5632" max="5632" width="39.19921875" style="136" bestFit="1" customWidth="1"/>
    <col min="5633" max="5633" width="5.09765625" style="136" customWidth="1"/>
    <col min="5634" max="5634" width="9.09765625" style="136" customWidth="1"/>
    <col min="5635" max="5635" width="8.8984375" style="136" bestFit="1" customWidth="1"/>
    <col min="5636" max="5636" width="6.8984375" style="136" customWidth="1"/>
    <col min="5637" max="5885" width="8.59765625" style="136"/>
    <col min="5886" max="5886" width="6.8984375" style="136" customWidth="1"/>
    <col min="5887" max="5887" width="19.3984375" style="136" customWidth="1"/>
    <col min="5888" max="5888" width="39.19921875" style="136" bestFit="1" customWidth="1"/>
    <col min="5889" max="5889" width="5.09765625" style="136" customWidth="1"/>
    <col min="5890" max="5890" width="9.09765625" style="136" customWidth="1"/>
    <col min="5891" max="5891" width="8.8984375" style="136" bestFit="1" customWidth="1"/>
    <col min="5892" max="5892" width="6.8984375" style="136" customWidth="1"/>
    <col min="5893" max="6141" width="8.59765625" style="136"/>
    <col min="6142" max="6142" width="6.8984375" style="136" customWidth="1"/>
    <col min="6143" max="6143" width="19.3984375" style="136" customWidth="1"/>
    <col min="6144" max="6144" width="39.19921875" style="136" bestFit="1" customWidth="1"/>
    <col min="6145" max="6145" width="5.09765625" style="136" customWidth="1"/>
    <col min="6146" max="6146" width="9.09765625" style="136" customWidth="1"/>
    <col min="6147" max="6147" width="8.8984375" style="136" bestFit="1" customWidth="1"/>
    <col min="6148" max="6148" width="6.8984375" style="136" customWidth="1"/>
    <col min="6149" max="6397" width="8.59765625" style="136"/>
    <col min="6398" max="6398" width="6.8984375" style="136" customWidth="1"/>
    <col min="6399" max="6399" width="19.3984375" style="136" customWidth="1"/>
    <col min="6400" max="6400" width="39.19921875" style="136" bestFit="1" customWidth="1"/>
    <col min="6401" max="6401" width="5.09765625" style="136" customWidth="1"/>
    <col min="6402" max="6402" width="9.09765625" style="136" customWidth="1"/>
    <col min="6403" max="6403" width="8.8984375" style="136" bestFit="1" customWidth="1"/>
    <col min="6404" max="6404" width="6.8984375" style="136" customWidth="1"/>
    <col min="6405" max="6653" width="8.59765625" style="136"/>
    <col min="6654" max="6654" width="6.8984375" style="136" customWidth="1"/>
    <col min="6655" max="6655" width="19.3984375" style="136" customWidth="1"/>
    <col min="6656" max="6656" width="39.19921875" style="136" bestFit="1" customWidth="1"/>
    <col min="6657" max="6657" width="5.09765625" style="136" customWidth="1"/>
    <col min="6658" max="6658" width="9.09765625" style="136" customWidth="1"/>
    <col min="6659" max="6659" width="8.8984375" style="136" bestFit="1" customWidth="1"/>
    <col min="6660" max="6660" width="6.8984375" style="136" customWidth="1"/>
    <col min="6661" max="6909" width="8.59765625" style="136"/>
    <col min="6910" max="6910" width="6.8984375" style="136" customWidth="1"/>
    <col min="6911" max="6911" width="19.3984375" style="136" customWidth="1"/>
    <col min="6912" max="6912" width="39.19921875" style="136" bestFit="1" customWidth="1"/>
    <col min="6913" max="6913" width="5.09765625" style="136" customWidth="1"/>
    <col min="6914" max="6914" width="9.09765625" style="136" customWidth="1"/>
    <col min="6915" max="6915" width="8.8984375" style="136" bestFit="1" customWidth="1"/>
    <col min="6916" max="6916" width="6.8984375" style="136" customWidth="1"/>
    <col min="6917" max="7165" width="8.59765625" style="136"/>
    <col min="7166" max="7166" width="6.8984375" style="136" customWidth="1"/>
    <col min="7167" max="7167" width="19.3984375" style="136" customWidth="1"/>
    <col min="7168" max="7168" width="39.19921875" style="136" bestFit="1" customWidth="1"/>
    <col min="7169" max="7169" width="5.09765625" style="136" customWidth="1"/>
    <col min="7170" max="7170" width="9.09765625" style="136" customWidth="1"/>
    <col min="7171" max="7171" width="8.8984375" style="136" bestFit="1" customWidth="1"/>
    <col min="7172" max="7172" width="6.8984375" style="136" customWidth="1"/>
    <col min="7173" max="7421" width="8.59765625" style="136"/>
    <col min="7422" max="7422" width="6.8984375" style="136" customWidth="1"/>
    <col min="7423" max="7423" width="19.3984375" style="136" customWidth="1"/>
    <col min="7424" max="7424" width="39.19921875" style="136" bestFit="1" customWidth="1"/>
    <col min="7425" max="7425" width="5.09765625" style="136" customWidth="1"/>
    <col min="7426" max="7426" width="9.09765625" style="136" customWidth="1"/>
    <col min="7427" max="7427" width="8.8984375" style="136" bestFit="1" customWidth="1"/>
    <col min="7428" max="7428" width="6.8984375" style="136" customWidth="1"/>
    <col min="7429" max="7677" width="8.59765625" style="136"/>
    <col min="7678" max="7678" width="6.8984375" style="136" customWidth="1"/>
    <col min="7679" max="7679" width="19.3984375" style="136" customWidth="1"/>
    <col min="7680" max="7680" width="39.19921875" style="136" bestFit="1" customWidth="1"/>
    <col min="7681" max="7681" width="5.09765625" style="136" customWidth="1"/>
    <col min="7682" max="7682" width="9.09765625" style="136" customWidth="1"/>
    <col min="7683" max="7683" width="8.8984375" style="136" bestFit="1" customWidth="1"/>
    <col min="7684" max="7684" width="6.8984375" style="136" customWidth="1"/>
    <col min="7685" max="7933" width="8.59765625" style="136"/>
    <col min="7934" max="7934" width="6.8984375" style="136" customWidth="1"/>
    <col min="7935" max="7935" width="19.3984375" style="136" customWidth="1"/>
    <col min="7936" max="7936" width="39.19921875" style="136" bestFit="1" customWidth="1"/>
    <col min="7937" max="7937" width="5.09765625" style="136" customWidth="1"/>
    <col min="7938" max="7938" width="9.09765625" style="136" customWidth="1"/>
    <col min="7939" max="7939" width="8.8984375" style="136" bestFit="1" customWidth="1"/>
    <col min="7940" max="7940" width="6.8984375" style="136" customWidth="1"/>
    <col min="7941" max="8189" width="8.59765625" style="136"/>
    <col min="8190" max="8190" width="6.8984375" style="136" customWidth="1"/>
    <col min="8191" max="8191" width="19.3984375" style="136" customWidth="1"/>
    <col min="8192" max="8192" width="39.19921875" style="136" bestFit="1" customWidth="1"/>
    <col min="8193" max="8193" width="5.09765625" style="136" customWidth="1"/>
    <col min="8194" max="8194" width="9.09765625" style="136" customWidth="1"/>
    <col min="8195" max="8195" width="8.8984375" style="136" bestFit="1" customWidth="1"/>
    <col min="8196" max="8196" width="6.8984375" style="136" customWidth="1"/>
    <col min="8197" max="8445" width="8.59765625" style="136"/>
    <col min="8446" max="8446" width="6.8984375" style="136" customWidth="1"/>
    <col min="8447" max="8447" width="19.3984375" style="136" customWidth="1"/>
    <col min="8448" max="8448" width="39.19921875" style="136" bestFit="1" customWidth="1"/>
    <col min="8449" max="8449" width="5.09765625" style="136" customWidth="1"/>
    <col min="8450" max="8450" width="9.09765625" style="136" customWidth="1"/>
    <col min="8451" max="8451" width="8.8984375" style="136" bestFit="1" customWidth="1"/>
    <col min="8452" max="8452" width="6.8984375" style="136" customWidth="1"/>
    <col min="8453" max="8701" width="8.59765625" style="136"/>
    <col min="8702" max="8702" width="6.8984375" style="136" customWidth="1"/>
    <col min="8703" max="8703" width="19.3984375" style="136" customWidth="1"/>
    <col min="8704" max="8704" width="39.19921875" style="136" bestFit="1" customWidth="1"/>
    <col min="8705" max="8705" width="5.09765625" style="136" customWidth="1"/>
    <col min="8706" max="8706" width="9.09765625" style="136" customWidth="1"/>
    <col min="8707" max="8707" width="8.8984375" style="136" bestFit="1" customWidth="1"/>
    <col min="8708" max="8708" width="6.8984375" style="136" customWidth="1"/>
    <col min="8709" max="8957" width="8.59765625" style="136"/>
    <col min="8958" max="8958" width="6.8984375" style="136" customWidth="1"/>
    <col min="8959" max="8959" width="19.3984375" style="136" customWidth="1"/>
    <col min="8960" max="8960" width="39.19921875" style="136" bestFit="1" customWidth="1"/>
    <col min="8961" max="8961" width="5.09765625" style="136" customWidth="1"/>
    <col min="8962" max="8962" width="9.09765625" style="136" customWidth="1"/>
    <col min="8963" max="8963" width="8.8984375" style="136" bestFit="1" customWidth="1"/>
    <col min="8964" max="8964" width="6.8984375" style="136" customWidth="1"/>
    <col min="8965" max="9213" width="8.59765625" style="136"/>
    <col min="9214" max="9214" width="6.8984375" style="136" customWidth="1"/>
    <col min="9215" max="9215" width="19.3984375" style="136" customWidth="1"/>
    <col min="9216" max="9216" width="39.19921875" style="136" bestFit="1" customWidth="1"/>
    <col min="9217" max="9217" width="5.09765625" style="136" customWidth="1"/>
    <col min="9218" max="9218" width="9.09765625" style="136" customWidth="1"/>
    <col min="9219" max="9219" width="8.8984375" style="136" bestFit="1" customWidth="1"/>
    <col min="9220" max="9220" width="6.8984375" style="136" customWidth="1"/>
    <col min="9221" max="9469" width="8.59765625" style="136"/>
    <col min="9470" max="9470" width="6.8984375" style="136" customWidth="1"/>
    <col min="9471" max="9471" width="19.3984375" style="136" customWidth="1"/>
    <col min="9472" max="9472" width="39.19921875" style="136" bestFit="1" customWidth="1"/>
    <col min="9473" max="9473" width="5.09765625" style="136" customWidth="1"/>
    <col min="9474" max="9474" width="9.09765625" style="136" customWidth="1"/>
    <col min="9475" max="9475" width="8.8984375" style="136" bestFit="1" customWidth="1"/>
    <col min="9476" max="9476" width="6.8984375" style="136" customWidth="1"/>
    <col min="9477" max="9725" width="8.59765625" style="136"/>
    <col min="9726" max="9726" width="6.8984375" style="136" customWidth="1"/>
    <col min="9727" max="9727" width="19.3984375" style="136" customWidth="1"/>
    <col min="9728" max="9728" width="39.19921875" style="136" bestFit="1" customWidth="1"/>
    <col min="9729" max="9729" width="5.09765625" style="136" customWidth="1"/>
    <col min="9730" max="9730" width="9.09765625" style="136" customWidth="1"/>
    <col min="9731" max="9731" width="8.8984375" style="136" bestFit="1" customWidth="1"/>
    <col min="9732" max="9732" width="6.8984375" style="136" customWidth="1"/>
    <col min="9733" max="9981" width="8.59765625" style="136"/>
    <col min="9982" max="9982" width="6.8984375" style="136" customWidth="1"/>
    <col min="9983" max="9983" width="19.3984375" style="136" customWidth="1"/>
    <col min="9984" max="9984" width="39.19921875" style="136" bestFit="1" customWidth="1"/>
    <col min="9985" max="9985" width="5.09765625" style="136" customWidth="1"/>
    <col min="9986" max="9986" width="9.09765625" style="136" customWidth="1"/>
    <col min="9987" max="9987" width="8.8984375" style="136" bestFit="1" customWidth="1"/>
    <col min="9988" max="9988" width="6.8984375" style="136" customWidth="1"/>
    <col min="9989" max="10237" width="8.59765625" style="136"/>
    <col min="10238" max="10238" width="6.8984375" style="136" customWidth="1"/>
    <col min="10239" max="10239" width="19.3984375" style="136" customWidth="1"/>
    <col min="10240" max="10240" width="39.19921875" style="136" bestFit="1" customWidth="1"/>
    <col min="10241" max="10241" width="5.09765625" style="136" customWidth="1"/>
    <col min="10242" max="10242" width="9.09765625" style="136" customWidth="1"/>
    <col min="10243" max="10243" width="8.8984375" style="136" bestFit="1" customWidth="1"/>
    <col min="10244" max="10244" width="6.8984375" style="136" customWidth="1"/>
    <col min="10245" max="10493" width="8.59765625" style="136"/>
    <col min="10494" max="10494" width="6.8984375" style="136" customWidth="1"/>
    <col min="10495" max="10495" width="19.3984375" style="136" customWidth="1"/>
    <col min="10496" max="10496" width="39.19921875" style="136" bestFit="1" customWidth="1"/>
    <col min="10497" max="10497" width="5.09765625" style="136" customWidth="1"/>
    <col min="10498" max="10498" width="9.09765625" style="136" customWidth="1"/>
    <col min="10499" max="10499" width="8.8984375" style="136" bestFit="1" customWidth="1"/>
    <col min="10500" max="10500" width="6.8984375" style="136" customWidth="1"/>
    <col min="10501" max="10749" width="8.59765625" style="136"/>
    <col min="10750" max="10750" width="6.8984375" style="136" customWidth="1"/>
    <col min="10751" max="10751" width="19.3984375" style="136" customWidth="1"/>
    <col min="10752" max="10752" width="39.19921875" style="136" bestFit="1" customWidth="1"/>
    <col min="10753" max="10753" width="5.09765625" style="136" customWidth="1"/>
    <col min="10754" max="10754" width="9.09765625" style="136" customWidth="1"/>
    <col min="10755" max="10755" width="8.8984375" style="136" bestFit="1" customWidth="1"/>
    <col min="10756" max="10756" width="6.8984375" style="136" customWidth="1"/>
    <col min="10757" max="11005" width="8.59765625" style="136"/>
    <col min="11006" max="11006" width="6.8984375" style="136" customWidth="1"/>
    <col min="11007" max="11007" width="19.3984375" style="136" customWidth="1"/>
    <col min="11008" max="11008" width="39.19921875" style="136" bestFit="1" customWidth="1"/>
    <col min="11009" max="11009" width="5.09765625" style="136" customWidth="1"/>
    <col min="11010" max="11010" width="9.09765625" style="136" customWidth="1"/>
    <col min="11011" max="11011" width="8.8984375" style="136" bestFit="1" customWidth="1"/>
    <col min="11012" max="11012" width="6.8984375" style="136" customWidth="1"/>
    <col min="11013" max="11261" width="8.59765625" style="136"/>
    <col min="11262" max="11262" width="6.8984375" style="136" customWidth="1"/>
    <col min="11263" max="11263" width="19.3984375" style="136" customWidth="1"/>
    <col min="11264" max="11264" width="39.19921875" style="136" bestFit="1" customWidth="1"/>
    <col min="11265" max="11265" width="5.09765625" style="136" customWidth="1"/>
    <col min="11266" max="11266" width="9.09765625" style="136" customWidth="1"/>
    <col min="11267" max="11267" width="8.8984375" style="136" bestFit="1" customWidth="1"/>
    <col min="11268" max="11268" width="6.8984375" style="136" customWidth="1"/>
    <col min="11269" max="11517" width="8.59765625" style="136"/>
    <col min="11518" max="11518" width="6.8984375" style="136" customWidth="1"/>
    <col min="11519" max="11519" width="19.3984375" style="136" customWidth="1"/>
    <col min="11520" max="11520" width="39.19921875" style="136" bestFit="1" customWidth="1"/>
    <col min="11521" max="11521" width="5.09765625" style="136" customWidth="1"/>
    <col min="11522" max="11522" width="9.09765625" style="136" customWidth="1"/>
    <col min="11523" max="11523" width="8.8984375" style="136" bestFit="1" customWidth="1"/>
    <col min="11524" max="11524" width="6.8984375" style="136" customWidth="1"/>
    <col min="11525" max="11773" width="8.59765625" style="136"/>
    <col min="11774" max="11774" width="6.8984375" style="136" customWidth="1"/>
    <col min="11775" max="11775" width="19.3984375" style="136" customWidth="1"/>
    <col min="11776" max="11776" width="39.19921875" style="136" bestFit="1" customWidth="1"/>
    <col min="11777" max="11777" width="5.09765625" style="136" customWidth="1"/>
    <col min="11778" max="11778" width="9.09765625" style="136" customWidth="1"/>
    <col min="11779" max="11779" width="8.8984375" style="136" bestFit="1" customWidth="1"/>
    <col min="11780" max="11780" width="6.8984375" style="136" customWidth="1"/>
    <col min="11781" max="12029" width="8.59765625" style="136"/>
    <col min="12030" max="12030" width="6.8984375" style="136" customWidth="1"/>
    <col min="12031" max="12031" width="19.3984375" style="136" customWidth="1"/>
    <col min="12032" max="12032" width="39.19921875" style="136" bestFit="1" customWidth="1"/>
    <col min="12033" max="12033" width="5.09765625" style="136" customWidth="1"/>
    <col min="12034" max="12034" width="9.09765625" style="136" customWidth="1"/>
    <col min="12035" max="12035" width="8.8984375" style="136" bestFit="1" customWidth="1"/>
    <col min="12036" max="12036" width="6.8984375" style="136" customWidth="1"/>
    <col min="12037" max="12285" width="8.59765625" style="136"/>
    <col min="12286" max="12286" width="6.8984375" style="136" customWidth="1"/>
    <col min="12287" max="12287" width="19.3984375" style="136" customWidth="1"/>
    <col min="12288" max="12288" width="39.19921875" style="136" bestFit="1" customWidth="1"/>
    <col min="12289" max="12289" width="5.09765625" style="136" customWidth="1"/>
    <col min="12290" max="12290" width="9.09765625" style="136" customWidth="1"/>
    <col min="12291" max="12291" width="8.8984375" style="136" bestFit="1" customWidth="1"/>
    <col min="12292" max="12292" width="6.8984375" style="136" customWidth="1"/>
    <col min="12293" max="12541" width="8.59765625" style="136"/>
    <col min="12542" max="12542" width="6.8984375" style="136" customWidth="1"/>
    <col min="12543" max="12543" width="19.3984375" style="136" customWidth="1"/>
    <col min="12544" max="12544" width="39.19921875" style="136" bestFit="1" customWidth="1"/>
    <col min="12545" max="12545" width="5.09765625" style="136" customWidth="1"/>
    <col min="12546" max="12546" width="9.09765625" style="136" customWidth="1"/>
    <col min="12547" max="12547" width="8.8984375" style="136" bestFit="1" customWidth="1"/>
    <col min="12548" max="12548" width="6.8984375" style="136" customWidth="1"/>
    <col min="12549" max="12797" width="8.59765625" style="136"/>
    <col min="12798" max="12798" width="6.8984375" style="136" customWidth="1"/>
    <col min="12799" max="12799" width="19.3984375" style="136" customWidth="1"/>
    <col min="12800" max="12800" width="39.19921875" style="136" bestFit="1" customWidth="1"/>
    <col min="12801" max="12801" width="5.09765625" style="136" customWidth="1"/>
    <col min="12802" max="12802" width="9.09765625" style="136" customWidth="1"/>
    <col min="12803" max="12803" width="8.8984375" style="136" bestFit="1" customWidth="1"/>
    <col min="12804" max="12804" width="6.8984375" style="136" customWidth="1"/>
    <col min="12805" max="13053" width="8.59765625" style="136"/>
    <col min="13054" max="13054" width="6.8984375" style="136" customWidth="1"/>
    <col min="13055" max="13055" width="19.3984375" style="136" customWidth="1"/>
    <col min="13056" max="13056" width="39.19921875" style="136" bestFit="1" customWidth="1"/>
    <col min="13057" max="13057" width="5.09765625" style="136" customWidth="1"/>
    <col min="13058" max="13058" width="9.09765625" style="136" customWidth="1"/>
    <col min="13059" max="13059" width="8.8984375" style="136" bestFit="1" customWidth="1"/>
    <col min="13060" max="13060" width="6.8984375" style="136" customWidth="1"/>
    <col min="13061" max="13309" width="8.59765625" style="136"/>
    <col min="13310" max="13310" width="6.8984375" style="136" customWidth="1"/>
    <col min="13311" max="13311" width="19.3984375" style="136" customWidth="1"/>
    <col min="13312" max="13312" width="39.19921875" style="136" bestFit="1" customWidth="1"/>
    <col min="13313" max="13313" width="5.09765625" style="136" customWidth="1"/>
    <col min="13314" max="13314" width="9.09765625" style="136" customWidth="1"/>
    <col min="13315" max="13315" width="8.8984375" style="136" bestFit="1" customWidth="1"/>
    <col min="13316" max="13316" width="6.8984375" style="136" customWidth="1"/>
    <col min="13317" max="13565" width="8.59765625" style="136"/>
    <col min="13566" max="13566" width="6.8984375" style="136" customWidth="1"/>
    <col min="13567" max="13567" width="19.3984375" style="136" customWidth="1"/>
    <col min="13568" max="13568" width="39.19921875" style="136" bestFit="1" customWidth="1"/>
    <col min="13569" max="13569" width="5.09765625" style="136" customWidth="1"/>
    <col min="13570" max="13570" width="9.09765625" style="136" customWidth="1"/>
    <col min="13571" max="13571" width="8.8984375" style="136" bestFit="1" customWidth="1"/>
    <col min="13572" max="13572" width="6.8984375" style="136" customWidth="1"/>
    <col min="13573" max="13821" width="8.59765625" style="136"/>
    <col min="13822" max="13822" width="6.8984375" style="136" customWidth="1"/>
    <col min="13823" max="13823" width="19.3984375" style="136" customWidth="1"/>
    <col min="13824" max="13824" width="39.19921875" style="136" bestFit="1" customWidth="1"/>
    <col min="13825" max="13825" width="5.09765625" style="136" customWidth="1"/>
    <col min="13826" max="13826" width="9.09765625" style="136" customWidth="1"/>
    <col min="13827" max="13827" width="8.8984375" style="136" bestFit="1" customWidth="1"/>
    <col min="13828" max="13828" width="6.8984375" style="136" customWidth="1"/>
    <col min="13829" max="14077" width="8.59765625" style="136"/>
    <col min="14078" max="14078" width="6.8984375" style="136" customWidth="1"/>
    <col min="14079" max="14079" width="19.3984375" style="136" customWidth="1"/>
    <col min="14080" max="14080" width="39.19921875" style="136" bestFit="1" customWidth="1"/>
    <col min="14081" max="14081" width="5.09765625" style="136" customWidth="1"/>
    <col min="14082" max="14082" width="9.09765625" style="136" customWidth="1"/>
    <col min="14083" max="14083" width="8.8984375" style="136" bestFit="1" customWidth="1"/>
    <col min="14084" max="14084" width="6.8984375" style="136" customWidth="1"/>
    <col min="14085" max="14333" width="8.59765625" style="136"/>
    <col min="14334" max="14334" width="6.8984375" style="136" customWidth="1"/>
    <col min="14335" max="14335" width="19.3984375" style="136" customWidth="1"/>
    <col min="14336" max="14336" width="39.19921875" style="136" bestFit="1" customWidth="1"/>
    <col min="14337" max="14337" width="5.09765625" style="136" customWidth="1"/>
    <col min="14338" max="14338" width="9.09765625" style="136" customWidth="1"/>
    <col min="14339" max="14339" width="8.8984375" style="136" bestFit="1" customWidth="1"/>
    <col min="14340" max="14340" width="6.8984375" style="136" customWidth="1"/>
    <col min="14341" max="14589" width="8.59765625" style="136"/>
    <col min="14590" max="14590" width="6.8984375" style="136" customWidth="1"/>
    <col min="14591" max="14591" width="19.3984375" style="136" customWidth="1"/>
    <col min="14592" max="14592" width="39.19921875" style="136" bestFit="1" customWidth="1"/>
    <col min="14593" max="14593" width="5.09765625" style="136" customWidth="1"/>
    <col min="14594" max="14594" width="9.09765625" style="136" customWidth="1"/>
    <col min="14595" max="14595" width="8.8984375" style="136" bestFit="1" customWidth="1"/>
    <col min="14596" max="14596" width="6.8984375" style="136" customWidth="1"/>
    <col min="14597" max="14845" width="8.59765625" style="136"/>
    <col min="14846" max="14846" width="6.8984375" style="136" customWidth="1"/>
    <col min="14847" max="14847" width="19.3984375" style="136" customWidth="1"/>
    <col min="14848" max="14848" width="39.19921875" style="136" bestFit="1" customWidth="1"/>
    <col min="14849" max="14849" width="5.09765625" style="136" customWidth="1"/>
    <col min="14850" max="14850" width="9.09765625" style="136" customWidth="1"/>
    <col min="14851" max="14851" width="8.8984375" style="136" bestFit="1" customWidth="1"/>
    <col min="14852" max="14852" width="6.8984375" style="136" customWidth="1"/>
    <col min="14853" max="15101" width="8.59765625" style="136"/>
    <col min="15102" max="15102" width="6.8984375" style="136" customWidth="1"/>
    <col min="15103" max="15103" width="19.3984375" style="136" customWidth="1"/>
    <col min="15104" max="15104" width="39.19921875" style="136" bestFit="1" customWidth="1"/>
    <col min="15105" max="15105" width="5.09765625" style="136" customWidth="1"/>
    <col min="15106" max="15106" width="9.09765625" style="136" customWidth="1"/>
    <col min="15107" max="15107" width="8.8984375" style="136" bestFit="1" customWidth="1"/>
    <col min="15108" max="15108" width="6.8984375" style="136" customWidth="1"/>
    <col min="15109" max="15357" width="8.59765625" style="136"/>
    <col min="15358" max="15358" width="6.8984375" style="136" customWidth="1"/>
    <col min="15359" max="15359" width="19.3984375" style="136" customWidth="1"/>
    <col min="15360" max="15360" width="39.19921875" style="136" bestFit="1" customWidth="1"/>
    <col min="15361" max="15361" width="5.09765625" style="136" customWidth="1"/>
    <col min="15362" max="15362" width="9.09765625" style="136" customWidth="1"/>
    <col min="15363" max="15363" width="8.8984375" style="136" bestFit="1" customWidth="1"/>
    <col min="15364" max="15364" width="6.8984375" style="136" customWidth="1"/>
    <col min="15365" max="15613" width="8.59765625" style="136"/>
    <col min="15614" max="15614" width="6.8984375" style="136" customWidth="1"/>
    <col min="15615" max="15615" width="19.3984375" style="136" customWidth="1"/>
    <col min="15616" max="15616" width="39.19921875" style="136" bestFit="1" customWidth="1"/>
    <col min="15617" max="15617" width="5.09765625" style="136" customWidth="1"/>
    <col min="15618" max="15618" width="9.09765625" style="136" customWidth="1"/>
    <col min="15619" max="15619" width="8.8984375" style="136" bestFit="1" customWidth="1"/>
    <col min="15620" max="15620" width="6.8984375" style="136" customWidth="1"/>
    <col min="15621" max="15869" width="8.59765625" style="136"/>
    <col min="15870" max="15870" width="6.8984375" style="136" customWidth="1"/>
    <col min="15871" max="15871" width="19.3984375" style="136" customWidth="1"/>
    <col min="15872" max="15872" width="39.19921875" style="136" bestFit="1" customWidth="1"/>
    <col min="15873" max="15873" width="5.09765625" style="136" customWidth="1"/>
    <col min="15874" max="15874" width="9.09765625" style="136" customWidth="1"/>
    <col min="15875" max="15875" width="8.8984375" style="136" bestFit="1" customWidth="1"/>
    <col min="15876" max="15876" width="6.8984375" style="136" customWidth="1"/>
    <col min="15877" max="16125" width="8.59765625" style="136"/>
    <col min="16126" max="16126" width="6.8984375" style="136" customWidth="1"/>
    <col min="16127" max="16127" width="19.3984375" style="136" customWidth="1"/>
    <col min="16128" max="16128" width="39.19921875" style="136" bestFit="1" customWidth="1"/>
    <col min="16129" max="16129" width="5.09765625" style="136" customWidth="1"/>
    <col min="16130" max="16130" width="9.09765625" style="136" customWidth="1"/>
    <col min="16131" max="16131" width="8.8984375" style="136" bestFit="1" customWidth="1"/>
    <col min="16132" max="16132" width="6.8984375" style="136" customWidth="1"/>
    <col min="16133" max="16384" width="8.59765625" style="136"/>
  </cols>
  <sheetData>
    <row r="1" spans="1:28" s="125" customFormat="1" ht="15.75">
      <c r="A1" s="200"/>
      <c r="B1" s="200"/>
    </row>
    <row r="2" spans="1:28" s="125" customFormat="1" ht="15.75">
      <c r="A2" s="126"/>
      <c r="B2" s="126"/>
    </row>
    <row r="3" spans="1:28" s="127" customFormat="1">
      <c r="A3" s="201" t="s">
        <v>162</v>
      </c>
      <c r="B3" s="202"/>
      <c r="C3" s="202"/>
      <c r="D3" s="202"/>
      <c r="E3" s="202"/>
      <c r="F3" s="202"/>
    </row>
    <row r="4" spans="1:28" s="128" customFormat="1" ht="18">
      <c r="A4" s="177" t="s">
        <v>34</v>
      </c>
      <c r="C4" s="124"/>
      <c r="D4" s="129"/>
      <c r="E4" s="130"/>
      <c r="F4" s="131"/>
      <c r="G4" s="132"/>
      <c r="H4" s="133"/>
    </row>
    <row r="5" spans="1:28" s="32" customFormat="1" ht="35.25" customHeight="1">
      <c r="A5" s="203" t="s">
        <v>163</v>
      </c>
      <c r="B5" s="203"/>
      <c r="C5" s="203"/>
      <c r="D5" s="203"/>
      <c r="E5" s="134"/>
      <c r="F5" s="134"/>
      <c r="G5" s="134"/>
      <c r="H5" s="134"/>
      <c r="I5" s="134"/>
      <c r="J5" s="134"/>
      <c r="K5" s="134"/>
      <c r="L5" s="134"/>
      <c r="M5" s="134"/>
      <c r="N5" s="134"/>
      <c r="O5" s="134"/>
      <c r="P5" s="134"/>
      <c r="Q5" s="134"/>
      <c r="R5" s="134"/>
      <c r="S5" s="134"/>
      <c r="T5" s="134"/>
      <c r="U5" s="134"/>
      <c r="V5" s="134"/>
      <c r="W5" s="134"/>
      <c r="X5" s="134"/>
      <c r="Y5" s="134"/>
      <c r="Z5" s="134"/>
      <c r="AA5" s="134"/>
      <c r="AB5" s="134"/>
    </row>
    <row r="6" spans="1:28" ht="15.75" thickBot="1">
      <c r="A6" s="135"/>
      <c r="B6" s="135"/>
      <c r="C6" s="135"/>
      <c r="D6" s="127"/>
    </row>
    <row r="7" spans="1:28" ht="30">
      <c r="A7" s="137" t="s">
        <v>147</v>
      </c>
      <c r="B7" s="138" t="s">
        <v>164</v>
      </c>
      <c r="C7" s="139" t="s">
        <v>165</v>
      </c>
      <c r="D7" s="140" t="s">
        <v>166</v>
      </c>
    </row>
    <row r="8" spans="1:28">
      <c r="A8" s="141"/>
      <c r="B8" s="40"/>
      <c r="C8" s="40"/>
      <c r="D8" s="142"/>
    </row>
    <row r="9" spans="1:28" ht="30">
      <c r="A9" s="143" t="s">
        <v>167</v>
      </c>
      <c r="B9" s="173">
        <v>320</v>
      </c>
      <c r="C9" s="170">
        <f>'Staat van eenheidsprijzen'!C19</f>
        <v>0</v>
      </c>
      <c r="D9" s="171">
        <f>B9*C9</f>
        <v>0</v>
      </c>
      <c r="E9" s="144"/>
    </row>
    <row r="10" spans="1:28">
      <c r="A10" s="145"/>
      <c r="B10" s="56"/>
      <c r="C10" s="56"/>
      <c r="D10" s="146"/>
    </row>
    <row r="11" spans="1:28">
      <c r="A11" s="145"/>
      <c r="B11" s="56"/>
      <c r="C11" s="56"/>
      <c r="D11" s="146"/>
    </row>
    <row r="12" spans="1:28" ht="45.75" thickBot="1">
      <c r="A12" s="147" t="s">
        <v>168</v>
      </c>
      <c r="B12" s="148"/>
      <c r="C12" s="148"/>
      <c r="D12" s="160">
        <f>D9*4</f>
        <v>0</v>
      </c>
    </row>
    <row r="13" spans="1:28" s="127" customFormat="1">
      <c r="A13" s="149"/>
      <c r="B13" s="149"/>
      <c r="C13" s="149"/>
    </row>
    <row r="14" spans="1:28" s="127" customFormat="1">
      <c r="A14" s="149"/>
      <c r="B14" s="149"/>
      <c r="C14" s="149"/>
    </row>
    <row r="15" spans="1:28" s="127" customFormat="1">
      <c r="A15" s="149"/>
      <c r="B15" s="149"/>
      <c r="C15" s="149"/>
    </row>
    <row r="16" spans="1:28" ht="90">
      <c r="A16" s="152" t="s">
        <v>169</v>
      </c>
      <c r="B16" s="153"/>
      <c r="C16" s="153"/>
      <c r="D16" s="153"/>
    </row>
    <row r="17" spans="1:3" s="127" customFormat="1" ht="17.100000000000001" customHeight="1">
      <c r="A17" s="149"/>
      <c r="B17" s="149"/>
      <c r="C17" s="149"/>
    </row>
    <row r="18" spans="1:3" s="127" customFormat="1" ht="17.100000000000001" customHeight="1">
      <c r="A18" s="149"/>
      <c r="B18" s="149"/>
      <c r="C18" s="149"/>
    </row>
    <row r="19" spans="1:3" s="127" customFormat="1">
      <c r="A19" s="149"/>
      <c r="B19" s="149"/>
      <c r="C19" s="149"/>
    </row>
    <row r="20" spans="1:3" s="127" customFormat="1">
      <c r="A20" s="149"/>
      <c r="B20" s="149"/>
      <c r="C20" s="149"/>
    </row>
    <row r="21" spans="1:3" s="127" customFormat="1"/>
    <row r="22" spans="1:3" s="127" customFormat="1"/>
    <row r="23" spans="1:3" s="127" customFormat="1"/>
    <row r="24" spans="1:3" s="127" customFormat="1"/>
    <row r="25" spans="1:3" s="127" customFormat="1"/>
    <row r="26" spans="1:3" s="127" customFormat="1"/>
    <row r="27" spans="1:3" s="127" customFormat="1"/>
    <row r="28" spans="1:3" s="127" customFormat="1"/>
    <row r="29" spans="1:3" s="127" customFormat="1"/>
    <row r="30" spans="1:3" s="127" customFormat="1"/>
    <row r="31" spans="1:3" s="127" customFormat="1"/>
    <row r="32" spans="1:3" s="127" customFormat="1"/>
    <row r="33" s="127" customFormat="1"/>
    <row r="34" s="127" customFormat="1"/>
    <row r="35" s="127" customFormat="1"/>
    <row r="36" s="127" customFormat="1"/>
    <row r="37" s="127" customFormat="1"/>
    <row r="38" s="127" customFormat="1"/>
    <row r="39" s="127" customFormat="1"/>
    <row r="40" s="127" customFormat="1"/>
    <row r="41" s="127" customFormat="1"/>
    <row r="42" s="127" customFormat="1"/>
    <row r="43" s="127" customFormat="1"/>
    <row r="44" s="127" customFormat="1"/>
    <row r="45" s="127" customFormat="1"/>
    <row r="46" s="127" customFormat="1"/>
    <row r="47" s="127" customFormat="1"/>
    <row r="48" s="127" customFormat="1"/>
    <row r="49" spans="1:3" s="127" customFormat="1"/>
    <row r="50" spans="1:3" s="127" customFormat="1"/>
    <row r="51" spans="1:3" s="127" customFormat="1"/>
    <row r="52" spans="1:3" s="127" customFormat="1"/>
    <row r="53" spans="1:3" s="127" customFormat="1">
      <c r="A53" s="149"/>
      <c r="B53" s="149"/>
      <c r="C53" s="149"/>
    </row>
    <row r="54" spans="1:3" s="127" customFormat="1">
      <c r="A54" s="149"/>
      <c r="B54" s="149"/>
      <c r="C54" s="149"/>
    </row>
    <row r="55" spans="1:3" s="127" customFormat="1">
      <c r="A55" s="149"/>
      <c r="B55" s="149"/>
      <c r="C55" s="149"/>
    </row>
    <row r="56" spans="1:3" s="127" customFormat="1">
      <c r="A56" s="149"/>
      <c r="B56" s="149"/>
      <c r="C56" s="149"/>
    </row>
    <row r="57" spans="1:3" s="127" customFormat="1">
      <c r="A57" s="149"/>
      <c r="B57" s="149"/>
      <c r="C57" s="149"/>
    </row>
    <row r="58" spans="1:3" s="127" customFormat="1">
      <c r="A58" s="149"/>
      <c r="B58" s="149"/>
      <c r="C58" s="149"/>
    </row>
    <row r="59" spans="1:3" s="127" customFormat="1">
      <c r="A59" s="149"/>
      <c r="B59" s="149"/>
      <c r="C59" s="149"/>
    </row>
    <row r="60" spans="1:3" s="127" customFormat="1">
      <c r="A60" s="149"/>
      <c r="B60" s="149"/>
      <c r="C60" s="149"/>
    </row>
    <row r="61" spans="1:3" s="127" customFormat="1">
      <c r="A61" s="149"/>
      <c r="B61" s="149"/>
      <c r="C61" s="149"/>
    </row>
    <row r="62" spans="1:3" s="127" customFormat="1">
      <c r="A62" s="149"/>
      <c r="B62" s="149"/>
      <c r="C62" s="149"/>
    </row>
    <row r="63" spans="1:3" s="127" customFormat="1">
      <c r="A63" s="149"/>
      <c r="B63" s="149"/>
      <c r="C63" s="149"/>
    </row>
    <row r="64" spans="1:3" s="127" customFormat="1"/>
    <row r="65" spans="1:3" s="127" customFormat="1"/>
    <row r="66" spans="1:3" s="127" customFormat="1"/>
    <row r="67" spans="1:3" s="127" customFormat="1"/>
    <row r="68" spans="1:3" s="127" customFormat="1">
      <c r="A68" s="149"/>
      <c r="B68" s="149"/>
      <c r="C68" s="149"/>
    </row>
    <row r="69" spans="1:3" s="127" customFormat="1">
      <c r="A69" s="149"/>
      <c r="B69" s="149"/>
      <c r="C69" s="149"/>
    </row>
    <row r="70" spans="1:3" s="127" customFormat="1">
      <c r="A70" s="149"/>
      <c r="B70" s="149"/>
      <c r="C70" s="149"/>
    </row>
    <row r="71" spans="1:3">
      <c r="A71" s="136"/>
      <c r="B71" s="136"/>
      <c r="C71" s="136"/>
    </row>
    <row r="74" spans="1:3">
      <c r="A74" s="136"/>
      <c r="B74" s="136"/>
      <c r="C74" s="136"/>
    </row>
  </sheetData>
  <sheetProtection algorithmName="SHA-512" hashValue="8dbE2biF/+5h1vGHjDkoYZxg8s9CHgAAgOJqdC9w0alkwn0EjBmeFqdwd0Y6vSonTBucMUA90Jr/XS3ZaNXU0w==" saltValue="V0HcnAs0JZH4SXjrhcWXlQ==" spinCount="100000" sheet="1" objects="1" scenarios="1" selectLockedCells="1"/>
  <mergeCells count="3">
    <mergeCell ref="A1:B1"/>
    <mergeCell ref="A3:F3"/>
    <mergeCell ref="A5:D5"/>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1"/>
  <dimension ref="A1:D84"/>
  <sheetViews>
    <sheetView zoomScale="80" zoomScaleNormal="80" workbookViewId="0">
      <selection activeCell="A2" sqref="A2"/>
    </sheetView>
  </sheetViews>
  <sheetFormatPr defaultColWidth="8.59765625" defaultRowHeight="12.75"/>
  <cols>
    <col min="1" max="1" width="60.8984375" style="33" customWidth="1"/>
    <col min="2" max="2" width="15.3984375" style="32" customWidth="1"/>
    <col min="3" max="3" width="15.19921875" style="32" customWidth="1"/>
    <col min="4" max="4" width="20.59765625" style="32" customWidth="1"/>
    <col min="5" max="249" width="8.59765625" style="32"/>
    <col min="250" max="250" width="6.8984375" style="32" customWidth="1"/>
    <col min="251" max="251" width="19.3984375" style="32" customWidth="1"/>
    <col min="252" max="252" width="39.19921875" style="32" bestFit="1" customWidth="1"/>
    <col min="253" max="253" width="5.09765625" style="32" customWidth="1"/>
    <col min="254" max="254" width="9.09765625" style="32" customWidth="1"/>
    <col min="255" max="255" width="8.8984375" style="32" bestFit="1" customWidth="1"/>
    <col min="256" max="256" width="6.8984375" style="32" customWidth="1"/>
    <col min="257" max="505" width="8.59765625" style="32"/>
    <col min="506" max="506" width="6.8984375" style="32" customWidth="1"/>
    <col min="507" max="507" width="19.3984375" style="32" customWidth="1"/>
    <col min="508" max="508" width="39.19921875" style="32" bestFit="1" customWidth="1"/>
    <col min="509" max="509" width="5.09765625" style="32" customWidth="1"/>
    <col min="510" max="510" width="9.09765625" style="32" customWidth="1"/>
    <col min="511" max="511" width="8.8984375" style="32" bestFit="1" customWidth="1"/>
    <col min="512" max="512" width="6.8984375" style="32" customWidth="1"/>
    <col min="513" max="761" width="8.59765625" style="32"/>
    <col min="762" max="762" width="6.8984375" style="32" customWidth="1"/>
    <col min="763" max="763" width="19.3984375" style="32" customWidth="1"/>
    <col min="764" max="764" width="39.19921875" style="32" bestFit="1" customWidth="1"/>
    <col min="765" max="765" width="5.09765625" style="32" customWidth="1"/>
    <col min="766" max="766" width="9.09765625" style="32" customWidth="1"/>
    <col min="767" max="767" width="8.8984375" style="32" bestFit="1" customWidth="1"/>
    <col min="768" max="768" width="6.8984375" style="32" customWidth="1"/>
    <col min="769" max="1017" width="8.59765625" style="32"/>
    <col min="1018" max="1018" width="6.8984375" style="32" customWidth="1"/>
    <col min="1019" max="1019" width="19.3984375" style="32" customWidth="1"/>
    <col min="1020" max="1020" width="39.19921875" style="32" bestFit="1" customWidth="1"/>
    <col min="1021" max="1021" width="5.09765625" style="32" customWidth="1"/>
    <col min="1022" max="1022" width="9.09765625" style="32" customWidth="1"/>
    <col min="1023" max="1023" width="8.8984375" style="32" bestFit="1" customWidth="1"/>
    <col min="1024" max="1024" width="6.8984375" style="32" customWidth="1"/>
    <col min="1025" max="1273" width="8.59765625" style="32"/>
    <col min="1274" max="1274" width="6.8984375" style="32" customWidth="1"/>
    <col min="1275" max="1275" width="19.3984375" style="32" customWidth="1"/>
    <col min="1276" max="1276" width="39.19921875" style="32" bestFit="1" customWidth="1"/>
    <col min="1277" max="1277" width="5.09765625" style="32" customWidth="1"/>
    <col min="1278" max="1278" width="9.09765625" style="32" customWidth="1"/>
    <col min="1279" max="1279" width="8.8984375" style="32" bestFit="1" customWidth="1"/>
    <col min="1280" max="1280" width="6.8984375" style="32" customWidth="1"/>
    <col min="1281" max="1529" width="8.59765625" style="32"/>
    <col min="1530" max="1530" width="6.8984375" style="32" customWidth="1"/>
    <col min="1531" max="1531" width="19.3984375" style="32" customWidth="1"/>
    <col min="1532" max="1532" width="39.19921875" style="32" bestFit="1" customWidth="1"/>
    <col min="1533" max="1533" width="5.09765625" style="32" customWidth="1"/>
    <col min="1534" max="1534" width="9.09765625" style="32" customWidth="1"/>
    <col min="1535" max="1535" width="8.8984375" style="32" bestFit="1" customWidth="1"/>
    <col min="1536" max="1536" width="6.8984375" style="32" customWidth="1"/>
    <col min="1537" max="1785" width="8.59765625" style="32"/>
    <col min="1786" max="1786" width="6.8984375" style="32" customWidth="1"/>
    <col min="1787" max="1787" width="19.3984375" style="32" customWidth="1"/>
    <col min="1788" max="1788" width="39.19921875" style="32" bestFit="1" customWidth="1"/>
    <col min="1789" max="1789" width="5.09765625" style="32" customWidth="1"/>
    <col min="1790" max="1790" width="9.09765625" style="32" customWidth="1"/>
    <col min="1791" max="1791" width="8.8984375" style="32" bestFit="1" customWidth="1"/>
    <col min="1792" max="1792" width="6.8984375" style="32" customWidth="1"/>
    <col min="1793" max="2041" width="8.59765625" style="32"/>
    <col min="2042" max="2042" width="6.8984375" style="32" customWidth="1"/>
    <col min="2043" max="2043" width="19.3984375" style="32" customWidth="1"/>
    <col min="2044" max="2044" width="39.19921875" style="32" bestFit="1" customWidth="1"/>
    <col min="2045" max="2045" width="5.09765625" style="32" customWidth="1"/>
    <col min="2046" max="2046" width="9.09765625" style="32" customWidth="1"/>
    <col min="2047" max="2047" width="8.8984375" style="32" bestFit="1" customWidth="1"/>
    <col min="2048" max="2048" width="6.8984375" style="32" customWidth="1"/>
    <col min="2049" max="2297" width="8.59765625" style="32"/>
    <col min="2298" max="2298" width="6.8984375" style="32" customWidth="1"/>
    <col min="2299" max="2299" width="19.3984375" style="32" customWidth="1"/>
    <col min="2300" max="2300" width="39.19921875" style="32" bestFit="1" customWidth="1"/>
    <col min="2301" max="2301" width="5.09765625" style="32" customWidth="1"/>
    <col min="2302" max="2302" width="9.09765625" style="32" customWidth="1"/>
    <col min="2303" max="2303" width="8.8984375" style="32" bestFit="1" customWidth="1"/>
    <col min="2304" max="2304" width="6.8984375" style="32" customWidth="1"/>
    <col min="2305" max="2553" width="8.59765625" style="32"/>
    <col min="2554" max="2554" width="6.8984375" style="32" customWidth="1"/>
    <col min="2555" max="2555" width="19.3984375" style="32" customWidth="1"/>
    <col min="2556" max="2556" width="39.19921875" style="32" bestFit="1" customWidth="1"/>
    <col min="2557" max="2557" width="5.09765625" style="32" customWidth="1"/>
    <col min="2558" max="2558" width="9.09765625" style="32" customWidth="1"/>
    <col min="2559" max="2559" width="8.8984375" style="32" bestFit="1" customWidth="1"/>
    <col min="2560" max="2560" width="6.8984375" style="32" customWidth="1"/>
    <col min="2561" max="2809" width="8.59765625" style="32"/>
    <col min="2810" max="2810" width="6.8984375" style="32" customWidth="1"/>
    <col min="2811" max="2811" width="19.3984375" style="32" customWidth="1"/>
    <col min="2812" max="2812" width="39.19921875" style="32" bestFit="1" customWidth="1"/>
    <col min="2813" max="2813" width="5.09765625" style="32" customWidth="1"/>
    <col min="2814" max="2814" width="9.09765625" style="32" customWidth="1"/>
    <col min="2815" max="2815" width="8.8984375" style="32" bestFit="1" customWidth="1"/>
    <col min="2816" max="2816" width="6.8984375" style="32" customWidth="1"/>
    <col min="2817" max="3065" width="8.59765625" style="32"/>
    <col min="3066" max="3066" width="6.8984375" style="32" customWidth="1"/>
    <col min="3067" max="3067" width="19.3984375" style="32" customWidth="1"/>
    <col min="3068" max="3068" width="39.19921875" style="32" bestFit="1" customWidth="1"/>
    <col min="3069" max="3069" width="5.09765625" style="32" customWidth="1"/>
    <col min="3070" max="3070" width="9.09765625" style="32" customWidth="1"/>
    <col min="3071" max="3071" width="8.8984375" style="32" bestFit="1" customWidth="1"/>
    <col min="3072" max="3072" width="6.8984375" style="32" customWidth="1"/>
    <col min="3073" max="3321" width="8.59765625" style="32"/>
    <col min="3322" max="3322" width="6.8984375" style="32" customWidth="1"/>
    <col min="3323" max="3323" width="19.3984375" style="32" customWidth="1"/>
    <col min="3324" max="3324" width="39.19921875" style="32" bestFit="1" customWidth="1"/>
    <col min="3325" max="3325" width="5.09765625" style="32" customWidth="1"/>
    <col min="3326" max="3326" width="9.09765625" style="32" customWidth="1"/>
    <col min="3327" max="3327" width="8.8984375" style="32" bestFit="1" customWidth="1"/>
    <col min="3328" max="3328" width="6.8984375" style="32" customWidth="1"/>
    <col min="3329" max="3577" width="8.59765625" style="32"/>
    <col min="3578" max="3578" width="6.8984375" style="32" customWidth="1"/>
    <col min="3579" max="3579" width="19.3984375" style="32" customWidth="1"/>
    <col min="3580" max="3580" width="39.19921875" style="32" bestFit="1" customWidth="1"/>
    <col min="3581" max="3581" width="5.09765625" style="32" customWidth="1"/>
    <col min="3582" max="3582" width="9.09765625" style="32" customWidth="1"/>
    <col min="3583" max="3583" width="8.8984375" style="32" bestFit="1" customWidth="1"/>
    <col min="3584" max="3584" width="6.8984375" style="32" customWidth="1"/>
    <col min="3585" max="3833" width="8.59765625" style="32"/>
    <col min="3834" max="3834" width="6.8984375" style="32" customWidth="1"/>
    <col min="3835" max="3835" width="19.3984375" style="32" customWidth="1"/>
    <col min="3836" max="3836" width="39.19921875" style="32" bestFit="1" customWidth="1"/>
    <col min="3837" max="3837" width="5.09765625" style="32" customWidth="1"/>
    <col min="3838" max="3838" width="9.09765625" style="32" customWidth="1"/>
    <col min="3839" max="3839" width="8.8984375" style="32" bestFit="1" customWidth="1"/>
    <col min="3840" max="3840" width="6.8984375" style="32" customWidth="1"/>
    <col min="3841" max="4089" width="8.59765625" style="32"/>
    <col min="4090" max="4090" width="6.8984375" style="32" customWidth="1"/>
    <col min="4091" max="4091" width="19.3984375" style="32" customWidth="1"/>
    <col min="4092" max="4092" width="39.19921875" style="32" bestFit="1" customWidth="1"/>
    <col min="4093" max="4093" width="5.09765625" style="32" customWidth="1"/>
    <col min="4094" max="4094" width="9.09765625" style="32" customWidth="1"/>
    <col min="4095" max="4095" width="8.8984375" style="32" bestFit="1" customWidth="1"/>
    <col min="4096" max="4096" width="6.8984375" style="32" customWidth="1"/>
    <col min="4097" max="4345" width="8.59765625" style="32"/>
    <col min="4346" max="4346" width="6.8984375" style="32" customWidth="1"/>
    <col min="4347" max="4347" width="19.3984375" style="32" customWidth="1"/>
    <col min="4348" max="4348" width="39.19921875" style="32" bestFit="1" customWidth="1"/>
    <col min="4349" max="4349" width="5.09765625" style="32" customWidth="1"/>
    <col min="4350" max="4350" width="9.09765625" style="32" customWidth="1"/>
    <col min="4351" max="4351" width="8.8984375" style="32" bestFit="1" customWidth="1"/>
    <col min="4352" max="4352" width="6.8984375" style="32" customWidth="1"/>
    <col min="4353" max="4601" width="8.59765625" style="32"/>
    <col min="4602" max="4602" width="6.8984375" style="32" customWidth="1"/>
    <col min="4603" max="4603" width="19.3984375" style="32" customWidth="1"/>
    <col min="4604" max="4604" width="39.19921875" style="32" bestFit="1" customWidth="1"/>
    <col min="4605" max="4605" width="5.09765625" style="32" customWidth="1"/>
    <col min="4606" max="4606" width="9.09765625" style="32" customWidth="1"/>
    <col min="4607" max="4607" width="8.8984375" style="32" bestFit="1" customWidth="1"/>
    <col min="4608" max="4608" width="6.8984375" style="32" customWidth="1"/>
    <col min="4609" max="4857" width="8.59765625" style="32"/>
    <col min="4858" max="4858" width="6.8984375" style="32" customWidth="1"/>
    <col min="4859" max="4859" width="19.3984375" style="32" customWidth="1"/>
    <col min="4860" max="4860" width="39.19921875" style="32" bestFit="1" customWidth="1"/>
    <col min="4861" max="4861" width="5.09765625" style="32" customWidth="1"/>
    <col min="4862" max="4862" width="9.09765625" style="32" customWidth="1"/>
    <col min="4863" max="4863" width="8.8984375" style="32" bestFit="1" customWidth="1"/>
    <col min="4864" max="4864" width="6.8984375" style="32" customWidth="1"/>
    <col min="4865" max="5113" width="8.59765625" style="32"/>
    <col min="5114" max="5114" width="6.8984375" style="32" customWidth="1"/>
    <col min="5115" max="5115" width="19.3984375" style="32" customWidth="1"/>
    <col min="5116" max="5116" width="39.19921875" style="32" bestFit="1" customWidth="1"/>
    <col min="5117" max="5117" width="5.09765625" style="32" customWidth="1"/>
    <col min="5118" max="5118" width="9.09765625" style="32" customWidth="1"/>
    <col min="5119" max="5119" width="8.8984375" style="32" bestFit="1" customWidth="1"/>
    <col min="5120" max="5120" width="6.8984375" style="32" customWidth="1"/>
    <col min="5121" max="5369" width="8.59765625" style="32"/>
    <col min="5370" max="5370" width="6.8984375" style="32" customWidth="1"/>
    <col min="5371" max="5371" width="19.3984375" style="32" customWidth="1"/>
    <col min="5372" max="5372" width="39.19921875" style="32" bestFit="1" customWidth="1"/>
    <col min="5373" max="5373" width="5.09765625" style="32" customWidth="1"/>
    <col min="5374" max="5374" width="9.09765625" style="32" customWidth="1"/>
    <col min="5375" max="5375" width="8.8984375" style="32" bestFit="1" customWidth="1"/>
    <col min="5376" max="5376" width="6.8984375" style="32" customWidth="1"/>
    <col min="5377" max="5625" width="8.59765625" style="32"/>
    <col min="5626" max="5626" width="6.8984375" style="32" customWidth="1"/>
    <col min="5627" max="5627" width="19.3984375" style="32" customWidth="1"/>
    <col min="5628" max="5628" width="39.19921875" style="32" bestFit="1" customWidth="1"/>
    <col min="5629" max="5629" width="5.09765625" style="32" customWidth="1"/>
    <col min="5630" max="5630" width="9.09765625" style="32" customWidth="1"/>
    <col min="5631" max="5631" width="8.8984375" style="32" bestFit="1" customWidth="1"/>
    <col min="5632" max="5632" width="6.8984375" style="32" customWidth="1"/>
    <col min="5633" max="5881" width="8.59765625" style="32"/>
    <col min="5882" max="5882" width="6.8984375" style="32" customWidth="1"/>
    <col min="5883" max="5883" width="19.3984375" style="32" customWidth="1"/>
    <col min="5884" max="5884" width="39.19921875" style="32" bestFit="1" customWidth="1"/>
    <col min="5885" max="5885" width="5.09765625" style="32" customWidth="1"/>
    <col min="5886" max="5886" width="9.09765625" style="32" customWidth="1"/>
    <col min="5887" max="5887" width="8.8984375" style="32" bestFit="1" customWidth="1"/>
    <col min="5888" max="5888" width="6.8984375" style="32" customWidth="1"/>
    <col min="5889" max="6137" width="8.59765625" style="32"/>
    <col min="6138" max="6138" width="6.8984375" style="32" customWidth="1"/>
    <col min="6139" max="6139" width="19.3984375" style="32" customWidth="1"/>
    <col min="6140" max="6140" width="39.19921875" style="32" bestFit="1" customWidth="1"/>
    <col min="6141" max="6141" width="5.09765625" style="32" customWidth="1"/>
    <col min="6142" max="6142" width="9.09765625" style="32" customWidth="1"/>
    <col min="6143" max="6143" width="8.8984375" style="32" bestFit="1" customWidth="1"/>
    <col min="6144" max="6144" width="6.8984375" style="32" customWidth="1"/>
    <col min="6145" max="6393" width="8.59765625" style="32"/>
    <col min="6394" max="6394" width="6.8984375" style="32" customWidth="1"/>
    <col min="6395" max="6395" width="19.3984375" style="32" customWidth="1"/>
    <col min="6396" max="6396" width="39.19921875" style="32" bestFit="1" customWidth="1"/>
    <col min="6397" max="6397" width="5.09765625" style="32" customWidth="1"/>
    <col min="6398" max="6398" width="9.09765625" style="32" customWidth="1"/>
    <col min="6399" max="6399" width="8.8984375" style="32" bestFit="1" customWidth="1"/>
    <col min="6400" max="6400" width="6.8984375" style="32" customWidth="1"/>
    <col min="6401" max="6649" width="8.59765625" style="32"/>
    <col min="6650" max="6650" width="6.8984375" style="32" customWidth="1"/>
    <col min="6651" max="6651" width="19.3984375" style="32" customWidth="1"/>
    <col min="6652" max="6652" width="39.19921875" style="32" bestFit="1" customWidth="1"/>
    <col min="6653" max="6653" width="5.09765625" style="32" customWidth="1"/>
    <col min="6654" max="6654" width="9.09765625" style="32" customWidth="1"/>
    <col min="6655" max="6655" width="8.8984375" style="32" bestFit="1" customWidth="1"/>
    <col min="6656" max="6656" width="6.8984375" style="32" customWidth="1"/>
    <col min="6657" max="6905" width="8.59765625" style="32"/>
    <col min="6906" max="6906" width="6.8984375" style="32" customWidth="1"/>
    <col min="6907" max="6907" width="19.3984375" style="32" customWidth="1"/>
    <col min="6908" max="6908" width="39.19921875" style="32" bestFit="1" customWidth="1"/>
    <col min="6909" max="6909" width="5.09765625" style="32" customWidth="1"/>
    <col min="6910" max="6910" width="9.09765625" style="32" customWidth="1"/>
    <col min="6911" max="6911" width="8.8984375" style="32" bestFit="1" customWidth="1"/>
    <col min="6912" max="6912" width="6.8984375" style="32" customWidth="1"/>
    <col min="6913" max="7161" width="8.59765625" style="32"/>
    <col min="7162" max="7162" width="6.8984375" style="32" customWidth="1"/>
    <col min="7163" max="7163" width="19.3984375" style="32" customWidth="1"/>
    <col min="7164" max="7164" width="39.19921875" style="32" bestFit="1" customWidth="1"/>
    <col min="7165" max="7165" width="5.09765625" style="32" customWidth="1"/>
    <col min="7166" max="7166" width="9.09765625" style="32" customWidth="1"/>
    <col min="7167" max="7167" width="8.8984375" style="32" bestFit="1" customWidth="1"/>
    <col min="7168" max="7168" width="6.8984375" style="32" customWidth="1"/>
    <col min="7169" max="7417" width="8.59765625" style="32"/>
    <col min="7418" max="7418" width="6.8984375" style="32" customWidth="1"/>
    <col min="7419" max="7419" width="19.3984375" style="32" customWidth="1"/>
    <col min="7420" max="7420" width="39.19921875" style="32" bestFit="1" customWidth="1"/>
    <col min="7421" max="7421" width="5.09765625" style="32" customWidth="1"/>
    <col min="7422" max="7422" width="9.09765625" style="32" customWidth="1"/>
    <col min="7423" max="7423" width="8.8984375" style="32" bestFit="1" customWidth="1"/>
    <col min="7424" max="7424" width="6.8984375" style="32" customWidth="1"/>
    <col min="7425" max="7673" width="8.59765625" style="32"/>
    <col min="7674" max="7674" width="6.8984375" style="32" customWidth="1"/>
    <col min="7675" max="7675" width="19.3984375" style="32" customWidth="1"/>
    <col min="7676" max="7676" width="39.19921875" style="32" bestFit="1" customWidth="1"/>
    <col min="7677" max="7677" width="5.09765625" style="32" customWidth="1"/>
    <col min="7678" max="7678" width="9.09765625" style="32" customWidth="1"/>
    <col min="7679" max="7679" width="8.8984375" style="32" bestFit="1" customWidth="1"/>
    <col min="7680" max="7680" width="6.8984375" style="32" customWidth="1"/>
    <col min="7681" max="7929" width="8.59765625" style="32"/>
    <col min="7930" max="7930" width="6.8984375" style="32" customWidth="1"/>
    <col min="7931" max="7931" width="19.3984375" style="32" customWidth="1"/>
    <col min="7932" max="7932" width="39.19921875" style="32" bestFit="1" customWidth="1"/>
    <col min="7933" max="7933" width="5.09765625" style="32" customWidth="1"/>
    <col min="7934" max="7934" width="9.09765625" style="32" customWidth="1"/>
    <col min="7935" max="7935" width="8.8984375" style="32" bestFit="1" customWidth="1"/>
    <col min="7936" max="7936" width="6.8984375" style="32" customWidth="1"/>
    <col min="7937" max="8185" width="8.59765625" style="32"/>
    <col min="8186" max="8186" width="6.8984375" style="32" customWidth="1"/>
    <col min="8187" max="8187" width="19.3984375" style="32" customWidth="1"/>
    <col min="8188" max="8188" width="39.19921875" style="32" bestFit="1" customWidth="1"/>
    <col min="8189" max="8189" width="5.09765625" style="32" customWidth="1"/>
    <col min="8190" max="8190" width="9.09765625" style="32" customWidth="1"/>
    <col min="8191" max="8191" width="8.8984375" style="32" bestFit="1" customWidth="1"/>
    <col min="8192" max="8192" width="6.8984375" style="32" customWidth="1"/>
    <col min="8193" max="8441" width="8.59765625" style="32"/>
    <col min="8442" max="8442" width="6.8984375" style="32" customWidth="1"/>
    <col min="8443" max="8443" width="19.3984375" style="32" customWidth="1"/>
    <col min="8444" max="8444" width="39.19921875" style="32" bestFit="1" customWidth="1"/>
    <col min="8445" max="8445" width="5.09765625" style="32" customWidth="1"/>
    <col min="8446" max="8446" width="9.09765625" style="32" customWidth="1"/>
    <col min="8447" max="8447" width="8.8984375" style="32" bestFit="1" customWidth="1"/>
    <col min="8448" max="8448" width="6.8984375" style="32" customWidth="1"/>
    <col min="8449" max="8697" width="8.59765625" style="32"/>
    <col min="8698" max="8698" width="6.8984375" style="32" customWidth="1"/>
    <col min="8699" max="8699" width="19.3984375" style="32" customWidth="1"/>
    <col min="8700" max="8700" width="39.19921875" style="32" bestFit="1" customWidth="1"/>
    <col min="8701" max="8701" width="5.09765625" style="32" customWidth="1"/>
    <col min="8702" max="8702" width="9.09765625" style="32" customWidth="1"/>
    <col min="8703" max="8703" width="8.8984375" style="32" bestFit="1" customWidth="1"/>
    <col min="8704" max="8704" width="6.8984375" style="32" customWidth="1"/>
    <col min="8705" max="8953" width="8.59765625" style="32"/>
    <col min="8954" max="8954" width="6.8984375" style="32" customWidth="1"/>
    <col min="8955" max="8955" width="19.3984375" style="32" customWidth="1"/>
    <col min="8956" max="8956" width="39.19921875" style="32" bestFit="1" customWidth="1"/>
    <col min="8957" max="8957" width="5.09765625" style="32" customWidth="1"/>
    <col min="8958" max="8958" width="9.09765625" style="32" customWidth="1"/>
    <col min="8959" max="8959" width="8.8984375" style="32" bestFit="1" customWidth="1"/>
    <col min="8960" max="8960" width="6.8984375" style="32" customWidth="1"/>
    <col min="8961" max="9209" width="8.59765625" style="32"/>
    <col min="9210" max="9210" width="6.8984375" style="32" customWidth="1"/>
    <col min="9211" max="9211" width="19.3984375" style="32" customWidth="1"/>
    <col min="9212" max="9212" width="39.19921875" style="32" bestFit="1" customWidth="1"/>
    <col min="9213" max="9213" width="5.09765625" style="32" customWidth="1"/>
    <col min="9214" max="9214" width="9.09765625" style="32" customWidth="1"/>
    <col min="9215" max="9215" width="8.8984375" style="32" bestFit="1" customWidth="1"/>
    <col min="9216" max="9216" width="6.8984375" style="32" customWidth="1"/>
    <col min="9217" max="9465" width="8.59765625" style="32"/>
    <col min="9466" max="9466" width="6.8984375" style="32" customWidth="1"/>
    <col min="9467" max="9467" width="19.3984375" style="32" customWidth="1"/>
    <col min="9468" max="9468" width="39.19921875" style="32" bestFit="1" customWidth="1"/>
    <col min="9469" max="9469" width="5.09765625" style="32" customWidth="1"/>
    <col min="9470" max="9470" width="9.09765625" style="32" customWidth="1"/>
    <col min="9471" max="9471" width="8.8984375" style="32" bestFit="1" customWidth="1"/>
    <col min="9472" max="9472" width="6.8984375" style="32" customWidth="1"/>
    <col min="9473" max="9721" width="8.59765625" style="32"/>
    <col min="9722" max="9722" width="6.8984375" style="32" customWidth="1"/>
    <col min="9723" max="9723" width="19.3984375" style="32" customWidth="1"/>
    <col min="9724" max="9724" width="39.19921875" style="32" bestFit="1" customWidth="1"/>
    <col min="9725" max="9725" width="5.09765625" style="32" customWidth="1"/>
    <col min="9726" max="9726" width="9.09765625" style="32" customWidth="1"/>
    <col min="9727" max="9727" width="8.8984375" style="32" bestFit="1" customWidth="1"/>
    <col min="9728" max="9728" width="6.8984375" style="32" customWidth="1"/>
    <col min="9729" max="9977" width="8.59765625" style="32"/>
    <col min="9978" max="9978" width="6.8984375" style="32" customWidth="1"/>
    <col min="9979" max="9979" width="19.3984375" style="32" customWidth="1"/>
    <col min="9980" max="9980" width="39.19921875" style="32" bestFit="1" customWidth="1"/>
    <col min="9981" max="9981" width="5.09765625" style="32" customWidth="1"/>
    <col min="9982" max="9982" width="9.09765625" style="32" customWidth="1"/>
    <col min="9983" max="9983" width="8.8984375" style="32" bestFit="1" customWidth="1"/>
    <col min="9984" max="9984" width="6.8984375" style="32" customWidth="1"/>
    <col min="9985" max="10233" width="8.59765625" style="32"/>
    <col min="10234" max="10234" width="6.8984375" style="32" customWidth="1"/>
    <col min="10235" max="10235" width="19.3984375" style="32" customWidth="1"/>
    <col min="10236" max="10236" width="39.19921875" style="32" bestFit="1" customWidth="1"/>
    <col min="10237" max="10237" width="5.09765625" style="32" customWidth="1"/>
    <col min="10238" max="10238" width="9.09765625" style="32" customWidth="1"/>
    <col min="10239" max="10239" width="8.8984375" style="32" bestFit="1" customWidth="1"/>
    <col min="10240" max="10240" width="6.8984375" style="32" customWidth="1"/>
    <col min="10241" max="10489" width="8.59765625" style="32"/>
    <col min="10490" max="10490" width="6.8984375" style="32" customWidth="1"/>
    <col min="10491" max="10491" width="19.3984375" style="32" customWidth="1"/>
    <col min="10492" max="10492" width="39.19921875" style="32" bestFit="1" customWidth="1"/>
    <col min="10493" max="10493" width="5.09765625" style="32" customWidth="1"/>
    <col min="10494" max="10494" width="9.09765625" style="32" customWidth="1"/>
    <col min="10495" max="10495" width="8.8984375" style="32" bestFit="1" customWidth="1"/>
    <col min="10496" max="10496" width="6.8984375" style="32" customWidth="1"/>
    <col min="10497" max="10745" width="8.59765625" style="32"/>
    <col min="10746" max="10746" width="6.8984375" style="32" customWidth="1"/>
    <col min="10747" max="10747" width="19.3984375" style="32" customWidth="1"/>
    <col min="10748" max="10748" width="39.19921875" style="32" bestFit="1" customWidth="1"/>
    <col min="10749" max="10749" width="5.09765625" style="32" customWidth="1"/>
    <col min="10750" max="10750" width="9.09765625" style="32" customWidth="1"/>
    <col min="10751" max="10751" width="8.8984375" style="32" bestFit="1" customWidth="1"/>
    <col min="10752" max="10752" width="6.8984375" style="32" customWidth="1"/>
    <col min="10753" max="11001" width="8.59765625" style="32"/>
    <col min="11002" max="11002" width="6.8984375" style="32" customWidth="1"/>
    <col min="11003" max="11003" width="19.3984375" style="32" customWidth="1"/>
    <col min="11004" max="11004" width="39.19921875" style="32" bestFit="1" customWidth="1"/>
    <col min="11005" max="11005" width="5.09765625" style="32" customWidth="1"/>
    <col min="11006" max="11006" width="9.09765625" style="32" customWidth="1"/>
    <col min="11007" max="11007" width="8.8984375" style="32" bestFit="1" customWidth="1"/>
    <col min="11008" max="11008" width="6.8984375" style="32" customWidth="1"/>
    <col min="11009" max="11257" width="8.59765625" style="32"/>
    <col min="11258" max="11258" width="6.8984375" style="32" customWidth="1"/>
    <col min="11259" max="11259" width="19.3984375" style="32" customWidth="1"/>
    <col min="11260" max="11260" width="39.19921875" style="32" bestFit="1" customWidth="1"/>
    <col min="11261" max="11261" width="5.09765625" style="32" customWidth="1"/>
    <col min="11262" max="11262" width="9.09765625" style="32" customWidth="1"/>
    <col min="11263" max="11263" width="8.8984375" style="32" bestFit="1" customWidth="1"/>
    <col min="11264" max="11264" width="6.8984375" style="32" customWidth="1"/>
    <col min="11265" max="11513" width="8.59765625" style="32"/>
    <col min="11514" max="11514" width="6.8984375" style="32" customWidth="1"/>
    <col min="11515" max="11515" width="19.3984375" style="32" customWidth="1"/>
    <col min="11516" max="11516" width="39.19921875" style="32" bestFit="1" customWidth="1"/>
    <col min="11517" max="11517" width="5.09765625" style="32" customWidth="1"/>
    <col min="11518" max="11518" width="9.09765625" style="32" customWidth="1"/>
    <col min="11519" max="11519" width="8.8984375" style="32" bestFit="1" customWidth="1"/>
    <col min="11520" max="11520" width="6.8984375" style="32" customWidth="1"/>
    <col min="11521" max="11769" width="8.59765625" style="32"/>
    <col min="11770" max="11770" width="6.8984375" style="32" customWidth="1"/>
    <col min="11771" max="11771" width="19.3984375" style="32" customWidth="1"/>
    <col min="11772" max="11772" width="39.19921875" style="32" bestFit="1" customWidth="1"/>
    <col min="11773" max="11773" width="5.09765625" style="32" customWidth="1"/>
    <col min="11774" max="11774" width="9.09765625" style="32" customWidth="1"/>
    <col min="11775" max="11775" width="8.8984375" style="32" bestFit="1" customWidth="1"/>
    <col min="11776" max="11776" width="6.8984375" style="32" customWidth="1"/>
    <col min="11777" max="12025" width="8.59765625" style="32"/>
    <col min="12026" max="12026" width="6.8984375" style="32" customWidth="1"/>
    <col min="12027" max="12027" width="19.3984375" style="32" customWidth="1"/>
    <col min="12028" max="12028" width="39.19921875" style="32" bestFit="1" customWidth="1"/>
    <col min="12029" max="12029" width="5.09765625" style="32" customWidth="1"/>
    <col min="12030" max="12030" width="9.09765625" style="32" customWidth="1"/>
    <col min="12031" max="12031" width="8.8984375" style="32" bestFit="1" customWidth="1"/>
    <col min="12032" max="12032" width="6.8984375" style="32" customWidth="1"/>
    <col min="12033" max="12281" width="8.59765625" style="32"/>
    <col min="12282" max="12282" width="6.8984375" style="32" customWidth="1"/>
    <col min="12283" max="12283" width="19.3984375" style="32" customWidth="1"/>
    <col min="12284" max="12284" width="39.19921875" style="32" bestFit="1" customWidth="1"/>
    <col min="12285" max="12285" width="5.09765625" style="32" customWidth="1"/>
    <col min="12286" max="12286" width="9.09765625" style="32" customWidth="1"/>
    <col min="12287" max="12287" width="8.8984375" style="32" bestFit="1" customWidth="1"/>
    <col min="12288" max="12288" width="6.8984375" style="32" customWidth="1"/>
    <col min="12289" max="12537" width="8.59765625" style="32"/>
    <col min="12538" max="12538" width="6.8984375" style="32" customWidth="1"/>
    <col min="12539" max="12539" width="19.3984375" style="32" customWidth="1"/>
    <col min="12540" max="12540" width="39.19921875" style="32" bestFit="1" customWidth="1"/>
    <col min="12541" max="12541" width="5.09765625" style="32" customWidth="1"/>
    <col min="12542" max="12542" width="9.09765625" style="32" customWidth="1"/>
    <col min="12543" max="12543" width="8.8984375" style="32" bestFit="1" customWidth="1"/>
    <col min="12544" max="12544" width="6.8984375" style="32" customWidth="1"/>
    <col min="12545" max="12793" width="8.59765625" style="32"/>
    <col min="12794" max="12794" width="6.8984375" style="32" customWidth="1"/>
    <col min="12795" max="12795" width="19.3984375" style="32" customWidth="1"/>
    <col min="12796" max="12796" width="39.19921875" style="32" bestFit="1" customWidth="1"/>
    <col min="12797" max="12797" width="5.09765625" style="32" customWidth="1"/>
    <col min="12798" max="12798" width="9.09765625" style="32" customWidth="1"/>
    <col min="12799" max="12799" width="8.8984375" style="32" bestFit="1" customWidth="1"/>
    <col min="12800" max="12800" width="6.8984375" style="32" customWidth="1"/>
    <col min="12801" max="13049" width="8.59765625" style="32"/>
    <col min="13050" max="13050" width="6.8984375" style="32" customWidth="1"/>
    <col min="13051" max="13051" width="19.3984375" style="32" customWidth="1"/>
    <col min="13052" max="13052" width="39.19921875" style="32" bestFit="1" customWidth="1"/>
    <col min="13053" max="13053" width="5.09765625" style="32" customWidth="1"/>
    <col min="13054" max="13054" width="9.09765625" style="32" customWidth="1"/>
    <col min="13055" max="13055" width="8.8984375" style="32" bestFit="1" customWidth="1"/>
    <col min="13056" max="13056" width="6.8984375" style="32" customWidth="1"/>
    <col min="13057" max="13305" width="8.59765625" style="32"/>
    <col min="13306" max="13306" width="6.8984375" style="32" customWidth="1"/>
    <col min="13307" max="13307" width="19.3984375" style="32" customWidth="1"/>
    <col min="13308" max="13308" width="39.19921875" style="32" bestFit="1" customWidth="1"/>
    <col min="13309" max="13309" width="5.09765625" style="32" customWidth="1"/>
    <col min="13310" max="13310" width="9.09765625" style="32" customWidth="1"/>
    <col min="13311" max="13311" width="8.8984375" style="32" bestFit="1" customWidth="1"/>
    <col min="13312" max="13312" width="6.8984375" style="32" customWidth="1"/>
    <col min="13313" max="13561" width="8.59765625" style="32"/>
    <col min="13562" max="13562" width="6.8984375" style="32" customWidth="1"/>
    <col min="13563" max="13563" width="19.3984375" style="32" customWidth="1"/>
    <col min="13564" max="13564" width="39.19921875" style="32" bestFit="1" customWidth="1"/>
    <col min="13565" max="13565" width="5.09765625" style="32" customWidth="1"/>
    <col min="13566" max="13566" width="9.09765625" style="32" customWidth="1"/>
    <col min="13567" max="13567" width="8.8984375" style="32" bestFit="1" customWidth="1"/>
    <col min="13568" max="13568" width="6.8984375" style="32" customWidth="1"/>
    <col min="13569" max="13817" width="8.59765625" style="32"/>
    <col min="13818" max="13818" width="6.8984375" style="32" customWidth="1"/>
    <col min="13819" max="13819" width="19.3984375" style="32" customWidth="1"/>
    <col min="13820" max="13820" width="39.19921875" style="32" bestFit="1" customWidth="1"/>
    <col min="13821" max="13821" width="5.09765625" style="32" customWidth="1"/>
    <col min="13822" max="13822" width="9.09765625" style="32" customWidth="1"/>
    <col min="13823" max="13823" width="8.8984375" style="32" bestFit="1" customWidth="1"/>
    <col min="13824" max="13824" width="6.8984375" style="32" customWidth="1"/>
    <col min="13825" max="14073" width="8.59765625" style="32"/>
    <col min="14074" max="14074" width="6.8984375" style="32" customWidth="1"/>
    <col min="14075" max="14075" width="19.3984375" style="32" customWidth="1"/>
    <col min="14076" max="14076" width="39.19921875" style="32" bestFit="1" customWidth="1"/>
    <col min="14077" max="14077" width="5.09765625" style="32" customWidth="1"/>
    <col min="14078" max="14078" width="9.09765625" style="32" customWidth="1"/>
    <col min="14079" max="14079" width="8.8984375" style="32" bestFit="1" customWidth="1"/>
    <col min="14080" max="14080" width="6.8984375" style="32" customWidth="1"/>
    <col min="14081" max="14329" width="8.59765625" style="32"/>
    <col min="14330" max="14330" width="6.8984375" style="32" customWidth="1"/>
    <col min="14331" max="14331" width="19.3984375" style="32" customWidth="1"/>
    <col min="14332" max="14332" width="39.19921875" style="32" bestFit="1" customWidth="1"/>
    <col min="14333" max="14333" width="5.09765625" style="32" customWidth="1"/>
    <col min="14334" max="14334" width="9.09765625" style="32" customWidth="1"/>
    <col min="14335" max="14335" width="8.8984375" style="32" bestFit="1" customWidth="1"/>
    <col min="14336" max="14336" width="6.8984375" style="32" customWidth="1"/>
    <col min="14337" max="14585" width="8.59765625" style="32"/>
    <col min="14586" max="14586" width="6.8984375" style="32" customWidth="1"/>
    <col min="14587" max="14587" width="19.3984375" style="32" customWidth="1"/>
    <col min="14588" max="14588" width="39.19921875" style="32" bestFit="1" customWidth="1"/>
    <col min="14589" max="14589" width="5.09765625" style="32" customWidth="1"/>
    <col min="14590" max="14590" width="9.09765625" style="32" customWidth="1"/>
    <col min="14591" max="14591" width="8.8984375" style="32" bestFit="1" customWidth="1"/>
    <col min="14592" max="14592" width="6.8984375" style="32" customWidth="1"/>
    <col min="14593" max="14841" width="8.59765625" style="32"/>
    <col min="14842" max="14842" width="6.8984375" style="32" customWidth="1"/>
    <col min="14843" max="14843" width="19.3984375" style="32" customWidth="1"/>
    <col min="14844" max="14844" width="39.19921875" style="32" bestFit="1" customWidth="1"/>
    <col min="14845" max="14845" width="5.09765625" style="32" customWidth="1"/>
    <col min="14846" max="14846" width="9.09765625" style="32" customWidth="1"/>
    <col min="14847" max="14847" width="8.8984375" style="32" bestFit="1" customWidth="1"/>
    <col min="14848" max="14848" width="6.8984375" style="32" customWidth="1"/>
    <col min="14849" max="15097" width="8.59765625" style="32"/>
    <col min="15098" max="15098" width="6.8984375" style="32" customWidth="1"/>
    <col min="15099" max="15099" width="19.3984375" style="32" customWidth="1"/>
    <col min="15100" max="15100" width="39.19921875" style="32" bestFit="1" customWidth="1"/>
    <col min="15101" max="15101" width="5.09765625" style="32" customWidth="1"/>
    <col min="15102" max="15102" width="9.09765625" style="32" customWidth="1"/>
    <col min="15103" max="15103" width="8.8984375" style="32" bestFit="1" customWidth="1"/>
    <col min="15104" max="15104" width="6.8984375" style="32" customWidth="1"/>
    <col min="15105" max="15353" width="8.59765625" style="32"/>
    <col min="15354" max="15354" width="6.8984375" style="32" customWidth="1"/>
    <col min="15355" max="15355" width="19.3984375" style="32" customWidth="1"/>
    <col min="15356" max="15356" width="39.19921875" style="32" bestFit="1" customWidth="1"/>
    <col min="15357" max="15357" width="5.09765625" style="32" customWidth="1"/>
    <col min="15358" max="15358" width="9.09765625" style="32" customWidth="1"/>
    <col min="15359" max="15359" width="8.8984375" style="32" bestFit="1" customWidth="1"/>
    <col min="15360" max="15360" width="6.8984375" style="32" customWidth="1"/>
    <col min="15361" max="15609" width="8.59765625" style="32"/>
    <col min="15610" max="15610" width="6.8984375" style="32" customWidth="1"/>
    <col min="15611" max="15611" width="19.3984375" style="32" customWidth="1"/>
    <col min="15612" max="15612" width="39.19921875" style="32" bestFit="1" customWidth="1"/>
    <col min="15613" max="15613" width="5.09765625" style="32" customWidth="1"/>
    <col min="15614" max="15614" width="9.09765625" style="32" customWidth="1"/>
    <col min="15615" max="15615" width="8.8984375" style="32" bestFit="1" customWidth="1"/>
    <col min="15616" max="15616" width="6.8984375" style="32" customWidth="1"/>
    <col min="15617" max="15865" width="8.59765625" style="32"/>
    <col min="15866" max="15866" width="6.8984375" style="32" customWidth="1"/>
    <col min="15867" max="15867" width="19.3984375" style="32" customWidth="1"/>
    <col min="15868" max="15868" width="39.19921875" style="32" bestFit="1" customWidth="1"/>
    <col min="15869" max="15869" width="5.09765625" style="32" customWidth="1"/>
    <col min="15870" max="15870" width="9.09765625" style="32" customWidth="1"/>
    <col min="15871" max="15871" width="8.8984375" style="32" bestFit="1" customWidth="1"/>
    <col min="15872" max="15872" width="6.8984375" style="32" customWidth="1"/>
    <col min="15873" max="16121" width="8.59765625" style="32"/>
    <col min="16122" max="16122" width="6.8984375" style="32" customWidth="1"/>
    <col min="16123" max="16123" width="19.3984375" style="32" customWidth="1"/>
    <col min="16124" max="16124" width="39.19921875" style="32" bestFit="1" customWidth="1"/>
    <col min="16125" max="16125" width="5.09765625" style="32" customWidth="1"/>
    <col min="16126" max="16126" width="9.09765625" style="32" customWidth="1"/>
    <col min="16127" max="16127" width="8.8984375" style="32" bestFit="1" customWidth="1"/>
    <col min="16128" max="16128" width="6.8984375" style="32" customWidth="1"/>
    <col min="16129" max="16384" width="8.59765625" style="32"/>
  </cols>
  <sheetData>
    <row r="1" spans="1:4" ht="15">
      <c r="A1" s="56"/>
      <c r="B1" s="42"/>
    </row>
    <row r="2" spans="1:4" ht="60">
      <c r="A2" s="81" t="s">
        <v>170</v>
      </c>
      <c r="B2" s="42"/>
    </row>
    <row r="3" spans="1:4" ht="25.5">
      <c r="A3" s="99" t="s">
        <v>171</v>
      </c>
      <c r="B3" s="42"/>
    </row>
    <row r="4" spans="1:4" ht="105" customHeight="1">
      <c r="A4" s="204" t="s">
        <v>172</v>
      </c>
      <c r="B4" s="205"/>
    </row>
    <row r="5" spans="1:4" ht="15">
      <c r="A5" s="99"/>
      <c r="B5" s="42"/>
    </row>
    <row r="6" spans="1:4" ht="30">
      <c r="A6" s="44" t="s">
        <v>147</v>
      </c>
      <c r="B6" s="37" t="s">
        <v>173</v>
      </c>
    </row>
    <row r="7" spans="1:4" ht="15">
      <c r="A7" s="40"/>
      <c r="B7" s="41"/>
    </row>
    <row r="8" spans="1:4" ht="30.95" customHeight="1">
      <c r="A8" s="40" t="s">
        <v>174</v>
      </c>
      <c r="B8" s="41"/>
    </row>
    <row r="9" spans="1:4" ht="15">
      <c r="A9" s="83" t="s">
        <v>175</v>
      </c>
      <c r="B9" s="115"/>
    </row>
    <row r="10" spans="1:4" ht="18" customHeight="1">
      <c r="A10" s="43"/>
      <c r="B10" s="58"/>
    </row>
    <row r="11" spans="1:4" ht="30">
      <c r="A11" s="57" t="s">
        <v>176</v>
      </c>
      <c r="B11" s="60">
        <f>B9*4</f>
        <v>0</v>
      </c>
    </row>
    <row r="12" spans="1:4" ht="18" customHeight="1"/>
    <row r="13" spans="1:4" ht="18" customHeight="1"/>
    <row r="14" spans="1:4" ht="75">
      <c r="A14" s="82" t="s">
        <v>177</v>
      </c>
    </row>
    <row r="15" spans="1:4" ht="15">
      <c r="A15" s="82"/>
    </row>
    <row r="16" spans="1:4" ht="30">
      <c r="A16" s="44" t="s">
        <v>147</v>
      </c>
      <c r="B16" s="92" t="s">
        <v>173</v>
      </c>
      <c r="C16" s="120"/>
      <c r="D16" s="117"/>
    </row>
    <row r="17" spans="1:4" ht="15">
      <c r="A17" s="40"/>
      <c r="B17" s="91"/>
      <c r="D17" s="117"/>
    </row>
    <row r="18" spans="1:4" ht="30.95" customHeight="1">
      <c r="A18" s="40" t="s">
        <v>178</v>
      </c>
      <c r="B18" s="91"/>
      <c r="D18" s="117"/>
    </row>
    <row r="19" spans="1:4" ht="15">
      <c r="A19" s="83" t="s">
        <v>179</v>
      </c>
      <c r="B19" s="115"/>
      <c r="C19" s="121"/>
      <c r="D19" s="118"/>
    </row>
    <row r="20" spans="1:4" ht="18" customHeight="1">
      <c r="A20" s="43"/>
      <c r="B20" s="91"/>
      <c r="D20" s="118"/>
    </row>
    <row r="21" spans="1:4" ht="30">
      <c r="A21" s="57" t="s">
        <v>180</v>
      </c>
      <c r="B21" s="60">
        <f>B19*4</f>
        <v>0</v>
      </c>
      <c r="D21" s="119"/>
    </row>
    <row r="22" spans="1:4" ht="18" customHeight="1"/>
    <row r="23" spans="1:4" ht="18" customHeight="1"/>
    <row r="24" spans="1:4" ht="75">
      <c r="A24" s="82" t="s">
        <v>181</v>
      </c>
    </row>
    <row r="25" spans="1:4" ht="15">
      <c r="A25" s="82"/>
    </row>
    <row r="26" spans="1:4" ht="30">
      <c r="A26" s="44" t="s">
        <v>147</v>
      </c>
      <c r="B26" s="92" t="s">
        <v>173</v>
      </c>
      <c r="C26" s="120"/>
      <c r="D26" s="117"/>
    </row>
    <row r="27" spans="1:4" ht="15">
      <c r="A27" s="40"/>
      <c r="B27" s="91"/>
      <c r="D27" s="117"/>
    </row>
    <row r="28" spans="1:4" ht="30">
      <c r="A28" s="81" t="s">
        <v>182</v>
      </c>
      <c r="B28" s="91"/>
      <c r="D28" s="117"/>
    </row>
    <row r="29" spans="1:4" ht="15">
      <c r="A29" s="83" t="s">
        <v>183</v>
      </c>
      <c r="B29" s="115"/>
      <c r="C29" s="121"/>
      <c r="D29" s="118"/>
    </row>
    <row r="30" spans="1:4" ht="18" customHeight="1">
      <c r="A30" s="43"/>
      <c r="B30" s="91"/>
      <c r="D30" s="118"/>
    </row>
    <row r="31" spans="1:4" ht="30">
      <c r="A31" s="57" t="s">
        <v>184</v>
      </c>
      <c r="B31" s="60">
        <f>B29*4</f>
        <v>0</v>
      </c>
      <c r="D31" s="119"/>
    </row>
    <row r="32" spans="1:4" ht="18" customHeight="1"/>
    <row r="33" spans="1:2" ht="18" customHeight="1"/>
    <row r="34" spans="1:2" ht="75">
      <c r="A34" s="82" t="s">
        <v>181</v>
      </c>
    </row>
    <row r="35" spans="1:2" ht="15" customHeight="1">
      <c r="A35" s="82"/>
    </row>
    <row r="36" spans="1:2" ht="15" customHeight="1">
      <c r="A36" s="82"/>
    </row>
    <row r="37" spans="1:2" ht="15" customHeight="1">
      <c r="A37" s="94" t="s">
        <v>147</v>
      </c>
      <c r="B37" s="95" t="s">
        <v>185</v>
      </c>
    </row>
    <row r="38" spans="1:2" ht="15">
      <c r="A38" s="82"/>
    </row>
    <row r="39" spans="1:2" ht="30">
      <c r="A39" s="93" t="s">
        <v>186</v>
      </c>
      <c r="B39" s="96">
        <f>B11+B21+B31</f>
        <v>0</v>
      </c>
    </row>
    <row r="40" spans="1:2" ht="15">
      <c r="A40" s="82"/>
    </row>
    <row r="41" spans="1:2" ht="18" customHeight="1"/>
    <row r="42" spans="1:2">
      <c r="A42" s="32"/>
    </row>
    <row r="43" spans="1:2" ht="15">
      <c r="A43" s="82"/>
    </row>
    <row r="44" spans="1:2">
      <c r="A44" s="32"/>
    </row>
    <row r="45" spans="1:2">
      <c r="A45" s="32"/>
    </row>
    <row r="46" spans="1:2">
      <c r="A46" s="32"/>
    </row>
    <row r="47" spans="1:2" ht="18" customHeight="1">
      <c r="A47" s="32"/>
    </row>
    <row r="48" spans="1:2" ht="18" customHeight="1">
      <c r="A48" s="32"/>
    </row>
    <row r="49" spans="1:1" ht="18" customHeight="1">
      <c r="A49" s="32"/>
    </row>
    <row r="50" spans="1:1" ht="18" customHeight="1">
      <c r="A50" s="32"/>
    </row>
    <row r="51" spans="1:1">
      <c r="A51" s="32"/>
    </row>
    <row r="52" spans="1:1">
      <c r="A52" s="32"/>
    </row>
    <row r="53" spans="1:1">
      <c r="A53" s="32"/>
    </row>
    <row r="54" spans="1:1">
      <c r="A54" s="32"/>
    </row>
    <row r="55" spans="1:1">
      <c r="A55" s="32"/>
    </row>
    <row r="56" spans="1:1">
      <c r="A56" s="32"/>
    </row>
    <row r="57" spans="1:1">
      <c r="A57" s="32"/>
    </row>
    <row r="58" spans="1:1">
      <c r="A58" s="32"/>
    </row>
    <row r="59" spans="1:1" ht="18" customHeight="1">
      <c r="A59" s="32"/>
    </row>
    <row r="60" spans="1:1" ht="18" customHeight="1">
      <c r="A60" s="32"/>
    </row>
    <row r="61" spans="1:1" ht="18" customHeight="1">
      <c r="A61" s="32"/>
    </row>
    <row r="62" spans="1:1" ht="18.95" customHeight="1">
      <c r="A62" s="32"/>
    </row>
    <row r="74" spans="1:1">
      <c r="A74" s="32"/>
    </row>
    <row r="75" spans="1:1">
      <c r="A75" s="32"/>
    </row>
    <row r="76" spans="1:1">
      <c r="A76" s="32"/>
    </row>
    <row r="77" spans="1:1">
      <c r="A77" s="32"/>
    </row>
    <row r="81" spans="1:1">
      <c r="A81" s="32"/>
    </row>
    <row r="84" spans="1:1">
      <c r="A84" s="32"/>
    </row>
  </sheetData>
  <sheetProtection algorithmName="SHA-512" hashValue="cgv1Ru8ARwgN0IX/oJ+nIIXBF6k5G1wicsdDzYazL8gUzaaGNHC7Kaa8QNxeFJ2YaMBU/WxXUPHL5mlv8r+HxQ==" saltValue="SauK1i/a8lN7LMIoZWMixg==" spinCount="100000" sheet="1" objects="1" scenarios="1"/>
  <mergeCells count="1">
    <mergeCell ref="A4:B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A2DDA2F27BADA4FA0D562381777D245" ma:contentTypeVersion="17" ma:contentTypeDescription="Een nieuw document maken." ma:contentTypeScope="" ma:versionID="d92aff239f57d81967059878ea3c7d11">
  <xsd:schema xmlns:xsd="http://www.w3.org/2001/XMLSchema" xmlns:xs="http://www.w3.org/2001/XMLSchema" xmlns:p="http://schemas.microsoft.com/office/2006/metadata/properties" xmlns:ns2="a0cf0202-a5c5-484a-8f56-a5c31f00845a" xmlns:ns4="420e448e-77db-4f6e-8c47-704a6cafc22f" xmlns:ns5="d8fbd44e-a4fe-41f8-ad6d-1eca962a1b2f" targetNamespace="http://schemas.microsoft.com/office/2006/metadata/properties" ma:root="true" ma:fieldsID="633a0d21b2ebcc0172ae4cb7c57a47bf" ns2:_="" ns4:_="" ns5:_="">
    <xsd:import namespace="a0cf0202-a5c5-484a-8f56-a5c31f00845a"/>
    <xsd:import namespace="420e448e-77db-4f6e-8c47-704a6cafc22f"/>
    <xsd:import namespace="d8fbd44e-a4fe-41f8-ad6d-1eca962a1b2f"/>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LengthInSecond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ServiceLocation"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4;#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0e448e-77db-4f6e-8c47-704a6cafc22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f42584d-569b-484f-bab9-08213284d285}" ma:internalName="TaxCatchAll" ma:showField="CatchAllData" ma:web="420e448e-77db-4f6e-8c47-704a6cafc2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fbd44e-a4fe-41f8-ad6d-1eca962a1b2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20e448e-77db-4f6e-8c47-704a6cafc22f">
      <Value>3</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DIT</TermName>
          <TermId xmlns="http://schemas.microsoft.com/office/infopath/2007/PartnerControls">d14207bc-a8ea-442f-b42e-5f6285d118e9</TermId>
        </TermInfo>
      </Terms>
    </d6a0f0c0c0124d58878f9601e6ca6271>
    <lcf76f155ced4ddcb4097134ff3c332f xmlns="d8fbd44e-a4fe-41f8-ad6d-1eca962a1b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9619ABB-B864-4763-AA01-2E4179A306A7}"/>
</file>

<file path=customXml/itemProps2.xml><?xml version="1.0" encoding="utf-8"?>
<ds:datastoreItem xmlns:ds="http://schemas.openxmlformats.org/officeDocument/2006/customXml" ds:itemID="{85E7966A-9712-4079-9BEA-7BA40739CFC4}"/>
</file>

<file path=customXml/itemProps3.xml><?xml version="1.0" encoding="utf-8"?>
<ds:datastoreItem xmlns:ds="http://schemas.openxmlformats.org/officeDocument/2006/customXml" ds:itemID="{C03EA7AC-D627-4E9B-A029-214A800FBC62}"/>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AV-Adviesbureau</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Prijsinvulformulier Aanbesteding </dc:title>
  <dc:subject/>
  <dc:creator>Hans Wieldraaijer</dc:creator>
  <cp:keywords/>
  <dc:description/>
  <cp:lastModifiedBy>Schaik, Arno van</cp:lastModifiedBy>
  <cp:revision/>
  <dcterms:created xsi:type="dcterms:W3CDTF">2003-08-27T16:40:13Z</dcterms:created>
  <dcterms:modified xsi:type="dcterms:W3CDTF">2024-09-30T06:39:52Z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0x010100CA2DDA2F27BADA4FA0D562381777D245</vt:lpwstr>
  </property>
  <property fmtid="{D5CDD505-2E9C-101B-9397-08002B2CF9AE}" pid="3" name="MediaServiceImageTags">
    <vt:lpwstr/>
  </property>
  <property fmtid="{D5CDD505-2E9C-101B-9397-08002B2CF9AE}" pid="4" name="Afdelingnaam">
    <vt:lpwstr>3;#DIT|d14207bc-a8ea-442f-b42e-5f6285d118e9</vt:lpwstr>
  </property>
</Properties>
</file>