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13"/>
  <workbookPr defaultThemeVersion="166925"/>
  <mc:AlternateContent xmlns:mc="http://schemas.openxmlformats.org/markup-compatibility/2006">
    <mc:Choice Requires="x15">
      <x15ac:absPath xmlns:x15ac="http://schemas.microsoft.com/office/spreadsheetml/2010/11/ac" url="https://stichtingrijk.sharepoint.com/sites/Salarisadministratie/Gedeelde documenten/General/2. De leidraad/"/>
    </mc:Choice>
  </mc:AlternateContent>
  <xr:revisionPtr revIDLastSave="464" documentId="8_{2E4AA21F-A307-49D4-8CC2-8A733A420A17}" xr6:coauthVersionLast="47" xr6:coauthVersionMax="47" xr10:uidLastSave="{F9F1B6F0-12C7-4A70-9D31-3AFE272634ED}"/>
  <bookViews>
    <workbookView xWindow="28680" yWindow="-120" windowWidth="29040" windowHeight="15720" xr2:uid="{83D654BC-8674-44D3-9BAF-609A26EFB3E3}"/>
  </bookViews>
  <sheets>
    <sheet name="Sa en FB dienstverlening"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1" i="1" l="1"/>
  <c r="E33" i="1"/>
  <c r="E32" i="1"/>
  <c r="E31" i="1"/>
  <c r="E30" i="1"/>
  <c r="E29" i="1"/>
  <c r="E28" i="1"/>
  <c r="E23" i="1"/>
  <c r="E22" i="1"/>
  <c r="E21" i="1"/>
  <c r="E20" i="1"/>
  <c r="E19" i="1"/>
  <c r="E18" i="1"/>
  <c r="E13" i="1"/>
  <c r="E12" i="1"/>
  <c r="E11" i="1"/>
  <c r="E10" i="1"/>
  <c r="E9" i="1"/>
  <c r="A6" i="1"/>
  <c r="B10" i="1"/>
  <c r="B11" i="1" s="1"/>
  <c r="B12" i="1" s="1"/>
  <c r="B18" i="1" s="1"/>
  <c r="F10" i="1" l="1"/>
  <c r="F32" i="1"/>
  <c r="F30" i="1"/>
  <c r="F13" i="1"/>
  <c r="B13" i="1"/>
  <c r="F29" i="1"/>
  <c r="F22" i="1"/>
  <c r="F12" i="1"/>
  <c r="F23" i="1"/>
  <c r="B19" i="1"/>
  <c r="B20" i="1" s="1"/>
  <c r="B21" i="1" s="1"/>
  <c r="B22" i="1" s="1"/>
  <c r="B23" i="1" s="1"/>
  <c r="B28" i="1" s="1"/>
  <c r="B29" i="1" s="1"/>
  <c r="B30" i="1" s="1"/>
  <c r="B31" i="1" s="1"/>
  <c r="B32" i="1" s="1"/>
  <c r="F11" i="1"/>
  <c r="F19" i="1"/>
  <c r="F18" i="1"/>
  <c r="F20" i="1"/>
  <c r="F28" i="1"/>
  <c r="F33" i="1" s="1"/>
  <c r="F21" i="1"/>
  <c r="F24" i="1" l="1"/>
  <c r="F9" i="1"/>
  <c r="F14" i="1" s="1"/>
  <c r="E14" i="1"/>
  <c r="E37" i="1" s="1"/>
  <c r="E24" i="1"/>
  <c r="F37" i="1" l="1"/>
</calcChain>
</file>

<file path=xl/sharedStrings.xml><?xml version="1.0" encoding="utf-8"?>
<sst xmlns="http://schemas.openxmlformats.org/spreadsheetml/2006/main" count="48" uniqueCount="32">
  <si>
    <t>Bijlage E - Programma van Wensen</t>
  </si>
  <si>
    <t>Behorende bij de Aanbesteding Dienstverlening van salarisadministratie en ondersteuning van het functioneel beheer van E-HRM systeem (AFAS)HK 202402 PRJ-2300305</t>
  </si>
  <si>
    <r>
      <rPr>
        <b/>
        <sz val="9"/>
        <rFont val="Verdana"/>
        <family val="2"/>
      </rPr>
      <t xml:space="preserve">Vul alleen de blauw gemarkeerde cellen in.
</t>
    </r>
    <r>
      <rPr>
        <sz val="9"/>
        <rFont val="Verdana"/>
        <family val="2"/>
      </rPr>
      <t>Inschrijver dient kolom D (Ja/Nee) volledig in te vullen en alle vragen te beantwoorden. Daar waar van toepassing vult Inschrijver kolom G en H in.</t>
    </r>
    <r>
      <rPr>
        <b/>
        <sz val="9"/>
        <rFont val="Verdana"/>
        <family val="2"/>
      </rPr>
      <t xml:space="preserve">
</t>
    </r>
    <r>
      <rPr>
        <sz val="9"/>
        <rFont val="Verdana"/>
        <family val="2"/>
      </rPr>
      <t xml:space="preserve">
Het systeem voldoet aan de gestelde vraag zonder programmatische aanpassingen (maatwerk) en/of toekomstige aanpassingen. Bij de beantwoording gaat Pantar er vanuit dat uw antwoorden betrekking hebben op de configuratie in uw aanbieding.</t>
    </r>
  </si>
  <si>
    <t>1.Experience Level Agreement (XLA)</t>
  </si>
  <si>
    <t>Weegfactor</t>
  </si>
  <si>
    <t>Wens</t>
  </si>
  <si>
    <t>Omschrijving</t>
  </si>
  <si>
    <t>Ja/Nee</t>
  </si>
  <si>
    <t>Maximaal aantal te behalen punten</t>
  </si>
  <si>
    <t>Totaal aantal punten</t>
  </si>
  <si>
    <t>Opmerkingen</t>
  </si>
  <si>
    <t>Bent u bekend met het concept van een Experience Level Agreement?</t>
  </si>
  <si>
    <t>Heeft uw organisatie eerder een XLA opgesteld?</t>
  </si>
  <si>
    <t>Bent u bereid om een XLA op te stellen als onderdeel van de SLA</t>
  </si>
  <si>
    <t>Is uw organisatie bereid, samen met de aanbestedende dienst, om meetbare service-ervaringsdoelstelingen (KPI's) vast te stellen</t>
  </si>
  <si>
    <t>Inzicht in de kosten tussen de twee gevraagde dienstverleningen zijn belangrijk. 
Bent u bereid om op de factuur de kosten gesplitst te presenteren?</t>
  </si>
  <si>
    <t xml:space="preserve">Totaal punten onderdeel  </t>
  </si>
  <si>
    <t>2.Ticketingsysteem</t>
  </si>
  <si>
    <t xml:space="preserve">Uw Ticketing systeem gebruikt één ingang voor alle vragen (van de payroll én het functioneel beheer). 
Licht in het opmerkingen veld hoe dat zichtbaar wordt in uw systeem </t>
  </si>
  <si>
    <t xml:space="preserve">Indien uw Ticketing  systeem werkt met één ingang, zijn de verschillende soorten vragen (van de salarisadministratie en het functioneel beheer) apart van elkaar in te zien </t>
  </si>
  <si>
    <t>Kan de Aanbestedende dienst in uw Ticketing systeem ook de historie van eigen tickets inzien?</t>
  </si>
  <si>
    <t>Kan de Aanbestedende dienst de status van een ingezonden tickets monitoren?</t>
  </si>
  <si>
    <t>Zijn in uw Ticketing systeem de ingezonden tickets door meerdere, vooraf aangegeven, contactpersonen van de Aanbestedende dienst in te zien?</t>
  </si>
  <si>
    <t>Indien Aanbestedende dienst tickets inschiet worden deze op een projectmatige wijze uitgevoerd. 
Indien ja, beschrijf in het opmerkingen veld de wijze van uitvoer.</t>
  </si>
  <si>
    <t>3. Functioneel Beheer</t>
  </si>
  <si>
    <t xml:space="preserve">Inschrijver werkt met vaste contactpersonen/aanspreekpunten voor de Aanbestedende Dienst. Zodat niet bij elke vraag tijd verloren gaat met de introductie van de organisatie net de inrichting van het E-HRM-systeem </t>
  </si>
  <si>
    <t>Indien Inschrijver gegevens, al dan niet tijdelijk, decentraal opslaat voor het uitvoeren van werkzaamheden bent u bereid om afspraken te maken over het vernietigen van deze data?</t>
  </si>
  <si>
    <t>Bent u bereid, wanneer er sprake is van het verwerken van (gevoelige) persoonsgegevens, om samen met de proceseigenaar (of gedelegeerde) en dienstverlener samen met de Privacy Officer of Functionaris Gegevensbescherming een DPIA uit te voeren.</t>
  </si>
  <si>
    <t>Gaat u akkoord met een totaalbudget aan uren per jaar zodat de uren externe ondersteuning Functioneel Beheer flexibel in te zetten is.
Indien nee, geef aan in het opmerkingenveld wat voor u wel tot de mogelijkheden behoort</t>
  </si>
  <si>
    <t xml:space="preserve">Is het mogelijk om niet verbruikte externe Functioneel Beheers uren over het jaar heen mee te nemen naar het volgende jaar  </t>
  </si>
  <si>
    <t xml:space="preserve"> </t>
  </si>
  <si>
    <t>Totaal punten Gunningscriteria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</si>
</sst>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22">
    <font>
      <sz val="11"/>
      <color theme="1"/>
      <name val="Calibri"/>
      <family val="2"/>
      <scheme val="minor"/>
    </font>
    <font>
      <sz val="11"/>
      <color theme="1"/>
      <name val="Calibri"/>
      <family val="2"/>
      <scheme val="minor"/>
    </font>
    <font>
      <sz val="11"/>
      <name val="Verdana"/>
      <family val="2"/>
    </font>
    <font>
      <b/>
      <sz val="18"/>
      <name val="Verdana"/>
      <family val="2"/>
    </font>
    <font>
      <sz val="10"/>
      <name val="Verdana"/>
      <family val="2"/>
    </font>
    <font>
      <sz val="9"/>
      <name val="Verdana"/>
      <family val="2"/>
    </font>
    <font>
      <b/>
      <sz val="9"/>
      <color theme="1"/>
      <name val="Verdana"/>
      <family val="2"/>
    </font>
    <font>
      <b/>
      <sz val="9"/>
      <name val="Verdana"/>
      <family val="2"/>
    </font>
    <font>
      <b/>
      <sz val="9"/>
      <color rgb="FFFF0000"/>
      <name val="Verdana"/>
      <family val="2"/>
    </font>
    <font>
      <sz val="10"/>
      <name val="Arial"/>
      <family val="2"/>
    </font>
    <font>
      <b/>
      <sz val="14"/>
      <color rgb="FF000000"/>
      <name val="Verdana"/>
      <family val="2"/>
    </font>
    <font>
      <b/>
      <sz val="11"/>
      <color rgb="FF000000"/>
      <name val="Verdana"/>
      <family val="2"/>
    </font>
    <font>
      <b/>
      <sz val="9"/>
      <color rgb="FF000000"/>
      <name val="Verdana"/>
      <family val="2"/>
    </font>
    <font>
      <sz val="9"/>
      <color rgb="FF000000"/>
      <name val="Verdana"/>
      <family val="2"/>
    </font>
    <font>
      <sz val="11"/>
      <color rgb="FF000000"/>
      <name val="Verdana"/>
      <family val="2"/>
    </font>
    <font>
      <sz val="10"/>
      <color rgb="FF000000"/>
      <name val="Verdana"/>
      <family val="2"/>
    </font>
    <font>
      <sz val="10"/>
      <color rgb="FF000000"/>
      <name val="Arial"/>
      <family val="2"/>
    </font>
    <font>
      <u/>
      <sz val="11"/>
      <color theme="10"/>
      <name val="Calibri"/>
      <family val="2"/>
      <scheme val="minor"/>
    </font>
    <font>
      <sz val="9"/>
      <color rgb="FF00B050"/>
      <name val="Verdana"/>
      <family val="2"/>
    </font>
    <font>
      <b/>
      <sz val="9"/>
      <color rgb="FF000000"/>
      <name val="Verdana"/>
    </font>
    <font>
      <u/>
      <sz val="11"/>
      <name val="Calibri"/>
      <family val="2"/>
      <scheme val="minor"/>
    </font>
    <font>
      <sz val="9"/>
      <color theme="0"/>
      <name val="Verdana"/>
      <family val="2"/>
    </font>
  </fonts>
  <fills count="6">
    <fill>
      <patternFill patternType="none"/>
    </fill>
    <fill>
      <patternFill patternType="gray125"/>
    </fill>
    <fill>
      <patternFill patternType="solid">
        <fgColor theme="0"/>
        <bgColor indexed="64"/>
      </patternFill>
    </fill>
    <fill>
      <patternFill patternType="solid">
        <fgColor rgb="FFA6A6A6"/>
        <bgColor rgb="FF000000"/>
      </patternFill>
    </fill>
    <fill>
      <patternFill patternType="solid">
        <fgColor theme="0" tint="-0.34998626667073579"/>
        <bgColor indexed="64"/>
      </patternFill>
    </fill>
    <fill>
      <patternFill patternType="solid">
        <fgColor theme="4" tint="0.59999389629810485"/>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medium">
        <color indexed="64"/>
      </top>
      <bottom style="medium">
        <color indexed="64"/>
      </bottom>
      <diagonal/>
    </border>
  </borders>
  <cellStyleXfs count="7">
    <xf numFmtId="0" fontId="0" fillId="0" borderId="0"/>
    <xf numFmtId="44" fontId="1" fillId="0" borderId="0" applyFont="0" applyFill="0" applyBorder="0" applyAlignment="0" applyProtection="0"/>
    <xf numFmtId="42" fontId="1" fillId="0" borderId="0" applyFont="0" applyFill="0" applyBorder="0" applyAlignment="0" applyProtection="0"/>
    <xf numFmtId="0" fontId="9" fillId="0" borderId="0" applyNumberFormat="0" applyFill="0" applyBorder="0" applyAlignment="0" applyProtection="0">
      <alignment vertical="top" wrapText="1"/>
    </xf>
    <xf numFmtId="0" fontId="16" fillId="0" borderId="0"/>
    <xf numFmtId="0" fontId="16" fillId="0" borderId="0"/>
    <xf numFmtId="0" fontId="17" fillId="0" borderId="0" applyNumberFormat="0" applyFill="0" applyBorder="0" applyAlignment="0" applyProtection="0"/>
  </cellStyleXfs>
  <cellXfs count="73">
    <xf numFmtId="0" fontId="0" fillId="0" borderId="0" xfId="0"/>
    <xf numFmtId="0" fontId="2" fillId="2" borderId="0" xfId="0"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horizontal="left" vertical="top" wrapText="1"/>
    </xf>
    <xf numFmtId="0" fontId="2" fillId="2" borderId="0" xfId="0" applyFont="1" applyFill="1" applyAlignment="1">
      <alignment horizontal="center" vertical="center"/>
    </xf>
    <xf numFmtId="0" fontId="2" fillId="0" borderId="0" xfId="0" applyFont="1" applyAlignment="1">
      <alignment horizontal="left" vertical="center"/>
    </xf>
    <xf numFmtId="0" fontId="4" fillId="0" borderId="0" xfId="0" applyFont="1" applyAlignment="1">
      <alignment horizontal="left"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5" fillId="2" borderId="0" xfId="0" applyFont="1" applyFill="1" applyAlignment="1">
      <alignment horizontal="left" vertical="top" wrapText="1"/>
    </xf>
    <xf numFmtId="0" fontId="5" fillId="2" borderId="0" xfId="0" applyFont="1" applyFill="1" applyAlignment="1">
      <alignment horizontal="center" vertical="center"/>
    </xf>
    <xf numFmtId="0" fontId="5" fillId="0" borderId="0" xfId="0" applyFont="1" applyAlignment="1">
      <alignment horizontal="left" vertical="center"/>
    </xf>
    <xf numFmtId="0" fontId="8" fillId="0" borderId="0" xfId="0" applyFont="1" applyAlignment="1">
      <alignment vertical="top"/>
    </xf>
    <xf numFmtId="0" fontId="5" fillId="2" borderId="0" xfId="3" applyFont="1" applyFill="1" applyBorder="1" applyAlignment="1" applyProtection="1">
      <alignment horizontal="center" vertical="center"/>
    </xf>
    <xf numFmtId="14" fontId="5" fillId="2" borderId="0" xfId="0" applyNumberFormat="1" applyFont="1" applyFill="1" applyAlignment="1">
      <alignment horizontal="left" vertical="top" wrapText="1"/>
    </xf>
    <xf numFmtId="0" fontId="10" fillId="3" borderId="1" xfId="0" applyFont="1" applyFill="1" applyBorder="1" applyAlignment="1">
      <alignment vertical="center"/>
    </xf>
    <xf numFmtId="0" fontId="11" fillId="3" borderId="2" xfId="0" applyFont="1" applyFill="1" applyBorder="1" applyAlignment="1">
      <alignment vertical="center"/>
    </xf>
    <xf numFmtId="0" fontId="12" fillId="4" borderId="4" xfId="0" applyFont="1" applyFill="1" applyBorder="1" applyAlignment="1">
      <alignment horizontal="center" vertical="center" wrapText="1"/>
    </xf>
    <xf numFmtId="0" fontId="12" fillId="4" borderId="5" xfId="0" applyFont="1" applyFill="1" applyBorder="1" applyAlignment="1">
      <alignment horizontal="center" vertical="center" wrapText="1"/>
    </xf>
    <xf numFmtId="0" fontId="12" fillId="4" borderId="5" xfId="0" applyFont="1" applyFill="1" applyBorder="1" applyAlignment="1">
      <alignment horizontal="left" vertical="top" wrapText="1"/>
    </xf>
    <xf numFmtId="0" fontId="12" fillId="4" borderId="6" xfId="0" applyFont="1" applyFill="1" applyBorder="1" applyAlignment="1">
      <alignment horizontal="center" vertical="center" wrapText="1"/>
    </xf>
    <xf numFmtId="0" fontId="7" fillId="0" borderId="4" xfId="0" applyFont="1" applyBorder="1" applyAlignment="1">
      <alignment horizontal="center" vertical="center"/>
    </xf>
    <xf numFmtId="0" fontId="13" fillId="0" borderId="7" xfId="0" applyFont="1" applyBorder="1" applyAlignment="1">
      <alignment vertical="center" wrapText="1"/>
    </xf>
    <xf numFmtId="0" fontId="13" fillId="5" borderId="4" xfId="0" applyFont="1" applyFill="1" applyBorder="1" applyAlignment="1" applyProtection="1">
      <alignment horizontal="center" vertical="center"/>
      <protection locked="0"/>
    </xf>
    <xf numFmtId="2" fontId="13" fillId="0" borderId="4" xfId="0" applyNumberFormat="1" applyFont="1" applyBorder="1" applyAlignment="1">
      <alignment horizontal="center" vertical="center"/>
    </xf>
    <xf numFmtId="0" fontId="12" fillId="4" borderId="1" xfId="0" applyFont="1" applyFill="1" applyBorder="1" applyAlignment="1">
      <alignment horizontal="center" vertical="center" wrapText="1"/>
    </xf>
    <xf numFmtId="0" fontId="7" fillId="4" borderId="2" xfId="0" applyFont="1" applyFill="1" applyBorder="1" applyAlignment="1">
      <alignment horizontal="left" vertical="top" wrapText="1"/>
    </xf>
    <xf numFmtId="0" fontId="12" fillId="4" borderId="2" xfId="0" applyFont="1" applyFill="1" applyBorder="1" applyAlignment="1" applyProtection="1">
      <alignment horizontal="center" vertical="center" wrapText="1"/>
      <protection locked="0"/>
    </xf>
    <xf numFmtId="2" fontId="7" fillId="4" borderId="2" xfId="0" applyNumberFormat="1" applyFont="1" applyFill="1" applyBorder="1" applyAlignment="1">
      <alignment horizontal="center" vertical="center" wrapText="1"/>
    </xf>
    <xf numFmtId="2" fontId="7" fillId="4" borderId="3" xfId="0" applyNumberFormat="1" applyFont="1" applyFill="1" applyBorder="1" applyAlignment="1">
      <alignment horizontal="center" vertical="center" wrapText="1"/>
    </xf>
    <xf numFmtId="44" fontId="7" fillId="4" borderId="3" xfId="1" applyFont="1" applyFill="1" applyBorder="1" applyAlignment="1" applyProtection="1">
      <alignment horizontal="center" vertical="center" wrapText="1"/>
      <protection locked="0"/>
    </xf>
    <xf numFmtId="0" fontId="15" fillId="2" borderId="0" xfId="0" applyFont="1" applyFill="1" applyAlignment="1">
      <alignment horizontal="center" vertical="center"/>
    </xf>
    <xf numFmtId="0" fontId="14" fillId="2" borderId="0" xfId="0" applyFont="1" applyFill="1" applyAlignment="1">
      <alignment horizontal="left" vertical="top" wrapText="1"/>
    </xf>
    <xf numFmtId="0" fontId="14" fillId="2" borderId="0" xfId="0" applyFont="1" applyFill="1" applyAlignment="1" applyProtection="1">
      <alignment horizontal="center" vertical="center"/>
      <protection locked="0"/>
    </xf>
    <xf numFmtId="0" fontId="14" fillId="2" borderId="0" xfId="0" applyFont="1" applyFill="1" applyAlignment="1">
      <alignment horizontal="center" vertical="center"/>
    </xf>
    <xf numFmtId="0" fontId="11" fillId="3" borderId="2" xfId="0" applyFont="1" applyFill="1" applyBorder="1" applyAlignment="1" applyProtection="1">
      <alignment vertical="center"/>
      <protection locked="0"/>
    </xf>
    <xf numFmtId="0" fontId="12" fillId="4" borderId="4" xfId="0" applyFont="1" applyFill="1" applyBorder="1" applyAlignment="1">
      <alignment horizontal="left" vertical="top" wrapText="1"/>
    </xf>
    <xf numFmtId="0" fontId="12" fillId="4" borderId="1" xfId="0" applyFont="1" applyFill="1" applyBorder="1" applyAlignment="1" applyProtection="1">
      <alignment horizontal="center" vertical="center" wrapText="1"/>
      <protection locked="0"/>
    </xf>
    <xf numFmtId="0" fontId="12" fillId="4" borderId="5" xfId="0" applyFont="1" applyFill="1" applyBorder="1" applyAlignment="1" applyProtection="1">
      <alignment horizontal="center" vertical="center" wrapText="1"/>
      <protection locked="0"/>
    </xf>
    <xf numFmtId="0" fontId="12" fillId="0" borderId="4" xfId="0" applyFont="1" applyBorder="1" applyAlignment="1">
      <alignment horizontal="center" vertical="center" wrapText="1"/>
    </xf>
    <xf numFmtId="0" fontId="13" fillId="0" borderId="4" xfId="0" applyFont="1" applyBorder="1" applyAlignment="1">
      <alignment horizontal="left" vertical="top" wrapText="1"/>
    </xf>
    <xf numFmtId="2" fontId="13" fillId="0" borderId="4" xfId="0" applyNumberFormat="1" applyFont="1" applyBorder="1" applyAlignment="1">
      <alignment horizontal="center" vertical="center" wrapText="1"/>
    </xf>
    <xf numFmtId="0" fontId="12" fillId="0" borderId="4" xfId="0" applyFont="1" applyBorder="1" applyAlignment="1">
      <alignment horizontal="center" vertical="center"/>
    </xf>
    <xf numFmtId="0" fontId="5" fillId="2" borderId="8" xfId="0" applyFont="1" applyFill="1" applyBorder="1" applyAlignment="1">
      <alignment vertical="center" wrapText="1"/>
    </xf>
    <xf numFmtId="0" fontId="4" fillId="2" borderId="0" xfId="0" applyFont="1" applyFill="1" applyAlignment="1">
      <alignment horizontal="center" vertical="center"/>
    </xf>
    <xf numFmtId="0" fontId="12" fillId="4" borderId="2" xfId="0" applyFont="1" applyFill="1" applyBorder="1" applyAlignment="1">
      <alignment horizontal="center" vertical="center" wrapText="1"/>
    </xf>
    <xf numFmtId="2" fontId="7" fillId="4" borderId="9" xfId="0" applyNumberFormat="1" applyFont="1" applyFill="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left" vertical="top" wrapText="1"/>
    </xf>
    <xf numFmtId="0" fontId="2" fillId="0" borderId="0" xfId="0" applyFont="1" applyAlignment="1">
      <alignment horizontal="center" vertical="center"/>
    </xf>
    <xf numFmtId="0" fontId="18" fillId="2" borderId="0" xfId="0" applyFont="1" applyFill="1" applyAlignment="1">
      <alignment horizontal="center" vertical="center"/>
    </xf>
    <xf numFmtId="0" fontId="13" fillId="0" borderId="2" xfId="0" applyFont="1" applyBorder="1" applyAlignment="1">
      <alignment horizontal="left" vertical="top" wrapText="1"/>
    </xf>
    <xf numFmtId="0" fontId="2" fillId="2" borderId="0" xfId="0" applyFont="1" applyFill="1" applyAlignment="1">
      <alignment horizontal="left" vertical="center" wrapText="1"/>
    </xf>
    <xf numFmtId="0" fontId="5" fillId="2" borderId="0" xfId="0" applyFont="1" applyFill="1" applyAlignment="1">
      <alignment horizontal="left" vertical="center" wrapText="1"/>
    </xf>
    <xf numFmtId="0" fontId="2" fillId="4" borderId="3" xfId="0" applyFont="1" applyFill="1" applyBorder="1" applyAlignment="1">
      <alignment horizontal="left" vertical="center" wrapText="1"/>
    </xf>
    <xf numFmtId="42" fontId="5" fillId="5" borderId="4" xfId="2" applyFont="1" applyFill="1" applyBorder="1" applyAlignment="1" applyProtection="1">
      <alignment horizontal="left" vertical="top" wrapText="1"/>
      <protection locked="0"/>
    </xf>
    <xf numFmtId="42" fontId="5" fillId="5" borderId="3" xfId="2" applyFont="1" applyFill="1" applyBorder="1" applyAlignment="1" applyProtection="1">
      <alignment horizontal="left" vertical="top" wrapText="1"/>
      <protection locked="0"/>
    </xf>
    <xf numFmtId="0" fontId="2" fillId="2" borderId="0" xfId="0" applyFont="1" applyFill="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42" fontId="5" fillId="5" borderId="4" xfId="2" applyFont="1" applyFill="1" applyBorder="1" applyAlignment="1" applyProtection="1">
      <alignment horizontal="left" vertical="center" wrapText="1"/>
      <protection locked="0"/>
    </xf>
    <xf numFmtId="42" fontId="5" fillId="5" borderId="3" xfId="2" applyFont="1" applyFill="1" applyBorder="1" applyAlignment="1" applyProtection="1">
      <alignment horizontal="left" vertical="center" wrapText="1"/>
      <protection locked="0"/>
    </xf>
    <xf numFmtId="2" fontId="5" fillId="2" borderId="0" xfId="0" applyNumberFormat="1" applyFont="1" applyFill="1" applyAlignment="1">
      <alignment horizontal="left" vertical="center" wrapText="1"/>
    </xf>
    <xf numFmtId="0" fontId="2" fillId="0" borderId="0" xfId="0" applyFont="1" applyAlignment="1">
      <alignment horizontal="left" vertical="center" wrapText="1"/>
    </xf>
    <xf numFmtId="0" fontId="19" fillId="0" borderId="4" xfId="0" applyFont="1" applyBorder="1" applyAlignment="1">
      <alignment horizontal="center" vertical="center"/>
    </xf>
    <xf numFmtId="0" fontId="20" fillId="2" borderId="0" xfId="6" applyFont="1" applyFill="1" applyAlignment="1">
      <alignment horizontal="left" vertical="center"/>
    </xf>
    <xf numFmtId="0" fontId="7" fillId="4" borderId="4" xfId="0" applyFont="1" applyFill="1" applyBorder="1" applyAlignment="1">
      <alignment horizontal="center" vertical="center" wrapText="1"/>
    </xf>
    <xf numFmtId="0" fontId="7" fillId="0" borderId="1" xfId="0" applyFont="1" applyBorder="1" applyAlignment="1">
      <alignment horizontal="center" vertical="center"/>
    </xf>
    <xf numFmtId="0" fontId="7" fillId="0" borderId="4" xfId="0" applyFont="1" applyBorder="1" applyAlignment="1">
      <alignment horizontal="center" vertical="center" wrapText="1"/>
    </xf>
    <xf numFmtId="2" fontId="7" fillId="4" borderId="4" xfId="0" applyNumberFormat="1" applyFont="1" applyFill="1" applyBorder="1" applyAlignment="1">
      <alignment horizontal="center" vertical="center" wrapText="1"/>
    </xf>
    <xf numFmtId="1" fontId="21" fillId="0" borderId="0" xfId="0" applyNumberFormat="1" applyFont="1" applyAlignment="1">
      <alignment horizontal="left" vertical="center"/>
    </xf>
    <xf numFmtId="0" fontId="21" fillId="0" borderId="0" xfId="0" applyFont="1" applyAlignment="1">
      <alignment horizontal="left" vertical="center"/>
    </xf>
    <xf numFmtId="0" fontId="5" fillId="2" borderId="0" xfId="0" applyFont="1" applyFill="1" applyAlignment="1">
      <alignment horizontal="left" vertical="top" wrapText="1"/>
    </xf>
    <xf numFmtId="0" fontId="5" fillId="0" borderId="0" xfId="0" applyFont="1" applyAlignment="1">
      <alignment horizontal="center" vertical="center" wrapText="1"/>
    </xf>
  </cellXfs>
  <cellStyles count="7">
    <cellStyle name="Hyperlink" xfId="6" builtinId="8"/>
    <cellStyle name="Standaard" xfId="0" builtinId="0"/>
    <cellStyle name="Standaard 2" xfId="5" xr:uid="{DBE23D8E-1EF6-4586-831A-769A03725331}"/>
    <cellStyle name="Standaard 3" xfId="4" xr:uid="{71BCEA25-BF5D-4730-9BB0-6B7E04D85A77}"/>
    <cellStyle name="Standaard_Invulformulier_weging" xfId="3" xr:uid="{C86D21A1-6969-4758-90D7-1F956D4B8E50}"/>
    <cellStyle name="Valuta" xfId="1" builtinId="4"/>
    <cellStyle name="Valuta [0]" xfId="2"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2034020</xdr:colOff>
      <xdr:row>0</xdr:row>
      <xdr:rowOff>1732</xdr:rowOff>
    </xdr:from>
    <xdr:to>
      <xdr:col>7</xdr:col>
      <xdr:colOff>1104380</xdr:colOff>
      <xdr:row>4</xdr:row>
      <xdr:rowOff>72506</xdr:rowOff>
    </xdr:to>
    <xdr:pic>
      <xdr:nvPicPr>
        <xdr:cNvPr id="2" name="Afbeelding 1">
          <a:extLst>
            <a:ext uri="{FF2B5EF4-FFF2-40B4-BE49-F238E27FC236}">
              <a16:creationId xmlns:a16="http://schemas.microsoft.com/office/drawing/2014/main" id="{BC21DC93-BD33-BC24-AD47-541315484A1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44645" y="1732"/>
          <a:ext cx="2470785" cy="77562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7736-FB88-47E9-810B-CC66F8725D0F}">
  <dimension ref="A1:J38"/>
  <sheetViews>
    <sheetView showGridLines="0" tabSelected="1" zoomScale="110" zoomScaleNormal="110" workbookViewId="0">
      <selection activeCell="D9" sqref="D9"/>
    </sheetView>
  </sheetViews>
  <sheetFormatPr defaultColWidth="8.5703125" defaultRowHeight="13.9" outlineLevelRow="1"/>
  <cols>
    <col min="1" max="1" width="12.5703125" style="5" customWidth="1"/>
    <col min="2" max="2" width="10.42578125" style="47" customWidth="1"/>
    <col min="3" max="3" width="66.140625" style="48" customWidth="1"/>
    <col min="4" max="4" width="11" style="49" bestFit="1" customWidth="1"/>
    <col min="5" max="5" width="16.42578125" style="49" customWidth="1"/>
    <col min="6" max="6" width="15.5703125" style="49" customWidth="1"/>
    <col min="7" max="7" width="51" style="62" customWidth="1"/>
    <col min="8" max="8" width="18.42578125" style="5" customWidth="1"/>
    <col min="9" max="10" width="8.5703125" style="5"/>
    <col min="11" max="16384" width="8.5703125" style="6"/>
  </cols>
  <sheetData>
    <row r="1" spans="1:7" ht="22.15">
      <c r="A1" s="64"/>
      <c r="B1" s="2" t="s">
        <v>0</v>
      </c>
      <c r="C1" s="3"/>
      <c r="D1" s="4"/>
      <c r="E1" s="4"/>
      <c r="F1" s="4"/>
      <c r="G1" s="52"/>
    </row>
    <row r="2" spans="1:7" s="11" customFormat="1" ht="11.45">
      <c r="A2" s="7"/>
      <c r="B2" s="8" t="s">
        <v>1</v>
      </c>
      <c r="C2" s="9"/>
      <c r="D2" s="50"/>
      <c r="E2" s="10"/>
      <c r="F2" s="10"/>
      <c r="G2" s="53"/>
    </row>
    <row r="3" spans="1:7" s="11" customFormat="1" ht="11.45">
      <c r="A3" s="7"/>
      <c r="B3" s="8"/>
      <c r="C3" s="9"/>
      <c r="D3" s="10"/>
      <c r="E3" s="10"/>
      <c r="F3" s="10"/>
      <c r="G3" s="53"/>
    </row>
    <row r="4" spans="1:7" s="11" customFormat="1" ht="11.45">
      <c r="A4" s="7"/>
      <c r="B4" s="71" t="s">
        <v>2</v>
      </c>
      <c r="C4" s="71"/>
      <c r="D4" s="10"/>
      <c r="E4" s="72"/>
      <c r="F4" s="72"/>
      <c r="G4" s="53"/>
    </row>
    <row r="5" spans="1:7" s="11" customFormat="1" ht="11.45">
      <c r="A5" s="69">
        <v>10</v>
      </c>
      <c r="B5" s="7"/>
      <c r="C5" s="12"/>
      <c r="D5" s="10"/>
      <c r="E5" s="10"/>
      <c r="F5" s="10"/>
      <c r="G5" s="53"/>
    </row>
    <row r="6" spans="1:7" s="11" customFormat="1" ht="12" thickBot="1">
      <c r="A6" s="70">
        <f>SUM(A9:A32)</f>
        <v>112</v>
      </c>
      <c r="B6" s="13"/>
      <c r="C6" s="14"/>
      <c r="D6" s="10"/>
      <c r="E6" s="10"/>
      <c r="F6" s="10"/>
      <c r="G6" s="53"/>
    </row>
    <row r="7" spans="1:7" ht="18" thickBot="1">
      <c r="A7" s="1"/>
      <c r="B7" s="15" t="s">
        <v>3</v>
      </c>
      <c r="C7" s="16"/>
      <c r="D7" s="16"/>
      <c r="E7" s="16"/>
      <c r="F7" s="16"/>
      <c r="G7" s="54"/>
    </row>
    <row r="8" spans="1:7" s="11" customFormat="1" ht="34.9" outlineLevel="1" thickBot="1">
      <c r="A8" s="65" t="s">
        <v>4</v>
      </c>
      <c r="B8" s="18" t="s">
        <v>5</v>
      </c>
      <c r="C8" s="19" t="s">
        <v>6</v>
      </c>
      <c r="D8" s="20" t="s">
        <v>7</v>
      </c>
      <c r="E8" s="18" t="s">
        <v>8</v>
      </c>
      <c r="F8" s="18" t="s">
        <v>9</v>
      </c>
      <c r="G8" s="18" t="s">
        <v>10</v>
      </c>
    </row>
    <row r="9" spans="1:7" s="11" customFormat="1" ht="11.45" outlineLevel="1">
      <c r="A9" s="66">
        <v>1</v>
      </c>
      <c r="B9" s="21">
        <v>1</v>
      </c>
      <c r="C9" s="22" t="s">
        <v>11</v>
      </c>
      <c r="D9" s="23"/>
      <c r="E9" s="41">
        <f>$A$5/$A$6*A9</f>
        <v>8.9285714285714288E-2</v>
      </c>
      <c r="F9" s="24" t="str">
        <f t="shared" ref="F9:F13" si="0">IF(D9="","",IF(D9="ja",E9,0))</f>
        <v/>
      </c>
      <c r="G9" s="55"/>
    </row>
    <row r="10" spans="1:7" s="11" customFormat="1" ht="11.45" outlineLevel="1">
      <c r="A10" s="66">
        <v>5</v>
      </c>
      <c r="B10" s="21">
        <f>B9+1</f>
        <v>2</v>
      </c>
      <c r="C10" s="22" t="s">
        <v>12</v>
      </c>
      <c r="D10" s="23"/>
      <c r="E10" s="41">
        <f>$A$5/$A$6*A10</f>
        <v>0.44642857142857145</v>
      </c>
      <c r="F10" s="24" t="str">
        <f t="shared" si="0"/>
        <v/>
      </c>
      <c r="G10" s="55"/>
    </row>
    <row r="11" spans="1:7" s="11" customFormat="1" ht="12" outlineLevel="1" thickBot="1">
      <c r="A11" s="66">
        <v>9</v>
      </c>
      <c r="B11" s="21">
        <f>B10+1</f>
        <v>3</v>
      </c>
      <c r="C11" s="22" t="s">
        <v>13</v>
      </c>
      <c r="D11" s="23"/>
      <c r="E11" s="41">
        <f>$A$5/$A$6*A11</f>
        <v>0.8035714285714286</v>
      </c>
      <c r="F11" s="24" t="str">
        <f t="shared" si="0"/>
        <v/>
      </c>
      <c r="G11" s="55"/>
    </row>
    <row r="12" spans="1:7" s="11" customFormat="1" ht="28.9" customHeight="1" outlineLevel="1" thickBot="1">
      <c r="A12" s="66">
        <v>9</v>
      </c>
      <c r="B12" s="21">
        <f>B11+1</f>
        <v>4</v>
      </c>
      <c r="C12" s="22" t="s">
        <v>14</v>
      </c>
      <c r="D12" s="23"/>
      <c r="E12" s="41">
        <f>$A$5/$A$6*A12</f>
        <v>0.8035714285714286</v>
      </c>
      <c r="F12" s="24" t="str">
        <f t="shared" si="0"/>
        <v/>
      </c>
      <c r="G12" s="55"/>
    </row>
    <row r="13" spans="1:7" s="11" customFormat="1" ht="34.9" outlineLevel="1" thickBot="1">
      <c r="A13" s="66">
        <v>5</v>
      </c>
      <c r="B13" s="21">
        <f t="shared" ref="B13" si="1">B12+1</f>
        <v>5</v>
      </c>
      <c r="C13" s="22" t="s">
        <v>15</v>
      </c>
      <c r="D13" s="23"/>
      <c r="E13" s="41">
        <f>$A$5/$A$6*A13</f>
        <v>0.44642857142857145</v>
      </c>
      <c r="F13" s="24" t="str">
        <f t="shared" si="0"/>
        <v/>
      </c>
      <c r="G13" s="56"/>
    </row>
    <row r="14" spans="1:7" s="11" customFormat="1" ht="12" thickBot="1">
      <c r="A14" s="7"/>
      <c r="B14" s="25"/>
      <c r="C14" s="26" t="s">
        <v>16</v>
      </c>
      <c r="D14" s="27"/>
      <c r="E14" s="28">
        <f>SUM(E9:E13)</f>
        <v>2.5892857142857149</v>
      </c>
      <c r="F14" s="28">
        <f>SUM(F9:F13)</f>
        <v>0</v>
      </c>
      <c r="G14" s="30"/>
    </row>
    <row r="15" spans="1:7" ht="14.45" thickBot="1">
      <c r="A15" s="1"/>
      <c r="B15" s="31"/>
      <c r="C15" s="32"/>
      <c r="D15" s="33"/>
      <c r="E15" s="34"/>
      <c r="F15" s="34"/>
      <c r="G15" s="57"/>
    </row>
    <row r="16" spans="1:7" ht="18" thickBot="1">
      <c r="A16" s="1"/>
      <c r="B16" s="15" t="s">
        <v>17</v>
      </c>
      <c r="C16" s="16"/>
      <c r="D16" s="35"/>
      <c r="E16" s="16"/>
      <c r="F16" s="16"/>
      <c r="G16" s="58"/>
    </row>
    <row r="17" spans="1:7" s="11" customFormat="1" ht="34.9" outlineLevel="1" thickBot="1">
      <c r="A17" s="65" t="s">
        <v>4</v>
      </c>
      <c r="B17" s="17" t="s">
        <v>5</v>
      </c>
      <c r="C17" s="36" t="s">
        <v>6</v>
      </c>
      <c r="D17" s="37" t="s">
        <v>7</v>
      </c>
      <c r="E17" s="18" t="s">
        <v>8</v>
      </c>
      <c r="F17" s="17" t="s">
        <v>9</v>
      </c>
      <c r="G17" s="38" t="s">
        <v>10</v>
      </c>
    </row>
    <row r="18" spans="1:7" s="11" customFormat="1" ht="34.9" outlineLevel="1" thickBot="1">
      <c r="A18" s="67">
        <v>5</v>
      </c>
      <c r="B18" s="39">
        <f>B12+1</f>
        <v>5</v>
      </c>
      <c r="C18" s="43" t="s">
        <v>18</v>
      </c>
      <c r="D18" s="23"/>
      <c r="E18" s="41">
        <f>$A$5/$A$6*A18</f>
        <v>0.44642857142857145</v>
      </c>
      <c r="F18" s="41" t="str">
        <f t="shared" ref="F18:F23" si="2">IF(D18="","",IF(D18="ja",E18,0))</f>
        <v/>
      </c>
      <c r="G18" s="59"/>
    </row>
    <row r="19" spans="1:7" s="11" customFormat="1" ht="34.15" outlineLevel="1">
      <c r="A19" s="67">
        <v>9</v>
      </c>
      <c r="B19" s="39">
        <f>B18+1</f>
        <v>6</v>
      </c>
      <c r="C19" s="43" t="s">
        <v>19</v>
      </c>
      <c r="D19" s="23"/>
      <c r="E19" s="41">
        <f>$A$5/$A$6*A19</f>
        <v>0.8035714285714286</v>
      </c>
      <c r="F19" s="41" t="str">
        <f t="shared" si="2"/>
        <v/>
      </c>
      <c r="G19" s="59"/>
    </row>
    <row r="20" spans="1:7" s="11" customFormat="1" ht="22.9" outlineLevel="1">
      <c r="A20" s="67">
        <v>9</v>
      </c>
      <c r="B20" s="39">
        <f t="shared" ref="B20:B23" si="3">B19+1</f>
        <v>7</v>
      </c>
      <c r="C20" s="43" t="s">
        <v>20</v>
      </c>
      <c r="D20" s="23"/>
      <c r="E20" s="24">
        <f>$A$5/$A$6*A20</f>
        <v>0.8035714285714286</v>
      </c>
      <c r="F20" s="24" t="str">
        <f t="shared" si="2"/>
        <v/>
      </c>
      <c r="G20" s="59"/>
    </row>
    <row r="21" spans="1:7" s="11" customFormat="1" ht="22.9" outlineLevel="1">
      <c r="A21" s="67">
        <v>9</v>
      </c>
      <c r="B21" s="39">
        <f t="shared" si="3"/>
        <v>8</v>
      </c>
      <c r="C21" s="43" t="s">
        <v>21</v>
      </c>
      <c r="D21" s="23"/>
      <c r="E21" s="41">
        <f>$A$5/$A$6*A21</f>
        <v>0.8035714285714286</v>
      </c>
      <c r="F21" s="41" t="str">
        <f t="shared" si="2"/>
        <v/>
      </c>
      <c r="G21" s="59"/>
    </row>
    <row r="22" spans="1:7" s="11" customFormat="1" ht="22.9" outlineLevel="1">
      <c r="A22" s="67">
        <v>9</v>
      </c>
      <c r="B22" s="39">
        <f t="shared" si="3"/>
        <v>9</v>
      </c>
      <c r="C22" s="43" t="s">
        <v>22</v>
      </c>
      <c r="D22" s="23"/>
      <c r="E22" s="41">
        <f>$A$5/$A$6*A22</f>
        <v>0.8035714285714286</v>
      </c>
      <c r="F22" s="41" t="str">
        <f t="shared" si="2"/>
        <v/>
      </c>
      <c r="G22" s="59"/>
    </row>
    <row r="23" spans="1:7" s="11" customFormat="1" ht="42" customHeight="1" outlineLevel="1">
      <c r="A23" s="67">
        <v>5</v>
      </c>
      <c r="B23" s="39">
        <f t="shared" si="3"/>
        <v>10</v>
      </c>
      <c r="C23" s="40" t="s">
        <v>23</v>
      </c>
      <c r="D23" s="23"/>
      <c r="E23" s="41">
        <f>$A$5/$A$6*A23</f>
        <v>0.44642857142857145</v>
      </c>
      <c r="F23" s="41" t="str">
        <f t="shared" si="2"/>
        <v/>
      </c>
      <c r="G23" s="59"/>
    </row>
    <row r="24" spans="1:7" s="11" customFormat="1" ht="12" thickBot="1">
      <c r="A24" s="7"/>
      <c r="B24" s="25"/>
      <c r="C24" s="26" t="s">
        <v>16</v>
      </c>
      <c r="D24" s="27"/>
      <c r="E24" s="28">
        <f>SUM(E18:E23)</f>
        <v>4.1071428571428577</v>
      </c>
      <c r="F24" s="29">
        <f>SUM(F18:F23)</f>
        <v>0</v>
      </c>
      <c r="G24" s="30"/>
    </row>
    <row r="25" spans="1:7" ht="14.45" thickBot="1">
      <c r="A25" s="1"/>
      <c r="B25" s="31"/>
      <c r="C25" s="32"/>
      <c r="D25" s="33"/>
      <c r="E25" s="34"/>
      <c r="F25" s="34"/>
      <c r="G25" s="57"/>
    </row>
    <row r="26" spans="1:7" ht="18" thickBot="1">
      <c r="A26" s="1"/>
      <c r="B26" s="15" t="s">
        <v>24</v>
      </c>
      <c r="C26" s="16"/>
      <c r="D26" s="35"/>
      <c r="E26" s="16"/>
      <c r="F26" s="16"/>
      <c r="G26" s="58"/>
    </row>
    <row r="27" spans="1:7" s="11" customFormat="1" ht="34.9" outlineLevel="1" thickBot="1">
      <c r="A27" s="65" t="s">
        <v>4</v>
      </c>
      <c r="B27" s="17" t="s">
        <v>5</v>
      </c>
      <c r="C27" s="36" t="s">
        <v>6</v>
      </c>
      <c r="D27" s="37" t="s">
        <v>7</v>
      </c>
      <c r="E27" s="18" t="s">
        <v>8</v>
      </c>
      <c r="F27" s="17" t="s">
        <v>9</v>
      </c>
      <c r="G27" s="38" t="s">
        <v>10</v>
      </c>
    </row>
    <row r="28" spans="1:7" s="11" customFormat="1" ht="34.9" outlineLevel="1" thickBot="1">
      <c r="A28" s="21">
        <v>9</v>
      </c>
      <c r="B28" s="42">
        <f>B23+1</f>
        <v>11</v>
      </c>
      <c r="C28" s="40" t="s">
        <v>25</v>
      </c>
      <c r="D28" s="23"/>
      <c r="E28" s="24">
        <f>$A$5/$A$6*A28</f>
        <v>0.8035714285714286</v>
      </c>
      <c r="F28" s="24" t="str">
        <f t="shared" ref="F28" si="4">IF(D28="","",IF(D28="ja",E28,0))</f>
        <v/>
      </c>
      <c r="G28" s="59"/>
    </row>
    <row r="29" spans="1:7" s="11" customFormat="1" ht="34.9" outlineLevel="1" thickBot="1">
      <c r="A29" s="21">
        <v>9</v>
      </c>
      <c r="B29" s="42">
        <f>B28+1</f>
        <v>12</v>
      </c>
      <c r="C29" s="40" t="s">
        <v>26</v>
      </c>
      <c r="D29" s="23"/>
      <c r="E29" s="24">
        <f>$A$5/$A$6*A29</f>
        <v>0.8035714285714286</v>
      </c>
      <c r="F29" s="24" t="str">
        <f t="shared" ref="F29" si="5">IF(D29="","",IF(D29="ja",E29,0))</f>
        <v/>
      </c>
      <c r="G29" s="60"/>
    </row>
    <row r="30" spans="1:7" s="11" customFormat="1" ht="50.25" customHeight="1" outlineLevel="1" thickBot="1">
      <c r="A30" s="21">
        <v>5</v>
      </c>
      <c r="B30" s="42">
        <f>B29+1</f>
        <v>13</v>
      </c>
      <c r="C30" s="51" t="s">
        <v>27</v>
      </c>
      <c r="D30" s="23"/>
      <c r="E30" s="24">
        <f>$A$5/$A$6*A30</f>
        <v>0.44642857142857145</v>
      </c>
      <c r="F30" s="24" t="str">
        <f t="shared" ref="F30:F31" si="6">IF(D30="","",IF(D30="ja",E30,0))</f>
        <v/>
      </c>
      <c r="G30" s="60"/>
    </row>
    <row r="31" spans="1:7" s="11" customFormat="1" ht="51.75" customHeight="1" outlineLevel="1" thickBot="1">
      <c r="A31" s="21">
        <v>9</v>
      </c>
      <c r="B31" s="63">
        <f>B30+1</f>
        <v>14</v>
      </c>
      <c r="C31" s="51" t="s">
        <v>28</v>
      </c>
      <c r="D31" s="23"/>
      <c r="E31" s="24">
        <f>$A$5/$A$6*A31</f>
        <v>0.8035714285714286</v>
      </c>
      <c r="F31" s="24" t="str">
        <f t="shared" si="6"/>
        <v/>
      </c>
      <c r="G31" s="60"/>
    </row>
    <row r="32" spans="1:7" s="11" customFormat="1" ht="23.45" outlineLevel="1" thickBot="1">
      <c r="A32" s="21">
        <v>5</v>
      </c>
      <c r="B32" s="63">
        <f>B31+1</f>
        <v>15</v>
      </c>
      <c r="C32" s="51" t="s">
        <v>29</v>
      </c>
      <c r="D32" s="23"/>
      <c r="E32" s="24">
        <f>$A$5/$A$6*A32</f>
        <v>0.44642857142857145</v>
      </c>
      <c r="F32" s="24" t="str">
        <f t="shared" ref="F31:F32" si="7">IF(D32="","",IF(D32="ja",E32,0))</f>
        <v/>
      </c>
      <c r="G32" s="60"/>
    </row>
    <row r="33" spans="1:7" s="11" customFormat="1" ht="12" thickBot="1">
      <c r="A33" s="7"/>
      <c r="B33" s="25"/>
      <c r="C33" s="26" t="s">
        <v>16</v>
      </c>
      <c r="D33" s="27"/>
      <c r="E33" s="28">
        <f>SUM(E28:E32)</f>
        <v>3.3035714285714293</v>
      </c>
      <c r="F33" s="29">
        <f>SUM(F28:F32)</f>
        <v>0</v>
      </c>
      <c r="G33" s="30"/>
    </row>
    <row r="34" spans="1:7">
      <c r="A34" s="1"/>
      <c r="B34" s="31"/>
      <c r="C34" s="32" t="s">
        <v>30</v>
      </c>
      <c r="D34" s="33"/>
      <c r="E34" s="34"/>
      <c r="F34" s="34"/>
      <c r="G34" s="57"/>
    </row>
    <row r="35" spans="1:7">
      <c r="A35" s="1"/>
      <c r="B35" s="31"/>
      <c r="C35" s="32"/>
      <c r="D35" s="33"/>
      <c r="E35" s="34"/>
      <c r="F35" s="34"/>
      <c r="G35" s="57"/>
    </row>
    <row r="36" spans="1:7" s="11" customFormat="1" ht="12" thickBot="1">
      <c r="A36" s="7"/>
      <c r="B36" s="10"/>
      <c r="C36" s="9"/>
      <c r="D36" s="10"/>
      <c r="E36" s="10"/>
      <c r="F36" s="10"/>
      <c r="G36" s="53"/>
    </row>
    <row r="37" spans="1:7" s="11" customFormat="1" ht="12" thickBot="1">
      <c r="A37" s="7"/>
      <c r="B37" s="25"/>
      <c r="C37" s="26" t="s">
        <v>31</v>
      </c>
      <c r="D37" s="45"/>
      <c r="E37" s="46">
        <f>E33+E24+E14</f>
        <v>10.000000000000002</v>
      </c>
      <c r="F37" s="68">
        <f>F14+F24+F33</f>
        <v>0</v>
      </c>
      <c r="G37" s="61"/>
    </row>
    <row r="38" spans="1:7">
      <c r="A38" s="1"/>
      <c r="B38" s="44"/>
      <c r="C38" s="3"/>
      <c r="D38" s="4"/>
      <c r="E38" s="4"/>
      <c r="F38" s="4"/>
      <c r="G38" s="52"/>
    </row>
  </sheetData>
  <mergeCells count="2">
    <mergeCell ref="B4:C4"/>
    <mergeCell ref="E4:F4"/>
  </mergeCells>
  <dataValidations disablePrompts="1" count="1">
    <dataValidation type="list" allowBlank="1" showInputMessage="1" showErrorMessage="1" sqref="D9:D13 D18:D23 D28:D32" xr:uid="{83C6C026-C72E-45A0-B6D5-9DCA98E46DBB}">
      <formula1>"Ja,Nee"</formula1>
    </dataValidation>
  </dataValidations>
  <pageMargins left="0.7" right="0.7" top="0.75" bottom="0.75" header="0.3" footer="0.3"/>
  <pageSetup paperSize="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D8B09940D689B48A708835E498A98D0" ma:contentTypeVersion="6" ma:contentTypeDescription="Een nieuw document maken." ma:contentTypeScope="" ma:versionID="1382c407e71af789b7994c4516997be3">
  <xsd:schema xmlns:xsd="http://www.w3.org/2001/XMLSchema" xmlns:xs="http://www.w3.org/2001/XMLSchema" xmlns:p="http://schemas.microsoft.com/office/2006/metadata/properties" xmlns:ns2="3ebe3e83-52fa-473f-a859-df443d068ed8" xmlns:ns3="fa6323f7-c2f6-40fb-9128-91d4805e7063" targetNamespace="http://schemas.microsoft.com/office/2006/metadata/properties" ma:root="true" ma:fieldsID="23dd9431036170b95ddcb2a333070c53" ns2:_="" ns3:_="">
    <xsd:import namespace="3ebe3e83-52fa-473f-a859-df443d068ed8"/>
    <xsd:import namespace="fa6323f7-c2f6-40fb-9128-91d4805e7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e3e83-52fa-473f-a859-df443d068e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6323f7-c2f6-40fb-9128-91d4805e706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E704900-C9CC-498F-AC6C-B4B7FC820340}"/>
</file>

<file path=customXml/itemProps2.xml><?xml version="1.0" encoding="utf-8"?>
<ds:datastoreItem xmlns:ds="http://schemas.openxmlformats.org/officeDocument/2006/customXml" ds:itemID="{16EE9054-04A0-4A39-88FB-E89DF417715D}"/>
</file>

<file path=customXml/itemProps3.xml><?xml version="1.0" encoding="utf-8"?>
<ds:datastoreItem xmlns:ds="http://schemas.openxmlformats.org/officeDocument/2006/customXml" ds:itemID="{D8486CF3-4D71-4437-85E1-4182C1D729BA}"/>
</file>

<file path=docMetadata/LabelInfo.xml><?xml version="1.0" encoding="utf-8"?>
<clbl:labelList xmlns:clbl="http://schemas.microsoft.com/office/2020/mipLabelMetadata">
  <clbl:label id="{16c7ace5-9385-43e6-b135-bd8a5bf009fb}" enabled="1" method="Standard" siteId="{97e42b84-6c80-487e-ad84-9d49dc837bbe}"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Annemiek Schriever</dc:creator>
  <cp:keywords/>
  <dc:description/>
  <cp:lastModifiedBy>Edwin Verdonk</cp:lastModifiedBy>
  <cp:revision/>
  <dcterms:created xsi:type="dcterms:W3CDTF">2024-03-26T16:14:35Z</dcterms:created>
  <dcterms:modified xsi:type="dcterms:W3CDTF">2024-06-25T15:43:10Z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0x010100ED8B09940D689B48A708835E498A98D0</vt:lpwstr>
  </property>
  <property fmtid="{D5CDD505-2E9C-101B-9397-08002B2CF9AE}" pid="3" name="MediaServiceImageTags">
    <vt:lpwstr/>
  </property>
</Properties>
</file>