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-my.sharepoint.com/personal/kim_van_de_kolk_adjust_nl/Documents/VRU gezamenlijk/EA - Inrichting opvanglocaties/Te publiceren documenten/"/>
    </mc:Choice>
  </mc:AlternateContent>
  <xr:revisionPtr revIDLastSave="604" documentId="8_{19AAF61F-A7CA-463A-8F17-EFB2C927D5DE}" xr6:coauthVersionLast="47" xr6:coauthVersionMax="47" xr10:uidLastSave="{B28BEE69-6D27-41DB-99D2-4F7647F6D40E}"/>
  <bookViews>
    <workbookView xWindow="28680" yWindow="-120" windowWidth="29040" windowHeight="15720" xr2:uid="{7CE7F124-A88A-428A-BE0E-C84FDD363DD3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23" i="1"/>
  <c r="L22" i="1"/>
  <c r="K22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K23" i="1"/>
  <c r="K24" i="1"/>
  <c r="K25" i="1"/>
  <c r="K26" i="1"/>
  <c r="K27" i="1"/>
  <c r="K28" i="1"/>
  <c r="I28" i="1" s="1"/>
  <c r="K29" i="1"/>
  <c r="K30" i="1"/>
  <c r="K31" i="1"/>
  <c r="K32" i="1"/>
  <c r="K33" i="1"/>
  <c r="K34" i="1"/>
  <c r="K35" i="1"/>
  <c r="K36" i="1"/>
  <c r="I36" i="1" s="1"/>
  <c r="K37" i="1"/>
  <c r="K38" i="1"/>
  <c r="K39" i="1"/>
  <c r="K40" i="1"/>
  <c r="K41" i="1"/>
  <c r="K42" i="1"/>
  <c r="D51" i="1"/>
  <c r="D52" i="1" s="1"/>
  <c r="D47" i="1"/>
  <c r="D46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22" i="1"/>
  <c r="I22" i="1" l="1"/>
  <c r="I35" i="1"/>
  <c r="I27" i="1"/>
  <c r="I26" i="1"/>
  <c r="I34" i="1"/>
  <c r="I42" i="1"/>
  <c r="I41" i="1"/>
  <c r="I25" i="1"/>
  <c r="I33" i="1"/>
  <c r="I32" i="1"/>
  <c r="I24" i="1"/>
  <c r="I23" i="1"/>
  <c r="I40" i="1"/>
  <c r="I39" i="1"/>
  <c r="I31" i="1"/>
  <c r="I38" i="1"/>
  <c r="I30" i="1"/>
  <c r="I37" i="1"/>
  <c r="I29" i="1"/>
  <c r="D48" i="1"/>
  <c r="I43" i="1" l="1"/>
</calcChain>
</file>

<file path=xl/sharedStrings.xml><?xml version="1.0" encoding="utf-8"?>
<sst xmlns="http://schemas.openxmlformats.org/spreadsheetml/2006/main" count="77" uniqueCount="72">
  <si>
    <t>Artikel</t>
  </si>
  <si>
    <r>
      <t xml:space="preserve">Aanschafprijs
</t>
    </r>
    <r>
      <rPr>
        <sz val="9"/>
        <color theme="0"/>
        <rFont val="Corbel"/>
        <family val="2"/>
      </rPr>
      <t>per stuk excl. BTW</t>
    </r>
  </si>
  <si>
    <r>
      <t xml:space="preserve">Huurprijs
</t>
    </r>
    <r>
      <rPr>
        <sz val="9"/>
        <color theme="0"/>
        <rFont val="Corbel"/>
        <family val="2"/>
      </rPr>
      <t xml:space="preserve">per stuk </t>
    </r>
    <r>
      <rPr>
        <b/>
        <sz val="9"/>
        <color theme="0"/>
        <rFont val="Corbel"/>
        <family val="2"/>
      </rPr>
      <t xml:space="preserve">per maand </t>
    </r>
    <r>
      <rPr>
        <sz val="9"/>
        <color theme="0"/>
        <rFont val="Corbel"/>
        <family val="2"/>
      </rPr>
      <t>excl. BTW</t>
    </r>
  </si>
  <si>
    <t xml:space="preserve">Productspecificatie
</t>
  </si>
  <si>
    <r>
      <t>Modulaire bedden</t>
    </r>
    <r>
      <rPr>
        <sz val="11"/>
        <color theme="1"/>
        <rFont val="Corbel"/>
        <family val="2"/>
      </rPr>
      <t> </t>
    </r>
    <r>
      <rPr>
        <sz val="11"/>
        <color rgb="FF000000"/>
        <rFont val="Corbel"/>
        <family val="2"/>
      </rPr>
      <t>(stapelbedden die ook los te gebruiken zijn, inclusief uitvalbescherming en trap)</t>
    </r>
  </si>
  <si>
    <t>Incontinentiematrassen</t>
  </si>
  <si>
    <t>Bureaustoelen</t>
  </si>
  <si>
    <r>
      <t xml:space="preserve">Zelfdovende prullenbakken </t>
    </r>
    <r>
      <rPr>
        <sz val="11"/>
        <rFont val="Corbel"/>
        <family val="2"/>
      </rPr>
      <t>(15 liter)</t>
    </r>
  </si>
  <si>
    <r>
      <t xml:space="preserve">Zelfdovende prullenbakken </t>
    </r>
    <r>
      <rPr>
        <sz val="11"/>
        <rFont val="Corbel"/>
        <family val="2"/>
      </rPr>
      <t>(30 liter)</t>
    </r>
  </si>
  <si>
    <r>
      <t>Stapelstoelen</t>
    </r>
    <r>
      <rPr>
        <sz val="11"/>
        <rFont val="Corbel"/>
        <family val="2"/>
      </rPr>
      <t xml:space="preserve"> (met leuning)</t>
    </r>
  </si>
  <si>
    <r>
      <t>Stapelstoelen</t>
    </r>
    <r>
      <rPr>
        <sz val="11"/>
        <rFont val="Corbel"/>
        <family val="2"/>
      </rPr>
      <t xml:space="preserve"> (zonder leuning)</t>
    </r>
  </si>
  <si>
    <r>
      <t xml:space="preserve">Tapijttegels </t>
    </r>
    <r>
      <rPr>
        <sz val="11"/>
        <color theme="1"/>
        <rFont val="Corbel"/>
        <family val="2"/>
      </rPr>
      <t>(per m2)</t>
    </r>
  </si>
  <si>
    <t>Fictieve aantal</t>
  </si>
  <si>
    <t>Transportkosten</t>
  </si>
  <si>
    <t>Prijs per km</t>
  </si>
  <si>
    <t>Subtotaal excl. BTW</t>
  </si>
  <si>
    <r>
      <t xml:space="preserve">Subtotaal koop excl. BTW
</t>
    </r>
    <r>
      <rPr>
        <sz val="9"/>
        <color theme="0"/>
        <rFont val="Corbel"/>
        <family val="2"/>
      </rPr>
      <t>aantal * aanschafprijs</t>
    </r>
  </si>
  <si>
    <r>
      <t xml:space="preserve">Lockerkasten </t>
    </r>
    <r>
      <rPr>
        <sz val="11"/>
        <rFont val="Corbel"/>
        <family val="2"/>
      </rPr>
      <t>(voor kleding)</t>
    </r>
  </si>
  <si>
    <t>100x100cm, antraciet grijs</t>
  </si>
  <si>
    <t>Inclusief gordijn en verstevigingsstijlen</t>
  </si>
  <si>
    <r>
      <t xml:space="preserve">Systeemwand </t>
    </r>
    <r>
      <rPr>
        <sz val="11"/>
        <color theme="1"/>
        <rFont val="Corbel"/>
        <family val="2"/>
      </rPr>
      <t>(per strekkende meter)</t>
    </r>
  </si>
  <si>
    <t>90x200cm, staal</t>
  </si>
  <si>
    <t>90x200x12cm, antibacterieel, anti-schimmel, volgens ISO 22196:2011, waterdicht volgens ISO 20811:1992, ademend volgens ASTM E96:1995, OEKO-TEX class 1 certified</t>
  </si>
  <si>
    <t>Micropercal, antiallergisch, eenvoudig te reinigen, droogt snel, vochtregulerend, krimpvrij, strijken overbodig, wasbaar op 60 graden</t>
  </si>
  <si>
    <t>Micropercal/polyester, antiallergisch, eenvoudig te reinigen, droogt snel, vochtregulerend, krimpvrij, strijken overbodig, wasbaar op 60 graden</t>
  </si>
  <si>
    <t>80x180cm, stalen frame, houten blad met krasvrije epoxy afwerking, 4 stelpoten.</t>
  </si>
  <si>
    <t>Tafels</t>
  </si>
  <si>
    <t>Stalen frame, polypropyleen zitting</t>
  </si>
  <si>
    <t>Stalen kast met 4 legplanken, afgewerkt met krasvaste epoxy structuurlak (RAL7035) en valgrendelsluiting</t>
  </si>
  <si>
    <t>Volgens normering EN1335 en NPR1813</t>
  </si>
  <si>
    <r>
      <t xml:space="preserve">Kinderledikant </t>
    </r>
    <r>
      <rPr>
        <sz val="11"/>
        <color theme="1"/>
        <rFont val="Corbel"/>
        <family val="2"/>
      </rPr>
      <t>(t.b.v. matras 60x120 cm)</t>
    </r>
  </si>
  <si>
    <t>Kindermatras</t>
  </si>
  <si>
    <t>60x120x6 cm, 25kg/m3, Katoen/Poypropeen/Poyether, wasbaar op 60 graden, voldoet aan de EN16890:2017+A1:2021 normering</t>
  </si>
  <si>
    <t>60x120 cm, massief hout, in hoogte verstelbare bodem, voldoet aan de EN-716.1 norm</t>
  </si>
  <si>
    <t>80x100 cm, katoen, strijken overbodig, wasbaar op 60 graden</t>
  </si>
  <si>
    <t>Hoeslaken kinderledikant</t>
  </si>
  <si>
    <t>60x120x10 cm, katoen, strijken overbodig, wasbaar op 60 graden</t>
  </si>
  <si>
    <t>Kapstok staand</t>
  </si>
  <si>
    <t>169x63x63 cm, staal/epoxy, Stalen 3-poot  afgewerkt met krasvaste epoxy structuurlak</t>
  </si>
  <si>
    <t>Nachtkastje</t>
  </si>
  <si>
    <t>55x40x48 cm, Spaanplaat/houtfineer, Houten nachtkastje met 2 lades</t>
  </si>
  <si>
    <t>Lockerkast 10 deurs incl. cijfersloten</t>
  </si>
  <si>
    <t>180x70x50 cm, Stalen kast met 10 gescheiden compartimenten, afgewerkt met krasvaste epoxy structuurlak (RAL7035) en gemonteerd cijferslot per compartiment.</t>
  </si>
  <si>
    <t>Opbouw</t>
  </si>
  <si>
    <t>Afbouw</t>
  </si>
  <si>
    <t>Subtotoaal</t>
  </si>
  <si>
    <t>Subtotaal</t>
  </si>
  <si>
    <t>Fictieve aantal uren</t>
  </si>
  <si>
    <t>Per uur per persoon</t>
  </si>
  <si>
    <t>Fictieve aantal km</t>
  </si>
  <si>
    <t>Inschrijver vult alleen de grijze vakken in. Het is niet toegestaan om het formulier op enige wijze aan te passen of te wijzigen.</t>
  </si>
  <si>
    <t>Naam Inschrijver:</t>
  </si>
  <si>
    <t>Naam Ondertekenaar:</t>
  </si>
  <si>
    <t>Functie ondertekenaar:</t>
  </si>
  <si>
    <t>Datum ondertekening:</t>
  </si>
  <si>
    <t>Handtekening:</t>
  </si>
  <si>
    <t>Invulformulier 6 Prijzenblad Inrichting en los meubilair Opvanglocaties</t>
  </si>
  <si>
    <t>De inschrijfprijs betreft de prijs exclusief BTW.</t>
  </si>
  <si>
    <t>De door de inschrijver aangeboden prijzen zijn all-in tarieven. Dat wil zeggen inclusief salariskosten, overheadkosten, voor keuringen, certificaten, verzekeringen, kosten voor gebruik apparatuur, administratieve kosten, e.t.c.</t>
  </si>
  <si>
    <t>De eventuele kosten voor projectmanagement zoals o.a. overleg, afstemming en voorbereidende werkzaamheden dienen opgenomen te zijn in de prijzen. Deze kosten kunnen niet apart in rekening worden gebracht.</t>
  </si>
  <si>
    <t>TOTAAL FICTIEVE INSCHRIJFPRIJS MEUBILAIR</t>
  </si>
  <si>
    <r>
      <t xml:space="preserve">Huurprijs
</t>
    </r>
    <r>
      <rPr>
        <sz val="9"/>
        <color theme="0"/>
        <rFont val="Corbel"/>
        <family val="2"/>
      </rPr>
      <t>per stuk op basis van 6 maanden excl. BTW</t>
    </r>
  </si>
  <si>
    <r>
      <t xml:space="preserve">Huurprijs
</t>
    </r>
    <r>
      <rPr>
        <sz val="9"/>
        <color theme="0"/>
        <rFont val="Corbel"/>
        <family val="2"/>
      </rPr>
      <t>per stuk op basis van 12 maanden</t>
    </r>
    <r>
      <rPr>
        <b/>
        <sz val="9"/>
        <color theme="0"/>
        <rFont val="Corbel"/>
        <family val="2"/>
      </rPr>
      <t xml:space="preserve"> </t>
    </r>
    <r>
      <rPr>
        <sz val="9"/>
        <color theme="0"/>
        <rFont val="Corbel"/>
        <family val="2"/>
      </rPr>
      <t>excl. BTW</t>
    </r>
  </si>
  <si>
    <r>
      <t xml:space="preserve">Huurprijs
</t>
    </r>
    <r>
      <rPr>
        <sz val="9"/>
        <color theme="0"/>
        <rFont val="Corbel"/>
        <family val="2"/>
      </rPr>
      <t>per stuk op basis van 18 maanden</t>
    </r>
    <r>
      <rPr>
        <b/>
        <sz val="9"/>
        <color theme="0"/>
        <rFont val="Corbel"/>
        <family val="2"/>
      </rPr>
      <t xml:space="preserve"> </t>
    </r>
    <r>
      <rPr>
        <sz val="9"/>
        <color theme="0"/>
        <rFont val="Corbel"/>
        <family val="2"/>
      </rPr>
      <t>excl. BTW</t>
    </r>
  </si>
  <si>
    <t>Beddengoed kinderledikant</t>
  </si>
  <si>
    <r>
      <t xml:space="preserve">Handdoekpakket </t>
    </r>
    <r>
      <rPr>
        <sz val="11"/>
        <rFont val="Corbel"/>
        <family val="2"/>
      </rPr>
      <t>(inclusief douchehanddoek en kleine handdoek)
Inclusief wasservice 1x per week.</t>
    </r>
  </si>
  <si>
    <r>
      <t xml:space="preserve">Beddengoedpakket </t>
    </r>
    <r>
      <rPr>
        <sz val="11"/>
        <color theme="1"/>
        <rFont val="Corbel"/>
        <family val="2"/>
      </rPr>
      <t>(dekbed en kussen)</t>
    </r>
    <r>
      <rPr>
        <b/>
        <sz val="11"/>
        <color theme="1"/>
        <rFont val="Corbel"/>
        <family val="2"/>
      </rPr>
      <t xml:space="preserve">
</t>
    </r>
    <r>
      <rPr>
        <sz val="11"/>
        <color theme="1"/>
        <rFont val="Corbel"/>
        <family val="2"/>
      </rPr>
      <t>Inclusief wasservice 2x per jaar.</t>
    </r>
  </si>
  <si>
    <t>Katoen, strijken overbodig, wasbaar op 60 graden
Douchehanddoek 70x140 cm en kleine handdoek 50x100 cm</t>
  </si>
  <si>
    <r>
      <t xml:space="preserve">Linnenpakket </t>
    </r>
    <r>
      <rPr>
        <sz val="11"/>
        <color theme="1"/>
        <rFont val="Corbel"/>
        <family val="2"/>
      </rPr>
      <t>(dekbedovertrek, hoeslaken en kussensloop)</t>
    </r>
  </si>
  <si>
    <r>
      <t xml:space="preserve">Subtotaal huurprijs per 6 maanden excl. BTW
</t>
    </r>
    <r>
      <rPr>
        <sz val="9"/>
        <color theme="0"/>
        <rFont val="Corbel"/>
        <family val="2"/>
      </rPr>
      <t>aantal * huurprijs</t>
    </r>
    <r>
      <rPr>
        <b/>
        <sz val="11"/>
        <color theme="0"/>
        <rFont val="Corbel"/>
        <family val="2"/>
      </rPr>
      <t xml:space="preserve">
</t>
    </r>
    <r>
      <rPr>
        <sz val="9"/>
        <color theme="0"/>
        <rFont val="Corbel"/>
        <family val="2"/>
      </rPr>
      <t>40% van het subtotaal</t>
    </r>
  </si>
  <si>
    <r>
      <t xml:space="preserve">Subtotaal huurprijs per 12 maanden. excl. BTW
</t>
    </r>
    <r>
      <rPr>
        <sz val="9"/>
        <color theme="0"/>
        <rFont val="Corbel"/>
        <family val="2"/>
      </rPr>
      <t>aantal * huurprijs</t>
    </r>
    <r>
      <rPr>
        <b/>
        <sz val="11"/>
        <color theme="0"/>
        <rFont val="Corbel"/>
        <family val="2"/>
      </rPr>
      <t xml:space="preserve">
</t>
    </r>
    <r>
      <rPr>
        <sz val="9"/>
        <color theme="0"/>
        <rFont val="Corbel"/>
        <family val="2"/>
      </rPr>
      <t>40% van het subtotaal</t>
    </r>
  </si>
  <si>
    <r>
      <t xml:space="preserve">Subtotaal huurprijs per 18 maanden. excl. BTW
</t>
    </r>
    <r>
      <rPr>
        <sz val="9"/>
        <color theme="0"/>
        <rFont val="Corbel"/>
        <family val="2"/>
      </rPr>
      <t>aantal * huurprijs</t>
    </r>
    <r>
      <rPr>
        <b/>
        <sz val="11"/>
        <color theme="0"/>
        <rFont val="Corbel"/>
        <family val="2"/>
      </rPr>
      <t xml:space="preserve">
</t>
    </r>
    <r>
      <rPr>
        <sz val="9"/>
        <color theme="0"/>
        <rFont val="Corbel"/>
        <family val="2"/>
      </rPr>
      <t>20% van het subtotaal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</si>
</sst>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Corbel"/>
      <family val="2"/>
    </font>
    <font>
      <sz val="11"/>
      <color theme="0"/>
      <name val="Corbel"/>
      <family val="2"/>
    </font>
    <font>
      <sz val="9"/>
      <color theme="0"/>
      <name val="Corbel"/>
      <family val="2"/>
    </font>
    <font>
      <b/>
      <sz val="9"/>
      <color theme="0"/>
      <name val="Corbel"/>
      <family val="2"/>
    </font>
    <font>
      <b/>
      <sz val="11"/>
      <color theme="1"/>
      <name val="Corbel"/>
      <family val="2"/>
    </font>
    <font>
      <sz val="9"/>
      <color theme="1"/>
      <name val="Corbel"/>
      <family val="2"/>
    </font>
    <font>
      <sz val="11"/>
      <name val="Corbel"/>
      <family val="2"/>
    </font>
    <font>
      <b/>
      <sz val="11"/>
      <name val="Corbel"/>
      <family val="2"/>
    </font>
    <font>
      <sz val="11"/>
      <color theme="1"/>
      <name val="Corbel"/>
      <family val="2"/>
    </font>
    <font>
      <sz val="11"/>
      <color rgb="FF000000"/>
      <name val="Corbel"/>
      <family val="2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4"/>
      <color rgb="FFFFFF00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DD5D5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5050"/>
        <bgColor indexed="64"/>
      </patternFill>
    </fill>
  </fills>
  <borders count="2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1" xfId="0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vertical="top" wrapText="1"/>
    </xf>
    <xf numFmtId="164" fontId="0" fillId="0" borderId="5" xfId="0" applyNumberFormat="1" applyBorder="1" applyAlignment="1">
      <alignment horizontal="center" vertical="center"/>
    </xf>
    <xf numFmtId="0" fontId="9" fillId="0" borderId="4" xfId="0" applyFont="1" applyBorder="1" applyAlignment="1">
      <alignment vertical="top" wrapText="1"/>
    </xf>
    <xf numFmtId="0" fontId="0" fillId="0" borderId="6" xfId="0" applyBorder="1"/>
    <xf numFmtId="0" fontId="6" fillId="0" borderId="7" xfId="0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9" fillId="0" borderId="9" xfId="0" applyFont="1" applyBorder="1" applyAlignment="1">
      <alignment vertical="top" wrapText="1"/>
    </xf>
    <xf numFmtId="0" fontId="0" fillId="0" borderId="9" xfId="0" applyBorder="1"/>
    <xf numFmtId="164" fontId="1" fillId="0" borderId="6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0" fillId="0" borderId="11" xfId="0" applyBorder="1"/>
    <xf numFmtId="0" fontId="9" fillId="0" borderId="10" xfId="0" applyFont="1" applyBorder="1" applyAlignment="1">
      <alignment vertical="top" wrapText="1"/>
    </xf>
    <xf numFmtId="0" fontId="0" fillId="0" borderId="13" xfId="0" applyBorder="1"/>
    <xf numFmtId="164" fontId="0" fillId="0" borderId="13" xfId="0" applyNumberFormat="1" applyBorder="1" applyAlignment="1" applyProtection="1">
      <alignment horizontal="center" vertical="top"/>
      <protection locked="0"/>
    </xf>
    <xf numFmtId="164" fontId="1" fillId="0" borderId="9" xfId="0" applyNumberFormat="1" applyFont="1" applyBorder="1" applyAlignment="1" applyProtection="1">
      <alignment horizontal="center" vertical="top"/>
      <protection locked="0"/>
    </xf>
    <xf numFmtId="0" fontId="8" fillId="0" borderId="9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164" fontId="1" fillId="0" borderId="0" xfId="0" applyNumberFormat="1" applyFont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center"/>
    </xf>
    <xf numFmtId="164" fontId="0" fillId="0" borderId="14" xfId="0" applyNumberFormat="1" applyBorder="1" applyAlignment="1" applyProtection="1">
      <alignment horizontal="center" vertical="top"/>
      <protection locked="0"/>
    </xf>
    <xf numFmtId="164" fontId="0" fillId="0" borderId="15" xfId="0" applyNumberFormat="1" applyBorder="1" applyAlignment="1" applyProtection="1">
      <alignment horizontal="center" vertical="top"/>
      <protection locked="0"/>
    </xf>
    <xf numFmtId="0" fontId="0" fillId="0" borderId="19" xfId="0" applyBorder="1"/>
    <xf numFmtId="0" fontId="15" fillId="0" borderId="0" xfId="0" applyFont="1" applyAlignment="1">
      <alignment horizontal="center"/>
    </xf>
    <xf numFmtId="0" fontId="16" fillId="4" borderId="17" xfId="0" applyFont="1" applyFill="1" applyBorder="1" applyAlignment="1">
      <alignment vertical="top"/>
    </xf>
    <xf numFmtId="0" fontId="16" fillId="4" borderId="18" xfId="0" applyFont="1" applyFill="1" applyBorder="1" applyAlignment="1">
      <alignment vertical="top"/>
    </xf>
    <xf numFmtId="0" fontId="13" fillId="4" borderId="17" xfId="0" applyFont="1" applyFill="1" applyBorder="1"/>
    <xf numFmtId="0" fontId="13" fillId="0" borderId="0" xfId="0" applyFont="1"/>
    <xf numFmtId="0" fontId="16" fillId="0" borderId="0" xfId="0" applyFont="1" applyAlignment="1">
      <alignment vertical="top"/>
    </xf>
    <xf numFmtId="0" fontId="13" fillId="0" borderId="19" xfId="0" applyFont="1" applyBorder="1"/>
    <xf numFmtId="0" fontId="16" fillId="0" borderId="19" xfId="0" applyFont="1" applyBorder="1" applyAlignment="1">
      <alignment vertical="top"/>
    </xf>
    <xf numFmtId="0" fontId="2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2" fillId="5" borderId="3" xfId="0" applyFont="1" applyFill="1" applyBorder="1" applyAlignment="1">
      <alignment horizontal="center" wrapText="1"/>
    </xf>
    <xf numFmtId="164" fontId="0" fillId="4" borderId="1" xfId="0" applyNumberFormat="1" applyFill="1" applyBorder="1" applyAlignment="1" applyProtection="1">
      <alignment horizontal="center" vertical="top"/>
      <protection locked="0"/>
    </xf>
    <xf numFmtId="164" fontId="0" fillId="4" borderId="12" xfId="0" applyNumberFormat="1" applyFill="1" applyBorder="1" applyAlignment="1" applyProtection="1">
      <alignment horizontal="center" vertical="top"/>
      <protection locked="0"/>
    </xf>
    <xf numFmtId="0" fontId="2" fillId="5" borderId="9" xfId="0" applyFont="1" applyFill="1" applyBorder="1" applyAlignment="1">
      <alignment wrapText="1"/>
    </xf>
    <xf numFmtId="0" fontId="3" fillId="5" borderId="9" xfId="0" applyFont="1" applyFill="1" applyBorder="1" applyAlignment="1">
      <alignment wrapText="1"/>
    </xf>
    <xf numFmtId="0" fontId="2" fillId="5" borderId="9" xfId="0" applyFont="1" applyFill="1" applyBorder="1" applyAlignment="1">
      <alignment horizontal="center" wrapText="1"/>
    </xf>
    <xf numFmtId="0" fontId="16" fillId="3" borderId="16" xfId="0" applyFont="1" applyFill="1" applyBorder="1" applyAlignment="1">
      <alignment horizontal="left" vertical="top"/>
    </xf>
    <xf numFmtId="0" fontId="16" fillId="3" borderId="17" xfId="0" applyFont="1" applyFill="1" applyBorder="1" applyAlignment="1">
      <alignment horizontal="left" vertical="top"/>
    </xf>
    <xf numFmtId="0" fontId="0" fillId="0" borderId="9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0" fontId="16" fillId="3" borderId="16" xfId="0" applyFont="1" applyFill="1" applyBorder="1" applyAlignment="1">
      <alignment horizontal="left" vertical="center"/>
    </xf>
    <xf numFmtId="0" fontId="16" fillId="3" borderId="17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</xdr:colOff>
      <xdr:row>0</xdr:row>
      <xdr:rowOff>11430</xdr:rowOff>
    </xdr:from>
    <xdr:to>
      <xdr:col>4</xdr:col>
      <xdr:colOff>745127</xdr:colOff>
      <xdr:row>5</xdr:row>
      <xdr:rowOff>365322</xdr:rowOff>
    </xdr:to>
    <xdr:pic>
      <xdr:nvPicPr>
        <xdr:cNvPr id="2" name="Afbeelding 1" descr="Nieuwe huisstijl voor Veiligheidsregio Utrecht">
          <a:extLst>
            <a:ext uri="{FF2B5EF4-FFF2-40B4-BE49-F238E27FC236}">
              <a16:creationId xmlns:a16="http://schemas.microsoft.com/office/drawing/2014/main" id="{6CEEA3C3-40ED-46C0-9691-88F877ECA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" y="11430"/>
          <a:ext cx="5687332" cy="1924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AB65A-ED70-4B7E-B090-C0125A4E017B}">
  <dimension ref="A3:P53"/>
  <sheetViews>
    <sheetView showGridLines="0" tabSelected="1" topLeftCell="A6" workbookViewId="0">
      <selection activeCell="M25" sqref="M25"/>
    </sheetView>
  </sheetViews>
  <sheetFormatPr defaultRowHeight="14.4" x14ac:dyDescent="0.3"/>
  <cols>
    <col min="1" max="1" width="34.77734375" customWidth="1"/>
    <col min="2" max="2" width="11.21875" customWidth="1"/>
    <col min="3" max="3" width="13.21875" customWidth="1"/>
    <col min="4" max="7" width="13.109375" customWidth="1"/>
    <col min="8" max="8" width="46.88671875" bestFit="1" customWidth="1"/>
    <col min="9" max="10" width="19.5546875" customWidth="1"/>
    <col min="11" max="11" width="14.77734375" customWidth="1"/>
    <col min="12" max="12" width="15.109375" customWidth="1"/>
    <col min="13" max="13" width="19" customWidth="1"/>
  </cols>
  <sheetData>
    <row r="3" spans="1:16" ht="30.6" customHeight="1" x14ac:dyDescent="0.3">
      <c r="I3" s="51" t="s">
        <v>50</v>
      </c>
      <c r="J3" s="51"/>
      <c r="K3" s="51"/>
      <c r="L3" s="51"/>
      <c r="M3" s="51"/>
      <c r="N3" s="51"/>
    </row>
    <row r="4" spans="1:16" ht="22.2" customHeight="1" x14ac:dyDescent="0.3">
      <c r="I4" s="51" t="s">
        <v>57</v>
      </c>
      <c r="J4" s="51"/>
      <c r="K4" s="51"/>
      <c r="L4" s="51"/>
      <c r="M4" s="51"/>
      <c r="N4" s="51"/>
    </row>
    <row r="5" spans="1:16" ht="44.4" customHeight="1" x14ac:dyDescent="0.3">
      <c r="I5" s="52" t="s">
        <v>58</v>
      </c>
      <c r="J5" s="52"/>
      <c r="K5" s="52"/>
      <c r="L5" s="52"/>
      <c r="M5" s="52"/>
      <c r="N5" s="52"/>
    </row>
    <row r="6" spans="1:16" ht="48" customHeight="1" x14ac:dyDescent="0.3">
      <c r="I6" s="51" t="s">
        <v>59</v>
      </c>
      <c r="J6" s="51"/>
      <c r="K6" s="51"/>
      <c r="L6" s="51"/>
      <c r="M6" s="51"/>
      <c r="N6" s="51"/>
    </row>
    <row r="9" spans="1:16" x14ac:dyDescent="0.3">
      <c r="A9" s="53" t="s">
        <v>56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6" x14ac:dyDescent="0.3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6" ht="18.600000000000001" thickBot="1" x14ac:dyDescent="0.4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6" ht="16.2" thickBot="1" x14ac:dyDescent="0.35">
      <c r="A12" s="54" t="s">
        <v>51</v>
      </c>
      <c r="B12" s="55"/>
      <c r="C12" s="55"/>
      <c r="D12" s="55"/>
      <c r="E12" s="55"/>
      <c r="F12" s="55"/>
      <c r="G12" s="55"/>
      <c r="H12" s="55"/>
      <c r="I12" s="34"/>
      <c r="J12" s="34"/>
      <c r="K12" s="34"/>
      <c r="L12" s="34"/>
      <c r="M12" s="34"/>
      <c r="N12" s="37"/>
      <c r="O12" s="35"/>
      <c r="P12" s="35"/>
    </row>
    <row r="13" spans="1:16" ht="15" thickBot="1" x14ac:dyDescent="0.35">
      <c r="A13" s="30"/>
    </row>
    <row r="14" spans="1:16" ht="16.2" thickBot="1" x14ac:dyDescent="0.35">
      <c r="A14" s="47" t="s">
        <v>52</v>
      </c>
      <c r="B14" s="48"/>
      <c r="C14" s="48"/>
      <c r="D14" s="48"/>
      <c r="E14" s="48"/>
      <c r="F14" s="48"/>
      <c r="G14" s="48"/>
      <c r="H14" s="48"/>
      <c r="I14" s="32"/>
      <c r="J14" s="32"/>
      <c r="K14" s="32"/>
      <c r="L14" s="32"/>
      <c r="M14" s="33"/>
      <c r="N14" s="36"/>
      <c r="O14" s="36"/>
      <c r="P14" s="36"/>
    </row>
    <row r="15" spans="1:16" ht="16.2" thickBot="1" x14ac:dyDescent="0.35">
      <c r="A15" s="47" t="s">
        <v>53</v>
      </c>
      <c r="B15" s="48"/>
      <c r="C15" s="48"/>
      <c r="D15" s="48"/>
      <c r="E15" s="48"/>
      <c r="F15" s="48"/>
      <c r="G15" s="48"/>
      <c r="H15" s="48"/>
      <c r="I15" s="32"/>
      <c r="J15" s="32"/>
      <c r="K15" s="32"/>
      <c r="L15" s="32"/>
      <c r="M15" s="32"/>
      <c r="N15" s="38"/>
      <c r="O15" s="36"/>
      <c r="P15" s="36"/>
    </row>
    <row r="16" spans="1:16" ht="16.2" thickBot="1" x14ac:dyDescent="0.35">
      <c r="A16" s="47" t="s">
        <v>54</v>
      </c>
      <c r="B16" s="48"/>
      <c r="C16" s="48"/>
      <c r="D16" s="48"/>
      <c r="E16" s="48"/>
      <c r="F16" s="48"/>
      <c r="G16" s="48"/>
      <c r="H16" s="48"/>
      <c r="I16" s="32"/>
      <c r="J16" s="32"/>
      <c r="K16" s="32"/>
      <c r="L16" s="32"/>
      <c r="M16" s="32"/>
      <c r="N16" s="38"/>
      <c r="O16" s="36"/>
      <c r="P16" s="36"/>
    </row>
    <row r="17" spans="1:16" ht="16.2" thickBot="1" x14ac:dyDescent="0.35">
      <c r="A17" s="47" t="s">
        <v>55</v>
      </c>
      <c r="B17" s="48"/>
      <c r="C17" s="48"/>
      <c r="D17" s="48"/>
      <c r="E17" s="48"/>
      <c r="F17" s="48"/>
      <c r="G17" s="48"/>
      <c r="H17" s="48"/>
      <c r="I17" s="32"/>
      <c r="J17" s="32"/>
      <c r="K17" s="32"/>
      <c r="L17" s="32"/>
      <c r="M17" s="32"/>
      <c r="N17" s="38"/>
      <c r="O17" s="36"/>
      <c r="P17" s="36"/>
    </row>
    <row r="20" spans="1:16" ht="15" thickBot="1" x14ac:dyDescent="0.35"/>
    <row r="21" spans="1:16" ht="96.6" x14ac:dyDescent="0.3">
      <c r="A21" s="39" t="s">
        <v>0</v>
      </c>
      <c r="B21" s="40" t="s">
        <v>12</v>
      </c>
      <c r="C21" s="41" t="s">
        <v>1</v>
      </c>
      <c r="D21" s="41" t="s">
        <v>2</v>
      </c>
      <c r="E21" s="41" t="s">
        <v>61</v>
      </c>
      <c r="F21" s="41" t="s">
        <v>62</v>
      </c>
      <c r="G21" s="41" t="s">
        <v>63</v>
      </c>
      <c r="H21" s="41" t="s">
        <v>3</v>
      </c>
      <c r="I21" s="41" t="s">
        <v>15</v>
      </c>
      <c r="J21" s="41" t="s">
        <v>16</v>
      </c>
      <c r="K21" s="41" t="s">
        <v>69</v>
      </c>
      <c r="L21" s="41" t="s">
        <v>70</v>
      </c>
      <c r="M21" s="41" t="s">
        <v>71</v>
      </c>
    </row>
    <row r="22" spans="1:16" x14ac:dyDescent="0.3">
      <c r="A22" s="5" t="s">
        <v>11</v>
      </c>
      <c r="B22" s="1">
        <v>1000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16" t="s">
        <v>18</v>
      </c>
      <c r="I22" s="2">
        <f>(K22*0.4)+(L22*0.4)+(M22*0.2)</f>
        <v>0</v>
      </c>
      <c r="J22" s="2">
        <f>(B22*C22)</f>
        <v>0</v>
      </c>
      <c r="K22" s="2">
        <f>(B22*E22)*6</f>
        <v>0</v>
      </c>
      <c r="L22" s="2">
        <f>(B22*F22)*12</f>
        <v>0</v>
      </c>
      <c r="M22" s="6">
        <f t="shared" ref="M22:M23" si="0">(B22*G22)*18</f>
        <v>0</v>
      </c>
    </row>
    <row r="23" spans="1:16" x14ac:dyDescent="0.3">
      <c r="A23" s="5" t="s">
        <v>20</v>
      </c>
      <c r="B23" s="1">
        <v>500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16" t="s">
        <v>19</v>
      </c>
      <c r="I23" s="2">
        <f t="shared" ref="I23:I42" si="1">(K23*0.4)+(L23*0.4)+(M23*0.2)</f>
        <v>0</v>
      </c>
      <c r="J23" s="2">
        <f>(B23*C23)</f>
        <v>0</v>
      </c>
      <c r="K23" s="2">
        <f>(B23*E23)*6</f>
        <v>0</v>
      </c>
      <c r="L23" s="2">
        <f>(B23*F23)*12</f>
        <v>0</v>
      </c>
      <c r="M23" s="6">
        <f t="shared" si="0"/>
        <v>0</v>
      </c>
    </row>
    <row r="24" spans="1:16" ht="43.2" x14ac:dyDescent="0.3">
      <c r="A24" s="5" t="s">
        <v>4</v>
      </c>
      <c r="B24" s="1">
        <v>200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16" t="s">
        <v>21</v>
      </c>
      <c r="I24" s="2">
        <f t="shared" si="1"/>
        <v>0</v>
      </c>
      <c r="J24" s="2">
        <f>(B24*C24)</f>
        <v>0</v>
      </c>
      <c r="K24" s="2">
        <f>(B24*E24)*6</f>
        <v>0</v>
      </c>
      <c r="L24" s="2">
        <f>(B24*F24)*12</f>
        <v>0</v>
      </c>
      <c r="M24" s="6">
        <f>(B24*G24)*18</f>
        <v>0</v>
      </c>
    </row>
    <row r="25" spans="1:16" ht="36" x14ac:dyDescent="0.3">
      <c r="A25" s="5" t="s">
        <v>5</v>
      </c>
      <c r="B25" s="1">
        <v>200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16" t="s">
        <v>22</v>
      </c>
      <c r="I25" s="2">
        <f t="shared" si="1"/>
        <v>0</v>
      </c>
      <c r="J25" s="2">
        <f>(B25*C25)</f>
        <v>0</v>
      </c>
      <c r="K25" s="2">
        <f>(B25*E25)*6</f>
        <v>0</v>
      </c>
      <c r="L25" s="2">
        <f>(B25*F25)*12</f>
        <v>0</v>
      </c>
      <c r="M25" s="6">
        <f>(B25*G25)*18</f>
        <v>0</v>
      </c>
      <c r="P25" s="15"/>
    </row>
    <row r="26" spans="1:16" ht="28.8" x14ac:dyDescent="0.3">
      <c r="A26" s="5" t="s">
        <v>30</v>
      </c>
      <c r="B26" s="1">
        <v>30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16" t="s">
        <v>33</v>
      </c>
      <c r="I26" s="2">
        <f t="shared" si="1"/>
        <v>0</v>
      </c>
      <c r="J26" s="2">
        <f>(B26*C26)</f>
        <v>0</v>
      </c>
      <c r="K26" s="2">
        <f>(B26*E26)*6</f>
        <v>0</v>
      </c>
      <c r="L26" s="2">
        <f>(B26*F26)*12</f>
        <v>0</v>
      </c>
      <c r="M26" s="6">
        <f>(B26*G26)*18</f>
        <v>0</v>
      </c>
    </row>
    <row r="27" spans="1:16" ht="26.4" customHeight="1" x14ac:dyDescent="0.3">
      <c r="A27" s="5" t="s">
        <v>31</v>
      </c>
      <c r="B27" s="1">
        <v>30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16" t="s">
        <v>32</v>
      </c>
      <c r="I27" s="2">
        <f t="shared" si="1"/>
        <v>0</v>
      </c>
      <c r="J27" s="2">
        <f>(B27*C27)</f>
        <v>0</v>
      </c>
      <c r="K27" s="2">
        <f>(B27*E27)*6</f>
        <v>0</v>
      </c>
      <c r="L27" s="2">
        <f>(B27*F27)*12</f>
        <v>0</v>
      </c>
      <c r="M27" s="6">
        <f>(B27*G27)*18</f>
        <v>0</v>
      </c>
    </row>
    <row r="28" spans="1:16" ht="36" x14ac:dyDescent="0.3">
      <c r="A28" s="5" t="s">
        <v>68</v>
      </c>
      <c r="B28" s="1">
        <v>400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16" t="s">
        <v>23</v>
      </c>
      <c r="I28" s="2">
        <f t="shared" si="1"/>
        <v>0</v>
      </c>
      <c r="J28" s="2">
        <f>(B28*C28)</f>
        <v>0</v>
      </c>
      <c r="K28" s="2">
        <f>(B28*E28)*6</f>
        <v>0</v>
      </c>
      <c r="L28" s="2">
        <f>(B28*F28)*12</f>
        <v>0</v>
      </c>
      <c r="M28" s="6">
        <f>(B28*G28)*18</f>
        <v>0</v>
      </c>
    </row>
    <row r="29" spans="1:16" ht="43.2" x14ac:dyDescent="0.3">
      <c r="A29" s="5" t="s">
        <v>66</v>
      </c>
      <c r="B29" s="1">
        <v>200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16" t="s">
        <v>24</v>
      </c>
      <c r="I29" s="2">
        <f t="shared" si="1"/>
        <v>0</v>
      </c>
      <c r="J29" s="2">
        <f>(B29*C29)</f>
        <v>0</v>
      </c>
      <c r="K29" s="2">
        <f>(B29*E29)*6</f>
        <v>0</v>
      </c>
      <c r="L29" s="2">
        <f>(B29*F29)*12</f>
        <v>0</v>
      </c>
      <c r="M29" s="6">
        <f>(B29*G29)*18</f>
        <v>0</v>
      </c>
    </row>
    <row r="30" spans="1:16" ht="43.2" x14ac:dyDescent="0.3">
      <c r="A30" s="7" t="s">
        <v>65</v>
      </c>
      <c r="B30" s="1">
        <v>400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16" t="s">
        <v>67</v>
      </c>
      <c r="I30" s="2">
        <f t="shared" si="1"/>
        <v>0</v>
      </c>
      <c r="J30" s="2">
        <f>(B30*C30)</f>
        <v>0</v>
      </c>
      <c r="K30" s="2">
        <f>(B30*E30)*6</f>
        <v>0</v>
      </c>
      <c r="L30" s="2">
        <f>(B30*F30)*12</f>
        <v>0</v>
      </c>
      <c r="M30" s="6">
        <f>(B30*G30)*18</f>
        <v>0</v>
      </c>
    </row>
    <row r="31" spans="1:16" x14ac:dyDescent="0.3">
      <c r="A31" s="7" t="s">
        <v>64</v>
      </c>
      <c r="B31" s="1">
        <v>30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16" t="s">
        <v>34</v>
      </c>
      <c r="I31" s="2">
        <f t="shared" si="1"/>
        <v>0</v>
      </c>
      <c r="J31" s="2">
        <f>(B31*C31)</f>
        <v>0</v>
      </c>
      <c r="K31" s="2">
        <f>(B31*E31)*6</f>
        <v>0</v>
      </c>
      <c r="L31" s="2">
        <f>(B31*F31)*12</f>
        <v>0</v>
      </c>
      <c r="M31" s="6">
        <f>(B31*G31)*18</f>
        <v>0</v>
      </c>
    </row>
    <row r="32" spans="1:16" ht="15.6" customHeight="1" x14ac:dyDescent="0.3">
      <c r="A32" s="7" t="s">
        <v>35</v>
      </c>
      <c r="B32" s="1">
        <v>30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16" t="s">
        <v>36</v>
      </c>
      <c r="I32" s="2">
        <f t="shared" si="1"/>
        <v>0</v>
      </c>
      <c r="J32" s="2">
        <f>(B32*C32)</f>
        <v>0</v>
      </c>
      <c r="K32" s="2">
        <f>(B32*E32)*6</f>
        <v>0</v>
      </c>
      <c r="L32" s="2">
        <f>(B32*F32)*12</f>
        <v>0</v>
      </c>
      <c r="M32" s="6">
        <f>(B32*G32)*18</f>
        <v>0</v>
      </c>
    </row>
    <row r="33" spans="1:13" ht="24" x14ac:dyDescent="0.3">
      <c r="A33" s="7" t="s">
        <v>26</v>
      </c>
      <c r="B33" s="1">
        <v>80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16" t="s">
        <v>25</v>
      </c>
      <c r="I33" s="2">
        <f t="shared" si="1"/>
        <v>0</v>
      </c>
      <c r="J33" s="2">
        <f>(B33*C33)</f>
        <v>0</v>
      </c>
      <c r="K33" s="2">
        <f>(B33*E33)*6</f>
        <v>0</v>
      </c>
      <c r="L33" s="2">
        <f>(B33*F33)*12</f>
        <v>0</v>
      </c>
      <c r="M33" s="6">
        <f>(B33*G33)*18</f>
        <v>0</v>
      </c>
    </row>
    <row r="34" spans="1:13" x14ac:dyDescent="0.3">
      <c r="A34" s="7" t="s">
        <v>9</v>
      </c>
      <c r="B34" s="1">
        <v>120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16" t="s">
        <v>27</v>
      </c>
      <c r="I34" s="2">
        <f t="shared" si="1"/>
        <v>0</v>
      </c>
      <c r="J34" s="2">
        <f>(B34*C34)</f>
        <v>0</v>
      </c>
      <c r="K34" s="2">
        <f>(B34*E34)*6</f>
        <v>0</v>
      </c>
      <c r="L34" s="2">
        <f>(B34*F34)*12</f>
        <v>0</v>
      </c>
      <c r="M34" s="6">
        <f>(B34*G34)*18</f>
        <v>0</v>
      </c>
    </row>
    <row r="35" spans="1:13" x14ac:dyDescent="0.3">
      <c r="A35" s="7" t="s">
        <v>10</v>
      </c>
      <c r="B35" s="1">
        <v>120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16" t="s">
        <v>27</v>
      </c>
      <c r="I35" s="2">
        <f t="shared" si="1"/>
        <v>0</v>
      </c>
      <c r="J35" s="2">
        <f>(B35*C35)</f>
        <v>0</v>
      </c>
      <c r="K35" s="2">
        <f>(B35*E35)*6</f>
        <v>0</v>
      </c>
      <c r="L35" s="2">
        <f>(B35*F35)*12</f>
        <v>0</v>
      </c>
      <c r="M35" s="6">
        <f>(B35*G35)*18</f>
        <v>0</v>
      </c>
    </row>
    <row r="36" spans="1:13" ht="24" x14ac:dyDescent="0.3">
      <c r="A36" s="7" t="s">
        <v>17</v>
      </c>
      <c r="B36" s="1">
        <v>200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16" t="s">
        <v>28</v>
      </c>
      <c r="I36" s="2">
        <f t="shared" si="1"/>
        <v>0</v>
      </c>
      <c r="J36" s="2">
        <f>(B36*C36)</f>
        <v>0</v>
      </c>
      <c r="K36" s="2">
        <f>(B36*E36)*6</f>
        <v>0</v>
      </c>
      <c r="L36" s="2">
        <f>(B36*F36)*12</f>
        <v>0</v>
      </c>
      <c r="M36" s="6">
        <f>(B36*G36)*18</f>
        <v>0</v>
      </c>
    </row>
    <row r="37" spans="1:13" ht="24" x14ac:dyDescent="0.3">
      <c r="A37" s="7" t="s">
        <v>37</v>
      </c>
      <c r="B37" s="1">
        <v>25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16" t="s">
        <v>38</v>
      </c>
      <c r="I37" s="2">
        <f t="shared" si="1"/>
        <v>0</v>
      </c>
      <c r="J37" s="2">
        <f>(B37*C37)</f>
        <v>0</v>
      </c>
      <c r="K37" s="2">
        <f>(B37*E37)*6</f>
        <v>0</v>
      </c>
      <c r="L37" s="2">
        <f>(B37*F37)*12</f>
        <v>0</v>
      </c>
      <c r="M37" s="6">
        <f>(B37*G37)*18</f>
        <v>0</v>
      </c>
    </row>
    <row r="38" spans="1:13" ht="24" x14ac:dyDescent="0.3">
      <c r="A38" s="7" t="s">
        <v>39</v>
      </c>
      <c r="B38" s="1">
        <v>200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16" t="s">
        <v>40</v>
      </c>
      <c r="I38" s="2">
        <f t="shared" si="1"/>
        <v>0</v>
      </c>
      <c r="J38" s="2">
        <f>(B38*C38)</f>
        <v>0</v>
      </c>
      <c r="K38" s="2">
        <f>(B38*E38)*6</f>
        <v>0</v>
      </c>
      <c r="L38" s="2">
        <f>(B38*F38)*12</f>
        <v>0</v>
      </c>
      <c r="M38" s="6">
        <f>(B38*G38)*18</f>
        <v>0</v>
      </c>
    </row>
    <row r="39" spans="1:13" x14ac:dyDescent="0.3">
      <c r="A39" s="7" t="s">
        <v>7</v>
      </c>
      <c r="B39" s="1">
        <v>100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16"/>
      <c r="I39" s="2">
        <f t="shared" si="1"/>
        <v>0</v>
      </c>
      <c r="J39" s="2">
        <f>(B39*C39)</f>
        <v>0</v>
      </c>
      <c r="K39" s="2">
        <f>(B39*E39)*6</f>
        <v>0</v>
      </c>
      <c r="L39" s="2">
        <f>(B39*F39)*12</f>
        <v>0</v>
      </c>
      <c r="M39" s="6">
        <f>(B39*G39)*18</f>
        <v>0</v>
      </c>
    </row>
    <row r="40" spans="1:13" x14ac:dyDescent="0.3">
      <c r="A40" s="7" t="s">
        <v>8</v>
      </c>
      <c r="B40" s="1">
        <v>100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16"/>
      <c r="I40" s="2">
        <f t="shared" si="1"/>
        <v>0</v>
      </c>
      <c r="J40" s="2">
        <f>(B40*C40)</f>
        <v>0</v>
      </c>
      <c r="K40" s="2">
        <f>(B40*E40)*6</f>
        <v>0</v>
      </c>
      <c r="L40" s="2">
        <f>(B40*F40)*12</f>
        <v>0</v>
      </c>
      <c r="M40" s="6">
        <f>(B40*G40)*18</f>
        <v>0</v>
      </c>
    </row>
    <row r="41" spans="1:13" x14ac:dyDescent="0.3">
      <c r="A41" s="7" t="s">
        <v>6</v>
      </c>
      <c r="B41" s="1">
        <v>2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16" t="s">
        <v>29</v>
      </c>
      <c r="I41" s="2">
        <f t="shared" si="1"/>
        <v>0</v>
      </c>
      <c r="J41" s="2">
        <f>(B41*C41)</f>
        <v>0</v>
      </c>
      <c r="K41" s="2">
        <f>(B41*E41)*6</f>
        <v>0</v>
      </c>
      <c r="L41" s="2">
        <f>(B41*F41)*12</f>
        <v>0</v>
      </c>
      <c r="M41" s="6">
        <f>(B41*G41)*18</f>
        <v>0</v>
      </c>
    </row>
    <row r="42" spans="1:13" ht="36" x14ac:dyDescent="0.3">
      <c r="A42" s="7" t="s">
        <v>41</v>
      </c>
      <c r="B42" s="1">
        <v>20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16" t="s">
        <v>42</v>
      </c>
      <c r="I42" s="2">
        <f t="shared" si="1"/>
        <v>0</v>
      </c>
      <c r="J42" s="2">
        <f>(B42*C42)</f>
        <v>0</v>
      </c>
      <c r="K42" s="2">
        <f>(B42*E42)*6</f>
        <v>0</v>
      </c>
      <c r="L42" s="2">
        <f>(B42*F42)*12</f>
        <v>0</v>
      </c>
      <c r="M42" s="6">
        <f>(B42*G42)*18</f>
        <v>0</v>
      </c>
    </row>
    <row r="43" spans="1:13" ht="15" thickBot="1" x14ac:dyDescent="0.35">
      <c r="A43" s="7"/>
      <c r="B43" s="8"/>
      <c r="C43" s="8"/>
      <c r="D43" s="8"/>
      <c r="E43" s="8"/>
      <c r="F43" s="8"/>
      <c r="G43" s="8"/>
      <c r="H43" s="9" t="s">
        <v>60</v>
      </c>
      <c r="I43" s="10">
        <f>SUM(I22:I42)</f>
        <v>0</v>
      </c>
      <c r="J43" s="14"/>
      <c r="K43" s="8"/>
      <c r="L43" s="8"/>
      <c r="M43" s="11"/>
    </row>
    <row r="44" spans="1:13" x14ac:dyDescent="0.3">
      <c r="H44" s="3"/>
      <c r="I44" s="4"/>
      <c r="J44" s="4"/>
    </row>
    <row r="45" spans="1:13" ht="28.8" x14ac:dyDescent="0.3">
      <c r="A45" s="44" t="s">
        <v>0</v>
      </c>
      <c r="B45" s="45" t="s">
        <v>47</v>
      </c>
      <c r="C45" s="46" t="s">
        <v>48</v>
      </c>
      <c r="D45" s="46" t="s">
        <v>45</v>
      </c>
      <c r="E45" s="17"/>
    </row>
    <row r="46" spans="1:13" x14ac:dyDescent="0.3">
      <c r="A46" s="24" t="s">
        <v>43</v>
      </c>
      <c r="B46" s="13">
        <v>8</v>
      </c>
      <c r="C46" s="42">
        <v>0</v>
      </c>
      <c r="D46" s="29">
        <f>SUM(B46*C46)</f>
        <v>0</v>
      </c>
      <c r="E46" s="18"/>
    </row>
    <row r="47" spans="1:13" x14ac:dyDescent="0.3">
      <c r="A47" s="25" t="s">
        <v>44</v>
      </c>
      <c r="B47" s="19">
        <v>8</v>
      </c>
      <c r="C47" s="43">
        <v>0</v>
      </c>
      <c r="D47" s="28">
        <f>SUM(B47*C47)</f>
        <v>0</v>
      </c>
      <c r="E47" s="18"/>
    </row>
    <row r="48" spans="1:13" x14ac:dyDescent="0.3">
      <c r="A48" s="20" t="s">
        <v>46</v>
      </c>
      <c r="B48" s="21"/>
      <c r="C48" s="22"/>
      <c r="D48" s="23">
        <f>SUM(D46+D47)</f>
        <v>0</v>
      </c>
      <c r="E48" s="18"/>
    </row>
    <row r="49" spans="1:8" x14ac:dyDescent="0.3">
      <c r="F49" s="50"/>
      <c r="G49" s="50"/>
      <c r="H49" s="4"/>
    </row>
    <row r="50" spans="1:8" ht="28.8" x14ac:dyDescent="0.3">
      <c r="A50" s="44" t="s">
        <v>0</v>
      </c>
      <c r="B50" s="45" t="s">
        <v>49</v>
      </c>
      <c r="C50" s="46" t="s">
        <v>14</v>
      </c>
      <c r="D50" s="46" t="s">
        <v>45</v>
      </c>
      <c r="E50" s="27"/>
      <c r="F50" s="4"/>
    </row>
    <row r="51" spans="1:8" x14ac:dyDescent="0.3">
      <c r="A51" s="25" t="s">
        <v>13</v>
      </c>
      <c r="B51" s="19">
        <v>100</v>
      </c>
      <c r="C51" s="43">
        <v>0</v>
      </c>
      <c r="D51" s="28">
        <f>SUM(B51*C51)</f>
        <v>0</v>
      </c>
    </row>
    <row r="52" spans="1:8" x14ac:dyDescent="0.3">
      <c r="A52" s="12" t="s">
        <v>46</v>
      </c>
      <c r="B52" s="49"/>
      <c r="C52" s="49"/>
      <c r="D52" s="23">
        <f>D51</f>
        <v>0</v>
      </c>
    </row>
    <row r="53" spans="1:8" x14ac:dyDescent="0.3">
      <c r="D53" s="26"/>
      <c r="E53" s="26"/>
      <c r="F53" s="26"/>
      <c r="G53" s="26"/>
    </row>
  </sheetData>
  <mergeCells count="12">
    <mergeCell ref="A16:H16"/>
    <mergeCell ref="A17:H17"/>
    <mergeCell ref="B52:C52"/>
    <mergeCell ref="F49:G49"/>
    <mergeCell ref="I3:N3"/>
    <mergeCell ref="I4:N4"/>
    <mergeCell ref="I5:N5"/>
    <mergeCell ref="I6:N6"/>
    <mergeCell ref="A9:K10"/>
    <mergeCell ref="A12:H12"/>
    <mergeCell ref="A14:H14"/>
    <mergeCell ref="A15:H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 Timmer | Adjust</dc:creator>
  <cp:lastModifiedBy>Kim van de Kolk | Adjust</cp:lastModifiedBy>
  <dcterms:created xsi:type="dcterms:W3CDTF">2024-10-02T08:46:03Z</dcterms:created>
  <dcterms:modified xsi:type="dcterms:W3CDTF">2024-11-27T12:50:49Z</dcterms:modified>
</cp:coreProperties>
</file>