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0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nl.sharepoint.com/sites/FCO-PRJ-OVU-Implementatie/Shared Documents/02.Aanbesteding/Verhuizen/Offerte aanvraag/Tenderned/"/>
    </mc:Choice>
  </mc:AlternateContent>
  <xr:revisionPtr revIDLastSave="753" documentId="8_{A6346401-801F-4E14-AF53-CCF72636C82C}" xr6:coauthVersionLast="47" xr6:coauthVersionMax="47" xr10:uidLastSave="{172E7997-4965-48E3-B912-AE721F2D0EEA}"/>
  <bookViews>
    <workbookView xWindow="-108" yWindow="-108" windowWidth="23256" windowHeight="12456" xr2:uid="{3171EBCD-B9C9-462E-9A14-193499224D1D}"/>
  </bookViews>
  <sheets>
    <sheet name="Overzicht paspoorten" sheetId="1" r:id="rId1"/>
  </sheets>
  <definedNames>
    <definedName name="_xlnm._FilterDatabase" localSheetId="0" hidden="1">'Overzicht paspoorten'!$A$2:$K$212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" l="1"/>
  <c r="C10" i="1"/>
  <c r="C207" i="1"/>
  <c r="C206" i="1"/>
  <c r="C24" i="1"/>
  <c r="K215" i="1"/>
  <c r="K217" i="1" s="1"/>
  <c r="B215" i="1"/>
  <c r="C114" i="1" l="1"/>
  <c r="C111" i="1"/>
  <c r="C113" i="1"/>
  <c r="C212" i="1" l="1"/>
  <c r="C211" i="1"/>
  <c r="C210" i="1"/>
  <c r="C209" i="1"/>
  <c r="C208" i="1"/>
  <c r="C205" i="1"/>
  <c r="C204" i="1"/>
  <c r="C192" i="1"/>
  <c r="C191" i="1"/>
  <c r="C188" i="1"/>
  <c r="C187" i="1"/>
  <c r="C186" i="1"/>
  <c r="C185" i="1"/>
  <c r="C184" i="1"/>
  <c r="C183" i="1"/>
  <c r="C182" i="1"/>
  <c r="C181" i="1"/>
  <c r="C180" i="1"/>
  <c r="C179" i="1"/>
  <c r="C178" i="1"/>
  <c r="C177" i="1"/>
  <c r="C176" i="1"/>
  <c r="C175" i="1"/>
  <c r="C174" i="1"/>
  <c r="C173" i="1"/>
  <c r="C172" i="1"/>
  <c r="C171" i="1"/>
  <c r="C170" i="1"/>
  <c r="C169" i="1"/>
  <c r="C168" i="1"/>
  <c r="C167" i="1"/>
  <c r="C166" i="1"/>
  <c r="C165" i="1"/>
  <c r="C164" i="1"/>
  <c r="C163" i="1"/>
  <c r="C162" i="1"/>
  <c r="C161" i="1"/>
  <c r="C160" i="1"/>
  <c r="C159" i="1"/>
  <c r="C158" i="1"/>
  <c r="C157" i="1"/>
  <c r="C156" i="1"/>
  <c r="C155" i="1"/>
  <c r="C154" i="1"/>
  <c r="C153" i="1"/>
  <c r="C152" i="1"/>
  <c r="C151" i="1"/>
  <c r="C150" i="1"/>
  <c r="C149" i="1"/>
  <c r="C148" i="1"/>
  <c r="C147" i="1"/>
  <c r="C145" i="1"/>
  <c r="C144" i="1"/>
  <c r="C143" i="1"/>
  <c r="C142" i="1"/>
  <c r="C141" i="1"/>
  <c r="C140" i="1"/>
  <c r="C139" i="1"/>
  <c r="C138" i="1"/>
  <c r="C137" i="1"/>
  <c r="C136" i="1"/>
  <c r="C135" i="1"/>
  <c r="C134" i="1"/>
  <c r="C133" i="1"/>
  <c r="C132" i="1"/>
  <c r="C131" i="1"/>
  <c r="C130" i="1"/>
  <c r="C129" i="1"/>
  <c r="C128" i="1"/>
  <c r="C127" i="1"/>
  <c r="C126" i="1"/>
  <c r="C125" i="1"/>
  <c r="C124" i="1"/>
  <c r="C123" i="1"/>
  <c r="C122" i="1"/>
  <c r="C121" i="1"/>
  <c r="C120" i="1"/>
  <c r="C119" i="1"/>
  <c r="C118" i="1"/>
  <c r="C117" i="1"/>
  <c r="C116" i="1"/>
  <c r="C115" i="1"/>
  <c r="C112" i="1"/>
  <c r="C110" i="1"/>
  <c r="C109" i="1"/>
  <c r="C108" i="1"/>
  <c r="C107" i="1"/>
  <c r="C106" i="1"/>
  <c r="C105" i="1"/>
  <c r="C104" i="1"/>
  <c r="C103" i="1"/>
  <c r="C102" i="1"/>
  <c r="C99" i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3" i="1"/>
  <c r="C22" i="1"/>
  <c r="C21" i="1"/>
  <c r="C20" i="1"/>
  <c r="C19" i="1"/>
  <c r="C18" i="1"/>
  <c r="C17" i="1"/>
  <c r="C16" i="1"/>
  <c r="C15" i="1"/>
  <c r="C14" i="1"/>
  <c r="C13" i="1"/>
  <c r="C12" i="1"/>
  <c r="C9" i="1"/>
  <c r="C8" i="1"/>
  <c r="C7" i="1"/>
  <c r="C6" i="1"/>
  <c r="C5" i="1"/>
  <c r="C4" i="1"/>
  <c r="C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tc={F369ED5F-F86C-4E43-AC73-D36342205DB2}</author>
  </authors>
  <commentList>
    <comment ref="J216" authorId="0" shapeId="0" xr:uid="{F369ED5F-F86C-4E43-AC73-D36342205DB2}">
      <text>
        <t>[Threaded comment]
Your version of Excel allows you to read this threaded comment; however, any edits to it will get removed if the file is opened in a newer version of Excel. Learn more: https://go.microsoft.com/fwlink/?linkid=870924
Comment:
    Is dit een term die iederteen kent?</t>
      </text>
    </comment>
  </commentList>
</comments>
</file>

<file path=xl/sharedStrings.xml><?xml version="1.0" encoding="utf-8"?>
<sst xmlns="http://schemas.openxmlformats.org/spreadsheetml/2006/main" count="1092" uniqueCount="426">
  <si>
    <t xml:space="preserve">Overzicht paspoorten </t>
  </si>
  <si>
    <t>Afdeling</t>
  </si>
  <si>
    <t>Vakgroep</t>
  </si>
  <si>
    <t>Locatie W&amp;N (bron)</t>
  </si>
  <si>
    <t>Locatie VO (doel)</t>
  </si>
  <si>
    <t>Unieke code</t>
  </si>
  <si>
    <t>Naam</t>
  </si>
  <si>
    <t>Gewicht [kg]</t>
  </si>
  <si>
    <t>Lengte [cm]</t>
  </si>
  <si>
    <t>Breedte [cm]</t>
  </si>
  <si>
    <t>Hoogte [cm]</t>
  </si>
  <si>
    <t>Waarde</t>
  </si>
  <si>
    <t>Aardwetenschappen</t>
  </si>
  <si>
    <t>GCL</t>
  </si>
  <si>
    <t>10B</t>
  </si>
  <si>
    <t>F-325-001</t>
  </si>
  <si>
    <t>Gaschromatograaf Agilent Tech 7890B</t>
  </si>
  <si>
    <t>M-459-001</t>
  </si>
  <si>
    <t>Surface arena analyzer - Nova 4200e</t>
  </si>
  <si>
    <t>GTL</t>
  </si>
  <si>
    <t>10B-019</t>
  </si>
  <si>
    <t>F-421-001</t>
  </si>
  <si>
    <t>Polijstmachine (Leico)</t>
  </si>
  <si>
    <t>LEGENDA</t>
  </si>
  <si>
    <t>F-421-002</t>
  </si>
  <si>
    <t>Koolstofcoater/opdamper</t>
  </si>
  <si>
    <t>Voor afmetingen in kolommen I,J,K</t>
  </si>
  <si>
    <t>F-421B-001</t>
  </si>
  <si>
    <t>Fijnslijpapparaat</t>
  </si>
  <si>
    <t>F-421B-002</t>
  </si>
  <si>
    <t>Slijpmachine</t>
  </si>
  <si>
    <t>oranje</t>
  </si>
  <si>
    <t>uithuizen bronlocatie W&amp;N met kraan</t>
  </si>
  <si>
    <t>10B-023</t>
  </si>
  <si>
    <t>F-439-001</t>
  </si>
  <si>
    <t>inhuizen doellactie VO met interne lift</t>
  </si>
  <si>
    <t>F-439-002</t>
  </si>
  <si>
    <t>F-439-003</t>
  </si>
  <si>
    <t>F-439-004</t>
  </si>
  <si>
    <t>LPL (voormalig HPT)</t>
  </si>
  <si>
    <t>11B-019</t>
  </si>
  <si>
    <t>E-K45-001</t>
  </si>
  <si>
    <t>Oven - Gero</t>
  </si>
  <si>
    <t>rood</t>
  </si>
  <si>
    <t>F-021-001</t>
  </si>
  <si>
    <t>Pers</t>
  </si>
  <si>
    <t>inhuizen doellocatie VO met kraan</t>
  </si>
  <si>
    <t>F-021-002</t>
  </si>
  <si>
    <t>Draaibank</t>
  </si>
  <si>
    <t>F-021-003</t>
  </si>
  <si>
    <t>F-021-004</t>
  </si>
  <si>
    <t>KEG</t>
  </si>
  <si>
    <t>11B-007</t>
  </si>
  <si>
    <t>D-002a-001</t>
  </si>
  <si>
    <t>PIV</t>
  </si>
  <si>
    <t>D-002a-002</t>
  </si>
  <si>
    <t>Bassin op frame</t>
  </si>
  <si>
    <t>D-002a-003</t>
  </si>
  <si>
    <t>Reometer (Anton Paar)</t>
  </si>
  <si>
    <t>LMS</t>
  </si>
  <si>
    <t>11B-041</t>
  </si>
  <si>
    <t>F-021a-001</t>
  </si>
  <si>
    <t>Elektronenmicroscoop - Jeol</t>
  </si>
  <si>
    <t>SIL</t>
  </si>
  <si>
    <t>2A-001</t>
  </si>
  <si>
    <t>F-313-001</t>
  </si>
  <si>
    <t>Massaspec</t>
  </si>
  <si>
    <t>2A-002</t>
  </si>
  <si>
    <t>F-313-002</t>
  </si>
  <si>
    <t>2A-003</t>
  </si>
  <si>
    <t>F-313-003</t>
  </si>
  <si>
    <t>2A-004</t>
  </si>
  <si>
    <t>F-313a-001</t>
  </si>
  <si>
    <t>Spectrometer cavity ring down</t>
  </si>
  <si>
    <t>2A-005</t>
  </si>
  <si>
    <t>F-331-001</t>
  </si>
  <si>
    <t>Micro balans (Mettler Toledo XP2U)</t>
  </si>
  <si>
    <t>XRF</t>
  </si>
  <si>
    <t>-1A</t>
  </si>
  <si>
    <t>E-044-001</t>
  </si>
  <si>
    <t>TIMS Thermische ionisatie massa spectrometer - Thermofischer Triton Plus</t>
  </si>
  <si>
    <t>E-052-001</t>
  </si>
  <si>
    <t>Archon Massaspec</t>
  </si>
  <si>
    <t>E-052-002</t>
  </si>
  <si>
    <t>Archon Massaspec - Thermo Helix MC</t>
  </si>
  <si>
    <t>E-053-001</t>
  </si>
  <si>
    <t>Archon Massaspec - Thermo</t>
  </si>
  <si>
    <t>11B</t>
  </si>
  <si>
    <t>E-K37-001</t>
  </si>
  <si>
    <t>Thermo filament bakeout device</t>
  </si>
  <si>
    <t>F-054-001</t>
  </si>
  <si>
    <t>XRF fluorescentiemeter - Panalytical Axios mAX</t>
  </si>
  <si>
    <t>Natuurkunde</t>
  </si>
  <si>
    <t>BMI</t>
  </si>
  <si>
    <t>0A-44a</t>
  </si>
  <si>
    <t>U-K16-001</t>
  </si>
  <si>
    <t>Semi-optische tafel + OCT machine</t>
  </si>
  <si>
    <t>U-K16-002</t>
  </si>
  <si>
    <t>Semi-optische tafel + Confocal</t>
  </si>
  <si>
    <t>U-K16-003</t>
  </si>
  <si>
    <t>Optische tafel + Micro pipet</t>
  </si>
  <si>
    <t>BIOP</t>
  </si>
  <si>
    <t>2A-070</t>
  </si>
  <si>
    <t>G-130a-001</t>
  </si>
  <si>
    <t>Optische tafel</t>
  </si>
  <si>
    <t>2A-136</t>
  </si>
  <si>
    <t>G-130a-002</t>
  </si>
  <si>
    <t>1A-041</t>
  </si>
  <si>
    <t>G-131-001</t>
  </si>
  <si>
    <t>Waterpurificatie</t>
  </si>
  <si>
    <t>1A-145</t>
  </si>
  <si>
    <t>G-148-001</t>
  </si>
  <si>
    <t>2A</t>
  </si>
  <si>
    <t>G-148-002</t>
  </si>
  <si>
    <t>1A-139</t>
  </si>
  <si>
    <t>G-148-003</t>
  </si>
  <si>
    <t>1A-052</t>
  </si>
  <si>
    <t>G-148-004</t>
  </si>
  <si>
    <t>G-148-005</t>
  </si>
  <si>
    <t>G-148-006</t>
  </si>
  <si>
    <t>LDCD Chirascan Plus</t>
  </si>
  <si>
    <t>2A-101</t>
  </si>
  <si>
    <t>G-159-001</t>
  </si>
  <si>
    <t>1A-131</t>
  </si>
  <si>
    <t>G-159-002</t>
  </si>
  <si>
    <t>G-159-003</t>
  </si>
  <si>
    <t>2A-144</t>
  </si>
  <si>
    <t>G-159-004</t>
  </si>
  <si>
    <t>KA-191b-001</t>
  </si>
  <si>
    <t>2A-132</t>
  </si>
  <si>
    <t>KB-158-001</t>
  </si>
  <si>
    <t>KB-158-002</t>
  </si>
  <si>
    <t>KB-164-001</t>
  </si>
  <si>
    <t>KB-164-002</t>
  </si>
  <si>
    <t>KB-164-003</t>
  </si>
  <si>
    <t>KB-164-004</t>
  </si>
  <si>
    <t>1A of 2A</t>
  </si>
  <si>
    <t>Q-102-001</t>
  </si>
  <si>
    <t>Q-102-002</t>
  </si>
  <si>
    <t>T-K04-001</t>
  </si>
  <si>
    <t>1KA-072</t>
  </si>
  <si>
    <t>KA-151-001</t>
  </si>
  <si>
    <t>Optische tafel + 2 lasers</t>
  </si>
  <si>
    <t>KA-151-002</t>
  </si>
  <si>
    <t>Laseropstelling</t>
  </si>
  <si>
    <t>KA-151-003</t>
  </si>
  <si>
    <t>KA-151-004</t>
  </si>
  <si>
    <t>Optische tafel + microscoop</t>
  </si>
  <si>
    <t>1KA-036</t>
  </si>
  <si>
    <t>KA-152-001</t>
  </si>
  <si>
    <t>Optische tafel +2 microscopen</t>
  </si>
  <si>
    <t xml:space="preserve">3B-061 </t>
  </si>
  <si>
    <t>KA-152-002</t>
  </si>
  <si>
    <t>Optische tafel + Leica microscoop</t>
  </si>
  <si>
    <t>KA-152-003</t>
  </si>
  <si>
    <t>0A-44b</t>
  </si>
  <si>
    <t>KA-191c-001</t>
  </si>
  <si>
    <t>0A-44</t>
  </si>
  <si>
    <t>KA-191c-002</t>
  </si>
  <si>
    <t>0A</t>
  </si>
  <si>
    <t>N-169-001</t>
  </si>
  <si>
    <t>N-169-002</t>
  </si>
  <si>
    <t>Optische tafel + Zeiss microscoop</t>
  </si>
  <si>
    <t>1KA-064</t>
  </si>
  <si>
    <t>T-K30-002</t>
  </si>
  <si>
    <t>T-K30-003</t>
  </si>
  <si>
    <t>T-K30-004</t>
  </si>
  <si>
    <t>T-K30-005</t>
  </si>
  <si>
    <t>T-K30-006</t>
  </si>
  <si>
    <t>T-K30-007</t>
  </si>
  <si>
    <t>T-K30</t>
  </si>
  <si>
    <t>T-K30-008</t>
  </si>
  <si>
    <t>U-037-001</t>
  </si>
  <si>
    <t>U-037-002</t>
  </si>
  <si>
    <t>U-037-003</t>
  </si>
  <si>
    <t>U-037-004</t>
  </si>
  <si>
    <t>PLS</t>
  </si>
  <si>
    <t>1A-060</t>
  </si>
  <si>
    <t>N-157-001_1</t>
  </si>
  <si>
    <t>N-157-002_1</t>
  </si>
  <si>
    <t>N-157-003</t>
  </si>
  <si>
    <t>Microscoop, WormMI</t>
  </si>
  <si>
    <t>0A-064</t>
  </si>
  <si>
    <t>N-177-001</t>
  </si>
  <si>
    <t>N-177-002</t>
  </si>
  <si>
    <t>0A of 1A</t>
  </si>
  <si>
    <t>T-120-001</t>
  </si>
  <si>
    <t>Janni, computer (geen paspoort aanwezig)</t>
  </si>
  <si>
    <t>T-120-002</t>
  </si>
  <si>
    <t>Tom, computer (geen paspoort aanwezig)</t>
  </si>
  <si>
    <t>T-120-003</t>
  </si>
  <si>
    <t>Till, computer (geen paspoort aanwezig)</t>
  </si>
  <si>
    <t>T-120-004</t>
  </si>
  <si>
    <t>Bram, computer (geen paspoort aanwezig)</t>
  </si>
  <si>
    <t>T-120-005</t>
  </si>
  <si>
    <t>Bram 2, computer (geen paspoort aanwezig)</t>
  </si>
  <si>
    <t>1A-065</t>
  </si>
  <si>
    <t>T-K02-002</t>
  </si>
  <si>
    <t>Ref. cabinet, COC</t>
  </si>
  <si>
    <t>0A-064a</t>
  </si>
  <si>
    <t>T-K25-001</t>
  </si>
  <si>
    <t>T-K25-003</t>
  </si>
  <si>
    <t>Optical table, MT-TIRF 1</t>
  </si>
  <si>
    <t>T-K25-004</t>
  </si>
  <si>
    <t>Optical table, MT 4</t>
  </si>
  <si>
    <t>T-K25-005</t>
  </si>
  <si>
    <t>Optical table, MT 3</t>
  </si>
  <si>
    <t>0A-072</t>
  </si>
  <si>
    <t>T-K26-001</t>
  </si>
  <si>
    <t>T-K26-002</t>
  </si>
  <si>
    <t>U-059</t>
  </si>
  <si>
    <t>U-059-001</t>
  </si>
  <si>
    <t>Johannes</t>
  </si>
  <si>
    <t>U-K03-002</t>
  </si>
  <si>
    <t>U-K03</t>
  </si>
  <si>
    <t>U-K03-003</t>
  </si>
  <si>
    <t>Optical table, MT 2</t>
  </si>
  <si>
    <t>U-K03-004</t>
  </si>
  <si>
    <t>Optical table, MT-TIRF 2</t>
  </si>
  <si>
    <t>U-K03-005</t>
  </si>
  <si>
    <t>Optical table, LSCM</t>
  </si>
  <si>
    <t>U-K06-001</t>
  </si>
  <si>
    <t>U-K06-002</t>
  </si>
  <si>
    <t>U-K06-003</t>
  </si>
  <si>
    <t>U-K06-004</t>
  </si>
  <si>
    <t>U-K11-001</t>
  </si>
  <si>
    <t>U-K11-003</t>
  </si>
  <si>
    <t>POE</t>
  </si>
  <si>
    <t>3B-041</t>
  </si>
  <si>
    <t>T-037-001</t>
  </si>
  <si>
    <t>Mbraun MB glovebox</t>
  </si>
  <si>
    <t>T-037-002</t>
  </si>
  <si>
    <t>3B</t>
  </si>
  <si>
    <t>T-037-003</t>
  </si>
  <si>
    <t>Flowkast</t>
  </si>
  <si>
    <t>1KA-006</t>
  </si>
  <si>
    <t>U-029-001</t>
  </si>
  <si>
    <t>Bruker kpfm</t>
  </si>
  <si>
    <t>2A of 3A</t>
  </si>
  <si>
    <t>U-029-002</t>
  </si>
  <si>
    <t>Cleanair downflowbox</t>
  </si>
  <si>
    <t>U-K05-001</t>
  </si>
  <si>
    <t>Optische tafel met laser van Spectraphysics</t>
  </si>
  <si>
    <t>U-K09-001</t>
  </si>
  <si>
    <t>Bruker D8 (xrd)</t>
  </si>
  <si>
    <t>U-K09-002</t>
  </si>
  <si>
    <t>AFM (incl. tafel)</t>
  </si>
  <si>
    <t>2A-149</t>
  </si>
  <si>
    <t>U-K12-001</t>
  </si>
  <si>
    <t>Olympus BX60 microscoop</t>
  </si>
  <si>
    <t>3B-049</t>
  </si>
  <si>
    <t>U-K12-002</t>
  </si>
  <si>
    <t>Spectrometers</t>
  </si>
  <si>
    <t>2A-125</t>
  </si>
  <si>
    <t>U-K12-003</t>
  </si>
  <si>
    <t>Optische tafel 2</t>
  </si>
  <si>
    <t>U-K12-004</t>
  </si>
  <si>
    <t>Optische tafel 1</t>
  </si>
  <si>
    <t>U-K12-005</t>
  </si>
  <si>
    <t>UHV sputtermachine</t>
  </si>
  <si>
    <t>U-K12-006</t>
  </si>
  <si>
    <t>H2 opstelling</t>
  </si>
  <si>
    <t>U-K14-001</t>
  </si>
  <si>
    <t>Droogetsapparaat</t>
  </si>
  <si>
    <t>U-K14-002</t>
  </si>
  <si>
    <t>Sputtercoater</t>
  </si>
  <si>
    <t>QMLA</t>
  </si>
  <si>
    <t>-1A of 0A</t>
  </si>
  <si>
    <t>G-179-001</t>
  </si>
  <si>
    <t>Totale waarde €7.000.000,- (totaal onderaan)</t>
  </si>
  <si>
    <t>G-179-002</t>
  </si>
  <si>
    <t>G-179-003</t>
  </si>
  <si>
    <t>G-179-004</t>
  </si>
  <si>
    <t>G-179-005</t>
  </si>
  <si>
    <t>G-179-006</t>
  </si>
  <si>
    <t>G-179-007</t>
  </si>
  <si>
    <t>G-179-008</t>
  </si>
  <si>
    <t>G-179-009</t>
  </si>
  <si>
    <t>G-179-010</t>
  </si>
  <si>
    <t>G-179-011</t>
  </si>
  <si>
    <t>G-179-012</t>
  </si>
  <si>
    <t>G-179-013</t>
  </si>
  <si>
    <t>G-179-014</t>
  </si>
  <si>
    <t>G-179-015</t>
  </si>
  <si>
    <t>KA-173-001</t>
  </si>
  <si>
    <t>KA-173-002</t>
  </si>
  <si>
    <t>KA-173-003</t>
  </si>
  <si>
    <t>KB-014-001</t>
  </si>
  <si>
    <t>KB-142-001</t>
  </si>
  <si>
    <t>KB-142-002</t>
  </si>
  <si>
    <t>Neurowetenschappen</t>
  </si>
  <si>
    <t>CTG</t>
  </si>
  <si>
    <t>G-328</t>
  </si>
  <si>
    <t>9B</t>
  </si>
  <si>
    <t>G-328-001</t>
  </si>
  <si>
    <t>Microscoop</t>
  </si>
  <si>
    <t>FGA</t>
  </si>
  <si>
    <t>2A-037</t>
  </si>
  <si>
    <t>A-044-001</t>
  </si>
  <si>
    <t>Convocaal + ephys</t>
  </si>
  <si>
    <t>8B</t>
  </si>
  <si>
    <t>A-218-001</t>
  </si>
  <si>
    <t>Convocaal</t>
  </si>
  <si>
    <t>A-219-001</t>
  </si>
  <si>
    <t>Fluorescentie microscoop</t>
  </si>
  <si>
    <t>A-221-001</t>
  </si>
  <si>
    <t>8B-069</t>
  </si>
  <si>
    <t>A-222-001</t>
  </si>
  <si>
    <t>A-223-001</t>
  </si>
  <si>
    <t>TIM-2</t>
  </si>
  <si>
    <t>8B-065</t>
  </si>
  <si>
    <t>A-413-001</t>
  </si>
  <si>
    <t>Flowcast speciaal verticaal - Hera</t>
  </si>
  <si>
    <t>A-413-002</t>
  </si>
  <si>
    <t>A-444-001</t>
  </si>
  <si>
    <t>Gel Doc</t>
  </si>
  <si>
    <t>A-446-darkroom-001</t>
  </si>
  <si>
    <t>ANDERE FOTO</t>
  </si>
  <si>
    <t>A-462-001</t>
  </si>
  <si>
    <t>A-468-001</t>
  </si>
  <si>
    <t>Ephys</t>
  </si>
  <si>
    <t>A-468-002</t>
  </si>
  <si>
    <t>A-468-003</t>
  </si>
  <si>
    <t>B-204-001</t>
  </si>
  <si>
    <t>Elektronen microscoop - Jem Joel 1010</t>
  </si>
  <si>
    <t>B-210-001</t>
  </si>
  <si>
    <t>Elektronen microscoop - Tecnai</t>
  </si>
  <si>
    <t>B-210-002</t>
  </si>
  <si>
    <t>Fluorescentie microscoop - Leica</t>
  </si>
  <si>
    <t>C-2…</t>
  </si>
  <si>
    <t>C-206-001</t>
  </si>
  <si>
    <t>C-206-002</t>
  </si>
  <si>
    <t>Cryostaat - Thermo Cryostar NX50</t>
  </si>
  <si>
    <t>C-423-001</t>
  </si>
  <si>
    <t>C-423-002</t>
  </si>
  <si>
    <t>C-423-003</t>
  </si>
  <si>
    <t>C-423-020</t>
  </si>
  <si>
    <t>TIM-1</t>
  </si>
  <si>
    <t>C-423-021</t>
  </si>
  <si>
    <t>INF</t>
  </si>
  <si>
    <t>2A-085</t>
  </si>
  <si>
    <t>C-422-001</t>
  </si>
  <si>
    <t>Waterzuiveringsapparaat Milli-Q</t>
  </si>
  <si>
    <t>C-423-005</t>
  </si>
  <si>
    <t>C-423-006</t>
  </si>
  <si>
    <t>C-423-007</t>
  </si>
  <si>
    <t>C-423-008</t>
  </si>
  <si>
    <t>C-423-009</t>
  </si>
  <si>
    <t>2A-057</t>
  </si>
  <si>
    <t>C-423-010</t>
  </si>
  <si>
    <t>C-423-011</t>
  </si>
  <si>
    <t>C-423-012</t>
  </si>
  <si>
    <t>C-423-013</t>
  </si>
  <si>
    <t>C-423-014</t>
  </si>
  <si>
    <t>C-423-015</t>
  </si>
  <si>
    <t>C-423-016</t>
  </si>
  <si>
    <t>C-423-017</t>
  </si>
  <si>
    <t>C-423-018</t>
  </si>
  <si>
    <t>C-423-019</t>
  </si>
  <si>
    <t>2A-071</t>
  </si>
  <si>
    <t>C-423-022</t>
  </si>
  <si>
    <t>2-photon</t>
  </si>
  <si>
    <t>C-423</t>
  </si>
  <si>
    <t>C-423-023</t>
  </si>
  <si>
    <t>Neurolucida</t>
  </si>
  <si>
    <t>C-423-024</t>
  </si>
  <si>
    <t>NeuroLucida</t>
  </si>
  <si>
    <t>MCN</t>
  </si>
  <si>
    <t>7B</t>
  </si>
  <si>
    <t>C-324-001</t>
  </si>
  <si>
    <t>Masspec</t>
  </si>
  <si>
    <t>C-423-004</t>
  </si>
  <si>
    <t>A-353</t>
  </si>
  <si>
    <t>7B-019</t>
  </si>
  <si>
    <t>A-353-001</t>
  </si>
  <si>
    <t>CX7 - Thermo Fisher</t>
  </si>
  <si>
    <t>B-312</t>
  </si>
  <si>
    <t>Volgt</t>
  </si>
  <si>
    <t>Laser Capture Microscope - op tafel</t>
  </si>
  <si>
    <t>C-321a</t>
  </si>
  <si>
    <t>7B-045</t>
  </si>
  <si>
    <t>Ultracentrifuge</t>
  </si>
  <si>
    <t>C-321c</t>
  </si>
  <si>
    <t>7B-049</t>
  </si>
  <si>
    <t>Licor</t>
  </si>
  <si>
    <t>C-335</t>
  </si>
  <si>
    <t>MQ apparaat</t>
  </si>
  <si>
    <t>UPC</t>
  </si>
  <si>
    <t>UPC-BG</t>
  </si>
  <si>
    <t>A-027</t>
  </si>
  <si>
    <t>3A-141</t>
  </si>
  <si>
    <t>A-027-001</t>
  </si>
  <si>
    <t>LaVision 2 photon</t>
  </si>
  <si>
    <t>UPC-CK</t>
  </si>
  <si>
    <t>CK-020c</t>
  </si>
  <si>
    <t>CK-020c-001</t>
  </si>
  <si>
    <t>UPC-WN</t>
  </si>
  <si>
    <t>O-324</t>
  </si>
  <si>
    <t>4A-147</t>
  </si>
  <si>
    <t>O-324-001</t>
  </si>
  <si>
    <t>BioSpace Photon Imager RT, Bioluminescentie apparaat</t>
  </si>
  <si>
    <t>Werkplaats</t>
  </si>
  <si>
    <t>Mechanica</t>
  </si>
  <si>
    <t>Q-006</t>
  </si>
  <si>
    <t>0B-062</t>
  </si>
  <si>
    <t>Q-006-001</t>
  </si>
  <si>
    <t>Slagschaar</t>
  </si>
  <si>
    <t>Q-006-002</t>
  </si>
  <si>
    <t>Lintzaag</t>
  </si>
  <si>
    <t>R-017-001</t>
  </si>
  <si>
    <t>Draaibank. Schaublin 135</t>
  </si>
  <si>
    <t>R-017-002</t>
  </si>
  <si>
    <t>Kolomboor, Cordia</t>
  </si>
  <si>
    <t>R-017-003</t>
  </si>
  <si>
    <t>R-017-004</t>
  </si>
  <si>
    <t>S-005-001</t>
  </si>
  <si>
    <t>CNC frees, Mikron VCE 750</t>
  </si>
  <si>
    <t>S-005-002</t>
  </si>
  <si>
    <t>Conventionele frees</t>
  </si>
  <si>
    <t>S-005-003</t>
  </si>
  <si>
    <t>S-005-004</t>
  </si>
  <si>
    <t>CNC draaibank, Kern CD 480</t>
  </si>
  <si>
    <t>S-005a-001</t>
  </si>
  <si>
    <t>Conventionele draaibank, Schaublin 125</t>
  </si>
  <si>
    <t>Totaal</t>
  </si>
  <si>
    <t>TOTAAL + QMLA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</si>
</sst>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€&quot;\ * #,##0.00_ ;_ &quot;€&quot;\ * \-#,##0.00_ ;_ &quot;€&quot;\ * &quot;-&quot;??_ ;_ @_ "/>
    <numFmt numFmtId="165" formatCode="_ &quot;€&quot;\ * #,##0_ ;_ &quot;€&quot;\ * \-#,##0_ ;_ &quot;€&quot;\ * &quot;-&quot;??_ ;_ @_ 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theme="0" tint="-0.34998626667073579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3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 style="thin">
        <color auto="1"/>
      </right>
      <top style="thin">
        <color theme="0" tint="-0.2499465926084170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theme="0" tint="-0.24994659260841701"/>
      </bottom>
      <diagonal/>
    </border>
    <border>
      <left/>
      <right style="thin">
        <color indexed="64"/>
      </right>
      <top/>
      <bottom style="thin">
        <color theme="0" tint="-0.24994659260841701"/>
      </bottom>
      <diagonal/>
    </border>
    <border>
      <left/>
      <right style="thin">
        <color indexed="64"/>
      </right>
      <top style="thin">
        <color theme="0" tint="-0.24994659260841701"/>
      </top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0" fillId="0" borderId="1" xfId="0" applyBorder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/>
    </xf>
    <xf numFmtId="0" fontId="9" fillId="0" borderId="0" xfId="0" applyFont="1"/>
    <xf numFmtId="0" fontId="7" fillId="0" borderId="0" xfId="0" applyFont="1"/>
    <xf numFmtId="0" fontId="7" fillId="5" borderId="1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0" fillId="6" borderId="1" xfId="0" applyFill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6" fillId="6" borderId="1" xfId="0" applyFont="1" applyFill="1" applyBorder="1" applyAlignment="1">
      <alignment horizontal="left"/>
    </xf>
    <xf numFmtId="0" fontId="0" fillId="7" borderId="10" xfId="0" applyFill="1" applyBorder="1"/>
    <xf numFmtId="0" fontId="0" fillId="7" borderId="9" xfId="0" applyFill="1" applyBorder="1"/>
    <xf numFmtId="0" fontId="0" fillId="7" borderId="11" xfId="0" applyFill="1" applyBorder="1"/>
    <xf numFmtId="0" fontId="0" fillId="7" borderId="12" xfId="0" applyFill="1" applyBorder="1"/>
    <xf numFmtId="0" fontId="0" fillId="7" borderId="13" xfId="0" applyFill="1" applyBorder="1"/>
    <xf numFmtId="0" fontId="4" fillId="7" borderId="0" xfId="0" applyFont="1" applyFill="1"/>
    <xf numFmtId="0" fontId="0" fillId="7" borderId="0" xfId="0" applyFill="1"/>
    <xf numFmtId="0" fontId="0" fillId="7" borderId="14" xfId="0" applyFill="1" applyBorder="1"/>
    <xf numFmtId="0" fontId="0" fillId="2" borderId="0" xfId="0" applyFill="1"/>
    <xf numFmtId="0" fontId="0" fillId="3" borderId="0" xfId="0" applyFill="1"/>
    <xf numFmtId="0" fontId="0" fillId="7" borderId="15" xfId="0" applyFill="1" applyBorder="1"/>
    <xf numFmtId="0" fontId="0" fillId="7" borderId="16" xfId="0" applyFill="1" applyBorder="1"/>
    <xf numFmtId="0" fontId="10" fillId="7" borderId="0" xfId="0" applyFont="1" applyFill="1"/>
    <xf numFmtId="165" fontId="0" fillId="0" borderId="1" xfId="1" applyNumberFormat="1" applyFont="1" applyBorder="1" applyAlignment="1">
      <alignment horizontal="center"/>
    </xf>
    <xf numFmtId="165" fontId="0" fillId="0" borderId="2" xfId="1" applyNumberFormat="1" applyFont="1" applyBorder="1" applyAlignment="1">
      <alignment horizontal="center"/>
    </xf>
    <xf numFmtId="165" fontId="0" fillId="0" borderId="5" xfId="1" applyNumberFormat="1" applyFont="1" applyBorder="1" applyAlignment="1">
      <alignment horizontal="center"/>
    </xf>
    <xf numFmtId="165" fontId="0" fillId="0" borderId="5" xfId="1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165" fontId="8" fillId="0" borderId="5" xfId="1" applyNumberFormat="1" applyFont="1" applyBorder="1" applyAlignment="1">
      <alignment horizontal="center"/>
    </xf>
    <xf numFmtId="165" fontId="7" fillId="0" borderId="5" xfId="1" applyNumberFormat="1" applyFont="1" applyBorder="1" applyAlignment="1">
      <alignment horizontal="center"/>
    </xf>
    <xf numFmtId="165" fontId="8" fillId="0" borderId="1" xfId="1" applyNumberFormat="1" applyFont="1" applyBorder="1" applyAlignment="1">
      <alignment horizontal="center"/>
    </xf>
    <xf numFmtId="165" fontId="7" fillId="5" borderId="5" xfId="1" applyNumberFormat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165" fontId="6" fillId="0" borderId="1" xfId="1" applyNumberFormat="1" applyFont="1" applyFill="1" applyBorder="1" applyAlignment="1">
      <alignment horizontal="center"/>
    </xf>
    <xf numFmtId="165" fontId="0" fillId="0" borderId="1" xfId="1" applyNumberFormat="1" applyFont="1" applyFill="1" applyBorder="1" applyAlignment="1">
      <alignment horizontal="center"/>
    </xf>
    <xf numFmtId="165" fontId="6" fillId="0" borderId="1" xfId="1" applyNumberFormat="1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0" fillId="0" borderId="8" xfId="0" applyBorder="1" applyAlignment="1">
      <alignment horizontal="center"/>
    </xf>
    <xf numFmtId="165" fontId="0" fillId="0" borderId="0" xfId="1" applyNumberFormat="1" applyFont="1" applyFill="1" applyAlignment="1">
      <alignment horizontal="center"/>
    </xf>
    <xf numFmtId="0" fontId="4" fillId="0" borderId="0" xfId="0" applyFont="1" applyAlignment="1">
      <alignment horizontal="center"/>
    </xf>
    <xf numFmtId="165" fontId="4" fillId="0" borderId="0" xfId="1" applyNumberFormat="1" applyFont="1" applyAlignment="1">
      <alignment horizontal="center"/>
    </xf>
    <xf numFmtId="165" fontId="0" fillId="0" borderId="0" xfId="1" applyNumberFormat="1" applyFont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11" fontId="0" fillId="0" borderId="1" xfId="0" applyNumberFormat="1" applyBorder="1" applyAlignment="1">
      <alignment horizontal="center"/>
    </xf>
    <xf numFmtId="9" fontId="0" fillId="0" borderId="0" xfId="2" applyFont="1" applyAlignment="1">
      <alignment horizontal="center"/>
    </xf>
    <xf numFmtId="0" fontId="0" fillId="8" borderId="1" xfId="0" applyFill="1" applyBorder="1" applyAlignment="1">
      <alignment horizontal="left"/>
    </xf>
    <xf numFmtId="0" fontId="0" fillId="8" borderId="5" xfId="0" applyFill="1" applyBorder="1" applyAlignment="1">
      <alignment horizontal="left"/>
    </xf>
    <xf numFmtId="0" fontId="0" fillId="9" borderId="1" xfId="0" applyFill="1" applyBorder="1" applyAlignment="1">
      <alignment horizontal="left"/>
    </xf>
    <xf numFmtId="0" fontId="0" fillId="9" borderId="5" xfId="0" applyFill="1" applyBorder="1" applyAlignment="1">
      <alignment horizontal="left"/>
    </xf>
    <xf numFmtId="0" fontId="0" fillId="4" borderId="1" xfId="0" applyFill="1" applyBorder="1"/>
    <xf numFmtId="0" fontId="0" fillId="8" borderId="1" xfId="0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11" fillId="0" borderId="18" xfId="0" applyFont="1" applyBorder="1"/>
    <xf numFmtId="0" fontId="5" fillId="0" borderId="18" xfId="0" applyFont="1" applyBorder="1" applyAlignment="1">
      <alignment horizontal="center"/>
    </xf>
    <xf numFmtId="165" fontId="5" fillId="0" borderId="18" xfId="1" applyNumberFormat="1" applyFont="1" applyFill="1" applyBorder="1" applyAlignment="1">
      <alignment horizontal="center"/>
    </xf>
    <xf numFmtId="0" fontId="2" fillId="10" borderId="17" xfId="0" applyFont="1" applyFill="1" applyBorder="1" applyAlignment="1">
      <alignment horizontal="center" vertical="center" wrapText="1"/>
    </xf>
    <xf numFmtId="49" fontId="2" fillId="10" borderId="17" xfId="0" applyNumberFormat="1" applyFont="1" applyFill="1" applyBorder="1" applyAlignment="1">
      <alignment horizontal="center" vertical="center" wrapText="1"/>
    </xf>
    <xf numFmtId="165" fontId="2" fillId="10" borderId="17" xfId="1" applyNumberFormat="1" applyFont="1" applyFill="1" applyBorder="1" applyAlignment="1">
      <alignment horizontal="center" vertical="center" wrapText="1"/>
    </xf>
    <xf numFmtId="0" fontId="3" fillId="0" borderId="0" xfId="0" applyFont="1"/>
    <xf numFmtId="0" fontId="13" fillId="0" borderId="0" xfId="0" applyFont="1"/>
    <xf numFmtId="0" fontId="0" fillId="0" borderId="6" xfId="0" applyBorder="1" applyAlignment="1">
      <alignment horizontal="center"/>
    </xf>
    <xf numFmtId="165" fontId="6" fillId="0" borderId="5" xfId="1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2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49" fontId="0" fillId="0" borderId="20" xfId="0" applyNumberForma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7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4" xfId="0" applyBorder="1" applyAlignment="1">
      <alignment horizontal="left"/>
    </xf>
    <xf numFmtId="49" fontId="0" fillId="0" borderId="4" xfId="0" applyNumberFormat="1" applyBorder="1" applyAlignment="1">
      <alignment horizontal="left"/>
    </xf>
    <xf numFmtId="49" fontId="6" fillId="0" borderId="4" xfId="0" applyNumberFormat="1" applyFont="1" applyBorder="1" applyAlignment="1">
      <alignment horizontal="left"/>
    </xf>
    <xf numFmtId="0" fontId="0" fillId="0" borderId="8" xfId="0" applyBorder="1" applyAlignment="1">
      <alignment horizontal="left"/>
    </xf>
    <xf numFmtId="49" fontId="0" fillId="0" borderId="3" xfId="0" applyNumberFormat="1" applyBorder="1" applyAlignment="1">
      <alignment horizontal="left"/>
    </xf>
    <xf numFmtId="0" fontId="0" fillId="0" borderId="3" xfId="0" applyBorder="1"/>
    <xf numFmtId="0" fontId="0" fillId="0" borderId="4" xfId="0" applyBorder="1"/>
    <xf numFmtId="0" fontId="0" fillId="0" borderId="19" xfId="0" applyBorder="1"/>
    <xf numFmtId="0" fontId="0" fillId="0" borderId="19" xfId="0" applyBorder="1" applyAlignment="1">
      <alignment horizontal="left"/>
    </xf>
    <xf numFmtId="0" fontId="0" fillId="0" borderId="3" xfId="0" applyBorder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8" fillId="0" borderId="3" xfId="0" applyFont="1" applyBorder="1" applyAlignment="1">
      <alignment horizontal="left"/>
    </xf>
    <xf numFmtId="0" fontId="8" fillId="0" borderId="3" xfId="0" applyFont="1" applyBorder="1" applyAlignment="1">
      <alignment vertical="top"/>
    </xf>
    <xf numFmtId="0" fontId="7" fillId="0" borderId="3" xfId="0" applyFont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7" fillId="5" borderId="4" xfId="0" applyFont="1" applyFill="1" applyBorder="1" applyAlignment="1">
      <alignment horizontal="left"/>
    </xf>
    <xf numFmtId="0" fontId="6" fillId="0" borderId="4" xfId="0" applyFont="1" applyBorder="1" applyAlignment="1">
      <alignment horizontal="left"/>
    </xf>
    <xf numFmtId="0" fontId="0" fillId="0" borderId="5" xfId="0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7" fillId="0" borderId="5" xfId="0" applyFont="1" applyBorder="1" applyAlignment="1">
      <alignment horizontal="center"/>
    </xf>
    <xf numFmtId="0" fontId="0" fillId="0" borderId="6" xfId="0" applyBorder="1" applyAlignment="1">
      <alignment horizontal="center" vertical="top"/>
    </xf>
    <xf numFmtId="49" fontId="6" fillId="5" borderId="1" xfId="0" applyNumberFormat="1" applyFont="1" applyFill="1" applyBorder="1" applyAlignment="1">
      <alignment horizontal="center"/>
    </xf>
    <xf numFmtId="0" fontId="0" fillId="5" borderId="4" xfId="0" applyFill="1" applyBorder="1" applyAlignment="1">
      <alignment horizontal="left"/>
    </xf>
    <xf numFmtId="0" fontId="0" fillId="5" borderId="3" xfId="0" applyFill="1" applyBorder="1" applyAlignment="1">
      <alignment horizontal="left"/>
    </xf>
    <xf numFmtId="49" fontId="0" fillId="5" borderId="3" xfId="0" applyNumberFormat="1" applyFill="1" applyBorder="1" applyAlignment="1">
      <alignment horizontal="left"/>
    </xf>
    <xf numFmtId="0" fontId="3" fillId="0" borderId="2" xfId="1" applyNumberFormat="1" applyFont="1" applyBorder="1" applyAlignment="1">
      <alignment horizontal="center" vertical="center" wrapText="1"/>
    </xf>
    <xf numFmtId="0" fontId="3" fillId="0" borderId="5" xfId="1" applyNumberFormat="1" applyFont="1" applyBorder="1" applyAlignment="1">
      <alignment horizontal="center" vertical="center" wrapText="1"/>
    </xf>
    <xf numFmtId="0" fontId="3" fillId="0" borderId="6" xfId="1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6" fillId="0" borderId="4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0" fillId="0" borderId="4" xfId="0" applyFill="1" applyBorder="1" applyAlignment="1">
      <alignment horizontal="left"/>
    </xf>
  </cellXfs>
  <cellStyles count="3">
    <cellStyle name="Currency" xfId="1" builtinId="4"/>
    <cellStyle name="Normal" xfId="0" builtinId="0"/>
    <cellStyle name="Percent" xfId="2" builtinId="5"/>
  </cellStyles>
  <dxfs count="2"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ugard, A.P.F. (Frederiek)" id="{747DB07F-355F-4560-9122-59F3C0A1A027}" userId="S::a.p.f.lugard@vu.nl::8c000d6e-1544-43a2-b573-38e478818ac7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J216" dT="2024-03-05T09:17:27.71" personId="{747DB07F-355F-4560-9122-59F3C0A1A027}" id="{F369ED5F-F86C-4E43-AC73-D36342205DB2}">
    <text>Is dit een term die iederteen kent?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375BF-5A4C-4467-A11E-5316023A4C8D}">
  <dimension ref="A1:P219"/>
  <sheetViews>
    <sheetView tabSelected="1" zoomScale="85" zoomScaleNormal="85" workbookViewId="0">
      <pane ySplit="2" topLeftCell="A179" activePane="bottomLeft" state="frozen"/>
      <selection pane="bottomLeft" activeCell="F190" sqref="F190"/>
    </sheetView>
  </sheetViews>
  <sheetFormatPr defaultRowHeight="14.45" outlineLevelCol="1"/>
  <cols>
    <col min="1" max="1" width="22.140625" customWidth="1"/>
    <col min="2" max="2" width="21.7109375" style="8" customWidth="1"/>
    <col min="3" max="3" width="15.5703125" style="8" bestFit="1" customWidth="1" outlineLevel="1"/>
    <col min="4" max="4" width="11.42578125" style="8" customWidth="1" outlineLevel="1"/>
    <col min="5" max="5" width="19.28515625" style="8" bestFit="1" customWidth="1"/>
    <col min="6" max="6" width="46.5703125" customWidth="1" outlineLevel="1"/>
    <col min="7" max="7" width="10.7109375" style="8" customWidth="1" outlineLevel="1"/>
    <col min="8" max="8" width="9.5703125" style="8" bestFit="1" customWidth="1" outlineLevel="1"/>
    <col min="9" max="9" width="9.140625" style="8" bestFit="1" customWidth="1" outlineLevel="1"/>
    <col min="10" max="10" width="9.42578125" style="8" bestFit="1" customWidth="1" outlineLevel="1"/>
    <col min="11" max="11" width="15.42578125" style="49" customWidth="1" outlineLevel="1"/>
    <col min="13" max="13" width="2.85546875" customWidth="1"/>
    <col min="15" max="15" width="41.7109375" bestFit="1" customWidth="1"/>
    <col min="16" max="16" width="3.28515625" customWidth="1"/>
  </cols>
  <sheetData>
    <row r="1" spans="1:16" ht="17.45">
      <c r="A1" s="69" t="s">
        <v>0</v>
      </c>
      <c r="B1" s="70"/>
      <c r="C1" s="70"/>
      <c r="D1" s="70"/>
      <c r="E1" s="70"/>
      <c r="F1" s="66"/>
      <c r="G1" s="67"/>
      <c r="H1" s="70"/>
      <c r="I1" s="70"/>
      <c r="J1" s="70"/>
      <c r="K1" s="71"/>
    </row>
    <row r="2" spans="1:16" s="68" customFormat="1" ht="28.9">
      <c r="A2" s="72" t="s">
        <v>1</v>
      </c>
      <c r="B2" s="72" t="s">
        <v>2</v>
      </c>
      <c r="C2" s="72" t="s">
        <v>3</v>
      </c>
      <c r="D2" s="73" t="s">
        <v>4</v>
      </c>
      <c r="E2" s="73" t="s">
        <v>5</v>
      </c>
      <c r="F2" s="72" t="s">
        <v>6</v>
      </c>
      <c r="G2" s="72" t="s">
        <v>7</v>
      </c>
      <c r="H2" s="72" t="s">
        <v>8</v>
      </c>
      <c r="I2" s="72" t="s">
        <v>9</v>
      </c>
      <c r="J2" s="72" t="s">
        <v>10</v>
      </c>
      <c r="K2" s="74" t="s">
        <v>11</v>
      </c>
    </row>
    <row r="3" spans="1:16" ht="15" thickBot="1">
      <c r="A3" s="55" t="s">
        <v>12</v>
      </c>
      <c r="B3" s="60" t="s">
        <v>13</v>
      </c>
      <c r="C3" s="1" t="str">
        <f t="shared" ref="C3:C17" si="0">LEFT(E3,5)</f>
        <v>F-325</v>
      </c>
      <c r="D3" s="83" t="s">
        <v>14</v>
      </c>
      <c r="E3" s="85" t="s">
        <v>15</v>
      </c>
      <c r="F3" s="88" t="s">
        <v>16</v>
      </c>
      <c r="G3" s="1">
        <v>50</v>
      </c>
      <c r="H3" s="1">
        <v>100</v>
      </c>
      <c r="I3" s="1">
        <v>100</v>
      </c>
      <c r="J3" s="1">
        <v>140</v>
      </c>
      <c r="K3" s="30">
        <v>60000</v>
      </c>
    </row>
    <row r="4" spans="1:16" ht="15" thickTop="1">
      <c r="A4" s="55" t="s">
        <v>12</v>
      </c>
      <c r="B4" s="60" t="s">
        <v>13</v>
      </c>
      <c r="C4" s="1" t="str">
        <f t="shared" si="0"/>
        <v>M-459</v>
      </c>
      <c r="D4" s="50" t="s">
        <v>14</v>
      </c>
      <c r="E4" s="1" t="s">
        <v>17</v>
      </c>
      <c r="F4" s="88" t="s">
        <v>18</v>
      </c>
      <c r="G4" s="1">
        <v>30</v>
      </c>
      <c r="H4" s="1">
        <v>80</v>
      </c>
      <c r="I4" s="1">
        <v>70</v>
      </c>
      <c r="J4" s="1">
        <v>100</v>
      </c>
      <c r="K4" s="30">
        <v>20000</v>
      </c>
      <c r="M4" s="19"/>
      <c r="N4" s="18"/>
      <c r="O4" s="18"/>
      <c r="P4" s="20"/>
    </row>
    <row r="5" spans="1:16">
      <c r="A5" s="55" t="s">
        <v>12</v>
      </c>
      <c r="B5" s="60" t="s">
        <v>19</v>
      </c>
      <c r="C5" s="1" t="str">
        <f t="shared" si="0"/>
        <v>F-421</v>
      </c>
      <c r="D5" s="50" t="s">
        <v>20</v>
      </c>
      <c r="E5" s="1" t="s">
        <v>21</v>
      </c>
      <c r="F5" s="88" t="s">
        <v>22</v>
      </c>
      <c r="G5" s="1">
        <v>400</v>
      </c>
      <c r="H5" s="1">
        <v>120</v>
      </c>
      <c r="I5" s="1">
        <v>85</v>
      </c>
      <c r="J5" s="1">
        <v>170</v>
      </c>
      <c r="K5" s="30">
        <v>50000</v>
      </c>
      <c r="M5" s="21"/>
      <c r="N5" s="22" t="s">
        <v>23</v>
      </c>
      <c r="O5" s="23"/>
      <c r="P5" s="24"/>
    </row>
    <row r="6" spans="1:16">
      <c r="A6" s="55" t="s">
        <v>12</v>
      </c>
      <c r="B6" s="60" t="s">
        <v>19</v>
      </c>
      <c r="C6" s="1" t="str">
        <f t="shared" si="0"/>
        <v>F-421</v>
      </c>
      <c r="D6" s="50" t="s">
        <v>20</v>
      </c>
      <c r="E6" s="1" t="s">
        <v>24</v>
      </c>
      <c r="F6" s="88" t="s">
        <v>25</v>
      </c>
      <c r="G6" s="1">
        <v>400</v>
      </c>
      <c r="H6" s="1">
        <v>90</v>
      </c>
      <c r="I6" s="1">
        <v>60</v>
      </c>
      <c r="J6" s="1">
        <v>150</v>
      </c>
      <c r="K6" s="30">
        <v>80000</v>
      </c>
      <c r="M6" s="21"/>
      <c r="N6" s="29" t="s">
        <v>26</v>
      </c>
      <c r="O6" s="23"/>
      <c r="P6" s="24"/>
    </row>
    <row r="7" spans="1:16">
      <c r="A7" s="55" t="s">
        <v>12</v>
      </c>
      <c r="B7" s="60" t="s">
        <v>19</v>
      </c>
      <c r="C7" s="1" t="str">
        <f>LEFT(E7,6)</f>
        <v>F-421B</v>
      </c>
      <c r="D7" s="50" t="s">
        <v>20</v>
      </c>
      <c r="E7" s="1" t="s">
        <v>27</v>
      </c>
      <c r="F7" s="88" t="s">
        <v>28</v>
      </c>
      <c r="G7" s="1">
        <v>200</v>
      </c>
      <c r="H7" s="1">
        <v>80</v>
      </c>
      <c r="I7" s="1">
        <v>80</v>
      </c>
      <c r="J7" s="1">
        <v>60</v>
      </c>
      <c r="K7" s="30">
        <v>35000</v>
      </c>
      <c r="M7" s="21"/>
      <c r="N7" s="23"/>
      <c r="O7" s="23"/>
      <c r="P7" s="24"/>
    </row>
    <row r="8" spans="1:16">
      <c r="A8" s="55" t="s">
        <v>12</v>
      </c>
      <c r="B8" s="60" t="s">
        <v>19</v>
      </c>
      <c r="C8" s="1" t="str">
        <f>LEFT(E8,6)</f>
        <v>F-421B</v>
      </c>
      <c r="D8" s="50" t="s">
        <v>20</v>
      </c>
      <c r="E8" s="1" t="s">
        <v>29</v>
      </c>
      <c r="F8" s="89" t="s">
        <v>30</v>
      </c>
      <c r="G8" s="1">
        <v>300</v>
      </c>
      <c r="H8" s="1">
        <v>80</v>
      </c>
      <c r="I8" s="1">
        <v>70</v>
      </c>
      <c r="J8" s="1">
        <v>95</v>
      </c>
      <c r="K8" s="30">
        <v>75000</v>
      </c>
      <c r="M8" s="21"/>
      <c r="N8" s="25" t="s">
        <v>31</v>
      </c>
      <c r="O8" s="23" t="s">
        <v>32</v>
      </c>
      <c r="P8" s="24"/>
    </row>
    <row r="9" spans="1:16">
      <c r="A9" s="55" t="s">
        <v>12</v>
      </c>
      <c r="B9" s="60" t="s">
        <v>19</v>
      </c>
      <c r="C9" s="1" t="str">
        <f t="shared" si="0"/>
        <v>F-439</v>
      </c>
      <c r="D9" s="52" t="s">
        <v>33</v>
      </c>
      <c r="E9" s="1" t="s">
        <v>34</v>
      </c>
      <c r="F9" s="90" t="s">
        <v>30</v>
      </c>
      <c r="G9" s="1">
        <v>100</v>
      </c>
      <c r="H9" s="1">
        <v>75</v>
      </c>
      <c r="I9" s="1">
        <v>70</v>
      </c>
      <c r="J9" s="1">
        <v>100</v>
      </c>
      <c r="K9" s="30">
        <v>15000</v>
      </c>
      <c r="M9" s="21"/>
      <c r="N9" s="25"/>
      <c r="O9" s="23" t="s">
        <v>35</v>
      </c>
      <c r="P9" s="24"/>
    </row>
    <row r="10" spans="1:16" ht="15">
      <c r="A10" s="55" t="s">
        <v>12</v>
      </c>
      <c r="B10" s="60" t="s">
        <v>19</v>
      </c>
      <c r="C10" s="1" t="str">
        <f t="shared" ref="C10:C11" si="1">LEFT(E10,5)</f>
        <v>F-439</v>
      </c>
      <c r="D10" s="52" t="s">
        <v>33</v>
      </c>
      <c r="E10" s="1" t="s">
        <v>36</v>
      </c>
      <c r="F10" s="90" t="s">
        <v>30</v>
      </c>
      <c r="G10" s="1">
        <v>100</v>
      </c>
      <c r="H10" s="1">
        <v>75</v>
      </c>
      <c r="I10" s="1">
        <v>70</v>
      </c>
      <c r="J10" s="1">
        <v>100</v>
      </c>
      <c r="K10" s="30">
        <v>15000</v>
      </c>
      <c r="M10" s="21"/>
      <c r="N10" s="25"/>
      <c r="O10" s="23"/>
      <c r="P10" s="24"/>
    </row>
    <row r="11" spans="1:16" ht="15">
      <c r="A11" s="55" t="s">
        <v>12</v>
      </c>
      <c r="B11" s="60" t="s">
        <v>19</v>
      </c>
      <c r="C11" s="1" t="str">
        <f t="shared" si="1"/>
        <v>F-439</v>
      </c>
      <c r="D11" s="52" t="s">
        <v>33</v>
      </c>
      <c r="E11" s="1" t="s">
        <v>37</v>
      </c>
      <c r="F11" s="90" t="s">
        <v>30</v>
      </c>
      <c r="G11" s="1">
        <v>300</v>
      </c>
      <c r="H11" s="1">
        <v>95</v>
      </c>
      <c r="I11" s="1">
        <v>40</v>
      </c>
      <c r="J11" s="1">
        <v>140</v>
      </c>
      <c r="K11" s="30">
        <v>22500</v>
      </c>
      <c r="M11" s="21"/>
      <c r="N11" s="25"/>
      <c r="O11" s="23"/>
      <c r="P11" s="24"/>
    </row>
    <row r="12" spans="1:16">
      <c r="A12" s="55" t="s">
        <v>12</v>
      </c>
      <c r="B12" s="60" t="s">
        <v>19</v>
      </c>
      <c r="C12" s="1" t="str">
        <f t="shared" si="0"/>
        <v>F-439</v>
      </c>
      <c r="D12" s="52" t="s">
        <v>33</v>
      </c>
      <c r="E12" s="1" t="s">
        <v>38</v>
      </c>
      <c r="F12" s="90" t="s">
        <v>30</v>
      </c>
      <c r="G12" s="1">
        <v>300</v>
      </c>
      <c r="H12" s="1">
        <v>95</v>
      </c>
      <c r="I12" s="1">
        <v>40</v>
      </c>
      <c r="J12" s="1">
        <v>140</v>
      </c>
      <c r="K12" s="30">
        <v>22500</v>
      </c>
      <c r="M12" s="21"/>
      <c r="N12" s="23"/>
      <c r="O12" s="23"/>
      <c r="P12" s="24"/>
    </row>
    <row r="13" spans="1:16">
      <c r="A13" s="55" t="s">
        <v>12</v>
      </c>
      <c r="B13" s="60" t="s">
        <v>39</v>
      </c>
      <c r="C13" s="1" t="str">
        <f t="shared" si="0"/>
        <v>E-K45</v>
      </c>
      <c r="D13" s="50" t="s">
        <v>40</v>
      </c>
      <c r="E13" s="1" t="s">
        <v>41</v>
      </c>
      <c r="F13" s="88" t="s">
        <v>42</v>
      </c>
      <c r="G13" s="1">
        <v>300</v>
      </c>
      <c r="H13" s="1">
        <v>60</v>
      </c>
      <c r="I13" s="1">
        <v>60</v>
      </c>
      <c r="J13" s="1">
        <v>170</v>
      </c>
      <c r="K13" s="30">
        <v>45000</v>
      </c>
      <c r="M13" s="21"/>
      <c r="N13" s="26" t="s">
        <v>43</v>
      </c>
      <c r="O13" s="23" t="s">
        <v>32</v>
      </c>
      <c r="P13" s="24"/>
    </row>
    <row r="14" spans="1:16">
      <c r="A14" s="55" t="s">
        <v>12</v>
      </c>
      <c r="B14" s="60" t="s">
        <v>39</v>
      </c>
      <c r="C14" s="1" t="str">
        <f t="shared" si="0"/>
        <v>F-021</v>
      </c>
      <c r="D14" s="50" t="s">
        <v>40</v>
      </c>
      <c r="E14" s="1" t="s">
        <v>44</v>
      </c>
      <c r="F14" s="88" t="s">
        <v>45</v>
      </c>
      <c r="G14" s="1">
        <v>700</v>
      </c>
      <c r="H14" s="1">
        <v>125</v>
      </c>
      <c r="I14" s="1">
        <v>80</v>
      </c>
      <c r="J14" s="1">
        <v>200</v>
      </c>
      <c r="K14" s="30">
        <v>75000</v>
      </c>
      <c r="M14" s="21"/>
      <c r="N14" s="26"/>
      <c r="O14" s="23" t="s">
        <v>46</v>
      </c>
      <c r="P14" s="24"/>
    </row>
    <row r="15" spans="1:16" ht="15" thickBot="1">
      <c r="A15" s="55" t="s">
        <v>12</v>
      </c>
      <c r="B15" s="60" t="s">
        <v>39</v>
      </c>
      <c r="C15" s="1" t="str">
        <f t="shared" si="0"/>
        <v>F-021</v>
      </c>
      <c r="D15" s="50" t="s">
        <v>40</v>
      </c>
      <c r="E15" s="1" t="s">
        <v>47</v>
      </c>
      <c r="F15" s="88" t="s">
        <v>48</v>
      </c>
      <c r="G15" s="1">
        <v>500</v>
      </c>
      <c r="H15" s="1">
        <v>160</v>
      </c>
      <c r="I15" s="1">
        <v>60</v>
      </c>
      <c r="J15" s="1">
        <v>140</v>
      </c>
      <c r="K15" s="30">
        <v>50000</v>
      </c>
      <c r="M15" s="27"/>
      <c r="N15" s="17"/>
      <c r="O15" s="17"/>
      <c r="P15" s="28"/>
    </row>
    <row r="16" spans="1:16" ht="15" thickTop="1">
      <c r="A16" s="55" t="s">
        <v>12</v>
      </c>
      <c r="B16" s="60" t="s">
        <v>39</v>
      </c>
      <c r="C16" s="1" t="str">
        <f t="shared" si="0"/>
        <v>F-021</v>
      </c>
      <c r="D16" s="50" t="s">
        <v>40</v>
      </c>
      <c r="E16" s="1" t="s">
        <v>49</v>
      </c>
      <c r="F16" s="89" t="s">
        <v>45</v>
      </c>
      <c r="G16" s="1">
        <v>100</v>
      </c>
      <c r="H16" s="1">
        <v>120</v>
      </c>
      <c r="I16" s="1">
        <v>70</v>
      </c>
      <c r="J16" s="1">
        <v>160</v>
      </c>
      <c r="K16" s="30">
        <v>60000</v>
      </c>
    </row>
    <row r="17" spans="1:15">
      <c r="A17" s="55" t="s">
        <v>12</v>
      </c>
      <c r="B17" s="60" t="s">
        <v>39</v>
      </c>
      <c r="C17" s="1" t="str">
        <f t="shared" si="0"/>
        <v>F-021</v>
      </c>
      <c r="D17" s="50" t="s">
        <v>40</v>
      </c>
      <c r="E17" s="1" t="s">
        <v>50</v>
      </c>
      <c r="F17" s="90" t="s">
        <v>45</v>
      </c>
      <c r="G17" s="1">
        <v>1200</v>
      </c>
      <c r="H17" s="1">
        <v>80</v>
      </c>
      <c r="I17" s="1">
        <v>80</v>
      </c>
      <c r="J17" s="1">
        <v>190</v>
      </c>
      <c r="K17" s="30">
        <v>140000</v>
      </c>
    </row>
    <row r="18" spans="1:15">
      <c r="A18" s="55" t="s">
        <v>12</v>
      </c>
      <c r="B18" s="60" t="s">
        <v>51</v>
      </c>
      <c r="C18" s="1" t="str">
        <f>LEFT(E18,6)</f>
        <v>D-002a</v>
      </c>
      <c r="D18" s="51" t="s">
        <v>52</v>
      </c>
      <c r="E18" s="1" t="s">
        <v>53</v>
      </c>
      <c r="F18" s="88" t="s">
        <v>54</v>
      </c>
      <c r="G18" s="3">
        <v>100</v>
      </c>
      <c r="H18" s="1">
        <v>170</v>
      </c>
      <c r="I18" s="1">
        <v>30</v>
      </c>
      <c r="J18" s="1">
        <v>50</v>
      </c>
      <c r="K18" s="31">
        <v>400000</v>
      </c>
    </row>
    <row r="19" spans="1:15">
      <c r="A19" s="55" t="s">
        <v>12</v>
      </c>
      <c r="B19" s="60" t="s">
        <v>51</v>
      </c>
      <c r="C19" s="1" t="str">
        <f>LEFT(E19,6)</f>
        <v>D-002a</v>
      </c>
      <c r="D19" s="51" t="s">
        <v>52</v>
      </c>
      <c r="E19" s="1" t="s">
        <v>55</v>
      </c>
      <c r="F19" s="88" t="s">
        <v>56</v>
      </c>
      <c r="G19" s="1">
        <v>300</v>
      </c>
      <c r="H19" s="1">
        <v>200</v>
      </c>
      <c r="I19" s="1">
        <v>200</v>
      </c>
      <c r="J19" s="1">
        <v>50</v>
      </c>
      <c r="K19" s="30">
        <v>20000</v>
      </c>
    </row>
    <row r="20" spans="1:15">
      <c r="A20" s="55" t="s">
        <v>12</v>
      </c>
      <c r="B20" s="60" t="s">
        <v>51</v>
      </c>
      <c r="C20" s="1" t="str">
        <f>LEFT(E20,6)</f>
        <v>D-002a</v>
      </c>
      <c r="D20" s="51" t="s">
        <v>52</v>
      </c>
      <c r="E20" s="1" t="s">
        <v>57</v>
      </c>
      <c r="F20" s="91" t="s">
        <v>58</v>
      </c>
      <c r="G20" s="1">
        <v>20</v>
      </c>
      <c r="H20" s="1">
        <v>80</v>
      </c>
      <c r="I20" s="1">
        <v>60</v>
      </c>
      <c r="J20" s="1">
        <v>90</v>
      </c>
      <c r="K20" s="30">
        <v>130000</v>
      </c>
    </row>
    <row r="21" spans="1:15">
      <c r="A21" s="55" t="s">
        <v>12</v>
      </c>
      <c r="B21" s="60" t="s">
        <v>59</v>
      </c>
      <c r="C21" s="1" t="str">
        <f>LEFT(E21,5)</f>
        <v>F-021</v>
      </c>
      <c r="D21" s="50" t="s">
        <v>60</v>
      </c>
      <c r="E21" s="1" t="s">
        <v>61</v>
      </c>
      <c r="F21" s="4" t="s">
        <v>62</v>
      </c>
      <c r="G21" s="5">
        <v>30</v>
      </c>
      <c r="H21" s="1">
        <v>70</v>
      </c>
      <c r="I21" s="1">
        <v>40</v>
      </c>
      <c r="J21" s="1">
        <v>60</v>
      </c>
      <c r="K21" s="30">
        <v>120000</v>
      </c>
    </row>
    <row r="22" spans="1:15">
      <c r="A22" s="56" t="s">
        <v>12</v>
      </c>
      <c r="B22" s="61" t="s">
        <v>63</v>
      </c>
      <c r="C22" s="8" t="str">
        <f>LEFT(E22,5)</f>
        <v>F-313</v>
      </c>
      <c r="D22" s="50" t="s">
        <v>64</v>
      </c>
      <c r="E22" s="1" t="s">
        <v>65</v>
      </c>
      <c r="F22" s="4" t="s">
        <v>66</v>
      </c>
      <c r="G22" s="5">
        <v>100</v>
      </c>
      <c r="H22" s="1">
        <v>100</v>
      </c>
      <c r="I22" s="8">
        <v>90</v>
      </c>
      <c r="J22" s="1">
        <v>100</v>
      </c>
      <c r="K22" s="30">
        <v>300000</v>
      </c>
    </row>
    <row r="23" spans="1:15">
      <c r="A23" s="56" t="s">
        <v>12</v>
      </c>
      <c r="B23" s="61" t="s">
        <v>63</v>
      </c>
      <c r="C23" s="7" t="str">
        <f>LEFT(E23,5)</f>
        <v>F-313</v>
      </c>
      <c r="D23" s="52" t="s">
        <v>67</v>
      </c>
      <c r="E23" s="7" t="s">
        <v>68</v>
      </c>
      <c r="F23" s="4" t="s">
        <v>66</v>
      </c>
      <c r="G23" s="7">
        <v>100</v>
      </c>
      <c r="H23" s="7">
        <v>136</v>
      </c>
      <c r="I23" s="7">
        <v>101</v>
      </c>
      <c r="J23" s="7">
        <v>135</v>
      </c>
      <c r="K23" s="32">
        <v>700000</v>
      </c>
    </row>
    <row r="24" spans="1:15">
      <c r="A24" s="55" t="s">
        <v>12</v>
      </c>
      <c r="B24" s="60" t="s">
        <v>63</v>
      </c>
      <c r="C24" s="1" t="str">
        <f>LEFT(E24,5)</f>
        <v>F-313</v>
      </c>
      <c r="D24" s="50" t="s">
        <v>69</v>
      </c>
      <c r="E24" s="1" t="s">
        <v>70</v>
      </c>
      <c r="F24" s="88" t="s">
        <v>66</v>
      </c>
      <c r="G24" s="1">
        <v>100</v>
      </c>
      <c r="H24" s="1">
        <v>140</v>
      </c>
      <c r="I24" s="1">
        <v>120</v>
      </c>
      <c r="J24" s="1">
        <v>170</v>
      </c>
      <c r="K24" s="30">
        <v>300000</v>
      </c>
    </row>
    <row r="25" spans="1:15">
      <c r="A25" s="55" t="s">
        <v>12</v>
      </c>
      <c r="B25" s="60" t="s">
        <v>63</v>
      </c>
      <c r="C25" s="1" t="str">
        <f>LEFT(E25,6)</f>
        <v>F-313a</v>
      </c>
      <c r="D25" s="50" t="s">
        <v>71</v>
      </c>
      <c r="E25" s="1" t="s">
        <v>72</v>
      </c>
      <c r="F25" s="89" t="s">
        <v>73</v>
      </c>
      <c r="G25" s="1">
        <v>100</v>
      </c>
      <c r="H25" s="1">
        <v>80</v>
      </c>
      <c r="I25" s="1">
        <v>80</v>
      </c>
      <c r="J25" s="1">
        <v>80</v>
      </c>
      <c r="K25" s="30">
        <v>130000</v>
      </c>
    </row>
    <row r="26" spans="1:15">
      <c r="A26" s="55" t="s">
        <v>12</v>
      </c>
      <c r="B26" s="60" t="s">
        <v>63</v>
      </c>
      <c r="C26" s="1" t="str">
        <f t="shared" ref="C26:C44" si="2">LEFT(E26,5)</f>
        <v>F-331</v>
      </c>
      <c r="D26" s="50" t="s">
        <v>74</v>
      </c>
      <c r="E26" s="1" t="s">
        <v>75</v>
      </c>
      <c r="F26" s="88" t="s">
        <v>76</v>
      </c>
      <c r="G26" s="1">
        <v>100</v>
      </c>
      <c r="H26" s="1">
        <v>80</v>
      </c>
      <c r="I26" s="1">
        <v>60</v>
      </c>
      <c r="J26" s="1">
        <v>130</v>
      </c>
      <c r="K26" s="31">
        <v>20000</v>
      </c>
    </row>
    <row r="27" spans="1:15">
      <c r="A27" s="55" t="s">
        <v>12</v>
      </c>
      <c r="B27" s="60" t="s">
        <v>77</v>
      </c>
      <c r="C27" s="1" t="str">
        <f t="shared" si="2"/>
        <v>E-044</v>
      </c>
      <c r="D27" s="109" t="s">
        <v>78</v>
      </c>
      <c r="E27" s="1" t="s">
        <v>79</v>
      </c>
      <c r="F27" s="110" t="s">
        <v>80</v>
      </c>
      <c r="G27" s="1">
        <v>700</v>
      </c>
      <c r="H27" s="1">
        <v>180</v>
      </c>
      <c r="I27" s="1">
        <v>130</v>
      </c>
      <c r="J27" s="1">
        <v>150</v>
      </c>
      <c r="K27" s="32">
        <v>800000</v>
      </c>
    </row>
    <row r="28" spans="1:15">
      <c r="A28" s="55" t="s">
        <v>12</v>
      </c>
      <c r="B28" s="60" t="s">
        <v>77</v>
      </c>
      <c r="C28" s="1" t="str">
        <f t="shared" si="2"/>
        <v>E-052</v>
      </c>
      <c r="D28" s="109" t="s">
        <v>78</v>
      </c>
      <c r="E28" s="7" t="s">
        <v>81</v>
      </c>
      <c r="F28" s="111" t="s">
        <v>82</v>
      </c>
      <c r="G28" s="1">
        <v>700</v>
      </c>
      <c r="H28" s="1">
        <v>150</v>
      </c>
      <c r="I28" s="1">
        <v>80</v>
      </c>
      <c r="J28" s="1">
        <v>180</v>
      </c>
      <c r="K28" s="32">
        <v>225000</v>
      </c>
      <c r="N28" s="76"/>
      <c r="O28" s="75"/>
    </row>
    <row r="29" spans="1:15">
      <c r="A29" s="55" t="s">
        <v>12</v>
      </c>
      <c r="B29" s="60" t="s">
        <v>77</v>
      </c>
      <c r="C29" s="1" t="str">
        <f t="shared" si="2"/>
        <v>E-052</v>
      </c>
      <c r="D29" s="109" t="s">
        <v>78</v>
      </c>
      <c r="E29" s="7" t="s">
        <v>83</v>
      </c>
      <c r="F29" s="111" t="s">
        <v>84</v>
      </c>
      <c r="G29" s="1">
        <v>700</v>
      </c>
      <c r="H29" s="1">
        <v>150</v>
      </c>
      <c r="I29" s="1">
        <v>80</v>
      </c>
      <c r="J29" s="1">
        <v>180</v>
      </c>
      <c r="K29" s="32">
        <v>400000</v>
      </c>
      <c r="N29" s="75"/>
      <c r="O29" s="75"/>
    </row>
    <row r="30" spans="1:15">
      <c r="A30" s="55" t="s">
        <v>12</v>
      </c>
      <c r="B30" s="60" t="s">
        <v>77</v>
      </c>
      <c r="C30" s="1" t="str">
        <f t="shared" si="2"/>
        <v>E-053</v>
      </c>
      <c r="D30" s="109" t="s">
        <v>78</v>
      </c>
      <c r="E30" s="7" t="s">
        <v>85</v>
      </c>
      <c r="F30" s="112" t="s">
        <v>86</v>
      </c>
      <c r="G30" s="1">
        <v>700</v>
      </c>
      <c r="H30" s="1">
        <v>150</v>
      </c>
      <c r="I30" s="1">
        <v>80</v>
      </c>
      <c r="J30" s="1">
        <v>180</v>
      </c>
      <c r="K30" s="32">
        <v>800000</v>
      </c>
      <c r="N30" s="75"/>
      <c r="O30" s="75"/>
    </row>
    <row r="31" spans="1:15">
      <c r="A31" s="55" t="s">
        <v>12</v>
      </c>
      <c r="B31" s="60" t="s">
        <v>77</v>
      </c>
      <c r="C31" s="1" t="str">
        <f t="shared" si="2"/>
        <v>E-K37</v>
      </c>
      <c r="D31" s="82" t="s">
        <v>87</v>
      </c>
      <c r="E31" s="7" t="s">
        <v>88</v>
      </c>
      <c r="F31" s="92" t="s">
        <v>89</v>
      </c>
      <c r="G31" s="1">
        <v>50</v>
      </c>
      <c r="H31" s="1">
        <v>80</v>
      </c>
      <c r="I31" s="1">
        <v>80</v>
      </c>
      <c r="J31" s="1">
        <v>60</v>
      </c>
      <c r="K31" s="32">
        <v>80000</v>
      </c>
      <c r="N31" s="75"/>
      <c r="O31" s="75"/>
    </row>
    <row r="32" spans="1:15">
      <c r="A32" s="55" t="s">
        <v>12</v>
      </c>
      <c r="B32" s="60" t="s">
        <v>77</v>
      </c>
      <c r="C32" s="1" t="str">
        <f t="shared" si="2"/>
        <v>F-054</v>
      </c>
      <c r="D32" s="82" t="s">
        <v>87</v>
      </c>
      <c r="E32" s="7" t="s">
        <v>90</v>
      </c>
      <c r="F32" s="4" t="s">
        <v>91</v>
      </c>
      <c r="G32" s="1">
        <v>400</v>
      </c>
      <c r="H32" s="1">
        <v>90</v>
      </c>
      <c r="I32" s="1">
        <v>85</v>
      </c>
      <c r="J32" s="1">
        <v>150</v>
      </c>
      <c r="K32" s="32">
        <v>400000</v>
      </c>
      <c r="N32" s="76"/>
      <c r="O32" s="75"/>
    </row>
    <row r="33" spans="1:11">
      <c r="A33" s="57" t="s">
        <v>92</v>
      </c>
      <c r="B33" s="62" t="s">
        <v>93</v>
      </c>
      <c r="C33" s="1" t="str">
        <f t="shared" si="2"/>
        <v>U-K16</v>
      </c>
      <c r="D33" s="1" t="s">
        <v>94</v>
      </c>
      <c r="E33" s="7" t="s">
        <v>95</v>
      </c>
      <c r="F33" s="4" t="s">
        <v>96</v>
      </c>
      <c r="G33" s="1">
        <v>300</v>
      </c>
      <c r="H33" s="1">
        <v>80</v>
      </c>
      <c r="I33" s="1">
        <v>130</v>
      </c>
      <c r="J33" s="1">
        <v>100</v>
      </c>
      <c r="K33" s="33">
        <v>30000</v>
      </c>
    </row>
    <row r="34" spans="1:11">
      <c r="A34" s="57" t="s">
        <v>92</v>
      </c>
      <c r="B34" s="62" t="s">
        <v>93</v>
      </c>
      <c r="C34" s="1" t="str">
        <f t="shared" si="2"/>
        <v>U-K16</v>
      </c>
      <c r="D34" s="1" t="s">
        <v>94</v>
      </c>
      <c r="E34" s="7" t="s">
        <v>97</v>
      </c>
      <c r="F34" s="4" t="s">
        <v>98</v>
      </c>
      <c r="G34" s="1">
        <v>300</v>
      </c>
      <c r="H34" s="1">
        <v>80</v>
      </c>
      <c r="I34" s="1">
        <v>130</v>
      </c>
      <c r="J34" s="1">
        <v>100</v>
      </c>
      <c r="K34" s="33">
        <v>50000</v>
      </c>
    </row>
    <row r="35" spans="1:11">
      <c r="A35" s="57" t="s">
        <v>92</v>
      </c>
      <c r="B35" s="62" t="s">
        <v>93</v>
      </c>
      <c r="C35" s="1" t="str">
        <f t="shared" si="2"/>
        <v>U-K16</v>
      </c>
      <c r="D35" s="1" t="s">
        <v>94</v>
      </c>
      <c r="E35" s="7" t="s">
        <v>99</v>
      </c>
      <c r="F35" s="4" t="s">
        <v>100</v>
      </c>
      <c r="G35" s="1">
        <v>400</v>
      </c>
      <c r="H35" s="1">
        <v>80</v>
      </c>
      <c r="I35" s="1">
        <v>130</v>
      </c>
      <c r="J35" s="1">
        <v>100</v>
      </c>
      <c r="K35" s="33">
        <v>50000</v>
      </c>
    </row>
    <row r="36" spans="1:11">
      <c r="A36" s="57" t="s">
        <v>92</v>
      </c>
      <c r="B36" s="62" t="s">
        <v>101</v>
      </c>
      <c r="C36" s="1" t="str">
        <f t="shared" si="2"/>
        <v>G-130</v>
      </c>
      <c r="D36" s="1" t="s">
        <v>102</v>
      </c>
      <c r="E36" s="7" t="s">
        <v>103</v>
      </c>
      <c r="F36" s="93" t="s">
        <v>104</v>
      </c>
      <c r="G36" s="1">
        <v>200</v>
      </c>
      <c r="H36" s="1">
        <v>110</v>
      </c>
      <c r="I36" s="1">
        <v>110</v>
      </c>
      <c r="J36" s="1">
        <v>195</v>
      </c>
      <c r="K36" s="32">
        <v>40000</v>
      </c>
    </row>
    <row r="37" spans="1:11">
      <c r="A37" s="58" t="s">
        <v>92</v>
      </c>
      <c r="B37" s="62" t="s">
        <v>101</v>
      </c>
      <c r="C37" s="1" t="str">
        <f t="shared" si="2"/>
        <v>G-130</v>
      </c>
      <c r="D37" s="1" t="s">
        <v>105</v>
      </c>
      <c r="E37" s="7" t="s">
        <v>106</v>
      </c>
      <c r="F37" s="93" t="s">
        <v>104</v>
      </c>
      <c r="G37" s="1">
        <v>600</v>
      </c>
      <c r="H37" s="34">
        <v>300</v>
      </c>
      <c r="I37" s="34">
        <v>150</v>
      </c>
      <c r="J37" s="34">
        <v>40</v>
      </c>
      <c r="K37" s="32">
        <v>150000</v>
      </c>
    </row>
    <row r="38" spans="1:11">
      <c r="A38" s="57" t="s">
        <v>92</v>
      </c>
      <c r="B38" s="62" t="s">
        <v>101</v>
      </c>
      <c r="C38" s="1" t="str">
        <f t="shared" si="2"/>
        <v>G-131</v>
      </c>
      <c r="D38" s="1" t="s">
        <v>107</v>
      </c>
      <c r="E38" s="7" t="s">
        <v>108</v>
      </c>
      <c r="F38" s="93" t="s">
        <v>109</v>
      </c>
      <c r="G38" s="1">
        <v>30</v>
      </c>
      <c r="H38" s="1">
        <v>50</v>
      </c>
      <c r="I38" s="1">
        <v>50</v>
      </c>
      <c r="J38" s="1">
        <v>50</v>
      </c>
      <c r="K38" s="32">
        <v>10000</v>
      </c>
    </row>
    <row r="39" spans="1:11">
      <c r="A39" s="57" t="s">
        <v>92</v>
      </c>
      <c r="B39" s="62" t="s">
        <v>101</v>
      </c>
      <c r="C39" s="1" t="str">
        <f t="shared" si="2"/>
        <v>G-148</v>
      </c>
      <c r="D39" s="15" t="s">
        <v>110</v>
      </c>
      <c r="E39" s="7" t="s">
        <v>111</v>
      </c>
      <c r="F39" s="93" t="s">
        <v>104</v>
      </c>
      <c r="G39" s="1">
        <v>500</v>
      </c>
      <c r="H39" s="34">
        <v>280</v>
      </c>
      <c r="I39" s="34">
        <v>110</v>
      </c>
      <c r="J39" s="34">
        <v>40</v>
      </c>
      <c r="K39" s="32">
        <v>200000</v>
      </c>
    </row>
    <row r="40" spans="1:11">
      <c r="A40" s="57" t="s">
        <v>92</v>
      </c>
      <c r="B40" s="62" t="s">
        <v>101</v>
      </c>
      <c r="C40" s="1" t="str">
        <f t="shared" si="2"/>
        <v>G-148</v>
      </c>
      <c r="D40" s="50" t="s">
        <v>112</v>
      </c>
      <c r="E40" s="7" t="s">
        <v>113</v>
      </c>
      <c r="F40" s="93" t="s">
        <v>104</v>
      </c>
      <c r="G40" s="1">
        <v>400</v>
      </c>
      <c r="H40" s="1">
        <v>250</v>
      </c>
      <c r="I40" s="1">
        <v>120</v>
      </c>
      <c r="J40" s="1">
        <v>40</v>
      </c>
      <c r="K40" s="32">
        <v>40000</v>
      </c>
    </row>
    <row r="41" spans="1:11">
      <c r="A41" s="57" t="s">
        <v>92</v>
      </c>
      <c r="B41" s="62" t="s">
        <v>101</v>
      </c>
      <c r="C41" s="1" t="str">
        <f t="shared" si="2"/>
        <v>G-148</v>
      </c>
      <c r="D41" s="1" t="s">
        <v>114</v>
      </c>
      <c r="E41" s="7" t="s">
        <v>115</v>
      </c>
      <c r="F41" s="93" t="s">
        <v>104</v>
      </c>
      <c r="G41" s="1">
        <v>200</v>
      </c>
      <c r="H41" s="1">
        <v>150</v>
      </c>
      <c r="I41" s="1">
        <v>100</v>
      </c>
      <c r="J41" s="1">
        <v>40</v>
      </c>
      <c r="K41" s="32">
        <v>80000</v>
      </c>
    </row>
    <row r="42" spans="1:11">
      <c r="A42" s="57" t="s">
        <v>92</v>
      </c>
      <c r="B42" s="62" t="s">
        <v>101</v>
      </c>
      <c r="C42" s="1" t="str">
        <f t="shared" si="2"/>
        <v>G-148</v>
      </c>
      <c r="D42" s="1" t="s">
        <v>116</v>
      </c>
      <c r="E42" s="7" t="s">
        <v>117</v>
      </c>
      <c r="F42" s="93" t="s">
        <v>104</v>
      </c>
      <c r="G42" s="1">
        <v>400</v>
      </c>
      <c r="H42" s="1">
        <v>250</v>
      </c>
      <c r="I42" s="1">
        <v>130</v>
      </c>
      <c r="J42" s="1">
        <v>40</v>
      </c>
      <c r="K42" s="32">
        <v>40000</v>
      </c>
    </row>
    <row r="43" spans="1:11">
      <c r="A43" s="57" t="s">
        <v>92</v>
      </c>
      <c r="B43" s="62" t="s">
        <v>101</v>
      </c>
      <c r="C43" s="1" t="str">
        <f t="shared" si="2"/>
        <v>G-148</v>
      </c>
      <c r="D43" s="15" t="s">
        <v>116</v>
      </c>
      <c r="E43" s="7" t="s">
        <v>118</v>
      </c>
      <c r="F43" s="93" t="s">
        <v>104</v>
      </c>
      <c r="G43" s="1">
        <v>400</v>
      </c>
      <c r="H43" s="1">
        <v>245</v>
      </c>
      <c r="I43" s="1">
        <v>125</v>
      </c>
      <c r="J43" s="1">
        <v>40</v>
      </c>
      <c r="K43" s="32">
        <v>40000</v>
      </c>
    </row>
    <row r="44" spans="1:11">
      <c r="A44" s="57" t="s">
        <v>92</v>
      </c>
      <c r="B44" s="62" t="s">
        <v>101</v>
      </c>
      <c r="C44" s="1" t="str">
        <f t="shared" si="2"/>
        <v>G-148</v>
      </c>
      <c r="D44" s="15" t="s">
        <v>116</v>
      </c>
      <c r="E44" s="7" t="s">
        <v>119</v>
      </c>
      <c r="F44" s="93" t="s">
        <v>120</v>
      </c>
      <c r="G44" s="1">
        <v>100</v>
      </c>
      <c r="H44" s="1">
        <v>245</v>
      </c>
      <c r="I44" s="1">
        <v>125</v>
      </c>
      <c r="J44" s="1">
        <v>40</v>
      </c>
      <c r="K44" s="32">
        <v>100000</v>
      </c>
    </row>
    <row r="45" spans="1:11">
      <c r="A45" s="57" t="s">
        <v>92</v>
      </c>
      <c r="B45" s="62" t="s">
        <v>101</v>
      </c>
      <c r="C45" s="1" t="str">
        <f>LEFT(E45,5)</f>
        <v>G-159</v>
      </c>
      <c r="D45" s="1" t="s">
        <v>121</v>
      </c>
      <c r="E45" s="7" t="s">
        <v>122</v>
      </c>
      <c r="F45" s="93" t="s">
        <v>104</v>
      </c>
      <c r="G45" s="1">
        <v>1800</v>
      </c>
      <c r="H45" s="35">
        <v>370</v>
      </c>
      <c r="I45" s="35">
        <v>150</v>
      </c>
      <c r="J45" s="35">
        <v>40</v>
      </c>
      <c r="K45" s="32">
        <v>150000</v>
      </c>
    </row>
    <row r="46" spans="1:11">
      <c r="A46" s="57" t="s">
        <v>92</v>
      </c>
      <c r="B46" s="62" t="s">
        <v>101</v>
      </c>
      <c r="C46" s="1" t="str">
        <f>LEFT(E46,5)</f>
        <v>G-159</v>
      </c>
      <c r="D46" s="1" t="s">
        <v>123</v>
      </c>
      <c r="E46" s="7" t="s">
        <v>124</v>
      </c>
      <c r="F46" s="93" t="s">
        <v>104</v>
      </c>
      <c r="G46" s="1">
        <v>1800</v>
      </c>
      <c r="H46" s="35">
        <v>500</v>
      </c>
      <c r="I46" s="35">
        <v>170</v>
      </c>
      <c r="J46" s="35">
        <v>40</v>
      </c>
      <c r="K46" s="32">
        <v>300000</v>
      </c>
    </row>
    <row r="47" spans="1:11">
      <c r="A47" s="57" t="s">
        <v>92</v>
      </c>
      <c r="B47" s="62" t="s">
        <v>101</v>
      </c>
      <c r="C47" s="1" t="str">
        <f>LEFT(E47,5)</f>
        <v>G-159</v>
      </c>
      <c r="D47" s="1" t="s">
        <v>121</v>
      </c>
      <c r="E47" s="77" t="s">
        <v>125</v>
      </c>
      <c r="F47" s="93" t="s">
        <v>104</v>
      </c>
      <c r="G47" s="1">
        <v>2000</v>
      </c>
      <c r="H47" s="35">
        <v>430</v>
      </c>
      <c r="I47" s="35">
        <v>150</v>
      </c>
      <c r="J47" s="35">
        <v>40</v>
      </c>
      <c r="K47" s="32">
        <v>300000</v>
      </c>
    </row>
    <row r="48" spans="1:11">
      <c r="A48" s="57" t="s">
        <v>92</v>
      </c>
      <c r="B48" s="62" t="s">
        <v>101</v>
      </c>
      <c r="C48" s="1" t="str">
        <f>LEFT(E48,5)</f>
        <v>G-159</v>
      </c>
      <c r="D48" s="1" t="s">
        <v>126</v>
      </c>
      <c r="E48" s="1" t="s">
        <v>127</v>
      </c>
      <c r="F48" s="94" t="s">
        <v>104</v>
      </c>
      <c r="G48" s="1">
        <v>500</v>
      </c>
      <c r="H48" s="1">
        <v>180</v>
      </c>
      <c r="I48" s="1">
        <v>140</v>
      </c>
      <c r="J48" s="1">
        <v>40</v>
      </c>
      <c r="K48" s="32">
        <v>100000</v>
      </c>
    </row>
    <row r="49" spans="1:11">
      <c r="A49" s="57" t="s">
        <v>92</v>
      </c>
      <c r="B49" s="62" t="s">
        <v>101</v>
      </c>
      <c r="C49" s="1" t="str">
        <f>LEFT(E49,7)</f>
        <v>KA-191b</v>
      </c>
      <c r="D49" s="1" t="s">
        <v>126</v>
      </c>
      <c r="E49" s="1" t="s">
        <v>128</v>
      </c>
      <c r="F49" s="94" t="s">
        <v>104</v>
      </c>
      <c r="G49" s="1">
        <v>1800</v>
      </c>
      <c r="H49" s="35">
        <v>360</v>
      </c>
      <c r="I49" s="35">
        <v>160</v>
      </c>
      <c r="J49" s="35">
        <v>40</v>
      </c>
      <c r="K49" s="32">
        <v>500000</v>
      </c>
    </row>
    <row r="50" spans="1:11">
      <c r="A50" s="57" t="s">
        <v>92</v>
      </c>
      <c r="B50" s="62" t="s">
        <v>101</v>
      </c>
      <c r="C50" s="1" t="str">
        <f t="shared" ref="C50:C55" si="3">LEFT(E50,6)</f>
        <v>KB-158</v>
      </c>
      <c r="D50" s="1" t="s">
        <v>129</v>
      </c>
      <c r="E50" s="1" t="s">
        <v>130</v>
      </c>
      <c r="F50" s="94" t="s">
        <v>104</v>
      </c>
      <c r="G50" s="1">
        <v>2000</v>
      </c>
      <c r="H50" s="35">
        <v>360</v>
      </c>
      <c r="I50" s="35">
        <v>150</v>
      </c>
      <c r="J50" s="35">
        <v>40</v>
      </c>
      <c r="K50" s="32">
        <v>400000</v>
      </c>
    </row>
    <row r="51" spans="1:11">
      <c r="A51" s="57" t="s">
        <v>92</v>
      </c>
      <c r="B51" s="62" t="s">
        <v>101</v>
      </c>
      <c r="C51" s="1" t="str">
        <f t="shared" si="3"/>
        <v>KB-158</v>
      </c>
      <c r="D51" s="1" t="s">
        <v>129</v>
      </c>
      <c r="E51" s="1" t="s">
        <v>131</v>
      </c>
      <c r="F51" s="94" t="s">
        <v>104</v>
      </c>
      <c r="G51" s="1">
        <v>2000</v>
      </c>
      <c r="H51" s="35">
        <v>365</v>
      </c>
      <c r="I51" s="35">
        <v>160</v>
      </c>
      <c r="J51" s="35">
        <v>40</v>
      </c>
      <c r="K51" s="32">
        <v>150000</v>
      </c>
    </row>
    <row r="52" spans="1:11">
      <c r="A52" s="57" t="s">
        <v>92</v>
      </c>
      <c r="B52" s="62" t="s">
        <v>101</v>
      </c>
      <c r="C52" s="1" t="str">
        <f t="shared" si="3"/>
        <v>KB-164</v>
      </c>
      <c r="D52" s="1" t="s">
        <v>102</v>
      </c>
      <c r="E52" s="1" t="s">
        <v>132</v>
      </c>
      <c r="F52" s="94" t="s">
        <v>104</v>
      </c>
      <c r="G52" s="1">
        <v>1800</v>
      </c>
      <c r="H52" s="35">
        <v>365</v>
      </c>
      <c r="I52" s="35">
        <v>160</v>
      </c>
      <c r="J52" s="35">
        <v>40</v>
      </c>
      <c r="K52" s="30">
        <v>30000</v>
      </c>
    </row>
    <row r="53" spans="1:11">
      <c r="A53" s="57" t="s">
        <v>92</v>
      </c>
      <c r="B53" s="62" t="s">
        <v>101</v>
      </c>
      <c r="C53" s="1" t="str">
        <f t="shared" si="3"/>
        <v>KB-164</v>
      </c>
      <c r="D53" s="7" t="s">
        <v>102</v>
      </c>
      <c r="E53" s="1" t="s">
        <v>133</v>
      </c>
      <c r="F53" s="94" t="s">
        <v>104</v>
      </c>
      <c r="G53" s="1">
        <v>1000</v>
      </c>
      <c r="H53" s="34">
        <v>280</v>
      </c>
      <c r="I53" s="34">
        <v>120</v>
      </c>
      <c r="J53" s="34">
        <v>40</v>
      </c>
      <c r="K53" s="30">
        <v>30000</v>
      </c>
    </row>
    <row r="54" spans="1:11">
      <c r="A54" s="57" t="s">
        <v>92</v>
      </c>
      <c r="B54" s="62" t="s">
        <v>101</v>
      </c>
      <c r="C54" s="1" t="str">
        <f t="shared" si="3"/>
        <v>KB-164</v>
      </c>
      <c r="D54" s="7" t="s">
        <v>102</v>
      </c>
      <c r="E54" s="1" t="s">
        <v>134</v>
      </c>
      <c r="F54" s="94" t="s">
        <v>104</v>
      </c>
      <c r="G54" s="1">
        <v>1000</v>
      </c>
      <c r="H54" s="34">
        <v>280</v>
      </c>
      <c r="I54" s="34">
        <v>120</v>
      </c>
      <c r="J54" s="34">
        <v>40</v>
      </c>
      <c r="K54" s="30">
        <v>10000</v>
      </c>
    </row>
    <row r="55" spans="1:11">
      <c r="A55" s="57" t="s">
        <v>92</v>
      </c>
      <c r="B55" s="62" t="s">
        <v>101</v>
      </c>
      <c r="C55" s="1" t="str">
        <f t="shared" si="3"/>
        <v>KB-164</v>
      </c>
      <c r="D55" s="7" t="s">
        <v>102</v>
      </c>
      <c r="E55" s="1" t="s">
        <v>135</v>
      </c>
      <c r="F55" s="94" t="s">
        <v>104</v>
      </c>
      <c r="G55" s="1">
        <v>600</v>
      </c>
      <c r="H55" s="1">
        <v>150</v>
      </c>
      <c r="I55" s="1">
        <v>120</v>
      </c>
      <c r="J55" s="1">
        <v>40</v>
      </c>
      <c r="K55" s="30">
        <v>100000</v>
      </c>
    </row>
    <row r="56" spans="1:11">
      <c r="A56" s="57" t="s">
        <v>92</v>
      </c>
      <c r="B56" s="62" t="s">
        <v>101</v>
      </c>
      <c r="C56" s="1" t="str">
        <f>LEFT(E56,5)</f>
        <v>Q-102</v>
      </c>
      <c r="D56" s="7" t="s">
        <v>136</v>
      </c>
      <c r="E56" s="1" t="s">
        <v>137</v>
      </c>
      <c r="F56" s="94" t="s">
        <v>104</v>
      </c>
      <c r="G56" s="1">
        <v>1500</v>
      </c>
      <c r="H56" s="34">
        <v>305</v>
      </c>
      <c r="I56" s="34">
        <v>200</v>
      </c>
      <c r="J56" s="34">
        <v>40</v>
      </c>
      <c r="K56" s="30">
        <v>0</v>
      </c>
    </row>
    <row r="57" spans="1:11">
      <c r="A57" s="57" t="s">
        <v>92</v>
      </c>
      <c r="B57" s="62" t="s">
        <v>101</v>
      </c>
      <c r="C57" s="1" t="str">
        <f>LEFT(E57,5)</f>
        <v>Q-102</v>
      </c>
      <c r="D57" s="7" t="s">
        <v>136</v>
      </c>
      <c r="E57" s="1" t="s">
        <v>138</v>
      </c>
      <c r="F57" s="94" t="s">
        <v>104</v>
      </c>
      <c r="G57" s="1">
        <v>200</v>
      </c>
      <c r="H57" s="1">
        <v>100</v>
      </c>
      <c r="I57" s="1">
        <v>60</v>
      </c>
      <c r="J57" s="1">
        <v>120</v>
      </c>
      <c r="K57" s="30">
        <v>30000</v>
      </c>
    </row>
    <row r="58" spans="1:11">
      <c r="A58" s="57" t="s">
        <v>92</v>
      </c>
      <c r="B58" s="62" t="s">
        <v>101</v>
      </c>
      <c r="C58" s="1" t="str">
        <f>LEFT(E58,5)</f>
        <v>T-K04</v>
      </c>
      <c r="D58" s="7" t="s">
        <v>136</v>
      </c>
      <c r="E58" s="1" t="s">
        <v>139</v>
      </c>
      <c r="F58" s="95" t="s">
        <v>104</v>
      </c>
      <c r="G58" s="1">
        <v>2000</v>
      </c>
      <c r="H58" s="1">
        <v>200</v>
      </c>
      <c r="I58" s="1">
        <v>140</v>
      </c>
      <c r="J58" s="1">
        <v>230</v>
      </c>
      <c r="K58" s="30">
        <v>100000</v>
      </c>
    </row>
    <row r="59" spans="1:11">
      <c r="A59" s="57" t="s">
        <v>92</v>
      </c>
      <c r="B59" s="62" t="s">
        <v>93</v>
      </c>
      <c r="C59" s="1" t="str">
        <f t="shared" ref="C59:C67" si="4">LEFT(E59,6)</f>
        <v>KA-151</v>
      </c>
      <c r="D59" s="1" t="s">
        <v>140</v>
      </c>
      <c r="E59" s="1" t="s">
        <v>141</v>
      </c>
      <c r="F59" s="96" t="s">
        <v>142</v>
      </c>
      <c r="G59" s="1">
        <v>600</v>
      </c>
      <c r="H59" s="34">
        <v>300</v>
      </c>
      <c r="I59" s="34">
        <v>150</v>
      </c>
      <c r="J59" s="34">
        <v>40</v>
      </c>
      <c r="K59" s="30">
        <v>300000</v>
      </c>
    </row>
    <row r="60" spans="1:11">
      <c r="A60" s="57" t="s">
        <v>92</v>
      </c>
      <c r="B60" s="62" t="s">
        <v>93</v>
      </c>
      <c r="C60" s="1" t="str">
        <f t="shared" si="4"/>
        <v>KA-151</v>
      </c>
      <c r="D60" s="1" t="s">
        <v>140</v>
      </c>
      <c r="E60" s="1" t="s">
        <v>143</v>
      </c>
      <c r="F60" s="96" t="s">
        <v>144</v>
      </c>
      <c r="G60" s="1">
        <v>300</v>
      </c>
      <c r="H60" s="1">
        <v>150</v>
      </c>
      <c r="I60" s="1">
        <v>150</v>
      </c>
      <c r="J60" s="1">
        <v>40</v>
      </c>
      <c r="K60" s="31">
        <v>150000</v>
      </c>
    </row>
    <row r="61" spans="1:11">
      <c r="A61" s="57" t="s">
        <v>92</v>
      </c>
      <c r="B61" s="62" t="s">
        <v>93</v>
      </c>
      <c r="C61" s="1" t="str">
        <f t="shared" si="4"/>
        <v>KA-151</v>
      </c>
      <c r="D61" s="1" t="s">
        <v>140</v>
      </c>
      <c r="E61" s="7" t="s">
        <v>145</v>
      </c>
      <c r="F61" s="6" t="s">
        <v>104</v>
      </c>
      <c r="G61" s="77">
        <v>600</v>
      </c>
      <c r="H61" s="34">
        <v>300</v>
      </c>
      <c r="I61" s="34">
        <v>150</v>
      </c>
      <c r="J61" s="34">
        <v>40</v>
      </c>
      <c r="K61" s="32">
        <v>100000</v>
      </c>
    </row>
    <row r="62" spans="1:11">
      <c r="A62" s="57" t="s">
        <v>92</v>
      </c>
      <c r="B62" s="62" t="s">
        <v>93</v>
      </c>
      <c r="C62" s="1" t="str">
        <f t="shared" si="4"/>
        <v>KA-151</v>
      </c>
      <c r="D62" s="1" t="s">
        <v>140</v>
      </c>
      <c r="E62" s="1" t="s">
        <v>146</v>
      </c>
      <c r="F62" s="88" t="s">
        <v>147</v>
      </c>
      <c r="G62" s="1">
        <v>500</v>
      </c>
      <c r="H62" s="1">
        <v>244</v>
      </c>
      <c r="I62" s="1">
        <v>122</v>
      </c>
      <c r="J62" s="1">
        <v>40</v>
      </c>
      <c r="K62" s="30">
        <v>150000</v>
      </c>
    </row>
    <row r="63" spans="1:11">
      <c r="A63" s="57" t="s">
        <v>92</v>
      </c>
      <c r="B63" s="62" t="s">
        <v>93</v>
      </c>
      <c r="C63" s="1" t="str">
        <f t="shared" si="4"/>
        <v>KA-152</v>
      </c>
      <c r="D63" s="1" t="s">
        <v>148</v>
      </c>
      <c r="E63" s="1" t="s">
        <v>149</v>
      </c>
      <c r="F63" s="88" t="s">
        <v>150</v>
      </c>
      <c r="G63" s="1">
        <v>500</v>
      </c>
      <c r="H63" s="1">
        <v>240</v>
      </c>
      <c r="I63" s="1">
        <v>120</v>
      </c>
      <c r="J63" s="1">
        <v>40</v>
      </c>
      <c r="K63" s="30">
        <v>150000</v>
      </c>
    </row>
    <row r="64" spans="1:11">
      <c r="A64" s="57" t="s">
        <v>92</v>
      </c>
      <c r="B64" s="62" t="s">
        <v>93</v>
      </c>
      <c r="C64" s="1" t="str">
        <f t="shared" si="4"/>
        <v>KA-152</v>
      </c>
      <c r="D64" s="15" t="s">
        <v>151</v>
      </c>
      <c r="E64" s="1" t="s">
        <v>152</v>
      </c>
      <c r="F64" s="88" t="s">
        <v>153</v>
      </c>
      <c r="G64" s="1">
        <v>300</v>
      </c>
      <c r="H64" s="1">
        <v>180</v>
      </c>
      <c r="I64" s="1">
        <v>120</v>
      </c>
      <c r="J64" s="1">
        <v>40</v>
      </c>
      <c r="K64" s="30">
        <v>30000</v>
      </c>
    </row>
    <row r="65" spans="1:11">
      <c r="A65" s="57" t="s">
        <v>92</v>
      </c>
      <c r="B65" s="62" t="s">
        <v>93</v>
      </c>
      <c r="C65" s="1" t="str">
        <f t="shared" si="4"/>
        <v>KA-152</v>
      </c>
      <c r="D65" s="15" t="s">
        <v>151</v>
      </c>
      <c r="E65" s="1" t="s">
        <v>154</v>
      </c>
      <c r="F65" s="88" t="s">
        <v>104</v>
      </c>
      <c r="G65" s="1">
        <v>300</v>
      </c>
      <c r="H65" s="1">
        <v>180</v>
      </c>
      <c r="I65" s="1">
        <v>120</v>
      </c>
      <c r="J65" s="1">
        <v>40</v>
      </c>
      <c r="K65" s="30">
        <v>30000</v>
      </c>
    </row>
    <row r="66" spans="1:11">
      <c r="A66" s="57" t="s">
        <v>92</v>
      </c>
      <c r="B66" s="62" t="s">
        <v>93</v>
      </c>
      <c r="C66" s="1" t="str">
        <f t="shared" si="4"/>
        <v>KA-191</v>
      </c>
      <c r="D66" s="1" t="s">
        <v>155</v>
      </c>
      <c r="E66" s="1" t="s">
        <v>156</v>
      </c>
      <c r="F66" s="88" t="s">
        <v>104</v>
      </c>
      <c r="G66" s="1">
        <v>1500</v>
      </c>
      <c r="H66" s="35">
        <v>360</v>
      </c>
      <c r="I66" s="35">
        <v>150</v>
      </c>
      <c r="J66" s="35">
        <v>40</v>
      </c>
      <c r="K66" s="30">
        <v>20000</v>
      </c>
    </row>
    <row r="67" spans="1:11">
      <c r="A67" s="57" t="s">
        <v>92</v>
      </c>
      <c r="B67" s="62" t="s">
        <v>93</v>
      </c>
      <c r="C67" s="1" t="str">
        <f t="shared" si="4"/>
        <v>KA-191</v>
      </c>
      <c r="D67" s="1" t="s">
        <v>157</v>
      </c>
      <c r="E67" s="1" t="s">
        <v>158</v>
      </c>
      <c r="F67" s="88" t="s">
        <v>104</v>
      </c>
      <c r="G67" s="1">
        <v>150</v>
      </c>
      <c r="H67" s="1">
        <v>90</v>
      </c>
      <c r="I67" s="1">
        <v>150</v>
      </c>
      <c r="J67" s="1">
        <v>40</v>
      </c>
      <c r="K67" s="31">
        <v>150000</v>
      </c>
    </row>
    <row r="68" spans="1:11">
      <c r="A68" s="57" t="s">
        <v>92</v>
      </c>
      <c r="B68" s="62" t="s">
        <v>93</v>
      </c>
      <c r="C68" s="1" t="str">
        <f t="shared" ref="C68:C75" si="5">LEFT(E68,5)</f>
        <v>N-169</v>
      </c>
      <c r="D68" s="1" t="s">
        <v>159</v>
      </c>
      <c r="E68" s="1" t="s">
        <v>160</v>
      </c>
      <c r="F68" s="4" t="s">
        <v>104</v>
      </c>
      <c r="G68" s="1">
        <v>1000</v>
      </c>
      <c r="H68" s="34">
        <v>300</v>
      </c>
      <c r="I68" s="34">
        <v>150</v>
      </c>
      <c r="J68" s="34">
        <v>40</v>
      </c>
      <c r="K68" s="32">
        <v>150000</v>
      </c>
    </row>
    <row r="69" spans="1:11">
      <c r="A69" s="57" t="s">
        <v>92</v>
      </c>
      <c r="B69" s="62" t="s">
        <v>93</v>
      </c>
      <c r="C69" s="1" t="str">
        <f t="shared" si="5"/>
        <v>N-169</v>
      </c>
      <c r="D69" s="1" t="s">
        <v>159</v>
      </c>
      <c r="E69" s="7" t="s">
        <v>161</v>
      </c>
      <c r="F69" s="4" t="s">
        <v>162</v>
      </c>
      <c r="G69" s="1">
        <v>1000</v>
      </c>
      <c r="H69" s="34">
        <v>300</v>
      </c>
      <c r="I69" s="34">
        <v>150</v>
      </c>
      <c r="J69" s="34">
        <v>40</v>
      </c>
      <c r="K69" s="32">
        <v>500000</v>
      </c>
    </row>
    <row r="70" spans="1:11">
      <c r="A70" s="57" t="s">
        <v>92</v>
      </c>
      <c r="B70" s="62" t="s">
        <v>93</v>
      </c>
      <c r="C70" s="1" t="str">
        <f t="shared" si="5"/>
        <v>T-K30</v>
      </c>
      <c r="D70" s="1" t="s">
        <v>163</v>
      </c>
      <c r="E70" s="7" t="s">
        <v>164</v>
      </c>
      <c r="F70" s="4" t="s">
        <v>104</v>
      </c>
      <c r="G70" s="1">
        <v>300</v>
      </c>
      <c r="H70" s="1">
        <v>180</v>
      </c>
      <c r="I70" s="1">
        <v>120</v>
      </c>
      <c r="J70" s="1">
        <v>40</v>
      </c>
      <c r="K70" s="32">
        <v>150000</v>
      </c>
    </row>
    <row r="71" spans="1:11">
      <c r="A71" s="57" t="s">
        <v>92</v>
      </c>
      <c r="B71" s="62" t="s">
        <v>93</v>
      </c>
      <c r="C71" s="1" t="str">
        <f t="shared" si="5"/>
        <v>T-K30</v>
      </c>
      <c r="D71" s="1" t="s">
        <v>163</v>
      </c>
      <c r="E71" s="7" t="s">
        <v>165</v>
      </c>
      <c r="F71" s="4" t="s">
        <v>104</v>
      </c>
      <c r="G71" s="1">
        <v>300</v>
      </c>
      <c r="H71" s="1">
        <v>180</v>
      </c>
      <c r="I71" s="1">
        <v>120</v>
      </c>
      <c r="J71" s="1">
        <v>40</v>
      </c>
      <c r="K71" s="32">
        <v>50000</v>
      </c>
    </row>
    <row r="72" spans="1:11">
      <c r="A72" s="57" t="s">
        <v>92</v>
      </c>
      <c r="B72" s="62" t="s">
        <v>93</v>
      </c>
      <c r="C72" s="1" t="str">
        <f t="shared" si="5"/>
        <v>T-K30</v>
      </c>
      <c r="D72" s="1" t="s">
        <v>163</v>
      </c>
      <c r="E72" s="7" t="s">
        <v>166</v>
      </c>
      <c r="F72" s="4" t="s">
        <v>104</v>
      </c>
      <c r="G72" s="1">
        <v>300</v>
      </c>
      <c r="H72" s="1">
        <v>180</v>
      </c>
      <c r="I72" s="1">
        <v>120</v>
      </c>
      <c r="J72" s="1">
        <v>40</v>
      </c>
      <c r="K72" s="32">
        <v>75000</v>
      </c>
    </row>
    <row r="73" spans="1:11">
      <c r="A73" s="57" t="s">
        <v>92</v>
      </c>
      <c r="B73" s="62" t="s">
        <v>93</v>
      </c>
      <c r="C73" s="1" t="str">
        <f t="shared" si="5"/>
        <v>T-K30</v>
      </c>
      <c r="D73" s="1" t="s">
        <v>163</v>
      </c>
      <c r="E73" s="7" t="s">
        <v>167</v>
      </c>
      <c r="F73" s="4" t="s">
        <v>104</v>
      </c>
      <c r="G73" s="1">
        <v>500</v>
      </c>
      <c r="H73" s="1">
        <v>240</v>
      </c>
      <c r="I73" s="1">
        <v>150</v>
      </c>
      <c r="J73" s="1">
        <v>40</v>
      </c>
      <c r="K73" s="32">
        <v>25000</v>
      </c>
    </row>
    <row r="74" spans="1:11">
      <c r="A74" s="57" t="s">
        <v>92</v>
      </c>
      <c r="B74" s="62" t="s">
        <v>93</v>
      </c>
      <c r="C74" s="1" t="str">
        <f t="shared" si="5"/>
        <v>T-K30</v>
      </c>
      <c r="D74" s="1" t="s">
        <v>163</v>
      </c>
      <c r="E74" s="7" t="s">
        <v>168</v>
      </c>
      <c r="F74" s="4" t="s">
        <v>104</v>
      </c>
      <c r="G74" s="1">
        <v>50</v>
      </c>
      <c r="H74" s="1">
        <v>100</v>
      </c>
      <c r="I74" s="1">
        <v>75</v>
      </c>
      <c r="J74" s="1">
        <v>160</v>
      </c>
      <c r="K74" s="32">
        <v>150000</v>
      </c>
    </row>
    <row r="75" spans="1:11">
      <c r="A75" s="57" t="s">
        <v>92</v>
      </c>
      <c r="B75" s="62" t="s">
        <v>93</v>
      </c>
      <c r="C75" s="1" t="str">
        <f t="shared" si="5"/>
        <v>T-K30</v>
      </c>
      <c r="D75" s="1" t="s">
        <v>163</v>
      </c>
      <c r="E75" s="7" t="s">
        <v>169</v>
      </c>
      <c r="F75" s="4" t="s">
        <v>104</v>
      </c>
      <c r="G75" s="1">
        <v>80</v>
      </c>
      <c r="H75" s="1">
        <v>120</v>
      </c>
      <c r="I75" s="1">
        <v>80</v>
      </c>
      <c r="J75" s="1">
        <v>140</v>
      </c>
      <c r="K75" s="32">
        <v>150000</v>
      </c>
    </row>
    <row r="76" spans="1:11">
      <c r="A76" s="57" t="s">
        <v>92</v>
      </c>
      <c r="B76" s="62" t="s">
        <v>93</v>
      </c>
      <c r="C76" s="1" t="s">
        <v>170</v>
      </c>
      <c r="D76" s="1" t="s">
        <v>163</v>
      </c>
      <c r="E76" s="7" t="s">
        <v>171</v>
      </c>
      <c r="F76" s="4" t="s">
        <v>104</v>
      </c>
      <c r="G76" s="1">
        <v>80</v>
      </c>
      <c r="H76" s="1">
        <v>120</v>
      </c>
      <c r="I76" s="1">
        <v>80</v>
      </c>
      <c r="J76" s="1">
        <v>140</v>
      </c>
      <c r="K76" s="32">
        <v>150000</v>
      </c>
    </row>
    <row r="77" spans="1:11">
      <c r="A77" s="57" t="s">
        <v>92</v>
      </c>
      <c r="B77" s="62" t="s">
        <v>93</v>
      </c>
      <c r="C77" s="1" t="str">
        <f t="shared" ref="C77:C97" si="6">LEFT(E77,5)</f>
        <v>U-037</v>
      </c>
      <c r="D77" s="1" t="s">
        <v>94</v>
      </c>
      <c r="E77" s="7" t="s">
        <v>172</v>
      </c>
      <c r="F77" s="4" t="s">
        <v>104</v>
      </c>
      <c r="G77" s="1">
        <v>800</v>
      </c>
      <c r="H77" s="1">
        <v>230</v>
      </c>
      <c r="I77" s="1">
        <v>150</v>
      </c>
      <c r="J77" s="1">
        <v>40</v>
      </c>
      <c r="K77" s="33">
        <v>65000</v>
      </c>
    </row>
    <row r="78" spans="1:11">
      <c r="A78" s="57" t="s">
        <v>92</v>
      </c>
      <c r="B78" s="62" t="s">
        <v>93</v>
      </c>
      <c r="C78" s="1" t="str">
        <f t="shared" si="6"/>
        <v>U-037</v>
      </c>
      <c r="D78" s="1" t="s">
        <v>94</v>
      </c>
      <c r="E78" s="7" t="s">
        <v>173</v>
      </c>
      <c r="F78" s="4" t="s">
        <v>104</v>
      </c>
      <c r="G78" s="1">
        <v>200</v>
      </c>
      <c r="H78" s="1">
        <v>180</v>
      </c>
      <c r="I78" s="1">
        <v>120</v>
      </c>
      <c r="J78" s="1">
        <v>40</v>
      </c>
      <c r="K78" s="33">
        <v>5000</v>
      </c>
    </row>
    <row r="79" spans="1:11">
      <c r="A79" s="57" t="s">
        <v>92</v>
      </c>
      <c r="B79" s="62" t="s">
        <v>93</v>
      </c>
      <c r="C79" s="1" t="str">
        <f t="shared" si="6"/>
        <v>U-037</v>
      </c>
      <c r="D79" s="1" t="s">
        <v>94</v>
      </c>
      <c r="E79" s="7" t="s">
        <v>174</v>
      </c>
      <c r="F79" s="4" t="s">
        <v>104</v>
      </c>
      <c r="G79" s="1">
        <v>100</v>
      </c>
      <c r="H79" s="1">
        <v>120</v>
      </c>
      <c r="I79" s="1">
        <v>80</v>
      </c>
      <c r="J79" s="1">
        <v>40</v>
      </c>
      <c r="K79" s="33">
        <v>3000</v>
      </c>
    </row>
    <row r="80" spans="1:11">
      <c r="A80" s="57" t="s">
        <v>92</v>
      </c>
      <c r="B80" s="62" t="s">
        <v>93</v>
      </c>
      <c r="C80" s="1" t="str">
        <f t="shared" si="6"/>
        <v>U-037</v>
      </c>
      <c r="D80" s="1" t="s">
        <v>94</v>
      </c>
      <c r="E80" s="7" t="s">
        <v>175</v>
      </c>
      <c r="F80" s="4" t="s">
        <v>104</v>
      </c>
      <c r="G80" s="1">
        <v>150</v>
      </c>
      <c r="H80" s="1">
        <v>120</v>
      </c>
      <c r="I80" s="1">
        <v>80</v>
      </c>
      <c r="J80" s="1">
        <v>40</v>
      </c>
      <c r="K80" s="33">
        <v>5000</v>
      </c>
    </row>
    <row r="81" spans="1:12">
      <c r="A81" s="57" t="s">
        <v>92</v>
      </c>
      <c r="B81" s="62" t="s">
        <v>176</v>
      </c>
      <c r="C81" s="1" t="str">
        <f t="shared" si="6"/>
        <v>N-157</v>
      </c>
      <c r="D81" s="50" t="s">
        <v>177</v>
      </c>
      <c r="E81" s="105" t="s">
        <v>178</v>
      </c>
      <c r="F81" s="97" t="s">
        <v>104</v>
      </c>
      <c r="G81" s="1">
        <v>400</v>
      </c>
      <c r="H81" s="1">
        <v>160</v>
      </c>
      <c r="I81" s="1">
        <v>100</v>
      </c>
      <c r="J81" s="1">
        <v>40</v>
      </c>
      <c r="K81" s="32">
        <v>120000</v>
      </c>
    </row>
    <row r="82" spans="1:12">
      <c r="A82" s="57" t="s">
        <v>92</v>
      </c>
      <c r="B82" s="62" t="s">
        <v>176</v>
      </c>
      <c r="C82" s="1" t="str">
        <f t="shared" si="6"/>
        <v>N-157</v>
      </c>
      <c r="D82" s="51" t="s">
        <v>177</v>
      </c>
      <c r="E82" s="105" t="s">
        <v>179</v>
      </c>
      <c r="F82" s="97" t="s">
        <v>104</v>
      </c>
      <c r="G82" s="1">
        <v>400</v>
      </c>
      <c r="H82" s="1">
        <v>160</v>
      </c>
      <c r="I82" s="1">
        <v>100</v>
      </c>
      <c r="J82" s="1">
        <v>40</v>
      </c>
      <c r="K82" s="32">
        <v>120000</v>
      </c>
    </row>
    <row r="83" spans="1:12">
      <c r="A83" s="57" t="s">
        <v>92</v>
      </c>
      <c r="B83" s="62" t="s">
        <v>176</v>
      </c>
      <c r="C83" s="9" t="str">
        <f t="shared" si="6"/>
        <v>N-157</v>
      </c>
      <c r="D83" s="84" t="s">
        <v>177</v>
      </c>
      <c r="E83" s="86" t="s">
        <v>180</v>
      </c>
      <c r="F83" s="98" t="s">
        <v>181</v>
      </c>
      <c r="G83" s="9">
        <v>15</v>
      </c>
      <c r="H83" s="1">
        <v>75</v>
      </c>
      <c r="I83" s="7">
        <v>50</v>
      </c>
      <c r="J83" s="8">
        <v>75</v>
      </c>
      <c r="K83" s="30">
        <v>120000</v>
      </c>
    </row>
    <row r="84" spans="1:12">
      <c r="A84" s="57" t="s">
        <v>92</v>
      </c>
      <c r="B84" s="62" t="s">
        <v>176</v>
      </c>
      <c r="C84" s="1" t="str">
        <f t="shared" si="6"/>
        <v>N-177</v>
      </c>
      <c r="D84" s="50" t="s">
        <v>182</v>
      </c>
      <c r="E84" s="105" t="s">
        <v>183</v>
      </c>
      <c r="F84" s="97" t="s">
        <v>104</v>
      </c>
      <c r="G84" s="1">
        <v>500</v>
      </c>
      <c r="H84" s="1">
        <v>180</v>
      </c>
      <c r="I84" s="1">
        <v>120</v>
      </c>
      <c r="J84" s="1">
        <v>40</v>
      </c>
      <c r="K84" s="32">
        <v>350000</v>
      </c>
    </row>
    <row r="85" spans="1:12">
      <c r="A85" s="57" t="s">
        <v>92</v>
      </c>
      <c r="B85" s="62" t="s">
        <v>176</v>
      </c>
      <c r="C85" s="1" t="str">
        <f t="shared" si="6"/>
        <v>N-177</v>
      </c>
      <c r="D85" s="50" t="s">
        <v>182</v>
      </c>
      <c r="E85" s="7" t="s">
        <v>184</v>
      </c>
      <c r="F85" s="97" t="s">
        <v>104</v>
      </c>
      <c r="G85" s="1">
        <v>600</v>
      </c>
      <c r="H85" s="1">
        <v>200</v>
      </c>
      <c r="I85" s="1">
        <v>150</v>
      </c>
      <c r="J85" s="1">
        <v>40</v>
      </c>
      <c r="K85" s="32">
        <v>250000</v>
      </c>
    </row>
    <row r="86" spans="1:12" s="10" customFormat="1">
      <c r="A86" s="57" t="s">
        <v>92</v>
      </c>
      <c r="B86" s="62" t="s">
        <v>176</v>
      </c>
      <c r="C86" s="9" t="str">
        <f t="shared" si="6"/>
        <v>T-120</v>
      </c>
      <c r="D86" s="50" t="s">
        <v>185</v>
      </c>
      <c r="E86" s="106" t="s">
        <v>186</v>
      </c>
      <c r="F86" s="99" t="s">
        <v>187</v>
      </c>
      <c r="G86" s="9">
        <v>30</v>
      </c>
      <c r="H86" s="1">
        <v>65</v>
      </c>
      <c r="I86" s="1">
        <v>25</v>
      </c>
      <c r="J86" s="1">
        <v>70</v>
      </c>
      <c r="K86" s="36">
        <v>15000</v>
      </c>
    </row>
    <row r="87" spans="1:12">
      <c r="A87" s="57" t="s">
        <v>92</v>
      </c>
      <c r="B87" s="62" t="s">
        <v>176</v>
      </c>
      <c r="C87" s="9" t="str">
        <f t="shared" si="6"/>
        <v>T-120</v>
      </c>
      <c r="D87" s="50" t="s">
        <v>185</v>
      </c>
      <c r="E87" s="106" t="s">
        <v>188</v>
      </c>
      <c r="F87" s="99" t="s">
        <v>189</v>
      </c>
      <c r="G87" s="9">
        <v>30</v>
      </c>
      <c r="H87" s="1">
        <v>65</v>
      </c>
      <c r="I87" s="1">
        <v>25</v>
      </c>
      <c r="J87" s="1">
        <v>70</v>
      </c>
      <c r="K87" s="36">
        <v>15000</v>
      </c>
    </row>
    <row r="88" spans="1:12">
      <c r="A88" s="57" t="s">
        <v>92</v>
      </c>
      <c r="B88" s="62" t="s">
        <v>176</v>
      </c>
      <c r="C88" s="9" t="str">
        <f t="shared" si="6"/>
        <v>T-120</v>
      </c>
      <c r="D88" s="50" t="s">
        <v>185</v>
      </c>
      <c r="E88" s="106" t="s">
        <v>190</v>
      </c>
      <c r="F88" s="99" t="s">
        <v>191</v>
      </c>
      <c r="G88" s="9">
        <v>30</v>
      </c>
      <c r="H88" s="1">
        <v>65</v>
      </c>
      <c r="I88" s="1">
        <v>25</v>
      </c>
      <c r="J88" s="1">
        <v>70</v>
      </c>
      <c r="K88" s="36">
        <v>15000</v>
      </c>
    </row>
    <row r="89" spans="1:12">
      <c r="A89" s="57" t="s">
        <v>92</v>
      </c>
      <c r="B89" s="62" t="s">
        <v>176</v>
      </c>
      <c r="C89" s="9" t="str">
        <f t="shared" si="6"/>
        <v>T-120</v>
      </c>
      <c r="D89" s="50" t="s">
        <v>185</v>
      </c>
      <c r="E89" s="106" t="s">
        <v>192</v>
      </c>
      <c r="F89" s="99" t="s">
        <v>193</v>
      </c>
      <c r="G89" s="9">
        <v>30</v>
      </c>
      <c r="H89" s="1">
        <v>65</v>
      </c>
      <c r="I89" s="1">
        <v>25</v>
      </c>
      <c r="J89" s="1">
        <v>70</v>
      </c>
      <c r="K89" s="36">
        <v>15000</v>
      </c>
      <c r="L89" s="10"/>
    </row>
    <row r="90" spans="1:12">
      <c r="A90" s="57" t="s">
        <v>92</v>
      </c>
      <c r="B90" s="62" t="s">
        <v>176</v>
      </c>
      <c r="C90" s="9" t="str">
        <f t="shared" si="6"/>
        <v>T-120</v>
      </c>
      <c r="D90" s="50" t="s">
        <v>185</v>
      </c>
      <c r="E90" s="106" t="s">
        <v>194</v>
      </c>
      <c r="F90" s="99" t="s">
        <v>195</v>
      </c>
      <c r="G90" s="9">
        <v>20</v>
      </c>
      <c r="H90" s="1">
        <v>50</v>
      </c>
      <c r="I90" s="1">
        <v>20</v>
      </c>
      <c r="J90" s="1">
        <v>45</v>
      </c>
      <c r="K90" s="36">
        <v>5000</v>
      </c>
      <c r="L90" s="10"/>
    </row>
    <row r="91" spans="1:12">
      <c r="A91" s="57" t="s">
        <v>92</v>
      </c>
      <c r="B91" s="62" t="s">
        <v>176</v>
      </c>
      <c r="C91" s="9" t="str">
        <f t="shared" si="6"/>
        <v>T-K02</v>
      </c>
      <c r="D91" s="84" t="s">
        <v>196</v>
      </c>
      <c r="E91" s="107" t="s">
        <v>197</v>
      </c>
      <c r="F91" s="100" t="s">
        <v>198</v>
      </c>
      <c r="G91" s="12">
        <v>100</v>
      </c>
      <c r="H91" s="1">
        <v>140</v>
      </c>
      <c r="I91" s="1">
        <v>95</v>
      </c>
      <c r="J91" s="1">
        <v>195</v>
      </c>
      <c r="K91" s="37">
        <v>60000</v>
      </c>
      <c r="L91" s="10"/>
    </row>
    <row r="92" spans="1:12">
      <c r="A92" s="57" t="s">
        <v>92</v>
      </c>
      <c r="B92" s="62" t="s">
        <v>176</v>
      </c>
      <c r="C92" s="1" t="str">
        <f t="shared" si="6"/>
        <v>T-K25</v>
      </c>
      <c r="D92" s="84" t="s">
        <v>199</v>
      </c>
      <c r="E92" s="105" t="s">
        <v>200</v>
      </c>
      <c r="F92" s="97" t="s">
        <v>104</v>
      </c>
      <c r="G92" s="1">
        <v>300</v>
      </c>
      <c r="H92" s="1">
        <v>130</v>
      </c>
      <c r="I92" s="1">
        <v>100</v>
      </c>
      <c r="J92" s="1">
        <v>40</v>
      </c>
      <c r="K92" s="32">
        <v>350000</v>
      </c>
    </row>
    <row r="93" spans="1:12">
      <c r="A93" s="57" t="s">
        <v>92</v>
      </c>
      <c r="B93" s="62" t="s">
        <v>176</v>
      </c>
      <c r="C93" s="9" t="str">
        <f t="shared" si="6"/>
        <v>T-K25</v>
      </c>
      <c r="D93" s="50" t="s">
        <v>185</v>
      </c>
      <c r="E93" s="106" t="s">
        <v>201</v>
      </c>
      <c r="F93" s="101" t="s">
        <v>202</v>
      </c>
      <c r="G93" s="9">
        <v>200</v>
      </c>
      <c r="H93" s="1">
        <v>130</v>
      </c>
      <c r="I93" s="1">
        <v>100</v>
      </c>
      <c r="J93" s="1">
        <v>40</v>
      </c>
      <c r="K93" s="37">
        <v>120000</v>
      </c>
      <c r="L93" s="10"/>
    </row>
    <row r="94" spans="1:12">
      <c r="A94" s="57" t="s">
        <v>92</v>
      </c>
      <c r="B94" s="62" t="s">
        <v>176</v>
      </c>
      <c r="C94" s="9" t="str">
        <f t="shared" si="6"/>
        <v>T-K25</v>
      </c>
      <c r="D94" s="50" t="s">
        <v>185</v>
      </c>
      <c r="E94" s="106" t="s">
        <v>203</v>
      </c>
      <c r="F94" s="101" t="s">
        <v>204</v>
      </c>
      <c r="G94" s="9">
        <v>200</v>
      </c>
      <c r="H94" s="1">
        <v>120</v>
      </c>
      <c r="I94" s="1">
        <v>90</v>
      </c>
      <c r="J94" s="1">
        <v>40</v>
      </c>
      <c r="K94" s="37">
        <v>50000</v>
      </c>
    </row>
    <row r="95" spans="1:12">
      <c r="A95" s="57" t="s">
        <v>92</v>
      </c>
      <c r="B95" s="62" t="s">
        <v>176</v>
      </c>
      <c r="C95" s="9" t="str">
        <f t="shared" si="6"/>
        <v>T-K25</v>
      </c>
      <c r="D95" s="50" t="s">
        <v>185</v>
      </c>
      <c r="E95" s="86" t="s">
        <v>205</v>
      </c>
      <c r="F95" s="101" t="s">
        <v>206</v>
      </c>
      <c r="G95" s="13">
        <v>150</v>
      </c>
      <c r="H95" s="1">
        <v>110</v>
      </c>
      <c r="I95" s="1">
        <v>100</v>
      </c>
      <c r="J95" s="1">
        <v>40</v>
      </c>
      <c r="K95" s="37">
        <v>50000</v>
      </c>
    </row>
    <row r="96" spans="1:12">
      <c r="A96" s="57" t="s">
        <v>92</v>
      </c>
      <c r="B96" s="62" t="s">
        <v>176</v>
      </c>
      <c r="C96" s="1" t="str">
        <f t="shared" si="6"/>
        <v>T-K26</v>
      </c>
      <c r="D96" s="84" t="s">
        <v>207</v>
      </c>
      <c r="E96" s="105" t="s">
        <v>208</v>
      </c>
      <c r="F96" s="97" t="s">
        <v>104</v>
      </c>
      <c r="G96" s="1">
        <v>300</v>
      </c>
      <c r="H96" s="1">
        <v>150</v>
      </c>
      <c r="I96" s="1">
        <v>80</v>
      </c>
      <c r="J96" s="1">
        <v>40</v>
      </c>
      <c r="K96" s="32">
        <v>500000</v>
      </c>
    </row>
    <row r="97" spans="1:12">
      <c r="A97" s="57" t="s">
        <v>92</v>
      </c>
      <c r="B97" s="62" t="s">
        <v>176</v>
      </c>
      <c r="C97" s="1" t="str">
        <f t="shared" si="6"/>
        <v>T-K26</v>
      </c>
      <c r="D97" s="84" t="s">
        <v>182</v>
      </c>
      <c r="E97" s="87" t="s">
        <v>209</v>
      </c>
      <c r="F97" s="102" t="s">
        <v>104</v>
      </c>
      <c r="G97" s="1">
        <v>300</v>
      </c>
      <c r="H97" s="1">
        <v>150</v>
      </c>
      <c r="I97" s="7">
        <v>80</v>
      </c>
      <c r="J97" s="1">
        <v>40</v>
      </c>
      <c r="K97" s="30">
        <v>200000</v>
      </c>
    </row>
    <row r="98" spans="1:12">
      <c r="A98" s="57" t="s">
        <v>92</v>
      </c>
      <c r="B98" s="62" t="s">
        <v>176</v>
      </c>
      <c r="C98" s="9" t="s">
        <v>210</v>
      </c>
      <c r="D98" s="50" t="s">
        <v>185</v>
      </c>
      <c r="E98" s="86" t="s">
        <v>211</v>
      </c>
      <c r="F98" s="103" t="s">
        <v>212</v>
      </c>
      <c r="G98" s="9">
        <v>30</v>
      </c>
      <c r="H98" s="1">
        <v>65</v>
      </c>
      <c r="I98" s="7">
        <v>25</v>
      </c>
      <c r="J98" s="8">
        <v>70</v>
      </c>
      <c r="K98" s="38">
        <v>15000</v>
      </c>
    </row>
    <row r="99" spans="1:12">
      <c r="A99" s="57" t="s">
        <v>92</v>
      </c>
      <c r="B99" s="62" t="s">
        <v>176</v>
      </c>
      <c r="C99" s="1" t="str">
        <f>LEFT(E99,5)</f>
        <v>U-K03</v>
      </c>
      <c r="D99" s="84" t="s">
        <v>177</v>
      </c>
      <c r="E99" s="105" t="s">
        <v>213</v>
      </c>
      <c r="F99" s="97" t="s">
        <v>104</v>
      </c>
      <c r="G99" s="1">
        <v>300</v>
      </c>
      <c r="H99" s="1">
        <v>150</v>
      </c>
      <c r="I99" s="1">
        <v>90</v>
      </c>
      <c r="J99" s="1">
        <v>40</v>
      </c>
      <c r="K99" s="32">
        <v>30000</v>
      </c>
    </row>
    <row r="100" spans="1:12">
      <c r="A100" s="57" t="s">
        <v>92</v>
      </c>
      <c r="B100" s="62" t="s">
        <v>176</v>
      </c>
      <c r="C100" s="9" t="s">
        <v>214</v>
      </c>
      <c r="D100" s="50" t="s">
        <v>185</v>
      </c>
      <c r="E100" s="106" t="s">
        <v>215</v>
      </c>
      <c r="F100" s="101" t="s">
        <v>216</v>
      </c>
      <c r="G100" s="9">
        <v>150</v>
      </c>
      <c r="H100" s="1">
        <v>110</v>
      </c>
      <c r="I100" s="1">
        <v>100</v>
      </c>
      <c r="J100" s="1">
        <v>40</v>
      </c>
      <c r="K100" s="37">
        <v>80000</v>
      </c>
    </row>
    <row r="101" spans="1:12" s="11" customFormat="1" ht="15" customHeight="1">
      <c r="A101" s="57" t="s">
        <v>92</v>
      </c>
      <c r="B101" s="62" t="s">
        <v>176</v>
      </c>
      <c r="C101" s="9" t="s">
        <v>214</v>
      </c>
      <c r="D101" s="50" t="s">
        <v>185</v>
      </c>
      <c r="E101" s="106" t="s">
        <v>217</v>
      </c>
      <c r="F101" s="101" t="s">
        <v>218</v>
      </c>
      <c r="G101" s="9">
        <v>150</v>
      </c>
      <c r="H101" s="1">
        <v>110</v>
      </c>
      <c r="I101" s="1">
        <v>100</v>
      </c>
      <c r="J101" s="1">
        <v>40</v>
      </c>
      <c r="K101" s="37">
        <v>120000</v>
      </c>
      <c r="L101"/>
    </row>
    <row r="102" spans="1:12">
      <c r="A102" s="57" t="s">
        <v>92</v>
      </c>
      <c r="B102" s="62" t="s">
        <v>176</v>
      </c>
      <c r="C102" s="9" t="str">
        <f t="shared" ref="C102:C139" si="7">LEFT(E102,5)</f>
        <v>U-K03</v>
      </c>
      <c r="D102" s="84" t="s">
        <v>177</v>
      </c>
      <c r="E102" s="106" t="s">
        <v>219</v>
      </c>
      <c r="F102" s="101" t="s">
        <v>220</v>
      </c>
      <c r="G102" s="12">
        <v>200</v>
      </c>
      <c r="H102" s="1">
        <v>140</v>
      </c>
      <c r="I102" s="1">
        <v>110</v>
      </c>
      <c r="J102" s="1">
        <v>40</v>
      </c>
      <c r="K102" s="39">
        <v>150000</v>
      </c>
      <c r="L102" s="10"/>
    </row>
    <row r="103" spans="1:12">
      <c r="A103" s="57" t="s">
        <v>92</v>
      </c>
      <c r="B103" s="62" t="s">
        <v>176</v>
      </c>
      <c r="C103" s="1" t="str">
        <f t="shared" si="7"/>
        <v>U-K06</v>
      </c>
      <c r="D103" s="84" t="s">
        <v>182</v>
      </c>
      <c r="E103" s="105" t="s">
        <v>221</v>
      </c>
      <c r="F103" s="97" t="s">
        <v>104</v>
      </c>
      <c r="G103" s="1">
        <v>500</v>
      </c>
      <c r="H103" s="1">
        <v>180</v>
      </c>
      <c r="I103" s="1">
        <v>120</v>
      </c>
      <c r="J103" s="1">
        <v>40</v>
      </c>
      <c r="K103" s="32">
        <v>80000</v>
      </c>
    </row>
    <row r="104" spans="1:12" s="10" customFormat="1">
      <c r="A104" s="57" t="s">
        <v>92</v>
      </c>
      <c r="B104" s="62" t="s">
        <v>176</v>
      </c>
      <c r="C104" s="1" t="str">
        <f t="shared" si="7"/>
        <v>U-K06</v>
      </c>
      <c r="D104" s="84" t="s">
        <v>182</v>
      </c>
      <c r="E104" s="108" t="s">
        <v>222</v>
      </c>
      <c r="F104" s="97" t="s">
        <v>104</v>
      </c>
      <c r="G104" s="1">
        <v>500</v>
      </c>
      <c r="H104" s="1">
        <v>180</v>
      </c>
      <c r="I104" s="1">
        <v>120</v>
      </c>
      <c r="J104" s="1">
        <v>40</v>
      </c>
      <c r="K104" s="32">
        <v>150000</v>
      </c>
    </row>
    <row r="105" spans="1:12">
      <c r="A105" s="57" t="s">
        <v>92</v>
      </c>
      <c r="B105" s="62" t="s">
        <v>176</v>
      </c>
      <c r="C105" s="1" t="str">
        <f t="shared" si="7"/>
        <v>U-K06</v>
      </c>
      <c r="D105" s="84" t="s">
        <v>182</v>
      </c>
      <c r="E105" s="105" t="s">
        <v>223</v>
      </c>
      <c r="F105" s="97" t="s">
        <v>104</v>
      </c>
      <c r="G105" s="1">
        <v>500</v>
      </c>
      <c r="H105" s="1">
        <v>180</v>
      </c>
      <c r="I105" s="1">
        <v>120</v>
      </c>
      <c r="J105" s="1">
        <v>40</v>
      </c>
      <c r="K105" s="32">
        <v>180000</v>
      </c>
      <c r="L105" s="10"/>
    </row>
    <row r="106" spans="1:12">
      <c r="A106" s="57" t="s">
        <v>92</v>
      </c>
      <c r="B106" s="62" t="s">
        <v>176</v>
      </c>
      <c r="C106" s="1" t="str">
        <f t="shared" si="7"/>
        <v>U-K06</v>
      </c>
      <c r="D106" s="50" t="s">
        <v>185</v>
      </c>
      <c r="E106" s="87" t="s">
        <v>224</v>
      </c>
      <c r="F106" s="102" t="s">
        <v>104</v>
      </c>
      <c r="G106" s="1">
        <v>200</v>
      </c>
      <c r="H106" s="1">
        <v>110</v>
      </c>
      <c r="I106" s="1">
        <v>100</v>
      </c>
      <c r="J106" s="1">
        <v>40</v>
      </c>
      <c r="K106" s="30">
        <v>50000</v>
      </c>
      <c r="L106" s="10"/>
    </row>
    <row r="107" spans="1:12" s="10" customFormat="1">
      <c r="A107" s="57" t="s">
        <v>92</v>
      </c>
      <c r="B107" s="62" t="s">
        <v>176</v>
      </c>
      <c r="C107" s="1" t="str">
        <f t="shared" si="7"/>
        <v>U-K11</v>
      </c>
      <c r="D107" s="84" t="s">
        <v>207</v>
      </c>
      <c r="E107" s="87" t="s">
        <v>225</v>
      </c>
      <c r="F107" s="102" t="s">
        <v>104</v>
      </c>
      <c r="G107" s="1">
        <v>200</v>
      </c>
      <c r="H107" s="1">
        <v>120</v>
      </c>
      <c r="I107" s="1">
        <v>90</v>
      </c>
      <c r="J107" s="1">
        <v>40</v>
      </c>
      <c r="K107" s="30">
        <v>80000</v>
      </c>
    </row>
    <row r="108" spans="1:12" s="10" customFormat="1">
      <c r="A108" s="57" t="s">
        <v>92</v>
      </c>
      <c r="B108" s="62" t="s">
        <v>176</v>
      </c>
      <c r="C108" s="1" t="str">
        <f t="shared" si="7"/>
        <v>U-K11</v>
      </c>
      <c r="D108" s="84" t="s">
        <v>207</v>
      </c>
      <c r="E108" s="105" t="s">
        <v>226</v>
      </c>
      <c r="F108" s="97" t="s">
        <v>104</v>
      </c>
      <c r="G108" s="1">
        <v>500</v>
      </c>
      <c r="H108" s="1">
        <v>200</v>
      </c>
      <c r="I108" s="1">
        <v>100</v>
      </c>
      <c r="J108" s="1">
        <v>40</v>
      </c>
      <c r="K108" s="78">
        <v>100000</v>
      </c>
    </row>
    <row r="109" spans="1:12">
      <c r="A109" s="57" t="s">
        <v>92</v>
      </c>
      <c r="B109" s="62" t="s">
        <v>227</v>
      </c>
      <c r="C109" s="1" t="str">
        <f t="shared" si="7"/>
        <v>T-037</v>
      </c>
      <c r="D109" s="50" t="s">
        <v>228</v>
      </c>
      <c r="E109" s="1" t="s">
        <v>229</v>
      </c>
      <c r="F109" s="94" t="s">
        <v>230</v>
      </c>
      <c r="G109" s="1">
        <v>200</v>
      </c>
      <c r="H109" s="1">
        <v>110</v>
      </c>
      <c r="I109" s="1">
        <v>110</v>
      </c>
      <c r="J109" s="1">
        <v>195</v>
      </c>
      <c r="K109" s="30">
        <v>40000</v>
      </c>
    </row>
    <row r="110" spans="1:12" s="10" customFormat="1">
      <c r="A110" s="57" t="s">
        <v>92</v>
      </c>
      <c r="B110" s="62" t="s">
        <v>227</v>
      </c>
      <c r="C110" s="1" t="str">
        <f t="shared" si="7"/>
        <v>T-037</v>
      </c>
      <c r="D110" s="50" t="s">
        <v>228</v>
      </c>
      <c r="E110" s="1" t="s">
        <v>231</v>
      </c>
      <c r="F110" s="94" t="s">
        <v>230</v>
      </c>
      <c r="G110" s="1">
        <v>800</v>
      </c>
      <c r="H110" s="1">
        <v>260</v>
      </c>
      <c r="I110" s="1">
        <v>150</v>
      </c>
      <c r="J110" s="1">
        <v>200</v>
      </c>
      <c r="K110" s="30">
        <v>150000</v>
      </c>
    </row>
    <row r="111" spans="1:12" s="10" customFormat="1">
      <c r="A111" s="57" t="s">
        <v>92</v>
      </c>
      <c r="B111" s="62" t="s">
        <v>227</v>
      </c>
      <c r="C111" s="1" t="str">
        <f t="shared" si="7"/>
        <v>T-037</v>
      </c>
      <c r="D111" s="50" t="s">
        <v>232</v>
      </c>
      <c r="E111" s="1" t="s">
        <v>233</v>
      </c>
      <c r="F111" s="94" t="s">
        <v>234</v>
      </c>
      <c r="G111" s="1">
        <v>400</v>
      </c>
      <c r="H111" s="1">
        <v>100</v>
      </c>
      <c r="I111" s="1">
        <v>70</v>
      </c>
      <c r="J111" s="1">
        <v>210</v>
      </c>
      <c r="K111" s="30">
        <v>15000</v>
      </c>
    </row>
    <row r="112" spans="1:12">
      <c r="A112" s="57" t="s">
        <v>92</v>
      </c>
      <c r="B112" s="62" t="s">
        <v>227</v>
      </c>
      <c r="C112" s="1" t="str">
        <f t="shared" si="7"/>
        <v>U-029</v>
      </c>
      <c r="D112" s="50" t="s">
        <v>235</v>
      </c>
      <c r="E112" s="1" t="s">
        <v>236</v>
      </c>
      <c r="F112" s="94" t="s">
        <v>237</v>
      </c>
      <c r="G112" s="1">
        <v>300</v>
      </c>
      <c r="H112" s="1">
        <v>100</v>
      </c>
      <c r="I112" s="1">
        <v>85</v>
      </c>
      <c r="J112" s="1">
        <v>200</v>
      </c>
      <c r="K112" s="30">
        <v>200000</v>
      </c>
    </row>
    <row r="113" spans="1:11">
      <c r="A113" s="57" t="s">
        <v>92</v>
      </c>
      <c r="B113" s="62" t="s">
        <v>227</v>
      </c>
      <c r="C113" s="1" t="str">
        <f t="shared" ref="C113" si="8">LEFT(E113,5)</f>
        <v>U-029</v>
      </c>
      <c r="D113" s="50" t="s">
        <v>238</v>
      </c>
      <c r="E113" s="1" t="s">
        <v>239</v>
      </c>
      <c r="F113" s="94" t="s">
        <v>240</v>
      </c>
      <c r="G113" s="1">
        <v>200</v>
      </c>
      <c r="H113" s="1">
        <v>190</v>
      </c>
      <c r="I113" s="1">
        <v>185</v>
      </c>
      <c r="J113" s="1">
        <v>87</v>
      </c>
      <c r="K113" s="30">
        <v>15000</v>
      </c>
    </row>
    <row r="114" spans="1:11">
      <c r="A114" s="57" t="s">
        <v>92</v>
      </c>
      <c r="B114" s="62" t="s">
        <v>227</v>
      </c>
      <c r="C114" s="1" t="str">
        <f t="shared" ref="C114" si="9">LEFT(E114,5)</f>
        <v>U-K05</v>
      </c>
      <c r="D114" s="50" t="s">
        <v>238</v>
      </c>
      <c r="E114" s="1" t="s">
        <v>241</v>
      </c>
      <c r="F114" s="94" t="s">
        <v>242</v>
      </c>
      <c r="G114" s="1">
        <v>500</v>
      </c>
      <c r="H114" s="1">
        <v>240</v>
      </c>
      <c r="I114" s="1">
        <v>150</v>
      </c>
      <c r="J114" s="1">
        <v>30</v>
      </c>
      <c r="K114" s="30">
        <v>400000</v>
      </c>
    </row>
    <row r="115" spans="1:11">
      <c r="A115" s="57" t="s">
        <v>92</v>
      </c>
      <c r="B115" s="62" t="s">
        <v>227</v>
      </c>
      <c r="C115" s="1" t="str">
        <f t="shared" si="7"/>
        <v>U-K09</v>
      </c>
      <c r="D115" s="50" t="s">
        <v>235</v>
      </c>
      <c r="E115" s="7" t="s">
        <v>243</v>
      </c>
      <c r="F115" s="93" t="s">
        <v>244</v>
      </c>
      <c r="G115" s="1">
        <v>800</v>
      </c>
      <c r="H115" s="1">
        <v>160</v>
      </c>
      <c r="I115" s="1">
        <v>140</v>
      </c>
      <c r="J115" s="1">
        <v>215</v>
      </c>
      <c r="K115" s="32">
        <v>250000</v>
      </c>
    </row>
    <row r="116" spans="1:11">
      <c r="A116" s="57" t="s">
        <v>92</v>
      </c>
      <c r="B116" s="62" t="s">
        <v>227</v>
      </c>
      <c r="C116" s="1" t="str">
        <f t="shared" si="7"/>
        <v>U-K09</v>
      </c>
      <c r="D116" s="50" t="s">
        <v>235</v>
      </c>
      <c r="E116" s="7" t="s">
        <v>245</v>
      </c>
      <c r="F116" s="93" t="s">
        <v>246</v>
      </c>
      <c r="G116" s="1">
        <v>100</v>
      </c>
      <c r="H116" s="1">
        <v>60</v>
      </c>
      <c r="I116" s="1">
        <v>40</v>
      </c>
      <c r="J116" s="1">
        <v>70</v>
      </c>
      <c r="K116" s="32">
        <v>30000</v>
      </c>
    </row>
    <row r="117" spans="1:11">
      <c r="A117" s="57" t="s">
        <v>92</v>
      </c>
      <c r="B117" s="62" t="s">
        <v>227</v>
      </c>
      <c r="C117" s="1" t="str">
        <f t="shared" si="7"/>
        <v>U-K12</v>
      </c>
      <c r="D117" s="7" t="s">
        <v>247</v>
      </c>
      <c r="E117" s="7" t="s">
        <v>248</v>
      </c>
      <c r="F117" s="93" t="s">
        <v>249</v>
      </c>
      <c r="G117" s="1">
        <v>30</v>
      </c>
      <c r="H117" s="1">
        <v>146</v>
      </c>
      <c r="I117" s="1">
        <v>115</v>
      </c>
      <c r="J117" s="1">
        <v>86</v>
      </c>
      <c r="K117" s="32">
        <v>40000</v>
      </c>
    </row>
    <row r="118" spans="1:11">
      <c r="A118" s="57" t="s">
        <v>92</v>
      </c>
      <c r="B118" s="62" t="s">
        <v>227</v>
      </c>
      <c r="C118" s="1" t="str">
        <f t="shared" si="7"/>
        <v>U-K12</v>
      </c>
      <c r="D118" s="53" t="s">
        <v>250</v>
      </c>
      <c r="E118" s="1" t="s">
        <v>251</v>
      </c>
      <c r="F118" s="94" t="s">
        <v>252</v>
      </c>
      <c r="G118" s="1">
        <v>250</v>
      </c>
      <c r="H118" s="1">
        <v>120</v>
      </c>
      <c r="I118" s="1">
        <v>80</v>
      </c>
      <c r="J118" s="1">
        <v>40</v>
      </c>
      <c r="K118" s="30">
        <v>120000</v>
      </c>
    </row>
    <row r="119" spans="1:11">
      <c r="A119" s="57" t="s">
        <v>92</v>
      </c>
      <c r="B119" s="62" t="s">
        <v>227</v>
      </c>
      <c r="C119" s="1" t="str">
        <f t="shared" si="7"/>
        <v>U-K12</v>
      </c>
      <c r="D119" s="50" t="s">
        <v>253</v>
      </c>
      <c r="E119" s="1" t="s">
        <v>254</v>
      </c>
      <c r="F119" t="s">
        <v>255</v>
      </c>
      <c r="G119" s="1">
        <v>600</v>
      </c>
      <c r="H119" s="1">
        <v>240</v>
      </c>
      <c r="I119" s="1">
        <v>120</v>
      </c>
      <c r="J119" s="1">
        <v>40</v>
      </c>
      <c r="K119" s="30">
        <v>100000</v>
      </c>
    </row>
    <row r="120" spans="1:11">
      <c r="A120" s="57" t="s">
        <v>92</v>
      </c>
      <c r="B120" s="62" t="s">
        <v>227</v>
      </c>
      <c r="C120" s="1" t="str">
        <f t="shared" si="7"/>
        <v>U-K12</v>
      </c>
      <c r="D120" s="50" t="s">
        <v>253</v>
      </c>
      <c r="E120" s="1" t="s">
        <v>256</v>
      </c>
      <c r="F120" t="s">
        <v>257</v>
      </c>
      <c r="G120" s="1">
        <v>600</v>
      </c>
      <c r="H120" s="1">
        <v>240</v>
      </c>
      <c r="I120" s="1">
        <v>120</v>
      </c>
      <c r="J120" s="1">
        <v>40</v>
      </c>
      <c r="K120" s="30">
        <v>100000</v>
      </c>
    </row>
    <row r="121" spans="1:11">
      <c r="A121" s="57" t="s">
        <v>92</v>
      </c>
      <c r="B121" s="62" t="s">
        <v>227</v>
      </c>
      <c r="C121" s="1" t="str">
        <f t="shared" si="7"/>
        <v>U-K12</v>
      </c>
      <c r="D121" s="50" t="s">
        <v>247</v>
      </c>
      <c r="E121" s="1" t="s">
        <v>258</v>
      </c>
      <c r="F121" t="s">
        <v>259</v>
      </c>
      <c r="G121" s="1">
        <v>500</v>
      </c>
      <c r="H121" s="1">
        <v>210</v>
      </c>
      <c r="I121" s="1">
        <v>135</v>
      </c>
      <c r="J121" s="1">
        <v>200</v>
      </c>
      <c r="K121" s="30">
        <v>250000</v>
      </c>
    </row>
    <row r="122" spans="1:11">
      <c r="A122" s="57" t="s">
        <v>92</v>
      </c>
      <c r="B122" s="62" t="s">
        <v>227</v>
      </c>
      <c r="C122" s="1" t="str">
        <f t="shared" si="7"/>
        <v>U-K12</v>
      </c>
      <c r="D122" s="50" t="s">
        <v>247</v>
      </c>
      <c r="E122" s="1" t="s">
        <v>260</v>
      </c>
      <c r="F122" t="s">
        <v>261</v>
      </c>
      <c r="G122" s="1">
        <v>200</v>
      </c>
      <c r="H122" s="1">
        <v>130</v>
      </c>
      <c r="I122" s="1">
        <v>110</v>
      </c>
      <c r="J122" s="1">
        <v>140</v>
      </c>
      <c r="K122" s="30">
        <v>30000</v>
      </c>
    </row>
    <row r="123" spans="1:11" s="10" customFormat="1">
      <c r="A123" s="57" t="s">
        <v>92</v>
      </c>
      <c r="B123" s="62" t="s">
        <v>227</v>
      </c>
      <c r="C123" s="1" t="str">
        <f t="shared" si="7"/>
        <v>U-K14</v>
      </c>
      <c r="D123" s="50" t="s">
        <v>247</v>
      </c>
      <c r="E123" s="1" t="s">
        <v>262</v>
      </c>
      <c r="F123" t="s">
        <v>263</v>
      </c>
      <c r="G123" s="1">
        <v>300</v>
      </c>
      <c r="H123" s="1">
        <v>200</v>
      </c>
      <c r="I123" s="1">
        <v>100</v>
      </c>
      <c r="J123" s="1">
        <v>135</v>
      </c>
      <c r="K123" s="30">
        <v>60000</v>
      </c>
    </row>
    <row r="124" spans="1:11">
      <c r="A124" s="57" t="s">
        <v>92</v>
      </c>
      <c r="B124" s="62" t="s">
        <v>227</v>
      </c>
      <c r="C124" s="1" t="str">
        <f t="shared" si="7"/>
        <v>U-K14</v>
      </c>
      <c r="D124" s="50" t="s">
        <v>247</v>
      </c>
      <c r="E124" s="1" t="s">
        <v>264</v>
      </c>
      <c r="F124" t="s">
        <v>265</v>
      </c>
      <c r="G124" s="1">
        <v>300</v>
      </c>
      <c r="H124" s="1">
        <v>110</v>
      </c>
      <c r="I124" s="1">
        <v>110</v>
      </c>
      <c r="J124" s="1">
        <v>195</v>
      </c>
      <c r="K124" s="30">
        <v>50000</v>
      </c>
    </row>
    <row r="125" spans="1:11" s="10" customFormat="1">
      <c r="A125" s="57" t="s">
        <v>92</v>
      </c>
      <c r="B125" s="62" t="s">
        <v>266</v>
      </c>
      <c r="C125" s="1" t="str">
        <f t="shared" si="7"/>
        <v>G-179</v>
      </c>
      <c r="D125" s="50" t="s">
        <v>267</v>
      </c>
      <c r="E125" s="1" t="s">
        <v>268</v>
      </c>
      <c r="F125" s="6" t="s">
        <v>104</v>
      </c>
      <c r="G125" s="1">
        <v>250</v>
      </c>
      <c r="H125" s="1">
        <v>180</v>
      </c>
      <c r="I125" s="1">
        <v>120</v>
      </c>
      <c r="J125" s="1">
        <v>40</v>
      </c>
      <c r="K125" s="113" t="s">
        <v>269</v>
      </c>
    </row>
    <row r="126" spans="1:11" s="10" customFormat="1">
      <c r="A126" s="57" t="s">
        <v>92</v>
      </c>
      <c r="B126" s="62" t="s">
        <v>266</v>
      </c>
      <c r="C126" s="1" t="str">
        <f t="shared" si="7"/>
        <v>G-179</v>
      </c>
      <c r="D126" s="50" t="s">
        <v>267</v>
      </c>
      <c r="E126" s="1" t="s">
        <v>270</v>
      </c>
      <c r="F126" s="6" t="s">
        <v>104</v>
      </c>
      <c r="G126" s="1">
        <v>600</v>
      </c>
      <c r="H126" s="34">
        <v>300</v>
      </c>
      <c r="I126" s="34">
        <v>150</v>
      </c>
      <c r="J126" s="34">
        <v>40</v>
      </c>
      <c r="K126" s="114"/>
    </row>
    <row r="127" spans="1:11" s="10" customFormat="1">
      <c r="A127" s="57" t="s">
        <v>92</v>
      </c>
      <c r="B127" s="62" t="s">
        <v>266</v>
      </c>
      <c r="C127" s="1" t="str">
        <f t="shared" si="7"/>
        <v>G-179</v>
      </c>
      <c r="D127" s="50" t="s">
        <v>267</v>
      </c>
      <c r="E127" s="7" t="s">
        <v>271</v>
      </c>
      <c r="F127" s="88" t="s">
        <v>104</v>
      </c>
      <c r="G127" s="1">
        <v>600</v>
      </c>
      <c r="H127" s="34">
        <v>300</v>
      </c>
      <c r="I127" s="34">
        <v>150</v>
      </c>
      <c r="J127" s="34">
        <v>40</v>
      </c>
      <c r="K127" s="114"/>
    </row>
    <row r="128" spans="1:11" s="10" customFormat="1">
      <c r="A128" s="57" t="s">
        <v>92</v>
      </c>
      <c r="B128" s="62" t="s">
        <v>266</v>
      </c>
      <c r="C128" s="1" t="str">
        <f t="shared" si="7"/>
        <v>G-179</v>
      </c>
      <c r="D128" s="50" t="s">
        <v>267</v>
      </c>
      <c r="E128" s="7" t="s">
        <v>272</v>
      </c>
      <c r="F128" s="88" t="s">
        <v>104</v>
      </c>
      <c r="G128" s="1">
        <v>250</v>
      </c>
      <c r="H128" s="1">
        <v>200</v>
      </c>
      <c r="I128" s="1">
        <v>100</v>
      </c>
      <c r="J128" s="1">
        <v>40</v>
      </c>
      <c r="K128" s="114"/>
    </row>
    <row r="129" spans="1:11" s="10" customFormat="1">
      <c r="A129" s="57" t="s">
        <v>92</v>
      </c>
      <c r="B129" s="62" t="s">
        <v>266</v>
      </c>
      <c r="C129" s="1" t="str">
        <f t="shared" si="7"/>
        <v>G-179</v>
      </c>
      <c r="D129" s="50" t="s">
        <v>267</v>
      </c>
      <c r="E129" s="7" t="s">
        <v>273</v>
      </c>
      <c r="F129" s="88" t="s">
        <v>104</v>
      </c>
      <c r="G129" s="1">
        <v>250</v>
      </c>
      <c r="H129" s="34">
        <v>300</v>
      </c>
      <c r="I129" s="34">
        <v>150</v>
      </c>
      <c r="J129" s="34">
        <v>40</v>
      </c>
      <c r="K129" s="114"/>
    </row>
    <row r="130" spans="1:11" s="10" customFormat="1">
      <c r="A130" s="57" t="s">
        <v>92</v>
      </c>
      <c r="B130" s="62" t="s">
        <v>266</v>
      </c>
      <c r="C130" s="1" t="str">
        <f t="shared" si="7"/>
        <v>G-179</v>
      </c>
      <c r="D130" s="50" t="s">
        <v>267</v>
      </c>
      <c r="E130" s="7" t="s">
        <v>274</v>
      </c>
      <c r="F130" s="88" t="s">
        <v>104</v>
      </c>
      <c r="G130" s="1">
        <v>600</v>
      </c>
      <c r="H130" s="34">
        <v>300</v>
      </c>
      <c r="I130" s="34">
        <v>150</v>
      </c>
      <c r="J130" s="34">
        <v>40</v>
      </c>
      <c r="K130" s="114"/>
    </row>
    <row r="131" spans="1:11" s="10" customFormat="1">
      <c r="A131" s="57" t="s">
        <v>92</v>
      </c>
      <c r="B131" s="62" t="s">
        <v>266</v>
      </c>
      <c r="C131" s="1" t="str">
        <f t="shared" si="7"/>
        <v>G-179</v>
      </c>
      <c r="D131" s="50" t="s">
        <v>267</v>
      </c>
      <c r="E131" s="7" t="s">
        <v>275</v>
      </c>
      <c r="F131" s="88" t="s">
        <v>104</v>
      </c>
      <c r="G131" s="1">
        <v>600</v>
      </c>
      <c r="H131" s="34">
        <v>300</v>
      </c>
      <c r="I131" s="34">
        <v>150</v>
      </c>
      <c r="J131" s="34">
        <v>40</v>
      </c>
      <c r="K131" s="114"/>
    </row>
    <row r="132" spans="1:11" s="10" customFormat="1">
      <c r="A132" s="57" t="s">
        <v>92</v>
      </c>
      <c r="B132" s="62" t="s">
        <v>266</v>
      </c>
      <c r="C132" s="1" t="str">
        <f t="shared" si="7"/>
        <v>G-179</v>
      </c>
      <c r="D132" s="50" t="s">
        <v>267</v>
      </c>
      <c r="E132" s="7" t="s">
        <v>276</v>
      </c>
      <c r="F132" s="88" t="s">
        <v>104</v>
      </c>
      <c r="G132" s="1">
        <v>600</v>
      </c>
      <c r="H132" s="34">
        <v>300</v>
      </c>
      <c r="I132" s="34">
        <v>150</v>
      </c>
      <c r="J132" s="34">
        <v>40</v>
      </c>
      <c r="K132" s="114"/>
    </row>
    <row r="133" spans="1:11">
      <c r="A133" s="57" t="s">
        <v>92</v>
      </c>
      <c r="B133" s="62" t="s">
        <v>266</v>
      </c>
      <c r="C133" s="1" t="str">
        <f t="shared" si="7"/>
        <v>G-179</v>
      </c>
      <c r="D133" s="50" t="s">
        <v>267</v>
      </c>
      <c r="E133" s="1" t="s">
        <v>277</v>
      </c>
      <c r="F133" s="6" t="s">
        <v>104</v>
      </c>
      <c r="G133" s="1">
        <v>600</v>
      </c>
      <c r="H133" s="34">
        <v>300</v>
      </c>
      <c r="I133" s="34">
        <v>150</v>
      </c>
      <c r="J133" s="34">
        <v>40</v>
      </c>
      <c r="K133" s="114"/>
    </row>
    <row r="134" spans="1:11">
      <c r="A134" s="57" t="s">
        <v>92</v>
      </c>
      <c r="B134" s="62" t="s">
        <v>266</v>
      </c>
      <c r="C134" s="1" t="str">
        <f t="shared" si="7"/>
        <v>G-179</v>
      </c>
      <c r="D134" s="50" t="s">
        <v>267</v>
      </c>
      <c r="E134" s="1" t="s">
        <v>278</v>
      </c>
      <c r="F134" s="88" t="s">
        <v>104</v>
      </c>
      <c r="G134" s="1">
        <v>600</v>
      </c>
      <c r="H134" s="34">
        <v>300</v>
      </c>
      <c r="I134" s="34">
        <v>150</v>
      </c>
      <c r="J134" s="34">
        <v>40</v>
      </c>
      <c r="K134" s="114"/>
    </row>
    <row r="135" spans="1:11">
      <c r="A135" s="57" t="s">
        <v>92</v>
      </c>
      <c r="B135" s="62" t="s">
        <v>266</v>
      </c>
      <c r="C135" s="1" t="str">
        <f t="shared" si="7"/>
        <v>G-179</v>
      </c>
      <c r="D135" s="50" t="s">
        <v>267</v>
      </c>
      <c r="E135" s="3" t="s">
        <v>279</v>
      </c>
      <c r="F135" s="6" t="s">
        <v>104</v>
      </c>
      <c r="G135" s="3">
        <v>250</v>
      </c>
      <c r="H135" s="1">
        <v>150</v>
      </c>
      <c r="I135" s="1">
        <v>100</v>
      </c>
      <c r="J135" s="1">
        <v>40</v>
      </c>
      <c r="K135" s="114"/>
    </row>
    <row r="136" spans="1:11">
      <c r="A136" s="57" t="s">
        <v>92</v>
      </c>
      <c r="B136" s="62" t="s">
        <v>266</v>
      </c>
      <c r="C136" s="1" t="str">
        <f t="shared" si="7"/>
        <v>G-179</v>
      </c>
      <c r="D136" s="50" t="s">
        <v>267</v>
      </c>
      <c r="E136" s="1" t="s">
        <v>280</v>
      </c>
      <c r="F136" s="6" t="s">
        <v>104</v>
      </c>
      <c r="G136" s="3">
        <v>500</v>
      </c>
      <c r="H136" s="1">
        <v>240</v>
      </c>
      <c r="I136" s="1">
        <v>150</v>
      </c>
      <c r="J136" s="1">
        <v>40</v>
      </c>
      <c r="K136" s="114"/>
    </row>
    <row r="137" spans="1:11">
      <c r="A137" s="57" t="s">
        <v>92</v>
      </c>
      <c r="B137" s="62" t="s">
        <v>266</v>
      </c>
      <c r="C137" s="1" t="str">
        <f t="shared" si="7"/>
        <v>G-179</v>
      </c>
      <c r="D137" s="50" t="s">
        <v>267</v>
      </c>
      <c r="E137" s="1" t="s">
        <v>281</v>
      </c>
      <c r="F137" s="6" t="s">
        <v>104</v>
      </c>
      <c r="G137" s="1">
        <v>500</v>
      </c>
      <c r="H137" s="34">
        <v>300</v>
      </c>
      <c r="I137" s="34">
        <v>120</v>
      </c>
      <c r="J137" s="34">
        <v>40</v>
      </c>
      <c r="K137" s="114"/>
    </row>
    <row r="138" spans="1:11">
      <c r="A138" s="57" t="s">
        <v>92</v>
      </c>
      <c r="B138" s="62" t="s">
        <v>266</v>
      </c>
      <c r="C138" s="1" t="str">
        <f t="shared" si="7"/>
        <v>G-179</v>
      </c>
      <c r="D138" s="50" t="s">
        <v>267</v>
      </c>
      <c r="E138" s="1" t="s">
        <v>282</v>
      </c>
      <c r="F138" s="6" t="s">
        <v>104</v>
      </c>
      <c r="G138" s="1">
        <v>500</v>
      </c>
      <c r="H138" s="1">
        <v>240</v>
      </c>
      <c r="I138" s="1">
        <v>150</v>
      </c>
      <c r="J138" s="1">
        <v>40</v>
      </c>
      <c r="K138" s="114"/>
    </row>
    <row r="139" spans="1:11">
      <c r="A139" s="57" t="s">
        <v>92</v>
      </c>
      <c r="B139" s="62" t="s">
        <v>266</v>
      </c>
      <c r="C139" s="1" t="str">
        <f t="shared" si="7"/>
        <v>G-179</v>
      </c>
      <c r="D139" s="50" t="s">
        <v>267</v>
      </c>
      <c r="E139" s="1" t="s">
        <v>283</v>
      </c>
      <c r="F139" s="6" t="s">
        <v>104</v>
      </c>
      <c r="G139" s="1">
        <v>500</v>
      </c>
      <c r="H139" s="1">
        <v>240</v>
      </c>
      <c r="I139" s="1">
        <v>150</v>
      </c>
      <c r="J139" s="1">
        <v>40</v>
      </c>
      <c r="K139" s="114"/>
    </row>
    <row r="140" spans="1:11">
      <c r="A140" s="57" t="s">
        <v>92</v>
      </c>
      <c r="B140" s="62" t="s">
        <v>266</v>
      </c>
      <c r="C140" s="1" t="str">
        <f t="shared" ref="C140:C145" si="10">LEFT(E140,6)</f>
        <v>KA-173</v>
      </c>
      <c r="D140" s="50" t="s">
        <v>267</v>
      </c>
      <c r="E140" s="1" t="s">
        <v>284</v>
      </c>
      <c r="F140" s="6" t="s">
        <v>104</v>
      </c>
      <c r="G140" s="1">
        <v>600</v>
      </c>
      <c r="H140" s="34">
        <v>300</v>
      </c>
      <c r="I140" s="34">
        <v>150</v>
      </c>
      <c r="J140" s="34">
        <v>40</v>
      </c>
      <c r="K140" s="114"/>
    </row>
    <row r="141" spans="1:11">
      <c r="A141" s="57" t="s">
        <v>92</v>
      </c>
      <c r="B141" s="62" t="s">
        <v>266</v>
      </c>
      <c r="C141" s="1" t="str">
        <f t="shared" si="10"/>
        <v>KA-173</v>
      </c>
      <c r="D141" s="50" t="s">
        <v>267</v>
      </c>
      <c r="E141" s="1" t="s">
        <v>285</v>
      </c>
      <c r="F141" s="6" t="s">
        <v>104</v>
      </c>
      <c r="G141" s="1">
        <v>400</v>
      </c>
      <c r="H141" s="1">
        <v>240</v>
      </c>
      <c r="I141" s="1">
        <v>120</v>
      </c>
      <c r="J141" s="1">
        <v>40</v>
      </c>
      <c r="K141" s="114"/>
    </row>
    <row r="142" spans="1:11">
      <c r="A142" s="57" t="s">
        <v>92</v>
      </c>
      <c r="B142" s="62" t="s">
        <v>266</v>
      </c>
      <c r="C142" s="1" t="str">
        <f t="shared" si="10"/>
        <v>KA-173</v>
      </c>
      <c r="D142" s="50" t="s">
        <v>267</v>
      </c>
      <c r="E142" s="1" t="s">
        <v>286</v>
      </c>
      <c r="F142" s="88" t="s">
        <v>104</v>
      </c>
      <c r="G142" s="1">
        <v>700</v>
      </c>
      <c r="H142" s="35">
        <v>360</v>
      </c>
      <c r="I142" s="35">
        <v>150</v>
      </c>
      <c r="J142" s="35">
        <v>40</v>
      </c>
      <c r="K142" s="114"/>
    </row>
    <row r="143" spans="1:11">
      <c r="A143" s="57" t="s">
        <v>92</v>
      </c>
      <c r="B143" s="62" t="s">
        <v>266</v>
      </c>
      <c r="C143" s="1" t="str">
        <f t="shared" si="10"/>
        <v>KB-014</v>
      </c>
      <c r="D143" s="50" t="s">
        <v>267</v>
      </c>
      <c r="E143" s="1" t="s">
        <v>287</v>
      </c>
      <c r="F143" s="88" t="s">
        <v>104</v>
      </c>
      <c r="G143" s="1">
        <v>600</v>
      </c>
      <c r="H143" s="34">
        <v>300</v>
      </c>
      <c r="I143" s="34">
        <v>150</v>
      </c>
      <c r="J143" s="34">
        <v>40</v>
      </c>
      <c r="K143" s="114"/>
    </row>
    <row r="144" spans="1:11">
      <c r="A144" s="57" t="s">
        <v>92</v>
      </c>
      <c r="B144" s="62" t="s">
        <v>266</v>
      </c>
      <c r="C144" s="1" t="str">
        <f t="shared" si="10"/>
        <v>KB-142</v>
      </c>
      <c r="D144" s="50" t="s">
        <v>267</v>
      </c>
      <c r="E144" s="1" t="s">
        <v>288</v>
      </c>
      <c r="F144" s="88" t="s">
        <v>104</v>
      </c>
      <c r="G144" s="1">
        <v>800</v>
      </c>
      <c r="H144" s="34">
        <v>300</v>
      </c>
      <c r="I144" s="34">
        <v>200</v>
      </c>
      <c r="J144" s="34">
        <v>40</v>
      </c>
      <c r="K144" s="114"/>
    </row>
    <row r="145" spans="1:11">
      <c r="A145" s="57" t="s">
        <v>92</v>
      </c>
      <c r="B145" s="62" t="s">
        <v>266</v>
      </c>
      <c r="C145" s="1" t="str">
        <f t="shared" si="10"/>
        <v>KB-142</v>
      </c>
      <c r="D145" s="50" t="s">
        <v>267</v>
      </c>
      <c r="E145" s="1" t="s">
        <v>289</v>
      </c>
      <c r="F145" s="88" t="s">
        <v>104</v>
      </c>
      <c r="G145" s="1">
        <v>800</v>
      </c>
      <c r="H145" s="34">
        <v>300</v>
      </c>
      <c r="I145" s="34">
        <v>200</v>
      </c>
      <c r="J145" s="34">
        <v>40</v>
      </c>
      <c r="K145" s="115"/>
    </row>
    <row r="146" spans="1:11">
      <c r="A146" s="14" t="s">
        <v>290</v>
      </c>
      <c r="B146" s="63" t="s">
        <v>291</v>
      </c>
      <c r="C146" s="1" t="s">
        <v>292</v>
      </c>
      <c r="D146" s="1" t="s">
        <v>293</v>
      </c>
      <c r="E146" s="1" t="s">
        <v>294</v>
      </c>
      <c r="F146" s="88" t="s">
        <v>295</v>
      </c>
      <c r="G146" s="1">
        <v>30</v>
      </c>
      <c r="H146" s="1">
        <v>60</v>
      </c>
      <c r="I146" s="1">
        <v>40</v>
      </c>
      <c r="J146" s="1">
        <v>60</v>
      </c>
      <c r="K146" s="30">
        <v>60000</v>
      </c>
    </row>
    <row r="147" spans="1:11">
      <c r="A147" s="14" t="s">
        <v>290</v>
      </c>
      <c r="B147" s="63" t="s">
        <v>296</v>
      </c>
      <c r="C147" s="1" t="str">
        <f t="shared" ref="C147:C188" si="11">LEFT(E147,5)</f>
        <v>A-044</v>
      </c>
      <c r="D147" s="1" t="s">
        <v>297</v>
      </c>
      <c r="E147" s="1" t="s">
        <v>298</v>
      </c>
      <c r="F147" s="88" t="s">
        <v>299</v>
      </c>
      <c r="G147" s="1">
        <v>300</v>
      </c>
      <c r="H147" s="1">
        <v>130</v>
      </c>
      <c r="I147" s="1">
        <v>90</v>
      </c>
      <c r="J147" s="5">
        <v>40</v>
      </c>
      <c r="K147" s="30">
        <v>425000</v>
      </c>
    </row>
    <row r="148" spans="1:11">
      <c r="A148" s="14" t="s">
        <v>290</v>
      </c>
      <c r="B148" s="63" t="s">
        <v>296</v>
      </c>
      <c r="C148" s="116" t="str">
        <f>LEFT(E148,5)</f>
        <v>A-218</v>
      </c>
      <c r="D148" s="117" t="s">
        <v>300</v>
      </c>
      <c r="E148" s="116" t="s">
        <v>301</v>
      </c>
      <c r="F148" s="118" t="s">
        <v>302</v>
      </c>
      <c r="G148" s="116">
        <v>200</v>
      </c>
      <c r="H148" s="119">
        <v>120</v>
      </c>
      <c r="I148" s="120">
        <v>80</v>
      </c>
      <c r="J148" s="121">
        <v>40</v>
      </c>
      <c r="K148" s="41">
        <v>340000</v>
      </c>
    </row>
    <row r="149" spans="1:11">
      <c r="A149" s="14" t="s">
        <v>290</v>
      </c>
      <c r="B149" s="63" t="s">
        <v>296</v>
      </c>
      <c r="C149" s="116" t="str">
        <f>LEFT(E149,5)</f>
        <v>A-219</v>
      </c>
      <c r="D149" s="117" t="s">
        <v>300</v>
      </c>
      <c r="E149" s="116" t="s">
        <v>303</v>
      </c>
      <c r="F149" s="118" t="s">
        <v>304</v>
      </c>
      <c r="G149" s="116">
        <v>200</v>
      </c>
      <c r="H149" s="122">
        <v>200</v>
      </c>
      <c r="I149" s="123">
        <v>120</v>
      </c>
      <c r="J149" s="121">
        <v>40</v>
      </c>
      <c r="K149" s="41">
        <v>400000</v>
      </c>
    </row>
    <row r="150" spans="1:11">
      <c r="A150" s="14" t="s">
        <v>290</v>
      </c>
      <c r="B150" s="63" t="s">
        <v>296</v>
      </c>
      <c r="C150" s="1" t="str">
        <f t="shared" si="11"/>
        <v>A-221</v>
      </c>
      <c r="D150" s="1" t="s">
        <v>300</v>
      </c>
      <c r="E150" s="1" t="s">
        <v>305</v>
      </c>
      <c r="F150" s="88" t="s">
        <v>304</v>
      </c>
      <c r="G150" s="1">
        <v>200</v>
      </c>
      <c r="H150" s="1">
        <v>200</v>
      </c>
      <c r="I150" s="1">
        <v>120</v>
      </c>
      <c r="J150" s="1">
        <v>40</v>
      </c>
      <c r="K150" s="30">
        <v>400000</v>
      </c>
    </row>
    <row r="151" spans="1:11">
      <c r="A151" s="14" t="s">
        <v>290</v>
      </c>
      <c r="B151" s="63" t="s">
        <v>296</v>
      </c>
      <c r="C151" s="1" t="str">
        <f t="shared" si="11"/>
        <v>A-222</v>
      </c>
      <c r="D151" s="1" t="s">
        <v>306</v>
      </c>
      <c r="E151" s="1" t="s">
        <v>307</v>
      </c>
      <c r="F151" s="88" t="s">
        <v>302</v>
      </c>
      <c r="G151" s="1">
        <v>200</v>
      </c>
      <c r="H151" s="1">
        <v>120</v>
      </c>
      <c r="I151" s="1">
        <v>80</v>
      </c>
      <c r="J151" s="1">
        <v>40</v>
      </c>
      <c r="K151" s="30">
        <v>340000</v>
      </c>
    </row>
    <row r="152" spans="1:11">
      <c r="A152" s="14" t="s">
        <v>290</v>
      </c>
      <c r="B152" s="63" t="s">
        <v>296</v>
      </c>
      <c r="C152" s="1" t="str">
        <f t="shared" si="11"/>
        <v>A-223</v>
      </c>
      <c r="D152" s="1" t="s">
        <v>306</v>
      </c>
      <c r="E152" s="1" t="s">
        <v>308</v>
      </c>
      <c r="F152" s="88" t="s">
        <v>309</v>
      </c>
      <c r="G152" s="1">
        <v>200</v>
      </c>
      <c r="H152" s="1">
        <v>200</v>
      </c>
      <c r="I152" s="1">
        <v>120</v>
      </c>
      <c r="J152" s="1">
        <v>40</v>
      </c>
      <c r="K152" s="30">
        <v>450000</v>
      </c>
    </row>
    <row r="153" spans="1:11">
      <c r="A153" s="14" t="s">
        <v>290</v>
      </c>
      <c r="B153" s="63" t="s">
        <v>296</v>
      </c>
      <c r="C153" s="1" t="str">
        <f t="shared" si="11"/>
        <v>A-413</v>
      </c>
      <c r="D153" s="1" t="s">
        <v>310</v>
      </c>
      <c r="E153" s="1" t="s">
        <v>311</v>
      </c>
      <c r="F153" s="89" t="s">
        <v>312</v>
      </c>
      <c r="G153" s="1">
        <v>75</v>
      </c>
      <c r="H153" s="1">
        <v>200</v>
      </c>
      <c r="I153" s="1">
        <v>100</v>
      </c>
      <c r="J153" s="1">
        <v>150</v>
      </c>
      <c r="K153" s="30">
        <v>80000</v>
      </c>
    </row>
    <row r="154" spans="1:11">
      <c r="A154" s="14" t="s">
        <v>290</v>
      </c>
      <c r="B154" s="63" t="s">
        <v>296</v>
      </c>
      <c r="C154" s="1" t="str">
        <f t="shared" si="11"/>
        <v>A-413</v>
      </c>
      <c r="D154" s="1" t="s">
        <v>310</v>
      </c>
      <c r="E154" s="1" t="s">
        <v>313</v>
      </c>
      <c r="F154" s="89" t="s">
        <v>312</v>
      </c>
      <c r="G154" s="1">
        <v>75</v>
      </c>
      <c r="H154" s="1">
        <v>200</v>
      </c>
      <c r="I154" s="1">
        <v>100</v>
      </c>
      <c r="J154" s="1">
        <v>150</v>
      </c>
      <c r="K154" s="30">
        <v>80000</v>
      </c>
    </row>
    <row r="155" spans="1:11">
      <c r="A155" s="16" t="s">
        <v>290</v>
      </c>
      <c r="B155" s="64" t="s">
        <v>296</v>
      </c>
      <c r="C155" s="15" t="str">
        <f t="shared" si="11"/>
        <v>A-444</v>
      </c>
      <c r="D155" s="1" t="s">
        <v>300</v>
      </c>
      <c r="E155" s="15" t="s">
        <v>314</v>
      </c>
      <c r="F155" s="104" t="s">
        <v>315</v>
      </c>
      <c r="G155" s="15">
        <v>50</v>
      </c>
      <c r="H155" s="1">
        <v>130</v>
      </c>
      <c r="I155" s="1">
        <v>100</v>
      </c>
      <c r="J155" s="1">
        <v>185</v>
      </c>
      <c r="K155" s="41">
        <v>40000</v>
      </c>
    </row>
    <row r="156" spans="1:11">
      <c r="A156" s="16" t="s">
        <v>290</v>
      </c>
      <c r="B156" s="64" t="s">
        <v>296</v>
      </c>
      <c r="C156" s="15" t="str">
        <f t="shared" si="11"/>
        <v>A-446</v>
      </c>
      <c r="D156" s="1" t="s">
        <v>300</v>
      </c>
      <c r="E156" s="15" t="s">
        <v>316</v>
      </c>
      <c r="F156" s="104" t="s">
        <v>317</v>
      </c>
      <c r="G156" s="15">
        <v>50</v>
      </c>
      <c r="H156" s="1">
        <v>130</v>
      </c>
      <c r="I156" s="1">
        <v>100</v>
      </c>
      <c r="J156" s="1">
        <v>185</v>
      </c>
      <c r="K156" s="41">
        <v>40000</v>
      </c>
    </row>
    <row r="157" spans="1:11">
      <c r="A157" s="14" t="s">
        <v>290</v>
      </c>
      <c r="B157" s="63" t="s">
        <v>296</v>
      </c>
      <c r="C157" s="1" t="str">
        <f t="shared" si="11"/>
        <v>A-462</v>
      </c>
      <c r="D157" s="15" t="s">
        <v>297</v>
      </c>
      <c r="E157" s="1" t="s">
        <v>318</v>
      </c>
      <c r="F157" s="88" t="s">
        <v>302</v>
      </c>
      <c r="G157" s="1">
        <v>300</v>
      </c>
      <c r="H157" s="1">
        <v>160</v>
      </c>
      <c r="I157" s="1">
        <v>120</v>
      </c>
      <c r="J157" s="1">
        <v>40</v>
      </c>
      <c r="K157" s="31">
        <v>850000</v>
      </c>
    </row>
    <row r="158" spans="1:11">
      <c r="A158" s="14" t="s">
        <v>290</v>
      </c>
      <c r="B158" s="63" t="s">
        <v>296</v>
      </c>
      <c r="C158" s="1" t="str">
        <f t="shared" si="11"/>
        <v>A-468</v>
      </c>
      <c r="D158" s="15" t="s">
        <v>297</v>
      </c>
      <c r="E158" s="1" t="s">
        <v>319</v>
      </c>
      <c r="F158" s="88" t="s">
        <v>320</v>
      </c>
      <c r="G158" s="1">
        <v>200</v>
      </c>
      <c r="H158" s="1">
        <v>90</v>
      </c>
      <c r="I158" s="1">
        <v>80</v>
      </c>
      <c r="J158" s="1">
        <v>130</v>
      </c>
      <c r="K158" s="30">
        <v>250000</v>
      </c>
    </row>
    <row r="159" spans="1:11">
      <c r="A159" s="14" t="s">
        <v>290</v>
      </c>
      <c r="B159" s="63" t="s">
        <v>296</v>
      </c>
      <c r="C159" s="7" t="str">
        <f t="shared" si="11"/>
        <v>A-468</v>
      </c>
      <c r="D159" s="15" t="s">
        <v>297</v>
      </c>
      <c r="E159" s="7" t="s">
        <v>321</v>
      </c>
      <c r="F159" s="88" t="s">
        <v>320</v>
      </c>
      <c r="G159" s="1">
        <v>200</v>
      </c>
      <c r="H159" s="1">
        <v>130</v>
      </c>
      <c r="I159" s="1">
        <v>100</v>
      </c>
      <c r="J159" s="1">
        <v>185</v>
      </c>
      <c r="K159" s="30">
        <v>250000</v>
      </c>
    </row>
    <row r="160" spans="1:11">
      <c r="A160" s="14" t="s">
        <v>290</v>
      </c>
      <c r="B160" s="63" t="s">
        <v>296</v>
      </c>
      <c r="C160" s="1" t="str">
        <f t="shared" si="11"/>
        <v>A-468</v>
      </c>
      <c r="D160" s="15" t="s">
        <v>297</v>
      </c>
      <c r="E160" s="1" t="s">
        <v>322</v>
      </c>
      <c r="F160" s="88" t="s">
        <v>320</v>
      </c>
      <c r="G160" s="1">
        <v>200</v>
      </c>
      <c r="H160" s="1">
        <v>130</v>
      </c>
      <c r="I160" s="1">
        <v>100</v>
      </c>
      <c r="J160" s="1">
        <v>185</v>
      </c>
      <c r="K160" s="30">
        <v>250000</v>
      </c>
    </row>
    <row r="161" spans="1:11">
      <c r="A161" s="14" t="s">
        <v>290</v>
      </c>
      <c r="B161" s="63" t="s">
        <v>296</v>
      </c>
      <c r="C161" s="1" t="str">
        <f t="shared" si="11"/>
        <v>B-204</v>
      </c>
      <c r="D161" s="15" t="s">
        <v>112</v>
      </c>
      <c r="E161" s="1" t="s">
        <v>323</v>
      </c>
      <c r="F161" s="88" t="s">
        <v>324</v>
      </c>
      <c r="G161" s="1">
        <v>600</v>
      </c>
      <c r="H161" s="1">
        <v>200</v>
      </c>
      <c r="I161" s="1">
        <v>100</v>
      </c>
      <c r="J161" s="1">
        <v>100</v>
      </c>
      <c r="K161" s="30">
        <v>1000000</v>
      </c>
    </row>
    <row r="162" spans="1:11">
      <c r="A162" s="14" t="s">
        <v>290</v>
      </c>
      <c r="B162" s="63" t="s">
        <v>296</v>
      </c>
      <c r="C162" s="1" t="str">
        <f t="shared" si="11"/>
        <v>B-210</v>
      </c>
      <c r="D162" s="15" t="s">
        <v>112</v>
      </c>
      <c r="E162" s="1" t="s">
        <v>325</v>
      </c>
      <c r="F162" s="88" t="s">
        <v>326</v>
      </c>
      <c r="G162" s="1">
        <v>600</v>
      </c>
      <c r="H162" s="1">
        <v>200</v>
      </c>
      <c r="I162" s="1">
        <v>100</v>
      </c>
      <c r="J162" s="1">
        <v>100</v>
      </c>
      <c r="K162" s="30">
        <v>1000000</v>
      </c>
    </row>
    <row r="163" spans="1:11">
      <c r="A163" s="14" t="s">
        <v>290</v>
      </c>
      <c r="B163" s="63" t="s">
        <v>296</v>
      </c>
      <c r="C163" s="1" t="str">
        <f t="shared" si="11"/>
        <v>B-210</v>
      </c>
      <c r="D163" s="15" t="s">
        <v>112</v>
      </c>
      <c r="E163" s="1" t="s">
        <v>327</v>
      </c>
      <c r="F163" s="88" t="s">
        <v>328</v>
      </c>
      <c r="G163" s="1">
        <v>25</v>
      </c>
      <c r="H163" s="1">
        <v>40</v>
      </c>
      <c r="I163" s="1">
        <v>30</v>
      </c>
      <c r="J163" s="1">
        <v>70</v>
      </c>
      <c r="K163" s="30">
        <v>80000</v>
      </c>
    </row>
    <row r="164" spans="1:11">
      <c r="A164" s="14" t="s">
        <v>290</v>
      </c>
      <c r="B164" s="63" t="s">
        <v>296</v>
      </c>
      <c r="C164" s="1" t="str">
        <f t="shared" si="11"/>
        <v>C-2…</v>
      </c>
      <c r="D164" s="15" t="s">
        <v>112</v>
      </c>
      <c r="E164" s="1" t="s">
        <v>329</v>
      </c>
      <c r="F164" s="88" t="s">
        <v>320</v>
      </c>
      <c r="G164" s="1">
        <v>150</v>
      </c>
      <c r="H164" s="1">
        <v>100</v>
      </c>
      <c r="I164" s="1">
        <v>50</v>
      </c>
      <c r="J164" s="1">
        <v>160</v>
      </c>
      <c r="K164" s="30">
        <v>200000</v>
      </c>
    </row>
    <row r="165" spans="1:11">
      <c r="A165" s="14" t="s">
        <v>290</v>
      </c>
      <c r="B165" s="63" t="s">
        <v>296</v>
      </c>
      <c r="C165" s="1" t="str">
        <f t="shared" si="11"/>
        <v>C-206</v>
      </c>
      <c r="D165" s="15" t="s">
        <v>112</v>
      </c>
      <c r="E165" s="1" t="s">
        <v>330</v>
      </c>
      <c r="F165" s="88" t="s">
        <v>320</v>
      </c>
      <c r="G165" s="1">
        <v>150</v>
      </c>
      <c r="H165" s="1">
        <v>100</v>
      </c>
      <c r="I165" s="1">
        <v>50</v>
      </c>
      <c r="J165" s="1">
        <v>160</v>
      </c>
      <c r="K165" s="30">
        <v>200000</v>
      </c>
    </row>
    <row r="166" spans="1:11">
      <c r="A166" s="14" t="s">
        <v>290</v>
      </c>
      <c r="B166" s="63" t="s">
        <v>296</v>
      </c>
      <c r="C166" s="1" t="str">
        <f t="shared" si="11"/>
        <v>C-206</v>
      </c>
      <c r="D166" s="15" t="s">
        <v>112</v>
      </c>
      <c r="E166" s="1" t="s">
        <v>331</v>
      </c>
      <c r="F166" s="88" t="s">
        <v>332</v>
      </c>
      <c r="G166" s="1">
        <v>200</v>
      </c>
      <c r="H166" s="1">
        <v>100</v>
      </c>
      <c r="I166" s="1">
        <v>80</v>
      </c>
      <c r="J166" s="1">
        <v>120</v>
      </c>
      <c r="K166" s="30">
        <v>100000</v>
      </c>
    </row>
    <row r="167" spans="1:11">
      <c r="A167" s="14" t="s">
        <v>290</v>
      </c>
      <c r="B167" s="63" t="s">
        <v>296</v>
      </c>
      <c r="C167" s="1" t="str">
        <f t="shared" si="11"/>
        <v>C-423</v>
      </c>
      <c r="D167" s="15" t="s">
        <v>297</v>
      </c>
      <c r="E167" s="1" t="s">
        <v>333</v>
      </c>
      <c r="F167" s="88" t="s">
        <v>320</v>
      </c>
      <c r="G167" s="1">
        <v>200</v>
      </c>
      <c r="H167" s="1">
        <v>130</v>
      </c>
      <c r="I167" s="1">
        <v>90</v>
      </c>
      <c r="J167" s="1">
        <v>200</v>
      </c>
      <c r="K167" s="30">
        <v>250000</v>
      </c>
    </row>
    <row r="168" spans="1:11">
      <c r="A168" s="14" t="s">
        <v>290</v>
      </c>
      <c r="B168" s="63" t="s">
        <v>296</v>
      </c>
      <c r="C168" s="1" t="str">
        <f t="shared" si="11"/>
        <v>C-423</v>
      </c>
      <c r="D168" s="15" t="s">
        <v>297</v>
      </c>
      <c r="E168" s="1" t="s">
        <v>334</v>
      </c>
      <c r="F168" s="88" t="s">
        <v>320</v>
      </c>
      <c r="G168" s="1">
        <v>200</v>
      </c>
      <c r="H168" s="1">
        <v>130</v>
      </c>
      <c r="I168" s="1">
        <v>90</v>
      </c>
      <c r="J168" s="1">
        <v>200</v>
      </c>
      <c r="K168" s="30">
        <v>250000</v>
      </c>
    </row>
    <row r="169" spans="1:11">
      <c r="A169" s="14" t="s">
        <v>290</v>
      </c>
      <c r="B169" s="63" t="s">
        <v>296</v>
      </c>
      <c r="C169" s="1" t="str">
        <f t="shared" si="11"/>
        <v>C-423</v>
      </c>
      <c r="D169" s="15" t="s">
        <v>297</v>
      </c>
      <c r="E169" s="7" t="s">
        <v>335</v>
      </c>
      <c r="F169" s="6" t="s">
        <v>320</v>
      </c>
      <c r="G169" s="1">
        <v>200</v>
      </c>
      <c r="H169" s="1">
        <v>130</v>
      </c>
      <c r="I169" s="7">
        <v>90</v>
      </c>
      <c r="J169" s="7">
        <v>200</v>
      </c>
      <c r="K169" s="30">
        <v>250000</v>
      </c>
    </row>
    <row r="170" spans="1:11">
      <c r="A170" s="14" t="s">
        <v>290</v>
      </c>
      <c r="B170" s="63" t="s">
        <v>296</v>
      </c>
      <c r="C170" s="117" t="str">
        <f t="shared" si="11"/>
        <v>C-423</v>
      </c>
      <c r="D170" s="117" t="s">
        <v>306</v>
      </c>
      <c r="E170" s="117" t="s">
        <v>336</v>
      </c>
      <c r="F170" s="124" t="s">
        <v>337</v>
      </c>
      <c r="G170" s="117">
        <v>300</v>
      </c>
      <c r="H170" s="117">
        <v>130</v>
      </c>
      <c r="I170" s="117">
        <v>90</v>
      </c>
      <c r="J170" s="117">
        <v>200</v>
      </c>
      <c r="K170" s="42">
        <v>400000</v>
      </c>
    </row>
    <row r="171" spans="1:11">
      <c r="A171" s="16" t="s">
        <v>290</v>
      </c>
      <c r="B171" s="64" t="s">
        <v>296</v>
      </c>
      <c r="C171" s="15" t="str">
        <f t="shared" si="11"/>
        <v>C-423</v>
      </c>
      <c r="D171" s="1" t="s">
        <v>297</v>
      </c>
      <c r="E171" s="15" t="s">
        <v>338</v>
      </c>
      <c r="F171" s="104" t="s">
        <v>320</v>
      </c>
      <c r="G171" s="15">
        <v>250</v>
      </c>
      <c r="H171" s="1">
        <v>130</v>
      </c>
      <c r="I171" s="1">
        <v>100</v>
      </c>
      <c r="J171" s="1">
        <v>40</v>
      </c>
      <c r="K171" s="43">
        <v>250000</v>
      </c>
    </row>
    <row r="172" spans="1:11">
      <c r="A172" s="14" t="s">
        <v>290</v>
      </c>
      <c r="B172" s="63" t="s">
        <v>339</v>
      </c>
      <c r="C172" s="1" t="str">
        <f t="shared" si="11"/>
        <v>C-422</v>
      </c>
      <c r="D172" s="1" t="s">
        <v>340</v>
      </c>
      <c r="E172" s="1" t="s">
        <v>341</v>
      </c>
      <c r="F172" s="88" t="s">
        <v>342</v>
      </c>
      <c r="G172" s="1">
        <v>50</v>
      </c>
      <c r="H172" s="1">
        <v>120</v>
      </c>
      <c r="I172" s="1">
        <v>60</v>
      </c>
      <c r="J172" s="1">
        <v>120</v>
      </c>
      <c r="K172" s="30">
        <v>25000</v>
      </c>
    </row>
    <row r="173" spans="1:11">
      <c r="A173" s="14" t="s">
        <v>290</v>
      </c>
      <c r="B173" s="63" t="s">
        <v>339</v>
      </c>
      <c r="C173" s="1" t="str">
        <f t="shared" si="11"/>
        <v>C-423</v>
      </c>
      <c r="D173" s="1" t="s">
        <v>297</v>
      </c>
      <c r="E173" s="1" t="s">
        <v>343</v>
      </c>
      <c r="F173" s="88" t="s">
        <v>320</v>
      </c>
      <c r="G173" s="1">
        <v>200</v>
      </c>
      <c r="H173" s="1">
        <v>130</v>
      </c>
      <c r="I173" s="1">
        <v>90</v>
      </c>
      <c r="J173" s="1">
        <v>200</v>
      </c>
      <c r="K173" s="30">
        <v>200000</v>
      </c>
    </row>
    <row r="174" spans="1:11">
      <c r="A174" s="14" t="s">
        <v>290</v>
      </c>
      <c r="B174" s="63" t="s">
        <v>339</v>
      </c>
      <c r="C174" s="1" t="str">
        <f t="shared" si="11"/>
        <v>C-423</v>
      </c>
      <c r="D174" s="1" t="s">
        <v>297</v>
      </c>
      <c r="E174" s="1" t="s">
        <v>344</v>
      </c>
      <c r="F174" s="6" t="s">
        <v>320</v>
      </c>
      <c r="G174" s="1">
        <v>200</v>
      </c>
      <c r="H174" s="1">
        <v>130</v>
      </c>
      <c r="I174" s="1">
        <v>90</v>
      </c>
      <c r="J174" s="1">
        <v>200</v>
      </c>
      <c r="K174" s="30">
        <v>250000</v>
      </c>
    </row>
    <row r="175" spans="1:11">
      <c r="A175" s="14" t="s">
        <v>290</v>
      </c>
      <c r="B175" s="63" t="s">
        <v>339</v>
      </c>
      <c r="C175" s="1" t="str">
        <f t="shared" si="11"/>
        <v>C-423</v>
      </c>
      <c r="D175" s="1" t="s">
        <v>297</v>
      </c>
      <c r="E175" s="1" t="s">
        <v>345</v>
      </c>
      <c r="F175" s="88" t="s">
        <v>320</v>
      </c>
      <c r="G175" s="1">
        <v>200</v>
      </c>
      <c r="H175" s="1">
        <v>130</v>
      </c>
      <c r="I175" s="1">
        <v>90</v>
      </c>
      <c r="J175" s="1">
        <v>200</v>
      </c>
      <c r="K175" s="30">
        <v>350000</v>
      </c>
    </row>
    <row r="176" spans="1:11">
      <c r="A176" s="14" t="s">
        <v>290</v>
      </c>
      <c r="B176" s="63" t="s">
        <v>339</v>
      </c>
      <c r="C176" s="1" t="str">
        <f t="shared" si="11"/>
        <v>C-423</v>
      </c>
      <c r="D176" s="1" t="s">
        <v>297</v>
      </c>
      <c r="E176" s="1" t="s">
        <v>346</v>
      </c>
      <c r="F176" s="88" t="s">
        <v>320</v>
      </c>
      <c r="G176" s="1">
        <v>200</v>
      </c>
      <c r="H176" s="1">
        <v>130</v>
      </c>
      <c r="I176" s="1">
        <v>90</v>
      </c>
      <c r="J176" s="1">
        <v>200</v>
      </c>
      <c r="K176" s="30">
        <v>350000</v>
      </c>
    </row>
    <row r="177" spans="1:11">
      <c r="A177" s="14" t="s">
        <v>290</v>
      </c>
      <c r="B177" s="63" t="s">
        <v>339</v>
      </c>
      <c r="C177" s="1" t="str">
        <f t="shared" si="11"/>
        <v>C-423</v>
      </c>
      <c r="D177" s="1" t="s">
        <v>297</v>
      </c>
      <c r="E177" s="1" t="s">
        <v>347</v>
      </c>
      <c r="F177" s="88" t="s">
        <v>320</v>
      </c>
      <c r="G177" s="1">
        <v>200</v>
      </c>
      <c r="H177" s="1">
        <v>130</v>
      </c>
      <c r="I177" s="1">
        <v>90</v>
      </c>
      <c r="J177" s="1">
        <v>200</v>
      </c>
      <c r="K177" s="30">
        <v>250000</v>
      </c>
    </row>
    <row r="178" spans="1:11">
      <c r="A178" s="14" t="s">
        <v>290</v>
      </c>
      <c r="B178" s="63" t="s">
        <v>339</v>
      </c>
      <c r="C178" s="1" t="str">
        <f t="shared" si="11"/>
        <v>C-423</v>
      </c>
      <c r="D178" s="1" t="s">
        <v>348</v>
      </c>
      <c r="E178" s="1" t="s">
        <v>349</v>
      </c>
      <c r="F178" s="88" t="s">
        <v>320</v>
      </c>
      <c r="G178" s="1">
        <v>200</v>
      </c>
      <c r="H178" s="1">
        <v>130</v>
      </c>
      <c r="I178" s="1">
        <v>90</v>
      </c>
      <c r="J178" s="1">
        <v>200</v>
      </c>
      <c r="K178" s="30">
        <v>250000</v>
      </c>
    </row>
    <row r="179" spans="1:11">
      <c r="A179" s="14" t="s">
        <v>290</v>
      </c>
      <c r="B179" s="63" t="s">
        <v>339</v>
      </c>
      <c r="C179" s="1" t="str">
        <f t="shared" si="11"/>
        <v>C-423</v>
      </c>
      <c r="D179" s="1" t="s">
        <v>348</v>
      </c>
      <c r="E179" s="1" t="s">
        <v>350</v>
      </c>
      <c r="F179" s="88" t="s">
        <v>320</v>
      </c>
      <c r="G179" s="1">
        <v>200</v>
      </c>
      <c r="H179" s="1">
        <v>130</v>
      </c>
      <c r="I179" s="1">
        <v>90</v>
      </c>
      <c r="J179" s="1">
        <v>200</v>
      </c>
      <c r="K179" s="30">
        <v>250000</v>
      </c>
    </row>
    <row r="180" spans="1:11">
      <c r="A180" s="14" t="s">
        <v>290</v>
      </c>
      <c r="B180" s="63" t="s">
        <v>339</v>
      </c>
      <c r="C180" s="1" t="str">
        <f t="shared" si="11"/>
        <v>C-423</v>
      </c>
      <c r="D180" s="1" t="s">
        <v>348</v>
      </c>
      <c r="E180" s="1" t="s">
        <v>351</v>
      </c>
      <c r="F180" s="88" t="s">
        <v>320</v>
      </c>
      <c r="G180" s="1">
        <v>200</v>
      </c>
      <c r="H180" s="1">
        <v>130</v>
      </c>
      <c r="I180" s="1">
        <v>90</v>
      </c>
      <c r="J180" s="1">
        <v>200</v>
      </c>
      <c r="K180" s="30">
        <v>350000</v>
      </c>
    </row>
    <row r="181" spans="1:11">
      <c r="A181" s="14" t="s">
        <v>290</v>
      </c>
      <c r="B181" s="63" t="s">
        <v>339</v>
      </c>
      <c r="C181" s="1" t="str">
        <f t="shared" si="11"/>
        <v>C-423</v>
      </c>
      <c r="D181" s="1" t="s">
        <v>348</v>
      </c>
      <c r="E181" s="1" t="s">
        <v>352</v>
      </c>
      <c r="F181" s="88" t="s">
        <v>320</v>
      </c>
      <c r="G181" s="1">
        <v>200</v>
      </c>
      <c r="H181" s="1">
        <v>130</v>
      </c>
      <c r="I181" s="1">
        <v>90</v>
      </c>
      <c r="J181" s="1">
        <v>200</v>
      </c>
      <c r="K181" s="30">
        <v>250000</v>
      </c>
    </row>
    <row r="182" spans="1:11">
      <c r="A182" s="14" t="s">
        <v>290</v>
      </c>
      <c r="B182" s="63" t="s">
        <v>339</v>
      </c>
      <c r="C182" s="1" t="str">
        <f t="shared" si="11"/>
        <v>C-423</v>
      </c>
      <c r="D182" s="1" t="s">
        <v>348</v>
      </c>
      <c r="E182" s="1" t="s">
        <v>353</v>
      </c>
      <c r="F182" s="88" t="s">
        <v>320</v>
      </c>
      <c r="G182" s="1">
        <v>200</v>
      </c>
      <c r="H182" s="1">
        <v>130</v>
      </c>
      <c r="I182" s="1">
        <v>90</v>
      </c>
      <c r="J182" s="1">
        <v>200</v>
      </c>
      <c r="K182" s="30">
        <v>250000</v>
      </c>
    </row>
    <row r="183" spans="1:11">
      <c r="A183" s="14" t="s">
        <v>290</v>
      </c>
      <c r="B183" s="63" t="s">
        <v>339</v>
      </c>
      <c r="C183" s="1" t="str">
        <f t="shared" si="11"/>
        <v>C-423</v>
      </c>
      <c r="D183" s="1" t="s">
        <v>348</v>
      </c>
      <c r="E183" s="1" t="s">
        <v>354</v>
      </c>
      <c r="F183" s="88" t="s">
        <v>320</v>
      </c>
      <c r="G183" s="1">
        <v>150</v>
      </c>
      <c r="H183" s="1">
        <v>100</v>
      </c>
      <c r="I183" s="1">
        <v>80</v>
      </c>
      <c r="J183" s="1">
        <v>150</v>
      </c>
      <c r="K183" s="30">
        <v>200000</v>
      </c>
    </row>
    <row r="184" spans="1:11">
      <c r="A184" s="14" t="s">
        <v>290</v>
      </c>
      <c r="B184" s="63" t="s">
        <v>339</v>
      </c>
      <c r="C184" s="1" t="str">
        <f t="shared" si="11"/>
        <v>C-423</v>
      </c>
      <c r="D184" s="1" t="s">
        <v>348</v>
      </c>
      <c r="E184" s="1" t="s">
        <v>355</v>
      </c>
      <c r="F184" s="88" t="s">
        <v>320</v>
      </c>
      <c r="G184" s="1">
        <v>200</v>
      </c>
      <c r="H184" s="1">
        <v>130</v>
      </c>
      <c r="I184" s="1">
        <v>100</v>
      </c>
      <c r="J184" s="1">
        <v>170</v>
      </c>
      <c r="K184" s="30">
        <v>250000</v>
      </c>
    </row>
    <row r="185" spans="1:11">
      <c r="A185" s="14" t="s">
        <v>290</v>
      </c>
      <c r="B185" s="63" t="s">
        <v>339</v>
      </c>
      <c r="C185" s="1" t="str">
        <f t="shared" si="11"/>
        <v>C-423</v>
      </c>
      <c r="D185" s="1" t="s">
        <v>348</v>
      </c>
      <c r="E185" s="1" t="s">
        <v>356</v>
      </c>
      <c r="F185" s="88" t="s">
        <v>320</v>
      </c>
      <c r="G185" s="1">
        <v>300</v>
      </c>
      <c r="H185" s="1">
        <v>180</v>
      </c>
      <c r="I185" s="1">
        <v>120</v>
      </c>
      <c r="J185" s="1">
        <v>40</v>
      </c>
      <c r="K185" s="30">
        <v>150000</v>
      </c>
    </row>
    <row r="186" spans="1:11">
      <c r="A186" s="14" t="s">
        <v>290</v>
      </c>
      <c r="B186" s="63" t="s">
        <v>339</v>
      </c>
      <c r="C186" s="1" t="str">
        <f t="shared" si="11"/>
        <v>C-423</v>
      </c>
      <c r="D186" s="1" t="s">
        <v>348</v>
      </c>
      <c r="E186" s="1" t="s">
        <v>357</v>
      </c>
      <c r="F186" s="88" t="s">
        <v>320</v>
      </c>
      <c r="G186" s="1">
        <v>80</v>
      </c>
      <c r="H186" s="1">
        <v>150</v>
      </c>
      <c r="I186" s="1">
        <v>80</v>
      </c>
      <c r="J186" s="1">
        <v>40</v>
      </c>
      <c r="K186" s="30">
        <v>50000</v>
      </c>
    </row>
    <row r="187" spans="1:11">
      <c r="A187" s="14" t="s">
        <v>290</v>
      </c>
      <c r="B187" s="63" t="s">
        <v>339</v>
      </c>
      <c r="C187" s="1" t="str">
        <f t="shared" si="11"/>
        <v>C-423</v>
      </c>
      <c r="D187" s="1" t="s">
        <v>348</v>
      </c>
      <c r="E187" s="1" t="s">
        <v>358</v>
      </c>
      <c r="F187" s="88" t="s">
        <v>320</v>
      </c>
      <c r="G187" s="1">
        <v>300</v>
      </c>
      <c r="H187" s="1">
        <v>200</v>
      </c>
      <c r="I187" s="1">
        <v>100</v>
      </c>
      <c r="J187" s="1">
        <v>40</v>
      </c>
      <c r="K187" s="30">
        <v>250000</v>
      </c>
    </row>
    <row r="188" spans="1:11">
      <c r="A188" s="14" t="s">
        <v>290</v>
      </c>
      <c r="B188" s="63" t="s">
        <v>339</v>
      </c>
      <c r="C188" s="1" t="str">
        <f t="shared" si="11"/>
        <v>C-423</v>
      </c>
      <c r="D188" s="1" t="s">
        <v>359</v>
      </c>
      <c r="E188" s="1" t="s">
        <v>360</v>
      </c>
      <c r="F188" s="88" t="s">
        <v>361</v>
      </c>
      <c r="G188" s="1">
        <v>1200</v>
      </c>
      <c r="H188" s="1">
        <v>190</v>
      </c>
      <c r="I188" s="1">
        <v>170</v>
      </c>
      <c r="J188" s="1">
        <v>200</v>
      </c>
      <c r="K188" s="30">
        <v>1000000</v>
      </c>
    </row>
    <row r="189" spans="1:11">
      <c r="A189" s="14" t="s">
        <v>290</v>
      </c>
      <c r="B189" s="64" t="s">
        <v>339</v>
      </c>
      <c r="C189" s="15" t="s">
        <v>362</v>
      </c>
      <c r="D189" s="50" t="s">
        <v>112</v>
      </c>
      <c r="E189" s="15" t="s">
        <v>363</v>
      </c>
      <c r="F189" s="104" t="s">
        <v>364</v>
      </c>
      <c r="G189" s="15">
        <v>150</v>
      </c>
      <c r="H189" s="15">
        <v>100</v>
      </c>
      <c r="I189" s="44">
        <v>90</v>
      </c>
      <c r="J189" s="40">
        <v>120</v>
      </c>
      <c r="K189" s="43">
        <v>100000</v>
      </c>
    </row>
    <row r="190" spans="1:11">
      <c r="A190" s="14" t="s">
        <v>290</v>
      </c>
      <c r="B190" s="64" t="s">
        <v>339</v>
      </c>
      <c r="C190" s="15" t="s">
        <v>362</v>
      </c>
      <c r="D190" s="50" t="s">
        <v>112</v>
      </c>
      <c r="E190" s="15" t="s">
        <v>365</v>
      </c>
      <c r="F190" s="104" t="s">
        <v>366</v>
      </c>
      <c r="G190" s="15">
        <v>150</v>
      </c>
      <c r="H190" s="15">
        <v>100</v>
      </c>
      <c r="I190" s="44">
        <v>90</v>
      </c>
      <c r="J190" s="40">
        <v>120</v>
      </c>
      <c r="K190" s="43">
        <v>100000</v>
      </c>
    </row>
    <row r="191" spans="1:11">
      <c r="A191" s="14" t="s">
        <v>290</v>
      </c>
      <c r="B191" s="63" t="s">
        <v>367</v>
      </c>
      <c r="C191" s="1" t="str">
        <f>LEFT(E191,5)</f>
        <v>C-324</v>
      </c>
      <c r="D191" s="82" t="s">
        <v>368</v>
      </c>
      <c r="E191" s="1" t="s">
        <v>369</v>
      </c>
      <c r="F191" s="6" t="s">
        <v>370</v>
      </c>
      <c r="G191" s="1">
        <v>300</v>
      </c>
      <c r="H191" s="1">
        <v>180</v>
      </c>
      <c r="I191" s="1">
        <v>120</v>
      </c>
      <c r="J191" s="1">
        <v>140</v>
      </c>
      <c r="K191" s="30">
        <v>600000</v>
      </c>
    </row>
    <row r="192" spans="1:11">
      <c r="A192" s="14" t="s">
        <v>290</v>
      </c>
      <c r="B192" s="63" t="s">
        <v>367</v>
      </c>
      <c r="C192" s="1" t="str">
        <f>LEFT(E192,5)</f>
        <v>C-423</v>
      </c>
      <c r="D192" s="82" t="s">
        <v>368</v>
      </c>
      <c r="E192" s="1" t="s">
        <v>371</v>
      </c>
      <c r="F192" s="88" t="s">
        <v>320</v>
      </c>
      <c r="G192" s="1">
        <v>200</v>
      </c>
      <c r="H192" s="1">
        <v>130</v>
      </c>
      <c r="I192" s="1">
        <v>90</v>
      </c>
      <c r="J192" s="1">
        <v>200</v>
      </c>
      <c r="K192" s="30">
        <v>350000</v>
      </c>
    </row>
    <row r="193" spans="1:11">
      <c r="A193" s="14" t="s">
        <v>290</v>
      </c>
      <c r="B193" s="63" t="s">
        <v>367</v>
      </c>
      <c r="C193" s="1" t="s">
        <v>372</v>
      </c>
      <c r="D193" s="82" t="s">
        <v>373</v>
      </c>
      <c r="E193" s="7" t="s">
        <v>374</v>
      </c>
      <c r="F193" s="88" t="s">
        <v>375</v>
      </c>
      <c r="G193" s="1">
        <v>150</v>
      </c>
      <c r="H193" s="1">
        <v>110</v>
      </c>
      <c r="I193" s="1">
        <v>60</v>
      </c>
      <c r="J193" s="8">
        <v>40</v>
      </c>
      <c r="K193" s="30">
        <v>70000</v>
      </c>
    </row>
    <row r="194" spans="1:11">
      <c r="A194" s="14" t="s">
        <v>290</v>
      </c>
      <c r="B194" s="63" t="s">
        <v>367</v>
      </c>
      <c r="C194" s="1" t="s">
        <v>376</v>
      </c>
      <c r="D194" s="82" t="s">
        <v>373</v>
      </c>
      <c r="E194" s="44" t="s">
        <v>377</v>
      </c>
      <c r="F194" s="88" t="s">
        <v>378</v>
      </c>
      <c r="G194" s="1">
        <v>200</v>
      </c>
      <c r="H194" s="45">
        <v>100</v>
      </c>
      <c r="I194" s="45">
        <v>100</v>
      </c>
      <c r="J194" s="8">
        <v>100</v>
      </c>
      <c r="K194" s="30">
        <v>40000</v>
      </c>
    </row>
    <row r="195" spans="1:11">
      <c r="A195" s="14" t="s">
        <v>290</v>
      </c>
      <c r="B195" s="63" t="s">
        <v>367</v>
      </c>
      <c r="C195" s="1" t="s">
        <v>376</v>
      </c>
      <c r="D195" s="82" t="s">
        <v>373</v>
      </c>
      <c r="E195" s="44" t="s">
        <v>377</v>
      </c>
      <c r="F195" s="88" t="s">
        <v>304</v>
      </c>
      <c r="G195" s="1">
        <v>100</v>
      </c>
      <c r="H195" s="45">
        <v>100</v>
      </c>
      <c r="I195" s="45">
        <v>100</v>
      </c>
      <c r="J195" s="8">
        <v>100</v>
      </c>
      <c r="K195" s="30">
        <v>20000</v>
      </c>
    </row>
    <row r="196" spans="1:11">
      <c r="A196" s="14" t="s">
        <v>290</v>
      </c>
      <c r="B196" s="63" t="s">
        <v>367</v>
      </c>
      <c r="C196" s="1" t="s">
        <v>379</v>
      </c>
      <c r="D196" s="82" t="s">
        <v>380</v>
      </c>
      <c r="E196" s="44" t="s">
        <v>377</v>
      </c>
      <c r="F196" s="88" t="s">
        <v>381</v>
      </c>
      <c r="G196" s="1">
        <v>50</v>
      </c>
      <c r="H196" s="45">
        <v>100</v>
      </c>
      <c r="I196" s="45">
        <v>100</v>
      </c>
      <c r="J196" s="8">
        <v>100</v>
      </c>
      <c r="K196" s="30">
        <v>80000</v>
      </c>
    </row>
    <row r="197" spans="1:11">
      <c r="A197" s="14" t="s">
        <v>290</v>
      </c>
      <c r="B197" s="63" t="s">
        <v>367</v>
      </c>
      <c r="C197" s="1" t="s">
        <v>382</v>
      </c>
      <c r="D197" s="82" t="s">
        <v>383</v>
      </c>
      <c r="E197" s="44" t="s">
        <v>377</v>
      </c>
      <c r="F197" s="88" t="s">
        <v>384</v>
      </c>
      <c r="G197" s="1">
        <v>100</v>
      </c>
      <c r="H197" s="45">
        <v>100</v>
      </c>
      <c r="I197" s="45">
        <v>100</v>
      </c>
      <c r="J197" s="8">
        <v>100</v>
      </c>
      <c r="K197" s="30">
        <v>10000</v>
      </c>
    </row>
    <row r="198" spans="1:11">
      <c r="A198" s="14" t="s">
        <v>290</v>
      </c>
      <c r="B198" s="63" t="s">
        <v>367</v>
      </c>
      <c r="C198" s="1" t="s">
        <v>385</v>
      </c>
      <c r="D198" s="82" t="s">
        <v>380</v>
      </c>
      <c r="E198" s="44" t="s">
        <v>377</v>
      </c>
      <c r="F198" s="88" t="s">
        <v>386</v>
      </c>
      <c r="G198" s="1">
        <v>20</v>
      </c>
      <c r="H198" s="45">
        <v>100</v>
      </c>
      <c r="I198" s="45">
        <v>100</v>
      </c>
      <c r="J198" s="8">
        <v>100</v>
      </c>
      <c r="K198" s="30">
        <v>10000</v>
      </c>
    </row>
    <row r="199" spans="1:11">
      <c r="A199" s="79" t="s">
        <v>387</v>
      </c>
      <c r="B199" s="34" t="s">
        <v>388</v>
      </c>
      <c r="C199" s="1" t="s">
        <v>389</v>
      </c>
      <c r="D199" s="50" t="s">
        <v>390</v>
      </c>
      <c r="E199" s="1" t="s">
        <v>391</v>
      </c>
      <c r="F199" s="88" t="s">
        <v>392</v>
      </c>
      <c r="G199" s="1">
        <v>550</v>
      </c>
      <c r="H199" s="1">
        <v>200</v>
      </c>
      <c r="I199" s="1">
        <v>150</v>
      </c>
      <c r="J199" s="1">
        <v>100</v>
      </c>
      <c r="K199" s="30">
        <v>400000</v>
      </c>
    </row>
    <row r="200" spans="1:11">
      <c r="A200" s="79" t="s">
        <v>387</v>
      </c>
      <c r="B200" s="80" t="s">
        <v>393</v>
      </c>
      <c r="C200" s="1" t="s">
        <v>394</v>
      </c>
      <c r="D200" s="50" t="s">
        <v>390</v>
      </c>
      <c r="E200" s="1" t="s">
        <v>395</v>
      </c>
      <c r="F200" s="88" t="s">
        <v>147</v>
      </c>
      <c r="G200" s="1">
        <v>250</v>
      </c>
      <c r="H200" s="1">
        <v>200</v>
      </c>
      <c r="I200" s="1">
        <v>150</v>
      </c>
      <c r="J200" s="1">
        <v>100</v>
      </c>
      <c r="K200" s="30">
        <v>250000</v>
      </c>
    </row>
    <row r="201" spans="1:11" ht="15" customHeight="1">
      <c r="A201" s="79" t="s">
        <v>387</v>
      </c>
      <c r="B201" s="81" t="s">
        <v>396</v>
      </c>
      <c r="C201" s="1" t="s">
        <v>397</v>
      </c>
      <c r="D201" s="50" t="s">
        <v>398</v>
      </c>
      <c r="E201" s="1" t="s">
        <v>399</v>
      </c>
      <c r="F201" s="88" t="s">
        <v>400</v>
      </c>
      <c r="G201" s="1">
        <v>80</v>
      </c>
      <c r="H201" s="1">
        <v>150</v>
      </c>
      <c r="I201" s="1">
        <v>100</v>
      </c>
      <c r="J201" s="1">
        <v>80</v>
      </c>
      <c r="K201" s="30">
        <v>200000</v>
      </c>
    </row>
    <row r="202" spans="1:11" ht="15" customHeight="1">
      <c r="A202" s="59" t="s">
        <v>401</v>
      </c>
      <c r="B202" s="65" t="s">
        <v>402</v>
      </c>
      <c r="C202" s="1" t="s">
        <v>403</v>
      </c>
      <c r="D202" s="50" t="s">
        <v>404</v>
      </c>
      <c r="E202" s="1" t="s">
        <v>405</v>
      </c>
      <c r="F202" s="88" t="s">
        <v>406</v>
      </c>
      <c r="G202" s="1">
        <v>1000</v>
      </c>
      <c r="H202" s="1">
        <v>140</v>
      </c>
      <c r="I202" s="1">
        <v>130</v>
      </c>
      <c r="J202" s="1">
        <v>150</v>
      </c>
      <c r="K202" s="30">
        <v>20000</v>
      </c>
    </row>
    <row r="203" spans="1:11" ht="15" customHeight="1">
      <c r="A203" s="59" t="s">
        <v>401</v>
      </c>
      <c r="B203" s="65" t="s">
        <v>402</v>
      </c>
      <c r="C203" s="1" t="s">
        <v>403</v>
      </c>
      <c r="D203" s="50" t="s">
        <v>404</v>
      </c>
      <c r="E203" s="1" t="s">
        <v>407</v>
      </c>
      <c r="F203" s="88" t="s">
        <v>408</v>
      </c>
      <c r="G203" s="1">
        <v>600</v>
      </c>
      <c r="H203" s="1">
        <v>110</v>
      </c>
      <c r="I203" s="1">
        <v>110</v>
      </c>
      <c r="J203" s="1">
        <v>220</v>
      </c>
      <c r="K203" s="30">
        <v>10000</v>
      </c>
    </row>
    <row r="204" spans="1:11" ht="15" customHeight="1">
      <c r="A204" s="59" t="s">
        <v>401</v>
      </c>
      <c r="B204" s="65" t="s">
        <v>402</v>
      </c>
      <c r="C204" s="1" t="str">
        <f t="shared" ref="C204:C211" si="12">LEFT(E204,5)</f>
        <v>R-017</v>
      </c>
      <c r="D204" s="50" t="s">
        <v>404</v>
      </c>
      <c r="E204" s="1" t="s">
        <v>409</v>
      </c>
      <c r="F204" s="88" t="s">
        <v>410</v>
      </c>
      <c r="G204" s="1">
        <v>1000</v>
      </c>
      <c r="H204" s="1">
        <v>160</v>
      </c>
      <c r="I204" s="1">
        <v>75</v>
      </c>
      <c r="J204" s="1">
        <v>135</v>
      </c>
      <c r="K204" s="30">
        <v>100000</v>
      </c>
    </row>
    <row r="205" spans="1:11" ht="15" customHeight="1">
      <c r="A205" s="59" t="s">
        <v>401</v>
      </c>
      <c r="B205" s="65" t="s">
        <v>402</v>
      </c>
      <c r="C205" s="1" t="str">
        <f t="shared" si="12"/>
        <v>R-017</v>
      </c>
      <c r="D205" s="50" t="s">
        <v>404</v>
      </c>
      <c r="E205" s="1" t="s">
        <v>411</v>
      </c>
      <c r="F205" s="2" t="s">
        <v>412</v>
      </c>
      <c r="G205" s="1">
        <v>1000</v>
      </c>
      <c r="H205" s="1">
        <v>70</v>
      </c>
      <c r="I205" s="1">
        <v>50</v>
      </c>
      <c r="J205" s="1">
        <v>200</v>
      </c>
      <c r="K205" s="30">
        <v>5000</v>
      </c>
    </row>
    <row r="206" spans="1:11" ht="15" customHeight="1">
      <c r="A206" s="59" t="s">
        <v>401</v>
      </c>
      <c r="B206" s="65" t="s">
        <v>402</v>
      </c>
      <c r="C206" s="1" t="str">
        <f t="shared" ref="C206:C207" si="13">LEFT(E206,5)</f>
        <v>R-017</v>
      </c>
      <c r="D206" s="50" t="s">
        <v>404</v>
      </c>
      <c r="E206" s="1" t="s">
        <v>413</v>
      </c>
      <c r="F206" s="88" t="s">
        <v>410</v>
      </c>
      <c r="G206" s="1">
        <v>1000</v>
      </c>
      <c r="H206" s="1">
        <v>160</v>
      </c>
      <c r="I206" s="1">
        <v>75</v>
      </c>
      <c r="J206" s="1">
        <v>135</v>
      </c>
      <c r="K206" s="30">
        <v>100000</v>
      </c>
    </row>
    <row r="207" spans="1:11" ht="15" customHeight="1">
      <c r="A207" s="59" t="s">
        <v>401</v>
      </c>
      <c r="B207" s="65" t="s">
        <v>402</v>
      </c>
      <c r="C207" s="1" t="str">
        <f t="shared" si="13"/>
        <v>R-017</v>
      </c>
      <c r="D207" s="50" t="s">
        <v>404</v>
      </c>
      <c r="E207" s="1" t="s">
        <v>414</v>
      </c>
      <c r="F207" s="88" t="s">
        <v>410</v>
      </c>
      <c r="G207" s="1">
        <v>1000</v>
      </c>
      <c r="H207" s="1">
        <v>160</v>
      </c>
      <c r="I207" s="1">
        <v>75</v>
      </c>
      <c r="J207" s="1">
        <v>135</v>
      </c>
      <c r="K207" s="30">
        <v>100000</v>
      </c>
    </row>
    <row r="208" spans="1:11" ht="15" customHeight="1">
      <c r="A208" s="59" t="s">
        <v>401</v>
      </c>
      <c r="B208" s="65" t="s">
        <v>402</v>
      </c>
      <c r="C208" s="1" t="str">
        <f t="shared" si="12"/>
        <v>S-005</v>
      </c>
      <c r="D208" s="50" t="s">
        <v>404</v>
      </c>
      <c r="E208" s="1" t="s">
        <v>415</v>
      </c>
      <c r="F208" s="6" t="s">
        <v>416</v>
      </c>
      <c r="G208" s="1">
        <v>3500</v>
      </c>
      <c r="H208" s="1">
        <v>225</v>
      </c>
      <c r="I208" s="1">
        <v>190</v>
      </c>
      <c r="J208" s="1">
        <v>200</v>
      </c>
      <c r="K208" s="30">
        <v>250000</v>
      </c>
    </row>
    <row r="209" spans="1:11" ht="15" customHeight="1">
      <c r="A209" s="59" t="s">
        <v>401</v>
      </c>
      <c r="B209" s="65" t="s">
        <v>402</v>
      </c>
      <c r="C209" s="1" t="str">
        <f t="shared" si="12"/>
        <v>S-005</v>
      </c>
      <c r="D209" s="50" t="s">
        <v>404</v>
      </c>
      <c r="E209" s="1" t="s">
        <v>417</v>
      </c>
      <c r="F209" s="6" t="s">
        <v>418</v>
      </c>
      <c r="G209" s="1">
        <v>1000</v>
      </c>
      <c r="H209" s="1">
        <v>120</v>
      </c>
      <c r="I209" s="1">
        <v>75</v>
      </c>
      <c r="J209" s="1">
        <v>200</v>
      </c>
      <c r="K209" s="30">
        <v>75000</v>
      </c>
    </row>
    <row r="210" spans="1:11" ht="15" customHeight="1">
      <c r="A210" s="59" t="s">
        <v>401</v>
      </c>
      <c r="B210" s="65" t="s">
        <v>402</v>
      </c>
      <c r="C210" s="1" t="str">
        <f t="shared" si="12"/>
        <v>S-005</v>
      </c>
      <c r="D210" s="50" t="s">
        <v>404</v>
      </c>
      <c r="E210" s="1" t="s">
        <v>419</v>
      </c>
      <c r="F210" s="6" t="s">
        <v>418</v>
      </c>
      <c r="G210" s="1">
        <v>1000</v>
      </c>
      <c r="H210" s="1">
        <v>200</v>
      </c>
      <c r="I210" s="1">
        <v>200</v>
      </c>
      <c r="J210" s="1">
        <v>200</v>
      </c>
      <c r="K210" s="30">
        <v>100000</v>
      </c>
    </row>
    <row r="211" spans="1:11" ht="15" customHeight="1">
      <c r="A211" s="59" t="s">
        <v>401</v>
      </c>
      <c r="B211" s="65" t="s">
        <v>402</v>
      </c>
      <c r="C211" s="1" t="str">
        <f t="shared" si="12"/>
        <v>S-005</v>
      </c>
      <c r="D211" s="50" t="s">
        <v>404</v>
      </c>
      <c r="E211" s="1" t="s">
        <v>420</v>
      </c>
      <c r="F211" s="6" t="s">
        <v>421</v>
      </c>
      <c r="G211" s="1">
        <v>3000</v>
      </c>
      <c r="H211" s="1">
        <v>320</v>
      </c>
      <c r="I211" s="1">
        <v>200</v>
      </c>
      <c r="J211" s="1">
        <v>250</v>
      </c>
      <c r="K211" s="30">
        <v>150000</v>
      </c>
    </row>
    <row r="212" spans="1:11">
      <c r="A212" s="59" t="s">
        <v>401</v>
      </c>
      <c r="B212" s="65" t="s">
        <v>402</v>
      </c>
      <c r="C212" s="1" t="str">
        <f>LEFT(E212,6)</f>
        <v>S-005a</v>
      </c>
      <c r="D212" s="50" t="s">
        <v>404</v>
      </c>
      <c r="E212" s="1" t="s">
        <v>422</v>
      </c>
      <c r="F212" s="6" t="s">
        <v>423</v>
      </c>
      <c r="G212" s="1">
        <v>1000</v>
      </c>
      <c r="H212" s="1">
        <v>160</v>
      </c>
      <c r="I212" s="1">
        <v>75</v>
      </c>
      <c r="J212" s="1">
        <v>135</v>
      </c>
      <c r="K212" s="30">
        <v>100000</v>
      </c>
    </row>
    <row r="214" spans="1:11">
      <c r="K214" s="46"/>
    </row>
    <row r="215" spans="1:11">
      <c r="B215" s="47">
        <f>COUNTA(B3:B212)</f>
        <v>210</v>
      </c>
      <c r="E215" s="47"/>
      <c r="J215" s="47" t="s">
        <v>424</v>
      </c>
      <c r="K215" s="48">
        <f>SUM(K3:K212)</f>
        <v>32568000</v>
      </c>
    </row>
    <row r="216" spans="1:11">
      <c r="B216"/>
      <c r="J216" s="8" t="s">
        <v>266</v>
      </c>
      <c r="K216" s="49">
        <v>7000000</v>
      </c>
    </row>
    <row r="217" spans="1:11">
      <c r="B217"/>
      <c r="D217" s="54"/>
      <c r="J217" s="47" t="s">
        <v>425</v>
      </c>
      <c r="K217" s="48">
        <f>K215+K216</f>
        <v>39568000</v>
      </c>
    </row>
    <row r="218" spans="1:11">
      <c r="B218"/>
      <c r="C218" s="47"/>
      <c r="D218" s="47"/>
    </row>
    <row r="219" spans="1:11">
      <c r="B219"/>
    </row>
  </sheetData>
  <autoFilter ref="A2:K212" xr:uid="{D2AF117E-2D8A-4689-AE06-9E75DD92C1B7}">
    <sortState xmlns:xlrd2="http://schemas.microsoft.com/office/spreadsheetml/2017/richdata2" ref="A3:K213">
      <sortCondition ref="A2:A212"/>
    </sortState>
  </autoFilter>
  <mergeCells count="1">
    <mergeCell ref="K125:K145"/>
  </mergeCells>
  <phoneticPr fontId="12" type="noConversion"/>
  <conditionalFormatting sqref="F22">
    <cfRule type="containsBlanks" dxfId="1" priority="2">
      <formula>LEN(TRIM(F22))=0</formula>
    </cfRule>
  </conditionalFormatting>
  <conditionalFormatting sqref="H22">
    <cfRule type="cellIs" dxfId="0" priority="1" operator="greaterThan">
      <formula>999</formula>
    </cfRule>
  </conditionalFormatting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085d45-0c41-4209-a280-fb4003bf1341">
      <Terms xmlns="http://schemas.microsoft.com/office/infopath/2007/PartnerControls"/>
    </lcf76f155ced4ddcb4097134ff3c332f>
    <TaxCatchAll xmlns="622ecbc4-9b75-4c65-8939-3ec7b5eead6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34DB142618A74B8E8D9254A18E3864" ma:contentTypeVersion="15" ma:contentTypeDescription="Create a new document." ma:contentTypeScope="" ma:versionID="98f0c430b77dc2a791a78c99d6b96253">
  <xsd:schema xmlns:xsd="http://www.w3.org/2001/XMLSchema" xmlns:xs="http://www.w3.org/2001/XMLSchema" xmlns:p="http://schemas.microsoft.com/office/2006/metadata/properties" xmlns:ns2="27085d45-0c41-4209-a280-fb4003bf1341" xmlns:ns3="622ecbc4-9b75-4c65-8939-3ec7b5eead68" targetNamespace="http://schemas.microsoft.com/office/2006/metadata/properties" ma:root="true" ma:fieldsID="b4e6449cd4085c32630b4ca9c8292b56" ns2:_="" ns3:_="">
    <xsd:import namespace="27085d45-0c41-4209-a280-fb4003bf1341"/>
    <xsd:import namespace="622ecbc4-9b75-4c65-8939-3ec7b5eead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85d45-0c41-4209-a280-fb4003bf13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95a2ead-fb08-4f89-b991-c2b7785951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2ecbc4-9b75-4c65-8939-3ec7b5eead6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f6b20d2-0ad4-478c-a932-da52b8727fba}" ma:internalName="TaxCatchAll" ma:showField="CatchAllData" ma:web="622ecbc4-9b75-4c65-8939-3ec7b5eead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6CE19B-8024-455E-A8B3-BB72006D0A86}"/>
</file>

<file path=customXml/itemProps2.xml><?xml version="1.0" encoding="utf-8"?>
<ds:datastoreItem xmlns:ds="http://schemas.openxmlformats.org/officeDocument/2006/customXml" ds:itemID="{3BB77ED7-39DC-4DAD-954B-E0F3893DE741}"/>
</file>

<file path=customXml/itemProps3.xml><?xml version="1.0" encoding="utf-8"?>
<ds:datastoreItem xmlns:ds="http://schemas.openxmlformats.org/officeDocument/2006/customXml" ds:itemID="{F991103F-5ABA-44B1-A14C-CE2D67D2CA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Jorjan de Wit</dc:creator>
  <cp:keywords/>
  <dc:description/>
  <cp:lastModifiedBy>j.dewit@districon.com</cp:lastModifiedBy>
  <cp:revision/>
  <dcterms:created xsi:type="dcterms:W3CDTF">2024-02-15T09:25:13Z</dcterms:created>
  <dcterms:modified xsi:type="dcterms:W3CDTF">2024-03-08T12:58:57Z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0x0101008234DB142618A74B8E8D9254A18E3864</vt:lpwstr>
  </property>
  <property fmtid="{D5CDD505-2E9C-101B-9397-08002B2CF9AE}" pid="3" name="MediaServiceImageTags">
    <vt:lpwstr/>
  </property>
</Properties>
</file>