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https://omo365.sharepoint.com/sites/EAAfdrukapparatuur/Shared Documents/General/2. Aanbestedingsdocument/Bijlagen/"/>
    </mc:Choice>
  </mc:AlternateContent>
  <xr:revisionPtr revIDLastSave="224" documentId="13_ncr:1_{52817A67-6A7C-4643-A1E4-9A5EC83B97F0}" xr6:coauthVersionLast="47" xr6:coauthVersionMax="47" xr10:uidLastSave="{3AE1268C-1AC7-4DCB-93AC-2BD1351F2F50}"/>
  <bookViews>
    <workbookView xWindow="-120" yWindow="-120" windowWidth="29040" windowHeight="15720" xr2:uid="{00000000-000D-0000-FFFF-FFFF00000000}"/>
  </bookViews>
  <sheets>
    <sheet name="Kosten" sheetId="17" r:id="rId1"/>
    <sheet name="Totaal" sheetId="20" r:id="rId2"/>
  </sheets>
  <definedNames>
    <definedName name="Bonhoeffer">#REF!</definedName>
    <definedName name="Gouda">#REF!</definedName>
    <definedName name="Hooghuis">#REF!</definedName>
    <definedName name="Kosten_per_model">#REF!</definedName>
    <definedName name="kosten_soort">#REF!</definedName>
    <definedName name="model">#REF!</definedName>
    <definedName name="Sallan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7" l="1"/>
  <c r="C51" i="17"/>
  <c r="D51" i="17" s="1"/>
  <c r="C50" i="17"/>
  <c r="D50" i="17" s="1"/>
  <c r="I45" i="17"/>
  <c r="H45" i="17"/>
  <c r="K40" i="17"/>
  <c r="I40" i="17"/>
  <c r="J40" i="17"/>
  <c r="J45" i="17" s="1"/>
  <c r="K45" i="17" s="1"/>
  <c r="H40" i="17"/>
  <c r="F40" i="17"/>
  <c r="F45" i="17" s="1"/>
  <c r="D40" i="17"/>
  <c r="D45" i="17" s="1"/>
  <c r="K35" i="17"/>
  <c r="I35" i="17"/>
  <c r="C30" i="17" l="1"/>
  <c r="I46" i="17" l="1"/>
  <c r="J41" i="17"/>
  <c r="I36" i="17"/>
  <c r="F36" i="17"/>
  <c r="D36" i="17"/>
  <c r="B36" i="17"/>
  <c r="B31" i="17"/>
  <c r="D31" i="17"/>
  <c r="G30" i="17"/>
  <c r="D53" i="17" l="1"/>
  <c r="B14" i="20" s="1"/>
  <c r="D14" i="20" s="1"/>
  <c r="I41" i="17"/>
  <c r="K41" i="17"/>
  <c r="G31" i="17"/>
  <c r="J46" i="17" l="1"/>
  <c r="J36" i="17"/>
  <c r="C31" i="17"/>
  <c r="C35" i="17"/>
  <c r="E30" i="17"/>
  <c r="E35" i="17"/>
  <c r="E36" i="17" s="1"/>
  <c r="B40" i="17"/>
  <c r="B45" i="17" s="1"/>
  <c r="C45" i="17" s="1"/>
  <c r="E31" i="17" l="1"/>
  <c r="H31" i="17" s="1"/>
  <c r="H30" i="17"/>
  <c r="K46" i="17"/>
  <c r="K36" i="17"/>
  <c r="C36" i="17"/>
  <c r="B46" i="17"/>
  <c r="C40" i="17"/>
  <c r="B41" i="17"/>
  <c r="E40" i="17"/>
  <c r="E41" i="17" s="1"/>
  <c r="D41" i="17"/>
  <c r="C41" i="17" l="1"/>
  <c r="C46" i="17"/>
  <c r="B13" i="20"/>
  <c r="D13" i="20" s="1"/>
  <c r="D46" i="17"/>
  <c r="G35" i="17"/>
  <c r="L35" i="17" s="1"/>
  <c r="A45" i="17"/>
  <c r="L36" i="17" l="1"/>
  <c r="B9" i="20"/>
  <c r="D9" i="20" s="1"/>
  <c r="G36" i="17"/>
  <c r="H36" i="17"/>
  <c r="G45" i="17"/>
  <c r="G46" i="17" s="1"/>
  <c r="F46" i="17"/>
  <c r="G40" i="17"/>
  <c r="L40" i="17" s="1"/>
  <c r="L41" i="17" s="1"/>
  <c r="B10" i="20" s="1"/>
  <c r="D10" i="20" s="1"/>
  <c r="F41" i="17"/>
  <c r="A40" i="17"/>
  <c r="G41" i="17" l="1"/>
  <c r="E45" i="17"/>
  <c r="L45" i="17" s="1"/>
  <c r="L46" i="17" s="1"/>
  <c r="C11" i="20" s="1"/>
  <c r="E46" i="17" l="1"/>
  <c r="H41" i="17"/>
  <c r="H46" i="17" l="1"/>
  <c r="A35" i="17"/>
  <c r="D11" i="20" l="1"/>
  <c r="A2" i="20"/>
  <c r="D17" i="20" l="1"/>
</calcChain>
</file>

<file path=xl/sharedStrings.xml><?xml version="1.0" encoding="utf-8"?>
<sst xmlns="http://schemas.openxmlformats.org/spreadsheetml/2006/main" count="119" uniqueCount="70">
  <si>
    <t>Prijzenblad Multifunctionals</t>
  </si>
  <si>
    <t>Europese aanbesteding Stichting Ons Middelbaar Onderwijs</t>
  </si>
  <si>
    <t>Inschrijver dient alleen de lichtblauwe cellen in te vullen, prijzen exclusief BTW</t>
  </si>
  <si>
    <t>Kosten per model</t>
  </si>
  <si>
    <t>Type 1 
Repro</t>
  </si>
  <si>
    <t>Type 2 
Repro</t>
  </si>
  <si>
    <t>Type 3 
MFP</t>
  </si>
  <si>
    <t>Type 4 
MFP</t>
  </si>
  <si>
    <t>Type 5 
MFP</t>
  </si>
  <si>
    <t>Merk</t>
  </si>
  <si>
    <t>Type</t>
  </si>
  <si>
    <t>Leaseprijs per maand (alleen tijdens de vaste contractjaren)</t>
  </si>
  <si>
    <t>Softwarekosten per maand (ook van toepassing in eventuele optiejaren)</t>
  </si>
  <si>
    <t>Installatie kosten (éénmalig)*</t>
  </si>
  <si>
    <t>Leaseprijs per maand booklet A4 en A5 voor Type 3</t>
  </si>
  <si>
    <t>Leaseprijs per maand perforeren 4-2 gaats voor Type 3</t>
  </si>
  <si>
    <t>Afdrukken</t>
  </si>
  <si>
    <t xml:space="preserve">Zwart wit </t>
  </si>
  <si>
    <t xml:space="preserve">Kleur </t>
  </si>
  <si>
    <t>Nietjes</t>
  </si>
  <si>
    <t>Tikprijs (van toepassing op alle aangeboden types)</t>
  </si>
  <si>
    <t>* De installatiekosten van een machine mogen, op straffe van uitsluiting, maximaal 4x de maandelijkse leaseprijs van de betreffende machine bedragen.</t>
  </si>
  <si>
    <t>Naam Leverancier</t>
  </si>
  <si>
    <t>Naam ondertekenaar</t>
  </si>
  <si>
    <t>Handtekening</t>
  </si>
  <si>
    <t xml:space="preserve"> </t>
  </si>
  <si>
    <t>Datum</t>
  </si>
  <si>
    <t>Locatie</t>
  </si>
  <si>
    <t>Aantal tikken p.j.</t>
  </si>
  <si>
    <t>Kosten p.j.</t>
  </si>
  <si>
    <t>Aantal nietjes</t>
  </si>
  <si>
    <t>Totaal per jaar</t>
  </si>
  <si>
    <t>z/w op alle apparatuur</t>
  </si>
  <si>
    <t>kleur op alle apparatuur</t>
  </si>
  <si>
    <t>Ons Middelbaar Onderwijs</t>
  </si>
  <si>
    <t>Totaal</t>
  </si>
  <si>
    <t>Leaseprijs</t>
  </si>
  <si>
    <t>Aantal type 1</t>
  </si>
  <si>
    <t>Aantal type 2</t>
  </si>
  <si>
    <t>Aantal type 3</t>
  </si>
  <si>
    <t>Aantal type 4</t>
  </si>
  <si>
    <t>Aantal type 5</t>
  </si>
  <si>
    <t>Softwarekosten</t>
  </si>
  <si>
    <t>Installatiekosten</t>
  </si>
  <si>
    <t>Eenmalige kosten</t>
  </si>
  <si>
    <t>Opties</t>
  </si>
  <si>
    <t>Soort</t>
  </si>
  <si>
    <t>Type 3</t>
  </si>
  <si>
    <t>Booklet A4 en A5</t>
  </si>
  <si>
    <t>Perforeren 4-2 gaats</t>
  </si>
  <si>
    <t>Prijzenblad Totalisatie</t>
  </si>
  <si>
    <t>Inschrijver dient alleen de lichtblauwe cellen in te vullen</t>
  </si>
  <si>
    <t>Kosten Multifunctionals</t>
  </si>
  <si>
    <t>Vaste kosten</t>
  </si>
  <si>
    <t>Totaal 89 maanden excl. BTW</t>
  </si>
  <si>
    <t>Leasekosten (over 65 maanden)</t>
  </si>
  <si>
    <t>Softwarekosten (over 89 maanden)</t>
  </si>
  <si>
    <t>Variabele kosten</t>
  </si>
  <si>
    <t>Afdrukkosten (over 89 maanden)</t>
  </si>
  <si>
    <t>Opties (over 65 maanden)</t>
  </si>
  <si>
    <t>Totale kosten gedurende de overeenkomst (65 vaste maanden en 2 optiejaren)</t>
  </si>
  <si>
    <t>Alle genoemde aantallen (afdrukken en aantal machines) zijn indicatief en bedoeld om aanbiedingen van inschijvers op basis van gelijke uitgangspunten te kunnen vergelijken. Aan deze aantallen kunnen door inschrijver geen rechten worden ontleend.</t>
  </si>
  <si>
    <t>Aanvullende kosten art. 13.6 Overeenkomst</t>
  </si>
  <si>
    <t>Uurtarief</t>
  </si>
  <si>
    <t>Voorrijkosten</t>
  </si>
  <si>
    <t>artikel 13.6 A (onderhoud door storing e.d.) per uur</t>
  </si>
  <si>
    <t>artikel 13.6 B (verplaatsing, verhuizing, her-installatie)</t>
  </si>
  <si>
    <t>artikel 13.6 C (onderhoud e.d.), per uur</t>
  </si>
  <si>
    <t>artikel 13.6 D (herstelwerkzaamheden), per uur</t>
  </si>
  <si>
    <t>artikel 13.6 E (extra taken), per 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</si>
</sst>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_-&quot;€&quot;\ * #,##0.00_-;_-&quot;€&quot;\ * #,##0.00\-;_-&quot;€&quot;\ * &quot;-&quot;??_-;_-@_-"/>
    <numFmt numFmtId="165" formatCode="_-* #,##0.00_-;_-* #,##0.00\-;_-* &quot;-&quot;??_-;_-@_-"/>
    <numFmt numFmtId="166" formatCode="_-&quot;€&quot;\ * #,##0.0000_-;_-&quot;€&quot;\ * #,##0.0000\-;_-&quot;€&quot;\ * &quot;-&quot;??_-;_-@_-"/>
    <numFmt numFmtId="167" formatCode="_-* #,##0_-;_-* #,##0\-;_-* &quot;-&quot;??_-;_-@_-"/>
    <numFmt numFmtId="168" formatCode="00.00.00.000"/>
    <numFmt numFmtId="169" formatCode="_ [$€-2]\ * #,##0.00_ ;_ [$€-2]\ * \-#,##0.00_ ;_ [$€-2]\ * &quot;-&quot;??_ ;_ @_ "/>
  </numFmts>
  <fonts count="16" x14ac:knownFonts="1">
    <font>
      <sz val="11"/>
      <color indexed="8"/>
      <name val="Calibri"/>
      <family val="2"/>
    </font>
    <font>
      <sz val="11"/>
      <color theme="1"/>
      <name val="Calibri"/>
      <family val="2"/>
      <scheme val="minor"/>
    </font>
    <font>
      <sz val="11"/>
      <color indexed="8"/>
      <name val="Tahoma"/>
      <family val="2"/>
    </font>
    <font>
      <sz val="9"/>
      <color indexed="8"/>
      <name val="Arial"/>
      <family val="2"/>
    </font>
    <font>
      <sz val="10"/>
      <color indexed="8"/>
      <name val="Tahoma"/>
      <family val="2"/>
    </font>
    <font>
      <b/>
      <sz val="10"/>
      <color indexed="14"/>
      <name val="Tahoma"/>
      <family val="2"/>
    </font>
    <font>
      <b/>
      <sz val="10"/>
      <color indexed="9"/>
      <name val="Tahoma"/>
      <family val="2"/>
    </font>
    <font>
      <b/>
      <sz val="10"/>
      <name val="Tahoma"/>
      <family val="2"/>
    </font>
    <font>
      <sz val="11"/>
      <name val="Tahoma"/>
      <family val="2"/>
    </font>
    <font>
      <sz val="18"/>
      <name val="Tahoma"/>
      <family val="2"/>
    </font>
    <font>
      <sz val="10"/>
      <name val="Tahoma"/>
      <family val="2"/>
    </font>
    <font>
      <sz val="11"/>
      <color indexed="8"/>
      <name val="Calibri"/>
      <family val="2"/>
    </font>
    <font>
      <b/>
      <sz val="12"/>
      <color indexed="8"/>
      <name val="Tahoma"/>
      <family val="2"/>
    </font>
    <font>
      <sz val="11"/>
      <name val="Calibri"/>
      <family val="2"/>
    </font>
    <font>
      <sz val="9"/>
      <color indexed="8"/>
      <name val="Tahoma"/>
      <family val="2"/>
    </font>
    <font>
      <sz val="10"/>
      <color indexed="8"/>
      <name val="Calibri"/>
      <family val="2"/>
    </font>
  </fonts>
  <fills count="7">
    <fill>
      <patternFill patternType="none"/>
    </fill>
    <fill>
      <patternFill patternType="gray125"/>
    </fill>
    <fill>
      <patternFill patternType="solid">
        <fgColor indexed="51"/>
        <bgColor indexed="64"/>
      </patternFill>
    </fill>
    <fill>
      <patternFill patternType="solid">
        <fgColor indexed="9"/>
        <bgColor indexed="64"/>
      </patternFill>
    </fill>
    <fill>
      <patternFill patternType="solid">
        <fgColor indexed="12"/>
        <bgColor indexed="64"/>
      </patternFill>
    </fill>
    <fill>
      <patternFill patternType="solid">
        <fgColor indexed="41"/>
        <bgColor indexed="64"/>
      </patternFill>
    </fill>
    <fill>
      <patternFill patternType="solid">
        <fgColor rgb="FFCC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s>
  <cellStyleXfs count="4">
    <xf numFmtId="0" fontId="0" fillId="0" borderId="0"/>
    <xf numFmtId="165" fontId="11" fillId="0" borderId="0" applyFont="0" applyFill="0" applyBorder="0" applyAlignment="0" applyProtection="0"/>
    <xf numFmtId="164" fontId="11" fillId="0" borderId="0" applyFont="0" applyFill="0" applyBorder="0" applyAlignment="0" applyProtection="0"/>
    <xf numFmtId="0" fontId="1" fillId="0" borderId="0"/>
  </cellStyleXfs>
  <cellXfs count="89">
    <xf numFmtId="0" fontId="0" fillId="0" borderId="0" xfId="0"/>
    <xf numFmtId="0" fontId="2" fillId="0" borderId="0" xfId="0" applyFont="1"/>
    <xf numFmtId="0" fontId="3" fillId="0" borderId="0" xfId="0" applyFont="1"/>
    <xf numFmtId="0" fontId="4" fillId="0" borderId="0" xfId="0" applyFont="1"/>
    <xf numFmtId="0" fontId="5" fillId="2" borderId="1" xfId="0" applyFont="1" applyFill="1" applyBorder="1" applyAlignment="1">
      <alignment vertical="top"/>
    </xf>
    <xf numFmtId="0" fontId="7" fillId="2" borderId="1" xfId="0" applyFont="1" applyFill="1" applyBorder="1" applyAlignment="1">
      <alignment vertical="top"/>
    </xf>
    <xf numFmtId="0" fontId="9" fillId="0" borderId="0" xfId="0" applyFont="1"/>
    <xf numFmtId="0" fontId="8" fillId="0" borderId="0" xfId="0" applyFont="1"/>
    <xf numFmtId="0" fontId="7" fillId="0" borderId="1" xfId="0" applyFont="1" applyBorder="1"/>
    <xf numFmtId="0" fontId="7" fillId="3" borderId="1" xfId="0" applyFont="1" applyFill="1" applyBorder="1"/>
    <xf numFmtId="0" fontId="6" fillId="4" borderId="1" xfId="0" applyFont="1" applyFill="1" applyBorder="1" applyAlignment="1">
      <alignment vertical="center"/>
    </xf>
    <xf numFmtId="0" fontId="6" fillId="4" borderId="1" xfId="0" applyFont="1" applyFill="1" applyBorder="1" applyAlignment="1">
      <alignment horizontal="left" vertical="top"/>
    </xf>
    <xf numFmtId="164" fontId="10" fillId="5" borderId="1" xfId="0" applyNumberFormat="1" applyFont="1" applyFill="1" applyBorder="1" applyAlignment="1" applyProtection="1">
      <alignment horizontal="center"/>
      <protection locked="0"/>
    </xf>
    <xf numFmtId="166" fontId="10" fillId="5" borderId="1" xfId="0" applyNumberFormat="1" applyFont="1" applyFill="1" applyBorder="1" applyProtection="1">
      <protection locked="0"/>
    </xf>
    <xf numFmtId="164" fontId="10" fillId="0" borderId="0" xfId="0" applyNumberFormat="1" applyFont="1"/>
    <xf numFmtId="164" fontId="7" fillId="0" borderId="0" xfId="0" applyNumberFormat="1" applyFont="1" applyAlignment="1">
      <alignment vertical="top"/>
    </xf>
    <xf numFmtId="0" fontId="7" fillId="0" borderId="0" xfId="0" applyFont="1" applyAlignment="1">
      <alignment horizontal="center"/>
    </xf>
    <xf numFmtId="0" fontId="7" fillId="4" borderId="1" xfId="0" applyFont="1" applyFill="1" applyBorder="1"/>
    <xf numFmtId="0" fontId="4" fillId="0" borderId="1" xfId="0" applyFont="1" applyBorder="1"/>
    <xf numFmtId="0" fontId="7" fillId="2" borderId="1" xfId="0" applyFont="1" applyFill="1" applyBorder="1"/>
    <xf numFmtId="0" fontId="5" fillId="0" borderId="0" xfId="0" applyFont="1" applyAlignment="1" applyProtection="1">
      <alignment horizontal="center" vertical="top"/>
      <protection locked="0"/>
    </xf>
    <xf numFmtId="0" fontId="13" fillId="0" borderId="0" xfId="0" applyFont="1"/>
    <xf numFmtId="0" fontId="7" fillId="4" borderId="1" xfId="0" applyFont="1" applyFill="1" applyBorder="1" applyAlignment="1">
      <alignment vertical="center"/>
    </xf>
    <xf numFmtId="0" fontId="12" fillId="0" borderId="6" xfId="0" applyFont="1" applyBorder="1"/>
    <xf numFmtId="44" fontId="12" fillId="0" borderId="7" xfId="0" applyNumberFormat="1" applyFont="1" applyBorder="1"/>
    <xf numFmtId="0" fontId="2" fillId="0" borderId="0" xfId="0" applyFont="1" applyAlignment="1">
      <alignment horizontal="left" wrapText="1"/>
    </xf>
    <xf numFmtId="0" fontId="2" fillId="0" borderId="0" xfId="0" applyFont="1" applyAlignment="1">
      <alignment wrapText="1"/>
    </xf>
    <xf numFmtId="0" fontId="4" fillId="0" borderId="0" xfId="0" applyFont="1" applyAlignment="1">
      <alignment horizontal="left" wrapText="1"/>
    </xf>
    <xf numFmtId="0" fontId="4" fillId="0" borderId="0" xfId="0" applyFont="1" applyAlignment="1">
      <alignment wrapText="1"/>
    </xf>
    <xf numFmtId="0" fontId="4" fillId="0" borderId="3" xfId="3" applyFont="1" applyBorder="1"/>
    <xf numFmtId="164" fontId="10" fillId="5" borderId="4" xfId="0" applyNumberFormat="1" applyFont="1" applyFill="1" applyBorder="1" applyAlignment="1" applyProtection="1">
      <alignment horizontal="center"/>
      <protection locked="0"/>
    </xf>
    <xf numFmtId="0" fontId="4" fillId="0" borderId="8" xfId="3" applyFont="1" applyBorder="1"/>
    <xf numFmtId="164" fontId="10" fillId="5" borderId="9" xfId="0" applyNumberFormat="1" applyFont="1" applyFill="1" applyBorder="1" applyAlignment="1" applyProtection="1">
      <alignment horizontal="center"/>
      <protection locked="0"/>
    </xf>
    <xf numFmtId="164" fontId="10" fillId="5" borderId="10" xfId="0" applyNumberFormat="1" applyFont="1" applyFill="1" applyBorder="1" applyAlignment="1" applyProtection="1">
      <alignment horizontal="center"/>
      <protection locked="0"/>
    </xf>
    <xf numFmtId="0" fontId="14" fillId="0" borderId="0" xfId="0" applyFont="1" applyAlignment="1">
      <alignment wrapText="1"/>
    </xf>
    <xf numFmtId="0" fontId="7" fillId="4" borderId="11" xfId="0" applyFont="1" applyFill="1" applyBorder="1"/>
    <xf numFmtId="0" fontId="7" fillId="4" borderId="12" xfId="0" applyFont="1" applyFill="1" applyBorder="1"/>
    <xf numFmtId="164" fontId="10" fillId="6" borderId="4" xfId="0" applyNumberFormat="1" applyFont="1" applyFill="1" applyBorder="1" applyAlignment="1" applyProtection="1">
      <alignment horizontal="center"/>
      <protection locked="0"/>
    </xf>
    <xf numFmtId="0" fontId="10" fillId="0" borderId="0" xfId="0" applyFont="1"/>
    <xf numFmtId="0" fontId="7" fillId="6" borderId="0" xfId="0" applyFont="1" applyFill="1"/>
    <xf numFmtId="44" fontId="8" fillId="0" borderId="1" xfId="0" applyNumberFormat="1" applyFont="1" applyBorder="1"/>
    <xf numFmtId="0" fontId="7" fillId="2" borderId="11" xfId="0" applyFont="1" applyFill="1" applyBorder="1" applyAlignment="1">
      <alignment vertical="top"/>
    </xf>
    <xf numFmtId="0" fontId="6" fillId="4" borderId="1" xfId="0" applyFont="1" applyFill="1" applyBorder="1" applyAlignment="1">
      <alignment horizontal="center" vertical="center"/>
    </xf>
    <xf numFmtId="0" fontId="2" fillId="0" borderId="6" xfId="0" applyFont="1" applyBorder="1"/>
    <xf numFmtId="0" fontId="15" fillId="0" borderId="0" xfId="0" applyFont="1"/>
    <xf numFmtId="0" fontId="7" fillId="2" borderId="1" xfId="0" applyFont="1" applyFill="1" applyBorder="1" applyAlignment="1">
      <alignment horizontal="center"/>
    </xf>
    <xf numFmtId="0" fontId="7" fillId="2" borderId="1" xfId="0" applyFont="1" applyFill="1" applyBorder="1" applyAlignment="1">
      <alignment horizontal="center" vertical="center"/>
    </xf>
    <xf numFmtId="164" fontId="8" fillId="0" borderId="1" xfId="2" applyFont="1" applyBorder="1" applyAlignment="1">
      <alignment horizontal="center" vertical="center"/>
    </xf>
    <xf numFmtId="44" fontId="7" fillId="2" borderId="1" xfId="0" applyNumberFormat="1" applyFont="1" applyFill="1" applyBorder="1" applyAlignment="1">
      <alignment horizontal="center" vertical="center"/>
    </xf>
    <xf numFmtId="167" fontId="7" fillId="2" borderId="1" xfId="1" applyNumberFormat="1" applyFont="1" applyFill="1" applyBorder="1" applyAlignment="1">
      <alignment horizontal="center" vertical="top"/>
    </xf>
    <xf numFmtId="44" fontId="7" fillId="2" borderId="1" xfId="1" applyNumberFormat="1" applyFont="1" applyFill="1" applyBorder="1" applyAlignment="1">
      <alignment horizontal="center" vertical="top"/>
    </xf>
    <xf numFmtId="164" fontId="7" fillId="2" borderId="1" xfId="2" applyFont="1" applyFill="1" applyBorder="1" applyAlignment="1">
      <alignment horizontal="center" vertical="top"/>
    </xf>
    <xf numFmtId="0" fontId="7" fillId="2" borderId="1" xfId="0" applyFont="1" applyFill="1" applyBorder="1" applyAlignment="1">
      <alignment horizontal="left"/>
    </xf>
    <xf numFmtId="44" fontId="8" fillId="0" borderId="1" xfId="0" applyNumberFormat="1" applyFont="1" applyBorder="1" applyAlignment="1">
      <alignment horizontal="center" vertical="center"/>
    </xf>
    <xf numFmtId="0" fontId="7" fillId="5" borderId="0" xfId="0" applyFont="1" applyFill="1"/>
    <xf numFmtId="0" fontId="7" fillId="2" borderId="1" xfId="0" applyFont="1" applyFill="1" applyBorder="1" applyAlignment="1">
      <alignment horizontal="center" vertical="center" wrapText="1"/>
    </xf>
    <xf numFmtId="0" fontId="7" fillId="2" borderId="1" xfId="0" applyFont="1" applyFill="1" applyBorder="1" applyAlignment="1">
      <alignment vertical="center"/>
    </xf>
    <xf numFmtId="0" fontId="7" fillId="2" borderId="2" xfId="0" applyFont="1" applyFill="1" applyBorder="1" applyAlignment="1">
      <alignment horizontal="center" vertical="center" wrapText="1"/>
    </xf>
    <xf numFmtId="164" fontId="4" fillId="0" borderId="1" xfId="2" applyFont="1" applyBorder="1" applyAlignment="1">
      <alignment horizontal="center" vertical="center"/>
    </xf>
    <xf numFmtId="4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10" fillId="0" borderId="1" xfId="0" applyFont="1" applyBorder="1"/>
    <xf numFmtId="44" fontId="4" fillId="0" borderId="2" xfId="0" applyNumberFormat="1" applyFont="1" applyBorder="1" applyAlignment="1">
      <alignment horizontal="center" vertical="center"/>
    </xf>
    <xf numFmtId="164" fontId="4" fillId="0" borderId="2" xfId="2" applyFont="1" applyBorder="1" applyAlignment="1">
      <alignment horizontal="center" vertical="center"/>
    </xf>
    <xf numFmtId="164" fontId="7" fillId="2" borderId="1" xfId="0" applyNumberFormat="1" applyFont="1" applyFill="1" applyBorder="1" applyAlignment="1">
      <alignment horizontal="center" vertical="center"/>
    </xf>
    <xf numFmtId="0" fontId="4" fillId="0" borderId="0" xfId="0" applyFont="1" applyAlignment="1">
      <alignment vertical="center"/>
    </xf>
    <xf numFmtId="164" fontId="10" fillId="0" borderId="1" xfId="2" applyFont="1" applyBorder="1" applyAlignment="1">
      <alignment horizontal="center"/>
    </xf>
    <xf numFmtId="164" fontId="10" fillId="0" borderId="1" xfId="2" applyFont="1" applyFill="1" applyBorder="1" applyAlignment="1">
      <alignment horizontal="center"/>
    </xf>
    <xf numFmtId="0" fontId="12" fillId="0" borderId="5" xfId="0" applyFont="1" applyBorder="1"/>
    <xf numFmtId="0" fontId="7" fillId="6" borderId="1" xfId="0" applyFont="1" applyFill="1" applyBorder="1" applyAlignment="1">
      <alignment horizontal="center" vertical="center" wrapText="1"/>
    </xf>
    <xf numFmtId="0" fontId="2" fillId="6" borderId="0" xfId="0" applyFont="1" applyFill="1"/>
    <xf numFmtId="0" fontId="7" fillId="4" borderId="2" xfId="0" applyFont="1" applyFill="1" applyBorder="1"/>
    <xf numFmtId="3" fontId="10" fillId="0" borderId="1" xfId="0" applyNumberFormat="1" applyFont="1" applyBorder="1" applyAlignment="1">
      <alignment horizontal="right"/>
    </xf>
    <xf numFmtId="0" fontId="8" fillId="0" borderId="1" xfId="0" applyFont="1" applyBorder="1" applyAlignment="1">
      <alignment horizontal="center" vertical="center"/>
    </xf>
    <xf numFmtId="164" fontId="8" fillId="0" borderId="1" xfId="2" applyFont="1" applyFill="1" applyBorder="1" applyAlignment="1">
      <alignment horizontal="center" vertical="center"/>
    </xf>
    <xf numFmtId="164" fontId="10" fillId="0" borderId="1" xfId="0" applyNumberFormat="1" applyFont="1" applyBorder="1" applyAlignment="1" applyProtection="1">
      <alignment horizontal="center"/>
      <protection locked="0"/>
    </xf>
    <xf numFmtId="168" fontId="7" fillId="2" borderId="1" xfId="0" applyNumberFormat="1" applyFont="1" applyFill="1" applyBorder="1" applyAlignment="1">
      <alignment horizontal="center" vertical="center" wrapText="1"/>
    </xf>
    <xf numFmtId="0" fontId="10" fillId="0" borderId="11" xfId="0" applyFont="1" applyBorder="1"/>
    <xf numFmtId="0" fontId="0" fillId="0" borderId="0" xfId="0" applyAlignment="1">
      <alignment wrapText="1"/>
    </xf>
    <xf numFmtId="0" fontId="4" fillId="0" borderId="13" xfId="0" applyFont="1" applyBorder="1" applyAlignment="1">
      <alignment wrapText="1"/>
    </xf>
    <xf numFmtId="0" fontId="8" fillId="0" borderId="1" xfId="0" applyFont="1" applyBorder="1"/>
    <xf numFmtId="0" fontId="5" fillId="6" borderId="11" xfId="0" applyFont="1" applyFill="1" applyBorder="1" applyAlignment="1" applyProtection="1">
      <alignment horizontal="center" vertical="top"/>
      <protection locked="0"/>
    </xf>
    <xf numFmtId="0" fontId="5" fillId="6" borderId="12" xfId="0" applyFont="1" applyFill="1" applyBorder="1" applyAlignment="1" applyProtection="1">
      <alignment horizontal="center" vertical="top"/>
      <protection locked="0"/>
    </xf>
    <xf numFmtId="0" fontId="5" fillId="6" borderId="2" xfId="0" applyFont="1" applyFill="1" applyBorder="1" applyAlignment="1" applyProtection="1">
      <alignment horizontal="center" vertical="top"/>
      <protection locked="0"/>
    </xf>
    <xf numFmtId="0" fontId="5" fillId="6" borderId="1" xfId="0" applyFont="1" applyFill="1" applyBorder="1" applyAlignment="1" applyProtection="1">
      <alignment horizontal="center" vertical="top"/>
      <protection locked="0"/>
    </xf>
    <xf numFmtId="0" fontId="14" fillId="0" borderId="0" xfId="0" applyFont="1" applyAlignment="1">
      <alignment horizontal="left" vertical="center" wrapText="1"/>
    </xf>
    <xf numFmtId="44" fontId="0" fillId="0" borderId="0" xfId="0" applyNumberFormat="1"/>
    <xf numFmtId="164" fontId="0" fillId="0" borderId="0" xfId="0" applyNumberFormat="1"/>
    <xf numFmtId="169" fontId="0" fillId="0" borderId="0" xfId="0" applyNumberFormat="1"/>
  </cellXfs>
  <cellStyles count="4">
    <cellStyle name="Komma" xfId="1" builtinId="3"/>
    <cellStyle name="Standaard" xfId="0" builtinId="0"/>
    <cellStyle name="Standaard 11" xfId="3" xr:uid="{00000000-0005-0000-0000-000002000000}"/>
    <cellStyle name="Valuta" xfId="2" builtinId="4"/>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266700</xdr:colOff>
      <xdr:row>0</xdr:row>
      <xdr:rowOff>123825</xdr:rowOff>
    </xdr:from>
    <xdr:to>
      <xdr:col>5</xdr:col>
      <xdr:colOff>1333500</xdr:colOff>
      <xdr:row>4</xdr:row>
      <xdr:rowOff>52419</xdr:rowOff>
    </xdr:to>
    <xdr:pic>
      <xdr:nvPicPr>
        <xdr:cNvPr id="3" name="Afbeelding 2" descr="Afbeelding met Lettertype, Graphics, schermopname, logo&#10;&#10;Automatisch gegenereerde beschrijving">
          <a:extLst>
            <a:ext uri="{FF2B5EF4-FFF2-40B4-BE49-F238E27FC236}">
              <a16:creationId xmlns:a16="http://schemas.microsoft.com/office/drawing/2014/main" id="{D462E2AB-F5F0-7FAC-3B8C-7775B6E4B7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20325" y="123825"/>
          <a:ext cx="2562225" cy="78584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561975</xdr:colOff>
      <xdr:row>0</xdr:row>
      <xdr:rowOff>238125</xdr:rowOff>
    </xdr:from>
    <xdr:to>
      <xdr:col>3</xdr:col>
      <xdr:colOff>1714500</xdr:colOff>
      <xdr:row>4</xdr:row>
      <xdr:rowOff>166719</xdr:rowOff>
    </xdr:to>
    <xdr:pic>
      <xdr:nvPicPr>
        <xdr:cNvPr id="2" name="Afbeelding 1" descr="Afbeelding met Lettertype, Graphics, schermopname, logo&#10;&#10;Automatisch gegenereerde beschrijving">
          <a:extLst>
            <a:ext uri="{FF2B5EF4-FFF2-40B4-BE49-F238E27FC236}">
              <a16:creationId xmlns:a16="http://schemas.microsoft.com/office/drawing/2014/main" id="{1512D7C6-0530-4023-A0A9-BDBB0F1ABC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48625" y="238125"/>
          <a:ext cx="2562225" cy="785844"/>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tabSelected="1" zoomScaleNormal="100" workbookViewId="0"/>
  </sheetViews>
  <sheetFormatPr defaultRowHeight="15" x14ac:dyDescent="0.25"/>
  <cols>
    <col min="1" max="1" width="75" customWidth="1"/>
    <col min="2" max="2" width="25.42578125" customWidth="1"/>
    <col min="3" max="3" width="23.140625" customWidth="1"/>
    <col min="4" max="4" width="25.7109375" customWidth="1"/>
    <col min="5" max="6" width="22.42578125" customWidth="1"/>
    <col min="7" max="12" width="22" customWidth="1"/>
  </cols>
  <sheetData>
    <row r="1" spans="1:6" ht="22.5" x14ac:dyDescent="0.3">
      <c r="A1" s="6" t="s">
        <v>0</v>
      </c>
      <c r="B1" s="7"/>
      <c r="C1" s="1"/>
      <c r="D1" s="1"/>
      <c r="E1" s="1"/>
    </row>
    <row r="2" spans="1:6" x14ac:dyDescent="0.25">
      <c r="A2" s="38" t="s">
        <v>1</v>
      </c>
      <c r="B2" s="7"/>
      <c r="C2" s="1"/>
      <c r="D2" s="1"/>
      <c r="E2" s="2"/>
    </row>
    <row r="3" spans="1:6" x14ac:dyDescent="0.25">
      <c r="A3" s="7"/>
      <c r="B3" s="7"/>
      <c r="C3" s="1"/>
      <c r="D3" s="1"/>
    </row>
    <row r="4" spans="1:6" x14ac:dyDescent="0.25">
      <c r="A4" s="39" t="s">
        <v>2</v>
      </c>
      <c r="B4" s="70"/>
      <c r="C4" s="1"/>
      <c r="D4" s="1"/>
      <c r="E4" s="1"/>
    </row>
    <row r="5" spans="1:6" x14ac:dyDescent="0.25">
      <c r="A5" s="1"/>
      <c r="B5" s="1"/>
      <c r="C5" s="1"/>
      <c r="D5" s="1"/>
      <c r="E5" s="1"/>
    </row>
    <row r="6" spans="1:6" x14ac:dyDescent="0.25">
      <c r="A6" s="10" t="s">
        <v>3</v>
      </c>
      <c r="B6" s="42"/>
      <c r="C6" s="42"/>
      <c r="D6" s="42"/>
      <c r="E6" s="42"/>
      <c r="F6" s="42"/>
    </row>
    <row r="7" spans="1:6" ht="30.75" customHeight="1" x14ac:dyDescent="0.25">
      <c r="A7" s="4"/>
      <c r="B7" s="55" t="s">
        <v>4</v>
      </c>
      <c r="C7" s="55" t="s">
        <v>5</v>
      </c>
      <c r="D7" s="55" t="s">
        <v>6</v>
      </c>
      <c r="E7" s="55" t="s">
        <v>7</v>
      </c>
      <c r="F7" s="55" t="s">
        <v>8</v>
      </c>
    </row>
    <row r="8" spans="1:6" x14ac:dyDescent="0.25">
      <c r="A8" s="8" t="s">
        <v>9</v>
      </c>
      <c r="B8" s="69"/>
      <c r="C8" s="69"/>
      <c r="D8" s="69"/>
      <c r="E8" s="69"/>
      <c r="F8" s="69"/>
    </row>
    <row r="9" spans="1:6" x14ac:dyDescent="0.25">
      <c r="A9" s="8" t="s">
        <v>10</v>
      </c>
      <c r="B9" s="69"/>
      <c r="C9" s="69"/>
      <c r="D9" s="69"/>
      <c r="E9" s="69"/>
      <c r="F9" s="69"/>
    </row>
    <row r="10" spans="1:6" x14ac:dyDescent="0.25">
      <c r="A10" s="8" t="s">
        <v>11</v>
      </c>
      <c r="B10" s="12">
        <v>0</v>
      </c>
      <c r="C10" s="12">
        <v>0</v>
      </c>
      <c r="D10" s="12">
        <v>0</v>
      </c>
      <c r="E10" s="12">
        <v>0</v>
      </c>
      <c r="F10" s="12">
        <v>0</v>
      </c>
    </row>
    <row r="11" spans="1:6" x14ac:dyDescent="0.25">
      <c r="A11" s="8" t="s">
        <v>12</v>
      </c>
      <c r="B11" s="12">
        <v>0</v>
      </c>
      <c r="C11" s="12">
        <v>0</v>
      </c>
      <c r="D11" s="12">
        <v>0</v>
      </c>
      <c r="E11" s="12">
        <v>0</v>
      </c>
      <c r="F11" s="12">
        <v>0</v>
      </c>
    </row>
    <row r="12" spans="1:6" x14ac:dyDescent="0.25">
      <c r="A12" s="8" t="s">
        <v>13</v>
      </c>
      <c r="B12" s="12">
        <v>0</v>
      </c>
      <c r="C12" s="12">
        <v>0</v>
      </c>
      <c r="D12" s="12">
        <v>0</v>
      </c>
      <c r="E12" s="12">
        <v>0</v>
      </c>
      <c r="F12" s="12">
        <v>0</v>
      </c>
    </row>
    <row r="13" spans="1:6" x14ac:dyDescent="0.25">
      <c r="A13" s="8" t="s">
        <v>14</v>
      </c>
      <c r="B13" s="75"/>
      <c r="C13" s="75"/>
      <c r="D13" s="12">
        <v>0</v>
      </c>
      <c r="E13" s="75"/>
      <c r="F13" s="75"/>
    </row>
    <row r="14" spans="1:6" x14ac:dyDescent="0.25">
      <c r="A14" s="8" t="s">
        <v>15</v>
      </c>
      <c r="B14" s="75"/>
      <c r="C14" s="75"/>
      <c r="D14" s="12">
        <v>0</v>
      </c>
      <c r="E14" s="75"/>
      <c r="F14" s="75"/>
    </row>
    <row r="15" spans="1:6" ht="26.1" customHeight="1" x14ac:dyDescent="0.25">
      <c r="A15" s="56" t="s">
        <v>16</v>
      </c>
      <c r="B15" s="55" t="s">
        <v>17</v>
      </c>
      <c r="C15" s="55" t="s">
        <v>18</v>
      </c>
      <c r="D15" s="55" t="s">
        <v>19</v>
      </c>
      <c r="E15" s="15"/>
    </row>
    <row r="16" spans="1:6" x14ac:dyDescent="0.25">
      <c r="A16" s="9" t="s">
        <v>20</v>
      </c>
      <c r="B16" s="13">
        <v>0</v>
      </c>
      <c r="C16" s="13">
        <v>0</v>
      </c>
      <c r="D16" s="13">
        <v>0</v>
      </c>
      <c r="E16" s="14"/>
    </row>
    <row r="17" spans="1:8" x14ac:dyDescent="0.25">
      <c r="A17" s="35"/>
      <c r="B17" s="36"/>
      <c r="C17" s="36"/>
      <c r="D17" s="71"/>
      <c r="E17" s="16"/>
    </row>
    <row r="19" spans="1:8" x14ac:dyDescent="0.25">
      <c r="A19" s="3" t="s">
        <v>21</v>
      </c>
      <c r="B19" s="3"/>
      <c r="C19" s="3"/>
      <c r="D19" s="3"/>
      <c r="E19" s="3"/>
      <c r="F19" s="65"/>
    </row>
    <row r="20" spans="1:8" x14ac:dyDescent="0.25">
      <c r="A20" s="3"/>
      <c r="B20" s="3"/>
      <c r="C20" s="3"/>
      <c r="D20" s="3"/>
      <c r="E20" s="3"/>
    </row>
    <row r="21" spans="1:8" x14ac:dyDescent="0.25">
      <c r="A21" s="11" t="s">
        <v>22</v>
      </c>
      <c r="B21" s="81"/>
      <c r="C21" s="82"/>
      <c r="D21" s="82"/>
      <c r="E21" s="83"/>
    </row>
    <row r="22" spans="1:8" x14ac:dyDescent="0.25">
      <c r="A22" s="11" t="s">
        <v>23</v>
      </c>
      <c r="B22" s="81"/>
      <c r="C22" s="82"/>
      <c r="D22" s="82"/>
      <c r="E22" s="83"/>
    </row>
    <row r="23" spans="1:8" ht="48" customHeight="1" x14ac:dyDescent="0.25">
      <c r="A23" s="11" t="s">
        <v>24</v>
      </c>
      <c r="B23" s="81"/>
      <c r="C23" s="82"/>
      <c r="D23" s="82"/>
      <c r="E23" s="83"/>
      <c r="H23" t="s">
        <v>25</v>
      </c>
    </row>
    <row r="24" spans="1:8" x14ac:dyDescent="0.25">
      <c r="A24" s="11" t="s">
        <v>26</v>
      </c>
      <c r="B24" s="81"/>
      <c r="C24" s="82"/>
      <c r="D24" s="82"/>
      <c r="E24" s="83"/>
    </row>
    <row r="26" spans="1:8" x14ac:dyDescent="0.25">
      <c r="A26" s="1"/>
      <c r="B26" s="1"/>
      <c r="C26" s="1"/>
      <c r="D26" s="1"/>
      <c r="E26" s="1"/>
      <c r="F26" s="1"/>
    </row>
    <row r="27" spans="1:8" x14ac:dyDescent="0.25">
      <c r="A27" s="10" t="s">
        <v>16</v>
      </c>
      <c r="B27" s="10"/>
      <c r="C27" s="10"/>
      <c r="D27" s="10"/>
      <c r="E27" s="10"/>
      <c r="F27" s="10"/>
      <c r="G27" s="10"/>
      <c r="H27" s="10"/>
    </row>
    <row r="28" spans="1:8" x14ac:dyDescent="0.25">
      <c r="A28" s="19" t="s">
        <v>27</v>
      </c>
      <c r="B28" s="45" t="s">
        <v>28</v>
      </c>
      <c r="C28" s="45" t="s">
        <v>29</v>
      </c>
      <c r="D28" s="45" t="s">
        <v>28</v>
      </c>
      <c r="E28" s="45" t="s">
        <v>29</v>
      </c>
      <c r="F28" s="45" t="s">
        <v>30</v>
      </c>
      <c r="G28" s="45" t="s">
        <v>29</v>
      </c>
      <c r="H28" s="45" t="s">
        <v>31</v>
      </c>
    </row>
    <row r="29" spans="1:8" x14ac:dyDescent="0.25">
      <c r="A29" s="19"/>
      <c r="B29" s="52" t="s">
        <v>32</v>
      </c>
      <c r="C29" s="45"/>
      <c r="D29" s="52" t="s">
        <v>33</v>
      </c>
      <c r="E29" s="45"/>
      <c r="F29" s="45"/>
      <c r="G29" s="45"/>
      <c r="H29" s="45"/>
    </row>
    <row r="30" spans="1:8" x14ac:dyDescent="0.25">
      <c r="A30" s="18" t="s">
        <v>34</v>
      </c>
      <c r="B30" s="72">
        <v>55000000</v>
      </c>
      <c r="C30" s="67">
        <f>B30*$B$16</f>
        <v>0</v>
      </c>
      <c r="D30" s="72">
        <v>25000000</v>
      </c>
      <c r="E30" s="67">
        <f>D30*$C$16</f>
        <v>0</v>
      </c>
      <c r="F30" s="72">
        <f>(B30+D30)*0.05</f>
        <v>4000000</v>
      </c>
      <c r="G30" s="66">
        <f>F30*$D$16</f>
        <v>0</v>
      </c>
      <c r="H30" s="66">
        <f>C30+E30+G30</f>
        <v>0</v>
      </c>
    </row>
    <row r="31" spans="1:8" x14ac:dyDescent="0.25">
      <c r="A31" s="5" t="s">
        <v>35</v>
      </c>
      <c r="B31" s="49">
        <f>SUM(B30:B30)</f>
        <v>55000000</v>
      </c>
      <c r="C31" s="50">
        <f>SUM(C30:C30)</f>
        <v>0</v>
      </c>
      <c r="D31" s="49">
        <f>SUM(D30:D30)</f>
        <v>25000000</v>
      </c>
      <c r="E31" s="50">
        <f>SUM(E30:E30)</f>
        <v>0</v>
      </c>
      <c r="F31" s="50"/>
      <c r="G31" s="50">
        <f>SUM(G30:G30)</f>
        <v>0</v>
      </c>
      <c r="H31" s="51">
        <f>C31+E31+G31</f>
        <v>0</v>
      </c>
    </row>
    <row r="32" spans="1:8" x14ac:dyDescent="0.25">
      <c r="A32" s="1"/>
      <c r="B32" s="1"/>
      <c r="C32" s="1"/>
      <c r="D32" s="1"/>
      <c r="E32" s="1"/>
      <c r="F32" s="1"/>
    </row>
    <row r="33" spans="1:14" x14ac:dyDescent="0.25">
      <c r="A33" s="10" t="s">
        <v>36</v>
      </c>
      <c r="B33" s="10"/>
      <c r="C33" s="10"/>
      <c r="D33" s="10"/>
      <c r="E33" s="10"/>
      <c r="F33" s="10"/>
      <c r="G33" s="10"/>
      <c r="H33" s="10"/>
      <c r="I33" s="10"/>
      <c r="J33" s="10"/>
      <c r="K33" s="10"/>
      <c r="L33" s="10"/>
      <c r="M33" s="1"/>
      <c r="N33" s="1"/>
    </row>
    <row r="34" spans="1:14" x14ac:dyDescent="0.25">
      <c r="A34" s="19" t="s">
        <v>27</v>
      </c>
      <c r="B34" s="46" t="s">
        <v>37</v>
      </c>
      <c r="C34" s="46" t="s">
        <v>29</v>
      </c>
      <c r="D34" s="46" t="s">
        <v>38</v>
      </c>
      <c r="E34" s="46" t="s">
        <v>29</v>
      </c>
      <c r="F34" s="46" t="s">
        <v>39</v>
      </c>
      <c r="G34" s="46" t="s">
        <v>29</v>
      </c>
      <c r="H34" s="45" t="s">
        <v>40</v>
      </c>
      <c r="I34" s="46" t="s">
        <v>29</v>
      </c>
      <c r="J34" s="45" t="s">
        <v>41</v>
      </c>
      <c r="K34" s="46" t="s">
        <v>29</v>
      </c>
      <c r="L34" s="45" t="s">
        <v>31</v>
      </c>
      <c r="M34" s="1"/>
      <c r="N34" s="1"/>
    </row>
    <row r="35" spans="1:14" x14ac:dyDescent="0.25">
      <c r="A35" s="61" t="str">
        <f>A30</f>
        <v>Ons Middelbaar Onderwijs</v>
      </c>
      <c r="B35" s="73">
        <v>23</v>
      </c>
      <c r="C35" s="74">
        <f>B35*$B$10*12</f>
        <v>0</v>
      </c>
      <c r="D35" s="73">
        <v>15</v>
      </c>
      <c r="E35" s="74">
        <f>D35*$C$10*12</f>
        <v>0</v>
      </c>
      <c r="F35" s="73">
        <v>35</v>
      </c>
      <c r="G35" s="47">
        <f>F35*$D$10*12</f>
        <v>0</v>
      </c>
      <c r="H35" s="80">
        <v>130</v>
      </c>
      <c r="I35" s="47">
        <f>H35*$E$10*12</f>
        <v>0</v>
      </c>
      <c r="J35" s="80">
        <v>200</v>
      </c>
      <c r="K35" s="47">
        <f>J35*$F$10*12</f>
        <v>0</v>
      </c>
      <c r="L35" s="40">
        <f>C35+E35+G35+I35+K35</f>
        <v>0</v>
      </c>
      <c r="M35" s="1"/>
      <c r="N35" s="1"/>
    </row>
    <row r="36" spans="1:14" x14ac:dyDescent="0.25">
      <c r="A36" s="41" t="s">
        <v>35</v>
      </c>
      <c r="B36" s="46">
        <f t="shared" ref="B36:L36" si="0">SUM(B35:B35)</f>
        <v>23</v>
      </c>
      <c r="C36" s="64">
        <f t="shared" si="0"/>
        <v>0</v>
      </c>
      <c r="D36" s="46">
        <f t="shared" si="0"/>
        <v>15</v>
      </c>
      <c r="E36" s="64">
        <f t="shared" si="0"/>
        <v>0</v>
      </c>
      <c r="F36" s="46">
        <f t="shared" si="0"/>
        <v>35</v>
      </c>
      <c r="G36" s="64">
        <f t="shared" si="0"/>
        <v>0</v>
      </c>
      <c r="H36" s="48">
        <f t="shared" si="0"/>
        <v>130</v>
      </c>
      <c r="I36" s="64">
        <f t="shared" si="0"/>
        <v>0</v>
      </c>
      <c r="J36" s="48">
        <f t="shared" si="0"/>
        <v>200</v>
      </c>
      <c r="K36" s="64">
        <f t="shared" si="0"/>
        <v>0</v>
      </c>
      <c r="L36" s="48">
        <f t="shared" si="0"/>
        <v>0</v>
      </c>
      <c r="M36" s="1"/>
      <c r="N36" s="1"/>
    </row>
    <row r="37" spans="1:14" x14ac:dyDescent="0.25">
      <c r="A37" s="1"/>
      <c r="B37" s="7"/>
      <c r="C37" s="7"/>
      <c r="D37" s="7"/>
      <c r="E37" s="7"/>
      <c r="F37" s="7"/>
      <c r="G37" s="7"/>
      <c r="I37" s="7"/>
      <c r="K37" s="7"/>
    </row>
    <row r="38" spans="1:14" x14ac:dyDescent="0.25">
      <c r="A38" s="10" t="s">
        <v>42</v>
      </c>
      <c r="B38" s="10"/>
      <c r="C38" s="10"/>
      <c r="D38" s="10"/>
      <c r="E38" s="10"/>
      <c r="F38" s="10"/>
      <c r="G38" s="10"/>
      <c r="H38" s="10"/>
      <c r="I38" s="10"/>
      <c r="J38" s="10"/>
      <c r="K38" s="10"/>
      <c r="L38" s="10"/>
    </row>
    <row r="39" spans="1:14" x14ac:dyDescent="0.25">
      <c r="A39" s="19" t="s">
        <v>27</v>
      </c>
      <c r="B39" s="46" t="s">
        <v>37</v>
      </c>
      <c r="C39" s="46" t="s">
        <v>29</v>
      </c>
      <c r="D39" s="46" t="s">
        <v>38</v>
      </c>
      <c r="E39" s="46" t="s">
        <v>29</v>
      </c>
      <c r="F39" s="46" t="s">
        <v>39</v>
      </c>
      <c r="G39" s="46" t="s">
        <v>29</v>
      </c>
      <c r="H39" s="45" t="s">
        <v>40</v>
      </c>
      <c r="I39" s="46" t="s">
        <v>29</v>
      </c>
      <c r="J39" s="45" t="s">
        <v>41</v>
      </c>
      <c r="K39" s="46" t="s">
        <v>29</v>
      </c>
      <c r="L39" s="45" t="s">
        <v>31</v>
      </c>
    </row>
    <row r="40" spans="1:14" x14ac:dyDescent="0.25">
      <c r="A40" s="61" t="str">
        <f>A30</f>
        <v>Ons Middelbaar Onderwijs</v>
      </c>
      <c r="B40" s="73">
        <f>B35</f>
        <v>23</v>
      </c>
      <c r="C40" s="74">
        <f>B40*$B$11*12</f>
        <v>0</v>
      </c>
      <c r="D40" s="73">
        <f>D35</f>
        <v>15</v>
      </c>
      <c r="E40" s="74">
        <f>D40*$C$11*12</f>
        <v>0</v>
      </c>
      <c r="F40" s="73">
        <f>F35</f>
        <v>35</v>
      </c>
      <c r="G40" s="47">
        <f>F40*$D$11*12</f>
        <v>0</v>
      </c>
      <c r="H40" s="80">
        <f>H35</f>
        <v>130</v>
      </c>
      <c r="I40" s="47">
        <f>H40*$E$11*12</f>
        <v>0</v>
      </c>
      <c r="J40" s="80">
        <f>J35</f>
        <v>200</v>
      </c>
      <c r="K40" s="47">
        <f>J40*$F$11*12</f>
        <v>0</v>
      </c>
      <c r="L40" s="40">
        <f>C40+E40+G40+I40+K40</f>
        <v>0</v>
      </c>
    </row>
    <row r="41" spans="1:14" x14ac:dyDescent="0.25">
      <c r="A41" s="41" t="s">
        <v>35</v>
      </c>
      <c r="B41" s="46">
        <f t="shared" ref="B41:L41" si="1">SUM(B40:B40)</f>
        <v>23</v>
      </c>
      <c r="C41" s="64">
        <f t="shared" si="1"/>
        <v>0</v>
      </c>
      <c r="D41" s="46">
        <f t="shared" si="1"/>
        <v>15</v>
      </c>
      <c r="E41" s="64">
        <f t="shared" si="1"/>
        <v>0</v>
      </c>
      <c r="F41" s="46">
        <f t="shared" si="1"/>
        <v>35</v>
      </c>
      <c r="G41" s="64">
        <f t="shared" si="1"/>
        <v>0</v>
      </c>
      <c r="H41" s="48">
        <f t="shared" si="1"/>
        <v>130</v>
      </c>
      <c r="I41" s="64">
        <f t="shared" si="1"/>
        <v>0</v>
      </c>
      <c r="J41" s="48">
        <f t="shared" si="1"/>
        <v>200</v>
      </c>
      <c r="K41" s="64">
        <f t="shared" si="1"/>
        <v>0</v>
      </c>
      <c r="L41" s="48">
        <f t="shared" si="1"/>
        <v>0</v>
      </c>
    </row>
    <row r="42" spans="1:14" x14ac:dyDescent="0.25">
      <c r="A42" s="1"/>
      <c r="B42" s="7"/>
      <c r="C42" s="7"/>
      <c r="D42" s="7"/>
      <c r="E42" s="7"/>
      <c r="F42" s="7"/>
      <c r="G42" s="7"/>
      <c r="I42" s="7"/>
      <c r="K42" s="7"/>
    </row>
    <row r="43" spans="1:14" x14ac:dyDescent="0.25">
      <c r="A43" s="10" t="s">
        <v>43</v>
      </c>
      <c r="B43" s="22"/>
      <c r="C43" s="22"/>
      <c r="D43" s="22"/>
      <c r="E43" s="22"/>
      <c r="F43" s="22"/>
      <c r="G43" s="22"/>
      <c r="H43" s="22"/>
      <c r="I43" s="22"/>
      <c r="J43" s="22"/>
      <c r="K43" s="22"/>
      <c r="L43" s="22"/>
      <c r="M43" s="1"/>
      <c r="N43" s="1"/>
    </row>
    <row r="44" spans="1:14" x14ac:dyDescent="0.25">
      <c r="A44" s="19" t="s">
        <v>27</v>
      </c>
      <c r="B44" s="46" t="s">
        <v>37</v>
      </c>
      <c r="C44" s="46" t="s">
        <v>44</v>
      </c>
      <c r="D44" s="46" t="s">
        <v>38</v>
      </c>
      <c r="E44" s="46" t="s">
        <v>44</v>
      </c>
      <c r="F44" s="46" t="s">
        <v>39</v>
      </c>
      <c r="G44" s="46" t="s">
        <v>44</v>
      </c>
      <c r="H44" s="46" t="s">
        <v>40</v>
      </c>
      <c r="I44" s="46" t="s">
        <v>44</v>
      </c>
      <c r="J44" s="46" t="s">
        <v>41</v>
      </c>
      <c r="K44" s="46" t="s">
        <v>44</v>
      </c>
      <c r="L44" s="46" t="s">
        <v>35</v>
      </c>
      <c r="M44" s="1"/>
      <c r="N44" s="1"/>
    </row>
    <row r="45" spans="1:14" x14ac:dyDescent="0.25">
      <c r="A45" s="18" t="str">
        <f>A30</f>
        <v>Ons Middelbaar Onderwijs</v>
      </c>
      <c r="B45" s="73">
        <f>B40</f>
        <v>23</v>
      </c>
      <c r="C45" s="74">
        <f>B45*$B$12</f>
        <v>0</v>
      </c>
      <c r="D45" s="73">
        <f>D40</f>
        <v>15</v>
      </c>
      <c r="E45" s="74">
        <f>D45*$C$12</f>
        <v>0</v>
      </c>
      <c r="F45" s="73">
        <f>F40</f>
        <v>35</v>
      </c>
      <c r="G45" s="47">
        <f>F45*$D$12</f>
        <v>0</v>
      </c>
      <c r="H45" s="73">
        <f>H40</f>
        <v>130</v>
      </c>
      <c r="I45" s="47">
        <f>H45*$E$12</f>
        <v>0</v>
      </c>
      <c r="J45" s="73">
        <f>J40</f>
        <v>200</v>
      </c>
      <c r="K45" s="47">
        <f>J45*$F$12</f>
        <v>0</v>
      </c>
      <c r="L45" s="53">
        <f>C45+E45+G45+I45+K45</f>
        <v>0</v>
      </c>
      <c r="M45" s="1"/>
      <c r="N45" s="1"/>
    </row>
    <row r="46" spans="1:14" x14ac:dyDescent="0.25">
      <c r="A46" s="41" t="s">
        <v>35</v>
      </c>
      <c r="B46" s="46">
        <f t="shared" ref="B46:L46" si="2">SUM(B45:B45)</f>
        <v>23</v>
      </c>
      <c r="C46" s="64">
        <f t="shared" si="2"/>
        <v>0</v>
      </c>
      <c r="D46" s="46">
        <f t="shared" si="2"/>
        <v>15</v>
      </c>
      <c r="E46" s="64">
        <f t="shared" si="2"/>
        <v>0</v>
      </c>
      <c r="F46" s="46">
        <f t="shared" si="2"/>
        <v>35</v>
      </c>
      <c r="G46" s="64">
        <f t="shared" si="2"/>
        <v>0</v>
      </c>
      <c r="H46" s="48">
        <f t="shared" si="2"/>
        <v>130</v>
      </c>
      <c r="I46" s="64">
        <f t="shared" si="2"/>
        <v>0</v>
      </c>
      <c r="J46" s="48">
        <f t="shared" si="2"/>
        <v>200</v>
      </c>
      <c r="K46" s="64">
        <f t="shared" si="2"/>
        <v>0</v>
      </c>
      <c r="L46" s="48">
        <f t="shared" si="2"/>
        <v>0</v>
      </c>
      <c r="M46" s="1"/>
      <c r="N46" s="1"/>
    </row>
    <row r="47" spans="1:14" x14ac:dyDescent="0.25">
      <c r="B47" s="21"/>
      <c r="C47" s="21"/>
      <c r="D47" s="21"/>
      <c r="E47" s="21"/>
      <c r="F47" s="21"/>
    </row>
    <row r="48" spans="1:14" x14ac:dyDescent="0.25">
      <c r="A48" s="10" t="s">
        <v>45</v>
      </c>
      <c r="B48" s="22"/>
      <c r="C48" s="22"/>
      <c r="D48" s="22"/>
    </row>
    <row r="49" spans="1:4" x14ac:dyDescent="0.25">
      <c r="A49" s="19" t="s">
        <v>46</v>
      </c>
      <c r="B49" s="76" t="s">
        <v>47</v>
      </c>
      <c r="C49" s="46" t="s">
        <v>29</v>
      </c>
      <c r="D49" s="46" t="s">
        <v>31</v>
      </c>
    </row>
    <row r="50" spans="1:4" x14ac:dyDescent="0.25">
      <c r="A50" s="61" t="s">
        <v>48</v>
      </c>
      <c r="B50" s="73">
        <v>15</v>
      </c>
      <c r="C50" s="47">
        <f>(D13*B50)*12</f>
        <v>0</v>
      </c>
      <c r="D50" s="53">
        <f>C50</f>
        <v>0</v>
      </c>
    </row>
    <row r="51" spans="1:4" x14ac:dyDescent="0.25">
      <c r="A51" s="77" t="s">
        <v>49</v>
      </c>
      <c r="B51" s="73">
        <v>15</v>
      </c>
      <c r="C51" s="47">
        <f>(D14*B51)*12</f>
        <v>0</v>
      </c>
      <c r="D51" s="53">
        <f>C51</f>
        <v>0</v>
      </c>
    </row>
    <row r="52" spans="1:4" x14ac:dyDescent="0.25">
      <c r="A52" s="77" t="s">
        <v>19</v>
      </c>
      <c r="B52" s="73"/>
      <c r="C52" s="47"/>
      <c r="D52" s="53"/>
    </row>
    <row r="53" spans="1:4" x14ac:dyDescent="0.25">
      <c r="A53" s="41" t="s">
        <v>35</v>
      </c>
      <c r="B53" s="46"/>
      <c r="C53" s="48"/>
      <c r="D53" s="48">
        <f>SUM(D50:D51)</f>
        <v>0</v>
      </c>
    </row>
  </sheetData>
  <mergeCells count="4">
    <mergeCell ref="B24:E24"/>
    <mergeCell ref="B21:E21"/>
    <mergeCell ref="B22:E22"/>
    <mergeCell ref="B23:E23"/>
  </mergeCells>
  <pageMargins left="0.70866141732283472" right="0.70866141732283472" top="0.74803149606299213" bottom="0.74803149606299213" header="0.31496062992125984" footer="0.31496062992125984"/>
  <pageSetup paperSize="9" scale="55"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
  <sheetViews>
    <sheetView zoomScaleNormal="100" workbookViewId="0">
      <selection activeCell="F9" sqref="F9"/>
    </sheetView>
  </sheetViews>
  <sheetFormatPr defaultRowHeight="15" x14ac:dyDescent="0.25"/>
  <cols>
    <col min="1" max="1" width="89.28515625" bestFit="1" customWidth="1"/>
    <col min="2" max="2" width="23" customWidth="1"/>
    <col min="3" max="3" width="21.140625" customWidth="1"/>
    <col min="4" max="4" width="28.140625" customWidth="1"/>
    <col min="5" max="5" width="19.42578125" customWidth="1"/>
    <col min="6" max="6" width="21.7109375" customWidth="1"/>
    <col min="7" max="7" width="21.7109375" bestFit="1" customWidth="1"/>
  </cols>
  <sheetData>
    <row r="1" spans="1:6" ht="22.5" x14ac:dyDescent="0.3">
      <c r="A1" s="6" t="s">
        <v>50</v>
      </c>
      <c r="B1" s="7"/>
      <c r="C1" s="7"/>
      <c r="D1" s="1"/>
      <c r="E1" s="1"/>
      <c r="F1" s="1"/>
    </row>
    <row r="2" spans="1:6" x14ac:dyDescent="0.25">
      <c r="A2" s="38" t="str">
        <f>Kosten!A2</f>
        <v>Europese aanbesteding Stichting Ons Middelbaar Onderwijs</v>
      </c>
      <c r="B2" s="7"/>
      <c r="C2" s="7"/>
      <c r="D2" s="1"/>
      <c r="E2" s="2"/>
      <c r="F2" s="2"/>
    </row>
    <row r="3" spans="1:6" x14ac:dyDescent="0.25">
      <c r="A3" s="7"/>
      <c r="B3" s="7"/>
      <c r="C3" s="7"/>
      <c r="D3" s="1"/>
    </row>
    <row r="4" spans="1:6" x14ac:dyDescent="0.25">
      <c r="A4" s="54" t="s">
        <v>51</v>
      </c>
      <c r="B4" s="44"/>
      <c r="E4" s="1"/>
      <c r="F4" s="1"/>
    </row>
    <row r="5" spans="1:6" x14ac:dyDescent="0.25">
      <c r="A5" s="1"/>
      <c r="B5" s="1"/>
      <c r="C5" s="1"/>
      <c r="D5" s="1"/>
      <c r="E5" s="1"/>
      <c r="F5" s="1"/>
    </row>
    <row r="6" spans="1:6" x14ac:dyDescent="0.25">
      <c r="A6" s="3"/>
      <c r="B6" s="3"/>
      <c r="C6" s="3"/>
      <c r="D6" s="3"/>
      <c r="E6" s="3"/>
      <c r="F6" s="3"/>
    </row>
    <row r="7" spans="1:6" x14ac:dyDescent="0.25">
      <c r="A7" s="10" t="s">
        <v>52</v>
      </c>
      <c r="B7" s="10"/>
      <c r="C7" s="10"/>
      <c r="D7" s="10"/>
    </row>
    <row r="8" spans="1:6" ht="25.5" x14ac:dyDescent="0.25">
      <c r="A8" s="19" t="s">
        <v>53</v>
      </c>
      <c r="B8" s="55" t="s">
        <v>29</v>
      </c>
      <c r="C8" s="57" t="s">
        <v>44</v>
      </c>
      <c r="D8" s="57" t="s">
        <v>54</v>
      </c>
    </row>
    <row r="9" spans="1:6" x14ac:dyDescent="0.25">
      <c r="A9" s="18" t="s">
        <v>55</v>
      </c>
      <c r="B9" s="58">
        <f>Kosten!L35</f>
        <v>0</v>
      </c>
      <c r="C9" s="59"/>
      <c r="D9" s="58">
        <f>(B9/12)*65</f>
        <v>0</v>
      </c>
      <c r="F9" s="87"/>
    </row>
    <row r="10" spans="1:6" x14ac:dyDescent="0.25">
      <c r="A10" s="18" t="s">
        <v>56</v>
      </c>
      <c r="B10" s="58">
        <f>Kosten!L41</f>
        <v>0</v>
      </c>
      <c r="C10" s="62"/>
      <c r="D10" s="63">
        <f>(B10/12)*89</f>
        <v>0</v>
      </c>
      <c r="F10" s="86"/>
    </row>
    <row r="11" spans="1:6" x14ac:dyDescent="0.25">
      <c r="A11" s="18" t="s">
        <v>43</v>
      </c>
      <c r="B11" s="58"/>
      <c r="C11" s="62">
        <f>Kosten!L46</f>
        <v>0</v>
      </c>
      <c r="D11" s="63">
        <f>C11</f>
        <v>0</v>
      </c>
      <c r="F11" s="87"/>
    </row>
    <row r="12" spans="1:6" x14ac:dyDescent="0.25">
      <c r="A12" s="19" t="s">
        <v>57</v>
      </c>
      <c r="B12" s="55" t="s">
        <v>29</v>
      </c>
      <c r="C12" s="57"/>
      <c r="D12" s="57"/>
    </row>
    <row r="13" spans="1:6" x14ac:dyDescent="0.25">
      <c r="A13" s="61" t="s">
        <v>58</v>
      </c>
      <c r="B13" s="58">
        <f>Kosten!H31</f>
        <v>0</v>
      </c>
      <c r="C13" s="60"/>
      <c r="D13" s="58">
        <f>(B13/12)*89</f>
        <v>0</v>
      </c>
      <c r="F13" s="86"/>
    </row>
    <row r="14" spans="1:6" x14ac:dyDescent="0.25">
      <c r="A14" s="61" t="s">
        <v>59</v>
      </c>
      <c r="B14" s="58">
        <f>Kosten!D53</f>
        <v>0</v>
      </c>
      <c r="C14" s="60"/>
      <c r="D14" s="58">
        <f>(B14/12)*65</f>
        <v>0</v>
      </c>
      <c r="F14" s="88"/>
    </row>
    <row r="15" spans="1:6" x14ac:dyDescent="0.25">
      <c r="A15" s="17"/>
      <c r="B15" s="17"/>
      <c r="C15" s="17"/>
      <c r="D15" s="17"/>
    </row>
    <row r="16" spans="1:6" ht="15.75" thickBot="1" x14ac:dyDescent="0.3">
      <c r="A16" s="1"/>
      <c r="B16" s="1"/>
      <c r="C16" s="1"/>
      <c r="D16" s="1"/>
    </row>
    <row r="17" spans="1:7" ht="16.5" thickBot="1" x14ac:dyDescent="0.3">
      <c r="A17" s="68" t="s">
        <v>60</v>
      </c>
      <c r="B17" s="23"/>
      <c r="C17" s="43"/>
      <c r="D17" s="24">
        <f>SUM(D9:D15)</f>
        <v>0</v>
      </c>
      <c r="F17" s="86"/>
      <c r="G17" s="86"/>
    </row>
    <row r="20" spans="1:7" ht="27" customHeight="1" x14ac:dyDescent="0.25">
      <c r="A20" s="85" t="s">
        <v>61</v>
      </c>
      <c r="B20" s="85"/>
      <c r="C20" s="85"/>
      <c r="D20" s="85"/>
      <c r="E20" s="34"/>
      <c r="F20" s="34"/>
    </row>
    <row r="21" spans="1:7" x14ac:dyDescent="0.25">
      <c r="A21" s="25"/>
      <c r="B21" s="25"/>
      <c r="C21" s="25"/>
      <c r="D21" s="25"/>
      <c r="E21" s="26"/>
      <c r="F21" s="26"/>
    </row>
    <row r="22" spans="1:7" x14ac:dyDescent="0.25">
      <c r="A22" s="10" t="s">
        <v>62</v>
      </c>
      <c r="B22" s="42" t="s">
        <v>63</v>
      </c>
      <c r="C22" s="42" t="s">
        <v>64</v>
      </c>
      <c r="D22" s="27"/>
      <c r="E22" s="28"/>
      <c r="F22" s="26"/>
    </row>
    <row r="23" spans="1:7" x14ac:dyDescent="0.25">
      <c r="A23" s="29" t="s">
        <v>65</v>
      </c>
      <c r="B23" s="12">
        <v>0</v>
      </c>
      <c r="C23" s="30">
        <v>0</v>
      </c>
      <c r="D23" s="27"/>
      <c r="E23" s="28"/>
      <c r="F23" s="26"/>
    </row>
    <row r="24" spans="1:7" x14ac:dyDescent="0.25">
      <c r="A24" s="29" t="s">
        <v>66</v>
      </c>
      <c r="B24" s="12">
        <v>0</v>
      </c>
      <c r="C24" s="30">
        <v>0</v>
      </c>
      <c r="D24" s="79"/>
      <c r="E24" s="78"/>
      <c r="F24" s="78"/>
    </row>
    <row r="25" spans="1:7" x14ac:dyDescent="0.25">
      <c r="A25" s="29" t="s">
        <v>67</v>
      </c>
      <c r="B25" s="12">
        <v>0</v>
      </c>
      <c r="C25" s="37">
        <v>0</v>
      </c>
      <c r="D25" s="27"/>
      <c r="E25" s="28"/>
      <c r="F25" s="26"/>
    </row>
    <row r="26" spans="1:7" x14ac:dyDescent="0.25">
      <c r="A26" s="29" t="s">
        <v>68</v>
      </c>
      <c r="B26" s="12">
        <v>0</v>
      </c>
      <c r="C26" s="30">
        <v>0</v>
      </c>
      <c r="D26" s="27"/>
      <c r="E26" s="28"/>
      <c r="F26" s="26"/>
    </row>
    <row r="27" spans="1:7" ht="15.75" thickBot="1" x14ac:dyDescent="0.3">
      <c r="A27" s="31" t="s">
        <v>69</v>
      </c>
      <c r="B27" s="32">
        <v>0</v>
      </c>
      <c r="C27" s="33">
        <v>0</v>
      </c>
      <c r="D27" s="27"/>
      <c r="E27" s="28"/>
      <c r="F27" s="26"/>
    </row>
    <row r="28" spans="1:7" x14ac:dyDescent="0.25">
      <c r="A28" s="3"/>
      <c r="B28" s="3"/>
      <c r="C28" s="3"/>
      <c r="D28" s="3"/>
      <c r="E28" s="3"/>
      <c r="F28" s="3"/>
    </row>
    <row r="29" spans="1:7" x14ac:dyDescent="0.25">
      <c r="A29" s="3"/>
      <c r="B29" s="3"/>
      <c r="C29" s="3"/>
      <c r="D29" s="3"/>
      <c r="E29" s="3"/>
      <c r="F29" s="3"/>
    </row>
    <row r="30" spans="1:7" x14ac:dyDescent="0.25">
      <c r="A30" s="11" t="s">
        <v>22</v>
      </c>
      <c r="B30" s="84"/>
      <c r="C30" s="84"/>
      <c r="D30" s="84"/>
      <c r="E30" s="84"/>
      <c r="F30" s="20"/>
    </row>
    <row r="31" spans="1:7" x14ac:dyDescent="0.25">
      <c r="A31" s="11" t="s">
        <v>23</v>
      </c>
      <c r="B31" s="84"/>
      <c r="C31" s="84"/>
      <c r="D31" s="84"/>
      <c r="E31" s="84"/>
      <c r="F31" s="20"/>
    </row>
    <row r="32" spans="1:7" ht="48" customHeight="1" x14ac:dyDescent="0.25">
      <c r="A32" s="11" t="s">
        <v>24</v>
      </c>
      <c r="B32" s="84"/>
      <c r="C32" s="84"/>
      <c r="D32" s="84"/>
      <c r="E32" s="84"/>
      <c r="F32" s="20"/>
    </row>
    <row r="33" spans="1:6" x14ac:dyDescent="0.25">
      <c r="A33" s="11" t="s">
        <v>26</v>
      </c>
      <c r="B33" s="84"/>
      <c r="C33" s="84"/>
      <c r="D33" s="84"/>
      <c r="E33" s="84"/>
      <c r="F33" s="20"/>
    </row>
  </sheetData>
  <mergeCells count="5">
    <mergeCell ref="B33:E33"/>
    <mergeCell ref="B30:E30"/>
    <mergeCell ref="B31:E31"/>
    <mergeCell ref="B32:E32"/>
    <mergeCell ref="A20:D20"/>
  </mergeCells>
  <pageMargins left="0.7" right="0.7" top="0.75" bottom="0.75" header="0.3" footer="0.3"/>
  <pageSetup paperSize="9"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19" ma:contentTypeDescription="Een nieuw document maken." ma:contentTypeScope="" ma:versionID="abaea3443febbe828b1ca0e649564d48">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d1912a86e72c49b9ed64b73623ddd547"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44989D-6175-46BD-855A-66F51C44D337}"/>
</file>

<file path=customXml/itemProps2.xml><?xml version="1.0" encoding="utf-8"?>
<ds:datastoreItem xmlns:ds="http://schemas.openxmlformats.org/officeDocument/2006/customXml" ds:itemID="{87C6A55B-ACC8-45F7-96FA-A943162CB0F8}">
  <ds:schemaRefs>
    <ds:schemaRef ds:uri="http://schemas.microsoft.com/office/2006/metadata/properties"/>
    <ds:schemaRef ds:uri="http://schemas.microsoft.com/office/2006/documentManagement/types"/>
    <ds:schemaRef ds:uri="http://purl.org/dc/dcmitype/"/>
    <ds:schemaRef ds:uri="8c01b891-e54a-456f-a7df-d79b51944064"/>
    <ds:schemaRef ds:uri="http://schemas.microsoft.com/office/infopath/2007/PartnerControls"/>
    <ds:schemaRef ds:uri="http://purl.org/dc/elements/1.1/"/>
    <ds:schemaRef ds:uri="http://schemas.openxmlformats.org/package/2006/metadata/core-properties"/>
    <ds:schemaRef ds:uri="a2e2f8f2-9d04-4ca0-87a4-dfe91d1e7bc0"/>
    <ds:schemaRef ds:uri="http://www.w3.org/XML/1998/namespace"/>
    <ds:schemaRef ds:uri="http://purl.org/dc/terms/"/>
  </ds:schemaRefs>
</ds:datastoreItem>
</file>

<file path=customXml/itemProps3.xml><?xml version="1.0" encoding="utf-8"?>
<ds:datastoreItem xmlns:ds="http://schemas.openxmlformats.org/officeDocument/2006/customXml" ds:itemID="{D6A2DA94-6241-43FF-8242-5C92F90F42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Kosten</vt:lpstr>
      <vt:lpstr>Totaal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dc:creator>
  <cp:keywords/>
  <dc:description/>
  <cp:lastModifiedBy>Ramon Nieuwenhuizen | Inkada Inkoop &amp; Advies</cp:lastModifiedBy>
  <cp:revision/>
  <dcterms:created xsi:type="dcterms:W3CDTF">2010-11-09T10:42:38Z</dcterms:created>
  <dcterms:modified xsi:type="dcterms:W3CDTF">2024-10-16T09:26:54Z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0x0101007BED27E202E74349AD3A666A7F6035EF</vt:lpwstr>
  </property>
  <property fmtid="{D5CDD505-2E9C-101B-9397-08002B2CF9AE}" pid="3" name="MediaServiceImageTags">
    <vt:lpwstr/>
  </property>
  <property fmtid="{D5CDD505-2E9C-101B-9397-08002B2CF9AE}" pid="4" name="MSIP_Label_415030db-5b96-4a80-bef5-9bbf300e0d2e_Enabled">
    <vt:lpwstr>true</vt:lpwstr>
  </property>
  <property fmtid="{D5CDD505-2E9C-101B-9397-08002B2CF9AE}" pid="5" name="MSIP_Label_415030db-5b96-4a80-bef5-9bbf300e0d2e_SetDate">
    <vt:lpwstr>2024-10-07T09:53:47Z</vt:lpwstr>
  </property>
  <property fmtid="{D5CDD505-2E9C-101B-9397-08002B2CF9AE}" pid="6" name="MSIP_Label_415030db-5b96-4a80-bef5-9bbf300e0d2e_Method">
    <vt:lpwstr>Standard</vt:lpwstr>
  </property>
  <property fmtid="{D5CDD505-2E9C-101B-9397-08002B2CF9AE}" pid="7" name="MSIP_Label_415030db-5b96-4a80-bef5-9bbf300e0d2e_Name">
    <vt:lpwstr>General</vt:lpwstr>
  </property>
  <property fmtid="{D5CDD505-2E9C-101B-9397-08002B2CF9AE}" pid="8" name="MSIP_Label_415030db-5b96-4a80-bef5-9bbf300e0d2e_SiteId">
    <vt:lpwstr>9e9002aa-e50e-44b8-bb7a-021d21198024</vt:lpwstr>
  </property>
  <property fmtid="{D5CDD505-2E9C-101B-9397-08002B2CF9AE}" pid="9" name="MSIP_Label_415030db-5b96-4a80-bef5-9bbf300e0d2e_ActionId">
    <vt:lpwstr>d08a65a8-78e0-4e39-9a14-2e2917589833</vt:lpwstr>
  </property>
  <property fmtid="{D5CDD505-2E9C-101B-9397-08002B2CF9AE}" pid="10" name="MSIP_Label_415030db-5b96-4a80-bef5-9bbf300e0d2e_ContentBits">
    <vt:lpwstr>0</vt:lpwstr>
  </property>
</Properties>
</file>