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bnationalebibliotheek.sharepoint.com/sites/Project_EA_Onderzoeken/Shared Documents/General/Aanbestedingsstukken/"/>
    </mc:Choice>
  </mc:AlternateContent>
  <xr:revisionPtr revIDLastSave="225" documentId="8_{C69DF4BC-3F5C-42C1-82C7-1732A0E9AC52}" xr6:coauthVersionLast="47" xr6:coauthVersionMax="47" xr10:uidLastSave="{D33BBD8F-D471-4630-BCA2-C2AAE1920089}"/>
  <workbookProtection workbookAlgorithmName="SHA-512" workbookHashValue="8uoDwul6ghZucrW1goXbuyu0/xrnzLMKLSbcQU/+tg1b8bn+2o6aFWJjGk9o4K5dIblv5AtEEtDs6h+n+CgJHQ==" workbookSaltValue="JvQafRi5pFulqUca+W48HA==" workbookSpinCount="100000" lockStructure="1"/>
  <bookViews>
    <workbookView xWindow="-120" yWindow="-120" windowWidth="29040" windowHeight="15840" xr2:uid="{478C33C0-4F7B-4A9B-BC00-4E6EFB79A4E5}"/>
  </bookViews>
  <sheets>
    <sheet name="Perceel 1 en Perceel 2" sheetId="1" r:id="rId1"/>
    <sheet name="Proef berekening P1" sheetId="5" state="hidden" r:id="rId2"/>
    <sheet name="Perceel2 mediastrategie" sheetId="2" state="hidden" r:id="rId3"/>
    <sheet name="Blad3" sheetId="3" state="hidden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3" i="1" l="1"/>
  <c r="B16" i="1" s="1"/>
  <c r="C13" i="1"/>
  <c r="A7" i="3" s="1"/>
  <c r="B13" i="1"/>
  <c r="A6" i="3" s="1"/>
  <c r="E10" i="5"/>
  <c r="F10" i="5"/>
  <c r="D10" i="5"/>
  <c r="E7" i="5"/>
  <c r="D7" i="5"/>
  <c r="F7" i="5"/>
  <c r="B7" i="5"/>
  <c r="C7" i="5"/>
  <c r="G7" i="5"/>
  <c r="F12" i="2"/>
  <c r="F13" i="2"/>
  <c r="F14" i="2"/>
  <c r="F15" i="2"/>
  <c r="F16" i="2"/>
  <c r="F17" i="2"/>
  <c r="F18" i="2"/>
  <c r="F22" i="2"/>
  <c r="F23" i="2"/>
  <c r="F24" i="2"/>
  <c r="C28" i="2"/>
</calcChain>
</file>

<file path=xl/sharedStrings.xml><?xml version="1.0" encoding="utf-8"?>
<sst xmlns="http://schemas.openxmlformats.org/spreadsheetml/2006/main" count="66" uniqueCount="58">
  <si>
    <t>Gelieve alleen de gele cellen te bewerken</t>
  </si>
  <si>
    <t>indien de cel met de door u aangeboden tarieven groen kleurt (vergelijkbaar aan de cel links), dan is het door u aan te bieden tarief geldig.</t>
  </si>
  <si>
    <t>Rollen</t>
  </si>
  <si>
    <t>Minimaal uurtarief</t>
  </si>
  <si>
    <t>Maximaal uurtarief</t>
  </si>
  <si>
    <t xml:space="preserve">Verwacht aandeel van de functionaris in percentage </t>
  </si>
  <si>
    <t>Senior Artdirection/ - Strateeg/  -Creatief</t>
  </si>
  <si>
    <t>Medior  Accountmanager/-  Projectmanager</t>
  </si>
  <si>
    <t>gewogen gemiddelde uurtarief</t>
  </si>
  <si>
    <t>Uw behaalde score</t>
  </si>
  <si>
    <t xml:space="preserve"> punten</t>
  </si>
  <si>
    <t>het door u behaalde punten totaal kan berekend worden aan de hand van de volgende  formule:</t>
  </si>
  <si>
    <t>Bedrijf X</t>
  </si>
  <si>
    <t>Bedrijf Y</t>
  </si>
  <si>
    <t>Bedrijf Z</t>
  </si>
  <si>
    <t>Projectmanagement ondersteuning (PMO) - Administratieve ondersteuning</t>
  </si>
  <si>
    <t xml:space="preserve"> Medior Vormgeving/ - Visual design</t>
  </si>
  <si>
    <t xml:space="preserve"> Medior Research/ - Onderzoeksspecialist</t>
  </si>
  <si>
    <t>behaalde score</t>
  </si>
  <si>
    <t xml:space="preserve">Prijzenblad EA marketing_ Perceel 2 - Mediastrategie, -inkoop en -planning </t>
  </si>
  <si>
    <t xml:space="preserve">Het prijscomponent voor dit perceel is gelieerd aan gunningscriteria G3 casus </t>
  </si>
  <si>
    <t>Kosten mediastrategievorming</t>
  </si>
  <si>
    <t xml:space="preserve">Functie </t>
  </si>
  <si>
    <t>Minimale uurtarief</t>
  </si>
  <si>
    <t>Maximale uurtarief</t>
  </si>
  <si>
    <t>Uurtarief*</t>
  </si>
  <si>
    <t xml:space="preserve">Totaal </t>
  </si>
  <si>
    <t>Percentages</t>
  </si>
  <si>
    <t>client director</t>
  </si>
  <si>
    <t>strategy consultant</t>
  </si>
  <si>
    <t>media consultant</t>
  </si>
  <si>
    <t>digital consultant</t>
  </si>
  <si>
    <t>Social consultant</t>
  </si>
  <si>
    <t>campaign manager</t>
  </si>
  <si>
    <t>Rollen inkoop</t>
  </si>
  <si>
    <t>buying director</t>
  </si>
  <si>
    <t>buying manager</t>
  </si>
  <si>
    <t>Totaal</t>
  </si>
  <si>
    <t>Directe mediakosten**</t>
  </si>
  <si>
    <t>Kosten ten behoeve van de media uitingen</t>
  </si>
  <si>
    <t xml:space="preserve">* De hier in te vullen uurtararieven zijn gedurende de gehele opdracht van toepassing exclusief de indexering. </t>
  </si>
  <si>
    <t>** De  in te zetten directe mediakosten komen voort uit het begrote bedrag minus alle overhead kosten.</t>
  </si>
  <si>
    <t>gewogen tarief</t>
  </si>
  <si>
    <t xml:space="preserve">Aantal punten </t>
  </si>
  <si>
    <t>Medior onderzoeker</t>
  </si>
  <si>
    <t>Senior onderzoeker / Projectleider</t>
  </si>
  <si>
    <t>Project assistent</t>
  </si>
  <si>
    <t>Perceel 1 &amp; 2 - EA verrichten van Onderzoeken</t>
  </si>
  <si>
    <t>Junior onderzoeker</t>
  </si>
  <si>
    <t>Gewogen gemiddelde uurtarief</t>
  </si>
  <si>
    <t>Indien de cel met de door u aangeboden tarieven groen kleurt (vergelijkbaar aan de cel links), dan valt het door u aangeboeden all-in uurtarief binnen de gestelde marges.</t>
  </si>
  <si>
    <t>Gelieve alleen de gele cellen in te vullen.</t>
  </si>
  <si>
    <t>behaalde punten=-3,2653  x het gemiddelde uurtarief + 473,47</t>
  </si>
  <si>
    <r>
      <t xml:space="preserve">Alle genoemde tarieven zijn </t>
    </r>
    <r>
      <rPr>
        <b/>
        <sz val="12"/>
        <color theme="1"/>
        <rFont val="Arial"/>
        <family val="2"/>
      </rPr>
      <t>exclusief</t>
    </r>
    <r>
      <rPr>
        <sz val="12"/>
        <color theme="1"/>
        <rFont val="Arial"/>
        <family val="2"/>
      </rPr>
      <t xml:space="preserve"> BTW, maar inclusief alle andere bijkomende kosten, zie het beschrijvend document paragraaf 6.10. </t>
    </r>
    <r>
      <rPr>
        <b/>
        <sz val="12"/>
        <rFont val="Arial"/>
        <family val="2"/>
      </rPr>
      <t xml:space="preserve">De inschrijver dient dan ook haar tarieven exclusief btw op te voeren. </t>
    </r>
  </si>
  <si>
    <t>Minimaal all-in uurtarief (excl. btw)</t>
  </si>
  <si>
    <t>Maximaal all-in uurtarief (excl. btw)</t>
  </si>
  <si>
    <t>Aangeboden all-in uurtarief (excl. btw)</t>
  </si>
  <si>
    <t xml:space="preserve">Bijlage J. Prijzenblad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</si>
</sst>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0.0%"/>
    <numFmt numFmtId="165" formatCode="_ [$€-2]\ * #,##0.00_ ;_ [$€-2]\ * \-#,##0.00_ ;_ [$€-2]\ * &quot;-&quot;??_ ;_ @_ "/>
    <numFmt numFmtId="166" formatCode="0.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charset val="1"/>
    </font>
    <font>
      <b/>
      <sz val="11"/>
      <name val="Calibri"/>
      <family val="2"/>
      <scheme val="minor"/>
    </font>
    <font>
      <b/>
      <sz val="14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  <scheme val="minor"/>
    </font>
    <font>
      <b/>
      <sz val="24"/>
      <color theme="1"/>
      <name val="Arial"/>
      <family val="2"/>
    </font>
    <font>
      <sz val="11"/>
      <color theme="1"/>
      <name val="Arial"/>
      <family val="2"/>
    </font>
    <font>
      <b/>
      <sz val="20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sz val="11"/>
      <color rgb="FFC00000"/>
      <name val="Arial"/>
      <family val="2"/>
    </font>
    <font>
      <sz val="11"/>
      <color theme="0"/>
      <name val="Arial"/>
      <family val="2"/>
    </font>
    <font>
      <b/>
      <sz val="14"/>
      <color theme="1"/>
      <name val="Arial"/>
      <family val="2"/>
    </font>
    <font>
      <b/>
      <sz val="11"/>
      <name val="Arial"/>
      <family val="2"/>
    </font>
    <font>
      <b/>
      <i/>
      <sz val="18"/>
      <color rgb="FFCBA052"/>
      <name val="Arial"/>
      <family val="2"/>
    </font>
    <font>
      <b/>
      <sz val="14"/>
      <color rgb="FFCBA05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BA052"/>
        <bgColor indexed="64"/>
      </patternFill>
    </fill>
    <fill>
      <patternFill patternType="solid">
        <fgColor rgb="FFECDCC8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rgb="FF000000"/>
      </bottom>
      <diagonal/>
    </border>
    <border>
      <left/>
      <right style="double">
        <color indexed="64"/>
      </right>
      <top/>
      <bottom style="double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3">
    <xf numFmtId="0" fontId="0" fillId="0" borderId="0" xfId="0"/>
    <xf numFmtId="0" fontId="0" fillId="2" borderId="0" xfId="0" applyFill="1"/>
    <xf numFmtId="0" fontId="0" fillId="3" borderId="0" xfId="0" applyFill="1"/>
    <xf numFmtId="0" fontId="2" fillId="3" borderId="0" xfId="0" applyFont="1" applyFill="1"/>
    <xf numFmtId="0" fontId="2" fillId="4" borderId="6" xfId="0" applyFont="1" applyFill="1" applyBorder="1"/>
    <xf numFmtId="0" fontId="7" fillId="4" borderId="2" xfId="0" applyFont="1" applyFill="1" applyBorder="1"/>
    <xf numFmtId="9" fontId="2" fillId="4" borderId="7" xfId="2" applyFont="1" applyFill="1" applyBorder="1" applyAlignment="1">
      <alignment horizontal="right"/>
    </xf>
    <xf numFmtId="165" fontId="6" fillId="2" borderId="6" xfId="1" applyNumberFormat="1" applyFont="1" applyFill="1" applyBorder="1" applyAlignment="1">
      <alignment horizontal="center" vertical="center"/>
    </xf>
    <xf numFmtId="0" fontId="4" fillId="3" borderId="0" xfId="0" applyFont="1" applyFill="1"/>
    <xf numFmtId="0" fontId="4" fillId="2" borderId="0" xfId="0" applyFont="1" applyFill="1"/>
    <xf numFmtId="0" fontId="9" fillId="2" borderId="0" xfId="0" applyFont="1" applyFill="1"/>
    <xf numFmtId="0" fontId="0" fillId="2" borderId="1" xfId="0" applyFill="1" applyBorder="1"/>
    <xf numFmtId="0" fontId="8" fillId="3" borderId="0" xfId="0" applyFont="1" applyFill="1" applyAlignment="1">
      <alignment horizontal="left"/>
    </xf>
    <xf numFmtId="0" fontId="0" fillId="3" borderId="0" xfId="0" applyFill="1" applyAlignment="1">
      <alignment horizontal="left"/>
    </xf>
    <xf numFmtId="0" fontId="5" fillId="3" borderId="0" xfId="0" applyFont="1" applyFill="1"/>
    <xf numFmtId="0" fontId="8" fillId="3" borderId="0" xfId="0" applyFont="1" applyFill="1"/>
    <xf numFmtId="0" fontId="0" fillId="3" borderId="0" xfId="0" applyFill="1" applyAlignment="1">
      <alignment vertical="top" wrapText="1"/>
    </xf>
    <xf numFmtId="44" fontId="0" fillId="3" borderId="0" xfId="1" applyFont="1" applyFill="1" applyBorder="1"/>
    <xf numFmtId="9" fontId="0" fillId="3" borderId="0" xfId="2" applyFont="1" applyFill="1" applyBorder="1"/>
    <xf numFmtId="44" fontId="0" fillId="3" borderId="0" xfId="0" applyNumberFormat="1" applyFill="1"/>
    <xf numFmtId="0" fontId="11" fillId="3" borderId="0" xfId="0" applyFont="1" applyFill="1"/>
    <xf numFmtId="0" fontId="12" fillId="0" borderId="2" xfId="0" applyFont="1" applyBorder="1"/>
    <xf numFmtId="0" fontId="0" fillId="3" borderId="2" xfId="0" applyFill="1" applyBorder="1"/>
    <xf numFmtId="0" fontId="12" fillId="0" borderId="11" xfId="0" applyFont="1" applyBorder="1"/>
    <xf numFmtId="165" fontId="6" fillId="2" borderId="12" xfId="1" applyNumberFormat="1" applyFont="1" applyFill="1" applyBorder="1" applyAlignment="1">
      <alignment horizontal="center" vertical="center"/>
    </xf>
    <xf numFmtId="0" fontId="7" fillId="3" borderId="8" xfId="0" applyFont="1" applyFill="1" applyBorder="1"/>
    <xf numFmtId="165" fontId="7" fillId="3" borderId="0" xfId="1" applyNumberFormat="1" applyFont="1" applyFill="1" applyBorder="1"/>
    <xf numFmtId="0" fontId="10" fillId="3" borderId="0" xfId="0" applyFont="1" applyFill="1"/>
    <xf numFmtId="165" fontId="3" fillId="3" borderId="0" xfId="1" applyNumberFormat="1" applyFont="1" applyFill="1" applyBorder="1" applyAlignment="1">
      <alignment horizontal="center" vertical="center"/>
    </xf>
    <xf numFmtId="165" fontId="0" fillId="3" borderId="0" xfId="1" applyNumberFormat="1" applyFont="1" applyFill="1" applyBorder="1" applyAlignment="1">
      <alignment horizontal="center" vertical="center"/>
    </xf>
    <xf numFmtId="164" fontId="0" fillId="3" borderId="0" xfId="2" applyNumberFormat="1" applyFont="1" applyFill="1" applyBorder="1" applyAlignment="1">
      <alignment horizontal="center" vertical="center"/>
    </xf>
    <xf numFmtId="9" fontId="7" fillId="3" borderId="14" xfId="2" applyFont="1" applyFill="1" applyBorder="1"/>
    <xf numFmtId="9" fontId="6" fillId="3" borderId="7" xfId="2" applyFont="1" applyFill="1" applyBorder="1" applyAlignment="1">
      <alignment horizontal="right" vertical="center"/>
    </xf>
    <xf numFmtId="9" fontId="6" fillId="3" borderId="13" xfId="2" applyFont="1" applyFill="1" applyBorder="1" applyAlignment="1">
      <alignment horizontal="right" vertical="center"/>
    </xf>
    <xf numFmtId="165" fontId="6" fillId="3" borderId="6" xfId="1" applyNumberFormat="1" applyFont="1" applyFill="1" applyBorder="1" applyAlignment="1">
      <alignment horizontal="center" vertical="center"/>
    </xf>
    <xf numFmtId="165" fontId="6" fillId="3" borderId="15" xfId="1" applyNumberFormat="1" applyFont="1" applyFill="1" applyBorder="1" applyAlignment="1">
      <alignment horizontal="center" vertical="center"/>
    </xf>
    <xf numFmtId="165" fontId="6" fillId="3" borderId="12" xfId="1" applyNumberFormat="1" applyFont="1" applyFill="1" applyBorder="1" applyAlignment="1">
      <alignment horizontal="center" vertical="center"/>
    </xf>
    <xf numFmtId="166" fontId="14" fillId="3" borderId="0" xfId="0" applyNumberFormat="1" applyFont="1" applyFill="1" applyAlignment="1">
      <alignment horizontal="right"/>
    </xf>
    <xf numFmtId="44" fontId="0" fillId="2" borderId="10" xfId="0" applyNumberFormat="1" applyFill="1" applyBorder="1"/>
    <xf numFmtId="44" fontId="0" fillId="2" borderId="9" xfId="0" applyNumberFormat="1" applyFill="1" applyBorder="1"/>
    <xf numFmtId="44" fontId="0" fillId="2" borderId="17" xfId="0" applyNumberFormat="1" applyFill="1" applyBorder="1"/>
    <xf numFmtId="0" fontId="2" fillId="4" borderId="18" xfId="0" applyFont="1" applyFill="1" applyBorder="1"/>
    <xf numFmtId="0" fontId="0" fillId="4" borderId="19" xfId="0" applyFill="1" applyBorder="1"/>
    <xf numFmtId="0" fontId="2" fillId="4" borderId="20" xfId="0" applyFont="1" applyFill="1" applyBorder="1"/>
    <xf numFmtId="0" fontId="0" fillId="4" borderId="20" xfId="0" applyFill="1" applyBorder="1"/>
    <xf numFmtId="0" fontId="2" fillId="5" borderId="22" xfId="0" applyFont="1" applyFill="1" applyBorder="1"/>
    <xf numFmtId="0" fontId="2" fillId="5" borderId="0" xfId="0" applyFont="1" applyFill="1"/>
    <xf numFmtId="0" fontId="2" fillId="5" borderId="14" xfId="0" applyFont="1" applyFill="1" applyBorder="1"/>
    <xf numFmtId="0" fontId="16" fillId="3" borderId="22" xfId="0" applyFont="1" applyFill="1" applyBorder="1"/>
    <xf numFmtId="44" fontId="0" fillId="3" borderId="14" xfId="0" applyNumberFormat="1" applyFill="1" applyBorder="1"/>
    <xf numFmtId="0" fontId="16" fillId="3" borderId="23" xfId="0" applyFont="1" applyFill="1" applyBorder="1"/>
    <xf numFmtId="44" fontId="0" fillId="3" borderId="3" xfId="0" applyNumberFormat="1" applyFill="1" applyBorder="1"/>
    <xf numFmtId="0" fontId="13" fillId="3" borderId="21" xfId="0" applyFont="1" applyFill="1" applyBorder="1"/>
    <xf numFmtId="0" fontId="0" fillId="0" borderId="4" xfId="0" applyBorder="1"/>
    <xf numFmtId="0" fontId="0" fillId="3" borderId="4" xfId="0" applyFill="1" applyBorder="1"/>
    <xf numFmtId="44" fontId="0" fillId="3" borderId="4" xfId="0" applyNumberFormat="1" applyFill="1" applyBorder="1"/>
    <xf numFmtId="44" fontId="0" fillId="3" borderId="5" xfId="0" applyNumberFormat="1" applyFill="1" applyBorder="1"/>
    <xf numFmtId="0" fontId="0" fillId="3" borderId="21" xfId="0" applyFill="1" applyBorder="1"/>
    <xf numFmtId="44" fontId="0" fillId="3" borderId="24" xfId="0" applyNumberFormat="1" applyFill="1" applyBorder="1"/>
    <xf numFmtId="44" fontId="0" fillId="3" borderId="16" xfId="0" applyNumberFormat="1" applyFill="1" applyBorder="1"/>
    <xf numFmtId="44" fontId="15" fillId="3" borderId="0" xfId="0" applyNumberFormat="1" applyFont="1" applyFill="1" applyAlignment="1">
      <alignment vertical="center"/>
    </xf>
    <xf numFmtId="44" fontId="15" fillId="3" borderId="1" xfId="0" applyNumberFormat="1" applyFont="1" applyFill="1" applyBorder="1" applyAlignment="1">
      <alignment vertical="center"/>
    </xf>
    <xf numFmtId="44" fontId="6" fillId="2" borderId="10" xfId="0" applyNumberFormat="1" applyFont="1" applyFill="1" applyBorder="1"/>
    <xf numFmtId="164" fontId="0" fillId="0" borderId="0" xfId="2" applyNumberFormat="1" applyFont="1"/>
    <xf numFmtId="164" fontId="0" fillId="0" borderId="0" xfId="0" applyNumberFormat="1"/>
    <xf numFmtId="0" fontId="18" fillId="3" borderId="0" xfId="0" applyFont="1" applyFill="1"/>
    <xf numFmtId="0" fontId="19" fillId="3" borderId="0" xfId="0" applyFont="1" applyFill="1" applyAlignment="1">
      <alignment horizontal="left"/>
    </xf>
    <xf numFmtId="0" fontId="20" fillId="2" borderId="0" xfId="0" applyFont="1" applyFill="1"/>
    <xf numFmtId="0" fontId="20" fillId="3" borderId="0" xfId="0" applyFont="1" applyFill="1"/>
    <xf numFmtId="0" fontId="21" fillId="2" borderId="0" xfId="0" applyFont="1" applyFill="1"/>
    <xf numFmtId="0" fontId="22" fillId="4" borderId="2" xfId="0" applyFont="1" applyFill="1" applyBorder="1"/>
    <xf numFmtId="0" fontId="22" fillId="3" borderId="25" xfId="0" applyFont="1" applyFill="1" applyBorder="1"/>
    <xf numFmtId="0" fontId="25" fillId="3" borderId="0" xfId="0" applyFont="1" applyFill="1"/>
    <xf numFmtId="165" fontId="26" fillId="3" borderId="0" xfId="1" applyNumberFormat="1" applyFont="1" applyFill="1" applyBorder="1" applyAlignment="1">
      <alignment horizontal="center" vertical="center"/>
    </xf>
    <xf numFmtId="164" fontId="26" fillId="3" borderId="0" xfId="2" applyNumberFormat="1" applyFont="1" applyFill="1" applyBorder="1" applyAlignment="1">
      <alignment horizontal="right" vertical="center"/>
    </xf>
    <xf numFmtId="165" fontId="18" fillId="3" borderId="0" xfId="1" applyNumberFormat="1" applyFont="1" applyFill="1" applyBorder="1" applyAlignment="1">
      <alignment horizontal="center" vertical="center"/>
    </xf>
    <xf numFmtId="0" fontId="27" fillId="3" borderId="0" xfId="0" applyFont="1" applyFill="1"/>
    <xf numFmtId="0" fontId="24" fillId="3" borderId="0" xfId="0" applyFont="1" applyFill="1"/>
    <xf numFmtId="0" fontId="28" fillId="3" borderId="0" xfId="0" applyFont="1" applyFill="1"/>
    <xf numFmtId="165" fontId="18" fillId="3" borderId="0" xfId="0" applyNumberFormat="1" applyFont="1" applyFill="1"/>
    <xf numFmtId="0" fontId="18" fillId="0" borderId="0" xfId="0" applyFont="1"/>
    <xf numFmtId="0" fontId="29" fillId="3" borderId="0" xfId="0" applyFont="1" applyFill="1" applyAlignment="1">
      <alignment horizontal="left"/>
    </xf>
    <xf numFmtId="2" fontId="30" fillId="3" borderId="0" xfId="0" applyNumberFormat="1" applyFont="1" applyFill="1" applyAlignment="1">
      <alignment horizontal="right"/>
    </xf>
    <xf numFmtId="165" fontId="21" fillId="3" borderId="6" xfId="1" applyNumberFormat="1" applyFont="1" applyFill="1" applyBorder="1" applyAlignment="1">
      <alignment horizontal="center" vertical="center"/>
    </xf>
    <xf numFmtId="0" fontId="17" fillId="3" borderId="0" xfId="0" applyFont="1" applyFill="1"/>
    <xf numFmtId="44" fontId="21" fillId="2" borderId="2" xfId="1" applyFont="1" applyFill="1" applyBorder="1" applyAlignment="1" applyProtection="1">
      <alignment horizontal="center" vertical="center"/>
      <protection locked="0"/>
    </xf>
    <xf numFmtId="165" fontId="22" fillId="3" borderId="2" xfId="1" applyNumberFormat="1" applyFont="1" applyFill="1" applyBorder="1"/>
    <xf numFmtId="165" fontId="22" fillId="3" borderId="26" xfId="1" applyNumberFormat="1" applyFont="1" applyFill="1" applyBorder="1"/>
    <xf numFmtId="165" fontId="22" fillId="3" borderId="7" xfId="1" applyNumberFormat="1" applyFont="1" applyFill="1" applyBorder="1"/>
    <xf numFmtId="0" fontId="21" fillId="0" borderId="2" xfId="0" applyFont="1" applyBorder="1"/>
    <xf numFmtId="0" fontId="21" fillId="3" borderId="2" xfId="0" applyFont="1" applyFill="1" applyBorder="1" applyAlignment="1">
      <alignment wrapText="1"/>
    </xf>
    <xf numFmtId="0" fontId="22" fillId="4" borderId="6" xfId="0" applyFont="1" applyFill="1" applyBorder="1" applyAlignment="1">
      <alignment wrapText="1"/>
    </xf>
    <xf numFmtId="0" fontId="22" fillId="4" borderId="2" xfId="0" applyFont="1" applyFill="1" applyBorder="1" applyAlignment="1">
      <alignment wrapText="1"/>
    </xf>
    <xf numFmtId="0" fontId="20" fillId="3" borderId="0" xfId="0" applyFont="1" applyFill="1" applyAlignment="1">
      <alignment horizontal="left" wrapText="1"/>
    </xf>
    <xf numFmtId="0" fontId="20" fillId="3" borderId="0" xfId="0" applyFont="1" applyFill="1" applyAlignment="1">
      <alignment horizontal="center"/>
    </xf>
    <xf numFmtId="0" fontId="0" fillId="3" borderId="0" xfId="0" applyFill="1" applyAlignment="1">
      <alignment horizontal="left"/>
    </xf>
    <xf numFmtId="0" fontId="2" fillId="3" borderId="21" xfId="0" applyFont="1" applyFill="1" applyBorder="1" applyAlignment="1">
      <alignment horizontal="left"/>
    </xf>
    <xf numFmtId="0" fontId="2" fillId="3" borderId="4" xfId="0" applyFont="1" applyFill="1" applyBorder="1" applyAlignment="1">
      <alignment horizontal="left"/>
    </xf>
    <xf numFmtId="0" fontId="2" fillId="4" borderId="18" xfId="0" applyFont="1" applyFill="1" applyBorder="1" applyAlignment="1">
      <alignment horizontal="left"/>
    </xf>
    <xf numFmtId="0" fontId="2" fillId="4" borderId="19" xfId="0" applyFont="1" applyFill="1" applyBorder="1" applyAlignment="1">
      <alignment horizontal="left"/>
    </xf>
    <xf numFmtId="0" fontId="5" fillId="3" borderId="0" xfId="0" applyFont="1" applyFill="1" applyAlignment="1">
      <alignment horizontal="left"/>
    </xf>
    <xf numFmtId="0" fontId="8" fillId="3" borderId="0" xfId="0" applyFont="1" applyFill="1" applyAlignment="1">
      <alignment horizontal="left"/>
    </xf>
    <xf numFmtId="0" fontId="0" fillId="3" borderId="0" xfId="0" applyFill="1" applyAlignment="1">
      <alignment horizontal="left" vertical="top" wrapText="1"/>
    </xf>
  </cellXfs>
  <cellStyles count="3">
    <cellStyle name="Procent" xfId="2" builtinId="5"/>
    <cellStyle name="Standaard" xfId="0" builtinId="0"/>
    <cellStyle name="Valuta" xfId="1" builtinId="4"/>
  </cellStyles>
  <dxfs count="26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CBA05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behaalde punten 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-0.26206474190726159"/>
                  <c:y val="-0.12415135608048994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nl-NL"/>
                </a:p>
              </c:txPr>
            </c:trendlineLbl>
          </c:trendline>
          <c:xVal>
            <c:numRef>
              <c:f>Blad3!$A$6:$A$7</c:f>
              <c:numCache>
                <c:formatCode>General</c:formatCode>
                <c:ptCount val="2"/>
                <c:pt idx="0">
                  <c:v>83.75</c:v>
                </c:pt>
                <c:pt idx="1">
                  <c:v>145</c:v>
                </c:pt>
              </c:numCache>
            </c:numRef>
          </c:xVal>
          <c:yVal>
            <c:numRef>
              <c:f>Blad3!$B$6:$B$7</c:f>
              <c:numCache>
                <c:formatCode>General</c:formatCode>
                <c:ptCount val="2"/>
                <c:pt idx="0">
                  <c:v>200</c:v>
                </c:pt>
                <c:pt idx="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F690-443F-AC89-258264F188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16576000"/>
        <c:axId val="2023890880"/>
      </c:scatterChart>
      <c:valAx>
        <c:axId val="2016576000"/>
        <c:scaling>
          <c:orientation val="minMax"/>
          <c:min val="75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/>
                  <a:t>Gewogen gemiddelde tarieven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2023890880"/>
        <c:crosses val="autoZero"/>
        <c:crossBetween val="midCat"/>
      </c:valAx>
      <c:valAx>
        <c:axId val="20238908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/>
                  <a:t>Behaalde</a:t>
                </a:r>
                <a:r>
                  <a:rPr lang="nl-NL" baseline="0"/>
                  <a:t> punten </a:t>
                </a:r>
                <a:endParaRPr lang="nl-NL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201657600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behaalde punten 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-0.26206474190726159"/>
                  <c:y val="-0.12415135608048994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nl-NL"/>
                </a:p>
              </c:txPr>
            </c:trendlineLbl>
          </c:trendline>
          <c:xVal>
            <c:numRef>
              <c:f>Blad3!$A$6:$A$7</c:f>
              <c:numCache>
                <c:formatCode>General</c:formatCode>
                <c:ptCount val="2"/>
                <c:pt idx="0">
                  <c:v>83.75</c:v>
                </c:pt>
                <c:pt idx="1">
                  <c:v>145</c:v>
                </c:pt>
              </c:numCache>
            </c:numRef>
          </c:xVal>
          <c:yVal>
            <c:numRef>
              <c:f>Blad3!$B$6:$B$7</c:f>
              <c:numCache>
                <c:formatCode>General</c:formatCode>
                <c:ptCount val="2"/>
                <c:pt idx="0">
                  <c:v>200</c:v>
                </c:pt>
                <c:pt idx="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1DE-4AD1-BE8F-94ABB5B91D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16576000"/>
        <c:axId val="2023890880"/>
      </c:scatterChart>
      <c:valAx>
        <c:axId val="2016576000"/>
        <c:scaling>
          <c:orientation val="minMax"/>
          <c:min val="75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/>
                  <a:t>Gewogen gemiddelde tarieven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2023890880"/>
        <c:crosses val="autoZero"/>
        <c:crossBetween val="midCat"/>
      </c:valAx>
      <c:valAx>
        <c:axId val="20238908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/>
                  <a:t>Behaalde</a:t>
                </a:r>
                <a:r>
                  <a:rPr lang="nl-NL" baseline="0"/>
                  <a:t> punten </a:t>
                </a:r>
                <a:endParaRPr lang="nl-NL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201657600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21</xdr:row>
      <xdr:rowOff>0</xdr:rowOff>
    </xdr:from>
    <xdr:to>
      <xdr:col>2</xdr:col>
      <xdr:colOff>969630</xdr:colOff>
      <xdr:row>39</xdr:row>
      <xdr:rowOff>131886</xdr:rowOff>
    </xdr:to>
    <xdr:graphicFrame macro="">
      <xdr:nvGraphicFramePr>
        <xdr:cNvPr id="4" name="Grafiek 2">
          <a:extLst>
            <a:ext uri="{FF2B5EF4-FFF2-40B4-BE49-F238E27FC236}">
              <a16:creationId xmlns:a16="http://schemas.microsoft.com/office/drawing/2014/main" id="{EE2C5317-A1F9-4FA0-B840-2F7B35123F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143743</xdr:colOff>
      <xdr:row>4</xdr:row>
      <xdr:rowOff>41749</xdr:rowOff>
    </xdr:from>
    <xdr:to>
      <xdr:col>14</xdr:col>
      <xdr:colOff>465856</xdr:colOff>
      <xdr:row>22</xdr:row>
      <xdr:rowOff>17937</xdr:rowOff>
    </xdr:to>
    <xdr:graphicFrame macro="">
      <xdr:nvGraphicFramePr>
        <xdr:cNvPr id="8" name="Grafiek 4">
          <a:extLst>
            <a:ext uri="{FF2B5EF4-FFF2-40B4-BE49-F238E27FC236}">
              <a16:creationId xmlns:a16="http://schemas.microsoft.com/office/drawing/2014/main" id="{7E061A1F-C454-E099-93AE-AA0EE870B9A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D6A96-4B37-40B6-8411-EAC93F45213D}">
  <dimension ref="A1:Q490"/>
  <sheetViews>
    <sheetView tabSelected="1" zoomScale="80" zoomScaleNormal="80" workbookViewId="0">
      <selection activeCell="D9" sqref="D9"/>
    </sheetView>
  </sheetViews>
  <sheetFormatPr defaultColWidth="9.140625" defaultRowHeight="14.25" zeroHeight="1" x14ac:dyDescent="0.2"/>
  <cols>
    <col min="1" max="1" width="74.7109375" style="80" customWidth="1"/>
    <col min="2" max="2" width="25.5703125" style="80" customWidth="1"/>
    <col min="3" max="3" width="25.85546875" style="80" customWidth="1"/>
    <col min="4" max="4" width="29.7109375" style="80" customWidth="1"/>
    <col min="5" max="8" width="9.140625" style="80"/>
    <col min="9" max="9" width="10.140625" style="80" customWidth="1"/>
    <col min="10" max="16384" width="9.140625" style="80"/>
  </cols>
  <sheetData>
    <row r="1" spans="1:17" s="65" customFormat="1" ht="30" x14ac:dyDescent="0.4">
      <c r="A1" s="84" t="s">
        <v>57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</row>
    <row r="2" spans="1:17" s="65" customFormat="1" ht="26.25" x14ac:dyDescent="0.4">
      <c r="A2" s="81" t="s">
        <v>47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17" s="65" customFormat="1" x14ac:dyDescent="0.2"/>
    <row r="4" spans="1:17" s="65" customFormat="1" ht="15" x14ac:dyDescent="0.2">
      <c r="A4" s="67"/>
      <c r="B4" s="68" t="s">
        <v>51</v>
      </c>
      <c r="C4" s="68"/>
      <c r="D4" s="68"/>
    </row>
    <row r="5" spans="1:17" s="65" customFormat="1" ht="32.450000000000003" customHeight="1" x14ac:dyDescent="0.2">
      <c r="A5" s="69"/>
      <c r="B5" s="93" t="s">
        <v>50</v>
      </c>
      <c r="C5" s="93"/>
      <c r="D5" s="93"/>
      <c r="E5" s="93"/>
      <c r="F5" s="93"/>
      <c r="G5" s="93"/>
    </row>
    <row r="6" spans="1:17" s="65" customFormat="1" ht="15.75" x14ac:dyDescent="0.25">
      <c r="A6" s="94" t="s">
        <v>53</v>
      </c>
      <c r="B6" s="94"/>
      <c r="C6" s="94"/>
      <c r="D6" s="94"/>
      <c r="E6" s="94"/>
      <c r="F6" s="94"/>
      <c r="G6" s="94"/>
      <c r="H6" s="94"/>
      <c r="I6" s="94"/>
    </row>
    <row r="7" spans="1:17" s="65" customFormat="1" ht="15" x14ac:dyDescent="0.2">
      <c r="A7" s="68"/>
      <c r="B7" s="68"/>
      <c r="C7" s="68"/>
      <c r="D7" s="68"/>
    </row>
    <row r="8" spans="1:17" s="65" customFormat="1" ht="31.5" x14ac:dyDescent="0.25">
      <c r="A8" s="70" t="s">
        <v>2</v>
      </c>
      <c r="B8" s="91" t="s">
        <v>54</v>
      </c>
      <c r="C8" s="91" t="s">
        <v>55</v>
      </c>
      <c r="D8" s="92" t="s">
        <v>56</v>
      </c>
    </row>
    <row r="9" spans="1:17" s="65" customFormat="1" ht="15" x14ac:dyDescent="0.2">
      <c r="A9" s="89" t="s">
        <v>45</v>
      </c>
      <c r="B9" s="83">
        <v>120</v>
      </c>
      <c r="C9" s="83">
        <v>185</v>
      </c>
      <c r="D9" s="85">
        <v>0</v>
      </c>
    </row>
    <row r="10" spans="1:17" s="65" customFormat="1" ht="15" x14ac:dyDescent="0.2">
      <c r="A10" s="89" t="s">
        <v>44</v>
      </c>
      <c r="B10" s="83">
        <v>95</v>
      </c>
      <c r="C10" s="83">
        <v>170</v>
      </c>
      <c r="D10" s="85">
        <v>0</v>
      </c>
    </row>
    <row r="11" spans="1:17" s="65" customFormat="1" ht="15" x14ac:dyDescent="0.2">
      <c r="A11" s="90" t="s">
        <v>48</v>
      </c>
      <c r="B11" s="83">
        <v>80</v>
      </c>
      <c r="C11" s="83">
        <v>145</v>
      </c>
      <c r="D11" s="85">
        <v>0</v>
      </c>
    </row>
    <row r="12" spans="1:17" s="65" customFormat="1" ht="15" x14ac:dyDescent="0.2">
      <c r="A12" s="89" t="s">
        <v>46</v>
      </c>
      <c r="B12" s="83">
        <v>40</v>
      </c>
      <c r="C12" s="83">
        <v>80</v>
      </c>
      <c r="D12" s="85">
        <v>0</v>
      </c>
    </row>
    <row r="13" spans="1:17" s="65" customFormat="1" ht="15.75" x14ac:dyDescent="0.25">
      <c r="A13" s="71" t="s">
        <v>49</v>
      </c>
      <c r="B13" s="87">
        <f>SUM(B9:B12)/4</f>
        <v>83.75</v>
      </c>
      <c r="C13" s="88">
        <f>SUM(C9:C12)/4</f>
        <v>145</v>
      </c>
      <c r="D13" s="86">
        <f>SUM(D9:D12)/4</f>
        <v>0</v>
      </c>
    </row>
    <row r="14" spans="1:17" s="65" customFormat="1" x14ac:dyDescent="0.2">
      <c r="A14" s="72"/>
      <c r="B14" s="73"/>
      <c r="C14" s="73"/>
      <c r="D14" s="74"/>
    </row>
    <row r="15" spans="1:17" s="65" customFormat="1" x14ac:dyDescent="0.2">
      <c r="B15" s="75"/>
      <c r="C15" s="75"/>
      <c r="D15" s="75"/>
    </row>
    <row r="16" spans="1:17" s="65" customFormat="1" ht="18" x14ac:dyDescent="0.25">
      <c r="A16" s="76" t="s">
        <v>9</v>
      </c>
      <c r="B16" s="82">
        <f>-3.2653*D13+473.47</f>
        <v>473.47</v>
      </c>
      <c r="C16" s="82" t="s">
        <v>10</v>
      </c>
    </row>
    <row r="17" spans="1:2" s="65" customFormat="1" x14ac:dyDescent="0.2"/>
    <row r="18" spans="1:2" s="65" customFormat="1" x14ac:dyDescent="0.2">
      <c r="A18" s="77" t="s">
        <v>11</v>
      </c>
    </row>
    <row r="19" spans="1:2" s="65" customFormat="1" ht="15" x14ac:dyDescent="0.25">
      <c r="A19" s="78" t="s">
        <v>52</v>
      </c>
      <c r="B19" s="79"/>
    </row>
    <row r="20" spans="1:2" s="65" customFormat="1" x14ac:dyDescent="0.2"/>
    <row r="21" spans="1:2" s="65" customFormat="1" x14ac:dyDescent="0.2"/>
    <row r="22" spans="1:2" s="65" customFormat="1" x14ac:dyDescent="0.2"/>
    <row r="23" spans="1:2" s="65" customFormat="1" x14ac:dyDescent="0.2"/>
    <row r="24" spans="1:2" s="65" customFormat="1" x14ac:dyDescent="0.2"/>
    <row r="25" spans="1:2" s="65" customFormat="1" x14ac:dyDescent="0.2"/>
    <row r="26" spans="1:2" s="65" customFormat="1" x14ac:dyDescent="0.2"/>
    <row r="27" spans="1:2" s="65" customFormat="1" x14ac:dyDescent="0.2"/>
    <row r="28" spans="1:2" s="65" customFormat="1" x14ac:dyDescent="0.2"/>
    <row r="29" spans="1:2" s="65" customFormat="1" x14ac:dyDescent="0.2"/>
    <row r="30" spans="1:2" s="65" customFormat="1" x14ac:dyDescent="0.2"/>
    <row r="31" spans="1:2" s="65" customFormat="1" x14ac:dyDescent="0.2"/>
    <row r="32" spans="1:2" s="65" customFormat="1" x14ac:dyDescent="0.2"/>
    <row r="33" s="65" customFormat="1" x14ac:dyDescent="0.2"/>
    <row r="34" s="65" customFormat="1" x14ac:dyDescent="0.2"/>
    <row r="35" s="65" customFormat="1" x14ac:dyDescent="0.2"/>
    <row r="36" s="65" customFormat="1" x14ac:dyDescent="0.2"/>
    <row r="37" s="65" customFormat="1" x14ac:dyDescent="0.2"/>
    <row r="38" s="65" customFormat="1" x14ac:dyDescent="0.2"/>
    <row r="39" s="65" customFormat="1" x14ac:dyDescent="0.2"/>
    <row r="40" s="65" customFormat="1" x14ac:dyDescent="0.2"/>
    <row r="41" s="65" customFormat="1" x14ac:dyDescent="0.2"/>
    <row r="42" s="65" customFormat="1" x14ac:dyDescent="0.2"/>
    <row r="43" s="65" customFormat="1" hidden="1" x14ac:dyDescent="0.2"/>
    <row r="44" s="65" customFormat="1" hidden="1" x14ac:dyDescent="0.2"/>
    <row r="45" s="65" customFormat="1" hidden="1" x14ac:dyDescent="0.2"/>
    <row r="46" s="65" customFormat="1" hidden="1" x14ac:dyDescent="0.2"/>
    <row r="47" s="65" customFormat="1" hidden="1" x14ac:dyDescent="0.2"/>
    <row r="48" s="65" customFormat="1" hidden="1" x14ac:dyDescent="0.2"/>
    <row r="49" s="65" customFormat="1" hidden="1" x14ac:dyDescent="0.2"/>
    <row r="50" s="65" customFormat="1" hidden="1" x14ac:dyDescent="0.2"/>
    <row r="51" s="65" customFormat="1" hidden="1" x14ac:dyDescent="0.2"/>
    <row r="52" s="65" customFormat="1" hidden="1" x14ac:dyDescent="0.2"/>
    <row r="53" s="65" customFormat="1" hidden="1" x14ac:dyDescent="0.2"/>
    <row r="54" s="65" customFormat="1" hidden="1" x14ac:dyDescent="0.2"/>
    <row r="55" s="65" customFormat="1" hidden="1" x14ac:dyDescent="0.2"/>
    <row r="56" s="65" customFormat="1" hidden="1" x14ac:dyDescent="0.2"/>
    <row r="57" s="65" customFormat="1" hidden="1" x14ac:dyDescent="0.2"/>
    <row r="58" s="65" customFormat="1" hidden="1" x14ac:dyDescent="0.2"/>
    <row r="59" s="65" customFormat="1" hidden="1" x14ac:dyDescent="0.2"/>
    <row r="60" s="65" customFormat="1" hidden="1" x14ac:dyDescent="0.2"/>
    <row r="61" s="65" customFormat="1" hidden="1" x14ac:dyDescent="0.2"/>
    <row r="62" s="65" customFormat="1" hidden="1" x14ac:dyDescent="0.2"/>
    <row r="63" s="65" customFormat="1" hidden="1" x14ac:dyDescent="0.2"/>
    <row r="64" s="65" customFormat="1" hidden="1" x14ac:dyDescent="0.2"/>
    <row r="65" s="65" customFormat="1" hidden="1" x14ac:dyDescent="0.2"/>
    <row r="66" s="65" customFormat="1" hidden="1" x14ac:dyDescent="0.2"/>
    <row r="67" s="65" customFormat="1" hidden="1" x14ac:dyDescent="0.2"/>
    <row r="68" s="65" customFormat="1" hidden="1" x14ac:dyDescent="0.2"/>
    <row r="69" s="65" customFormat="1" hidden="1" x14ac:dyDescent="0.2"/>
    <row r="70" s="65" customFormat="1" hidden="1" x14ac:dyDescent="0.2"/>
    <row r="71" s="65" customFormat="1" hidden="1" x14ac:dyDescent="0.2"/>
    <row r="72" s="65" customFormat="1" hidden="1" x14ac:dyDescent="0.2"/>
    <row r="73" s="65" customFormat="1" hidden="1" x14ac:dyDescent="0.2"/>
    <row r="74" s="65" customFormat="1" hidden="1" x14ac:dyDescent="0.2"/>
    <row r="75" s="65" customFormat="1" hidden="1" x14ac:dyDescent="0.2"/>
    <row r="76" s="65" customFormat="1" hidden="1" x14ac:dyDescent="0.2"/>
    <row r="77" s="65" customFormat="1" hidden="1" x14ac:dyDescent="0.2"/>
    <row r="78" s="65" customFormat="1" hidden="1" x14ac:dyDescent="0.2"/>
    <row r="79" s="65" customFormat="1" hidden="1" x14ac:dyDescent="0.2"/>
    <row r="80" s="65" customFormat="1" hidden="1" x14ac:dyDescent="0.2"/>
    <row r="81" s="65" customFormat="1" hidden="1" x14ac:dyDescent="0.2"/>
    <row r="82" s="65" customFormat="1" hidden="1" x14ac:dyDescent="0.2"/>
    <row r="83" s="65" customFormat="1" hidden="1" x14ac:dyDescent="0.2"/>
    <row r="84" s="65" customFormat="1" hidden="1" x14ac:dyDescent="0.2"/>
    <row r="85" s="65" customFormat="1" hidden="1" x14ac:dyDescent="0.2"/>
    <row r="86" s="65" customFormat="1" hidden="1" x14ac:dyDescent="0.2"/>
    <row r="87" s="65" customFormat="1" hidden="1" x14ac:dyDescent="0.2"/>
    <row r="88" s="65" customFormat="1" hidden="1" x14ac:dyDescent="0.2"/>
    <row r="89" s="65" customFormat="1" hidden="1" x14ac:dyDescent="0.2"/>
    <row r="90" s="65" customFormat="1" hidden="1" x14ac:dyDescent="0.2"/>
    <row r="91" s="65" customFormat="1" hidden="1" x14ac:dyDescent="0.2"/>
    <row r="92" s="65" customFormat="1" hidden="1" x14ac:dyDescent="0.2"/>
    <row r="93" s="65" customFormat="1" hidden="1" x14ac:dyDescent="0.2"/>
    <row r="94" s="65" customFormat="1" hidden="1" x14ac:dyDescent="0.2"/>
    <row r="95" s="65" customFormat="1" hidden="1" x14ac:dyDescent="0.2"/>
    <row r="96" s="65" customFormat="1" hidden="1" x14ac:dyDescent="0.2"/>
    <row r="97" s="65" customFormat="1" hidden="1" x14ac:dyDescent="0.2"/>
    <row r="98" s="65" customFormat="1" hidden="1" x14ac:dyDescent="0.2"/>
    <row r="99" s="65" customFormat="1" hidden="1" x14ac:dyDescent="0.2"/>
    <row r="100" s="65" customFormat="1" hidden="1" x14ac:dyDescent="0.2"/>
    <row r="101" s="65" customFormat="1" hidden="1" x14ac:dyDescent="0.2"/>
    <row r="102" s="65" customFormat="1" hidden="1" x14ac:dyDescent="0.2"/>
    <row r="103" s="65" customFormat="1" hidden="1" x14ac:dyDescent="0.2"/>
    <row r="104" s="65" customFormat="1" hidden="1" x14ac:dyDescent="0.2"/>
    <row r="105" s="65" customFormat="1" hidden="1" x14ac:dyDescent="0.2"/>
    <row r="106" s="65" customFormat="1" hidden="1" x14ac:dyDescent="0.2"/>
    <row r="107" s="65" customFormat="1" hidden="1" x14ac:dyDescent="0.2"/>
    <row r="108" s="65" customFormat="1" hidden="1" x14ac:dyDescent="0.2"/>
    <row r="109" s="65" customFormat="1" hidden="1" x14ac:dyDescent="0.2"/>
    <row r="110" s="65" customFormat="1" hidden="1" x14ac:dyDescent="0.2"/>
    <row r="111" s="65" customFormat="1" hidden="1" x14ac:dyDescent="0.2"/>
    <row r="112" s="65" customFormat="1" hidden="1" x14ac:dyDescent="0.2"/>
    <row r="113" s="65" customFormat="1" hidden="1" x14ac:dyDescent="0.2"/>
    <row r="114" s="65" customFormat="1" hidden="1" x14ac:dyDescent="0.2"/>
    <row r="115" s="65" customFormat="1" hidden="1" x14ac:dyDescent="0.2"/>
    <row r="116" s="65" customFormat="1" hidden="1" x14ac:dyDescent="0.2"/>
    <row r="117" s="65" customFormat="1" hidden="1" x14ac:dyDescent="0.2"/>
    <row r="118" s="65" customFormat="1" hidden="1" x14ac:dyDescent="0.2"/>
    <row r="119" s="65" customFormat="1" hidden="1" x14ac:dyDescent="0.2"/>
    <row r="120" s="65" customFormat="1" hidden="1" x14ac:dyDescent="0.2"/>
    <row r="121" s="65" customFormat="1" hidden="1" x14ac:dyDescent="0.2"/>
    <row r="122" s="65" customFormat="1" hidden="1" x14ac:dyDescent="0.2"/>
    <row r="123" s="65" customFormat="1" hidden="1" x14ac:dyDescent="0.2"/>
    <row r="124" s="65" customFormat="1" hidden="1" x14ac:dyDescent="0.2"/>
    <row r="125" s="65" customFormat="1" hidden="1" x14ac:dyDescent="0.2"/>
    <row r="126" s="65" customFormat="1" hidden="1" x14ac:dyDescent="0.2"/>
    <row r="127" s="65" customFormat="1" hidden="1" x14ac:dyDescent="0.2"/>
    <row r="128" s="65" customFormat="1" hidden="1" x14ac:dyDescent="0.2"/>
    <row r="129" s="65" customFormat="1" hidden="1" x14ac:dyDescent="0.2"/>
    <row r="130" s="65" customFormat="1" hidden="1" x14ac:dyDescent="0.2"/>
    <row r="131" s="65" customFormat="1" hidden="1" x14ac:dyDescent="0.2"/>
    <row r="132" s="65" customFormat="1" hidden="1" x14ac:dyDescent="0.2"/>
    <row r="133" s="65" customFormat="1" hidden="1" x14ac:dyDescent="0.2"/>
    <row r="134" s="65" customFormat="1" hidden="1" x14ac:dyDescent="0.2"/>
    <row r="135" s="65" customFormat="1" hidden="1" x14ac:dyDescent="0.2"/>
    <row r="136" s="65" customFormat="1" hidden="1" x14ac:dyDescent="0.2"/>
    <row r="137" s="65" customFormat="1" hidden="1" x14ac:dyDescent="0.2"/>
    <row r="138" s="65" customFormat="1" hidden="1" x14ac:dyDescent="0.2"/>
    <row r="139" s="65" customFormat="1" hidden="1" x14ac:dyDescent="0.2"/>
    <row r="140" s="65" customFormat="1" hidden="1" x14ac:dyDescent="0.2"/>
    <row r="141" s="65" customFormat="1" hidden="1" x14ac:dyDescent="0.2"/>
    <row r="142" s="65" customFormat="1" hidden="1" x14ac:dyDescent="0.2"/>
    <row r="143" s="65" customFormat="1" hidden="1" x14ac:dyDescent="0.2"/>
    <row r="144" s="65" customFormat="1" hidden="1" x14ac:dyDescent="0.2"/>
    <row r="145" s="65" customFormat="1" hidden="1" x14ac:dyDescent="0.2"/>
    <row r="146" s="65" customFormat="1" hidden="1" x14ac:dyDescent="0.2"/>
    <row r="147" s="65" customFormat="1" hidden="1" x14ac:dyDescent="0.2"/>
    <row r="148" s="65" customFormat="1" hidden="1" x14ac:dyDescent="0.2"/>
    <row r="149" s="65" customFormat="1" hidden="1" x14ac:dyDescent="0.2"/>
    <row r="150" s="65" customFormat="1" hidden="1" x14ac:dyDescent="0.2"/>
    <row r="151" s="65" customFormat="1" hidden="1" x14ac:dyDescent="0.2"/>
    <row r="152" s="65" customFormat="1" hidden="1" x14ac:dyDescent="0.2"/>
    <row r="153" s="65" customFormat="1" hidden="1" x14ac:dyDescent="0.2"/>
    <row r="154" s="65" customFormat="1" hidden="1" x14ac:dyDescent="0.2"/>
    <row r="155" s="65" customFormat="1" hidden="1" x14ac:dyDescent="0.2"/>
    <row r="156" s="65" customFormat="1" hidden="1" x14ac:dyDescent="0.2"/>
    <row r="157" s="65" customFormat="1" hidden="1" x14ac:dyDescent="0.2"/>
    <row r="158" s="65" customFormat="1" hidden="1" x14ac:dyDescent="0.2"/>
    <row r="159" s="65" customFormat="1" hidden="1" x14ac:dyDescent="0.2"/>
    <row r="160" s="65" customFormat="1" hidden="1" x14ac:dyDescent="0.2"/>
    <row r="161" s="65" customFormat="1" hidden="1" x14ac:dyDescent="0.2"/>
    <row r="162" s="65" customFormat="1" hidden="1" x14ac:dyDescent="0.2"/>
    <row r="163" s="65" customFormat="1" hidden="1" x14ac:dyDescent="0.2"/>
    <row r="164" s="65" customFormat="1" hidden="1" x14ac:dyDescent="0.2"/>
    <row r="165" s="65" customFormat="1" hidden="1" x14ac:dyDescent="0.2"/>
    <row r="166" s="65" customFormat="1" hidden="1" x14ac:dyDescent="0.2"/>
    <row r="167" s="65" customFormat="1" hidden="1" x14ac:dyDescent="0.2"/>
    <row r="168" s="65" customFormat="1" hidden="1" x14ac:dyDescent="0.2"/>
    <row r="169" s="65" customFormat="1" hidden="1" x14ac:dyDescent="0.2"/>
    <row r="170" s="65" customFormat="1" hidden="1" x14ac:dyDescent="0.2"/>
    <row r="171" s="65" customFormat="1" hidden="1" x14ac:dyDescent="0.2"/>
    <row r="172" s="65" customFormat="1" hidden="1" x14ac:dyDescent="0.2"/>
    <row r="173" s="65" customFormat="1" hidden="1" x14ac:dyDescent="0.2"/>
    <row r="174" s="65" customFormat="1" hidden="1" x14ac:dyDescent="0.2"/>
    <row r="175" s="65" customFormat="1" hidden="1" x14ac:dyDescent="0.2"/>
    <row r="176" s="65" customFormat="1" hidden="1" x14ac:dyDescent="0.2"/>
    <row r="177" s="65" customFormat="1" hidden="1" x14ac:dyDescent="0.2"/>
    <row r="178" s="65" customFormat="1" hidden="1" x14ac:dyDescent="0.2"/>
    <row r="179" s="65" customFormat="1" hidden="1" x14ac:dyDescent="0.2"/>
    <row r="180" s="65" customFormat="1" hidden="1" x14ac:dyDescent="0.2"/>
    <row r="181" s="65" customFormat="1" hidden="1" x14ac:dyDescent="0.2"/>
    <row r="182" s="65" customFormat="1" hidden="1" x14ac:dyDescent="0.2"/>
    <row r="183" s="65" customFormat="1" hidden="1" x14ac:dyDescent="0.2"/>
    <row r="184" s="65" customFormat="1" hidden="1" x14ac:dyDescent="0.2"/>
    <row r="185" s="65" customFormat="1" hidden="1" x14ac:dyDescent="0.2"/>
    <row r="186" s="65" customFormat="1" hidden="1" x14ac:dyDescent="0.2"/>
    <row r="187" s="65" customFormat="1" hidden="1" x14ac:dyDescent="0.2"/>
    <row r="188" s="65" customFormat="1" hidden="1" x14ac:dyDescent="0.2"/>
    <row r="189" s="65" customFormat="1" hidden="1" x14ac:dyDescent="0.2"/>
    <row r="190" s="65" customFormat="1" hidden="1" x14ac:dyDescent="0.2"/>
    <row r="191" s="65" customFormat="1" hidden="1" x14ac:dyDescent="0.2"/>
    <row r="192" s="65" customFormat="1" hidden="1" x14ac:dyDescent="0.2"/>
    <row r="193" s="65" customFormat="1" hidden="1" x14ac:dyDescent="0.2"/>
    <row r="194" s="65" customFormat="1" hidden="1" x14ac:dyDescent="0.2"/>
    <row r="195" s="65" customFormat="1" hidden="1" x14ac:dyDescent="0.2"/>
    <row r="196" s="65" customFormat="1" hidden="1" x14ac:dyDescent="0.2"/>
    <row r="197" s="65" customFormat="1" hidden="1" x14ac:dyDescent="0.2"/>
    <row r="198" s="65" customFormat="1" hidden="1" x14ac:dyDescent="0.2"/>
    <row r="199" s="65" customFormat="1" hidden="1" x14ac:dyDescent="0.2"/>
    <row r="200" s="65" customFormat="1" hidden="1" x14ac:dyDescent="0.2"/>
    <row r="201" s="65" customFormat="1" hidden="1" x14ac:dyDescent="0.2"/>
    <row r="202" s="65" customFormat="1" hidden="1" x14ac:dyDescent="0.2"/>
    <row r="203" s="65" customFormat="1" hidden="1" x14ac:dyDescent="0.2"/>
    <row r="204" s="65" customFormat="1" hidden="1" x14ac:dyDescent="0.2"/>
    <row r="205" s="65" customFormat="1" hidden="1" x14ac:dyDescent="0.2"/>
    <row r="206" s="65" customFormat="1" hidden="1" x14ac:dyDescent="0.2"/>
    <row r="207" s="65" customFormat="1" hidden="1" x14ac:dyDescent="0.2"/>
    <row r="208" s="65" customFormat="1" hidden="1" x14ac:dyDescent="0.2"/>
    <row r="209" s="65" customFormat="1" hidden="1" x14ac:dyDescent="0.2"/>
    <row r="210" s="65" customFormat="1" hidden="1" x14ac:dyDescent="0.2"/>
    <row r="211" s="65" customFormat="1" hidden="1" x14ac:dyDescent="0.2"/>
    <row r="212" s="65" customFormat="1" hidden="1" x14ac:dyDescent="0.2"/>
    <row r="213" s="65" customFormat="1" hidden="1" x14ac:dyDescent="0.2"/>
    <row r="214" s="65" customFormat="1" hidden="1" x14ac:dyDescent="0.2"/>
    <row r="215" s="65" customFormat="1" hidden="1" x14ac:dyDescent="0.2"/>
    <row r="216" s="65" customFormat="1" hidden="1" x14ac:dyDescent="0.2"/>
    <row r="217" s="65" customFormat="1" hidden="1" x14ac:dyDescent="0.2"/>
    <row r="218" s="65" customFormat="1" hidden="1" x14ac:dyDescent="0.2"/>
    <row r="219" s="65" customFormat="1" hidden="1" x14ac:dyDescent="0.2"/>
    <row r="220" s="65" customFormat="1" hidden="1" x14ac:dyDescent="0.2"/>
    <row r="221" s="65" customFormat="1" hidden="1" x14ac:dyDescent="0.2"/>
    <row r="222" s="65" customFormat="1" hidden="1" x14ac:dyDescent="0.2"/>
    <row r="223" s="65" customFormat="1" hidden="1" x14ac:dyDescent="0.2"/>
    <row r="224" s="65" customFormat="1" hidden="1" x14ac:dyDescent="0.2"/>
    <row r="225" s="65" customFormat="1" hidden="1" x14ac:dyDescent="0.2"/>
    <row r="226" s="65" customFormat="1" hidden="1" x14ac:dyDescent="0.2"/>
    <row r="227" s="65" customFormat="1" hidden="1" x14ac:dyDescent="0.2"/>
    <row r="228" s="65" customFormat="1" hidden="1" x14ac:dyDescent="0.2"/>
    <row r="229" s="65" customFormat="1" hidden="1" x14ac:dyDescent="0.2"/>
    <row r="230" s="65" customFormat="1" hidden="1" x14ac:dyDescent="0.2"/>
    <row r="231" s="65" customFormat="1" hidden="1" x14ac:dyDescent="0.2"/>
    <row r="232" s="65" customFormat="1" hidden="1" x14ac:dyDescent="0.2"/>
    <row r="233" s="65" customFormat="1" hidden="1" x14ac:dyDescent="0.2"/>
    <row r="234" s="65" customFormat="1" hidden="1" x14ac:dyDescent="0.2"/>
    <row r="235" s="65" customFormat="1" hidden="1" x14ac:dyDescent="0.2"/>
    <row r="236" s="65" customFormat="1" hidden="1" x14ac:dyDescent="0.2"/>
    <row r="237" s="65" customFormat="1" hidden="1" x14ac:dyDescent="0.2"/>
    <row r="238" s="65" customFormat="1" hidden="1" x14ac:dyDescent="0.2"/>
    <row r="239" s="65" customFormat="1" hidden="1" x14ac:dyDescent="0.2"/>
    <row r="240" s="65" customFormat="1" hidden="1" x14ac:dyDescent="0.2"/>
    <row r="241" s="65" customFormat="1" hidden="1" x14ac:dyDescent="0.2"/>
    <row r="242" s="65" customFormat="1" hidden="1" x14ac:dyDescent="0.2"/>
    <row r="243" s="65" customFormat="1" hidden="1" x14ac:dyDescent="0.2"/>
    <row r="244" s="65" customFormat="1" hidden="1" x14ac:dyDescent="0.2"/>
    <row r="245" s="65" customFormat="1" hidden="1" x14ac:dyDescent="0.2"/>
    <row r="246" s="65" customFormat="1" hidden="1" x14ac:dyDescent="0.2"/>
    <row r="247" s="65" customFormat="1" hidden="1" x14ac:dyDescent="0.2"/>
    <row r="248" s="65" customFormat="1" hidden="1" x14ac:dyDescent="0.2"/>
    <row r="249" s="65" customFormat="1" hidden="1" x14ac:dyDescent="0.2"/>
    <row r="250" s="65" customFormat="1" hidden="1" x14ac:dyDescent="0.2"/>
    <row r="251" s="65" customFormat="1" hidden="1" x14ac:dyDescent="0.2"/>
    <row r="252" s="65" customFormat="1" hidden="1" x14ac:dyDescent="0.2"/>
    <row r="253" s="65" customFormat="1" hidden="1" x14ac:dyDescent="0.2"/>
    <row r="254" s="65" customFormat="1" hidden="1" x14ac:dyDescent="0.2"/>
    <row r="255" s="65" customFormat="1" hidden="1" x14ac:dyDescent="0.2"/>
    <row r="256" s="65" customFormat="1" hidden="1" x14ac:dyDescent="0.2"/>
    <row r="257" s="65" customFormat="1" hidden="1" x14ac:dyDescent="0.2"/>
    <row r="258" s="65" customFormat="1" hidden="1" x14ac:dyDescent="0.2"/>
    <row r="259" s="65" customFormat="1" hidden="1" x14ac:dyDescent="0.2"/>
    <row r="260" s="65" customFormat="1" hidden="1" x14ac:dyDescent="0.2"/>
    <row r="261" s="65" customFormat="1" hidden="1" x14ac:dyDescent="0.2"/>
    <row r="262" s="65" customFormat="1" hidden="1" x14ac:dyDescent="0.2"/>
    <row r="263" s="65" customFormat="1" hidden="1" x14ac:dyDescent="0.2"/>
    <row r="264" s="65" customFormat="1" hidden="1" x14ac:dyDescent="0.2"/>
    <row r="265" s="65" customFormat="1" hidden="1" x14ac:dyDescent="0.2"/>
    <row r="266" s="65" customFormat="1" hidden="1" x14ac:dyDescent="0.2"/>
    <row r="267" s="65" customFormat="1" hidden="1" x14ac:dyDescent="0.2"/>
    <row r="268" s="65" customFormat="1" hidden="1" x14ac:dyDescent="0.2"/>
    <row r="269" s="65" customFormat="1" hidden="1" x14ac:dyDescent="0.2"/>
    <row r="270" s="65" customFormat="1" hidden="1" x14ac:dyDescent="0.2"/>
    <row r="271" s="65" customFormat="1" hidden="1" x14ac:dyDescent="0.2"/>
    <row r="272" s="65" customFormat="1" hidden="1" x14ac:dyDescent="0.2"/>
    <row r="273" s="65" customFormat="1" hidden="1" x14ac:dyDescent="0.2"/>
    <row r="274" s="65" customFormat="1" hidden="1" x14ac:dyDescent="0.2"/>
    <row r="275" s="65" customFormat="1" hidden="1" x14ac:dyDescent="0.2"/>
    <row r="276" s="65" customFormat="1" hidden="1" x14ac:dyDescent="0.2"/>
    <row r="277" s="65" customFormat="1" hidden="1" x14ac:dyDescent="0.2"/>
    <row r="278" s="65" customFormat="1" hidden="1" x14ac:dyDescent="0.2"/>
    <row r="279" s="65" customFormat="1" hidden="1" x14ac:dyDescent="0.2"/>
    <row r="280" s="65" customFormat="1" hidden="1" x14ac:dyDescent="0.2"/>
    <row r="281" s="65" customFormat="1" hidden="1" x14ac:dyDescent="0.2"/>
    <row r="282" s="65" customFormat="1" hidden="1" x14ac:dyDescent="0.2"/>
    <row r="283" s="65" customFormat="1" hidden="1" x14ac:dyDescent="0.2"/>
    <row r="284" s="65" customFormat="1" hidden="1" x14ac:dyDescent="0.2"/>
    <row r="285" s="65" customFormat="1" hidden="1" x14ac:dyDescent="0.2"/>
    <row r="286" s="65" customFormat="1" hidden="1" x14ac:dyDescent="0.2"/>
    <row r="287" s="65" customFormat="1" hidden="1" x14ac:dyDescent="0.2"/>
    <row r="288" s="65" customFormat="1" hidden="1" x14ac:dyDescent="0.2"/>
    <row r="289" s="65" customFormat="1" hidden="1" x14ac:dyDescent="0.2"/>
    <row r="290" s="65" customFormat="1" hidden="1" x14ac:dyDescent="0.2"/>
    <row r="291" s="65" customFormat="1" hidden="1" x14ac:dyDescent="0.2"/>
    <row r="292" s="65" customFormat="1" hidden="1" x14ac:dyDescent="0.2"/>
    <row r="293" s="65" customFormat="1" hidden="1" x14ac:dyDescent="0.2"/>
    <row r="294" s="65" customFormat="1" hidden="1" x14ac:dyDescent="0.2"/>
    <row r="295" s="65" customFormat="1" hidden="1" x14ac:dyDescent="0.2"/>
    <row r="296" s="65" customFormat="1" hidden="1" x14ac:dyDescent="0.2"/>
    <row r="297" s="65" customFormat="1" hidden="1" x14ac:dyDescent="0.2"/>
    <row r="298" s="65" customFormat="1" hidden="1" x14ac:dyDescent="0.2"/>
    <row r="299" s="65" customFormat="1" hidden="1" x14ac:dyDescent="0.2"/>
    <row r="300" s="65" customFormat="1" hidden="1" x14ac:dyDescent="0.2"/>
    <row r="301" s="65" customFormat="1" hidden="1" x14ac:dyDescent="0.2"/>
    <row r="302" s="65" customFormat="1" hidden="1" x14ac:dyDescent="0.2"/>
    <row r="303" s="65" customFormat="1" hidden="1" x14ac:dyDescent="0.2"/>
    <row r="304" s="65" customFormat="1" hidden="1" x14ac:dyDescent="0.2"/>
    <row r="305" s="65" customFormat="1" hidden="1" x14ac:dyDescent="0.2"/>
    <row r="306" s="65" customFormat="1" hidden="1" x14ac:dyDescent="0.2"/>
    <row r="307" s="65" customFormat="1" hidden="1" x14ac:dyDescent="0.2"/>
    <row r="308" s="65" customFormat="1" hidden="1" x14ac:dyDescent="0.2"/>
    <row r="309" s="65" customFormat="1" hidden="1" x14ac:dyDescent="0.2"/>
    <row r="310" s="65" customFormat="1" hidden="1" x14ac:dyDescent="0.2"/>
    <row r="311" s="65" customFormat="1" hidden="1" x14ac:dyDescent="0.2"/>
    <row r="312" s="65" customFormat="1" hidden="1" x14ac:dyDescent="0.2"/>
    <row r="313" s="65" customFormat="1" hidden="1" x14ac:dyDescent="0.2"/>
    <row r="314" s="65" customFormat="1" hidden="1" x14ac:dyDescent="0.2"/>
    <row r="315" s="65" customFormat="1" hidden="1" x14ac:dyDescent="0.2"/>
    <row r="316" s="65" customFormat="1" hidden="1" x14ac:dyDescent="0.2"/>
    <row r="317" s="65" customFormat="1" hidden="1" x14ac:dyDescent="0.2"/>
    <row r="318" s="65" customFormat="1" hidden="1" x14ac:dyDescent="0.2"/>
    <row r="319" s="65" customFormat="1" hidden="1" x14ac:dyDescent="0.2"/>
    <row r="320" s="65" customFormat="1" hidden="1" x14ac:dyDescent="0.2"/>
    <row r="321" s="65" customFormat="1" hidden="1" x14ac:dyDescent="0.2"/>
    <row r="322" s="65" customFormat="1" hidden="1" x14ac:dyDescent="0.2"/>
    <row r="323" s="65" customFormat="1" hidden="1" x14ac:dyDescent="0.2"/>
    <row r="324" s="65" customFormat="1" hidden="1" x14ac:dyDescent="0.2"/>
    <row r="325" s="65" customFormat="1" hidden="1" x14ac:dyDescent="0.2"/>
    <row r="326" s="65" customFormat="1" hidden="1" x14ac:dyDescent="0.2"/>
    <row r="327" s="65" customFormat="1" hidden="1" x14ac:dyDescent="0.2"/>
    <row r="328" s="65" customFormat="1" hidden="1" x14ac:dyDescent="0.2"/>
    <row r="329" s="65" customFormat="1" hidden="1" x14ac:dyDescent="0.2"/>
    <row r="330" s="65" customFormat="1" hidden="1" x14ac:dyDescent="0.2"/>
    <row r="331" s="65" customFormat="1" hidden="1" x14ac:dyDescent="0.2"/>
    <row r="332" s="65" customFormat="1" hidden="1" x14ac:dyDescent="0.2"/>
    <row r="333" s="65" customFormat="1" hidden="1" x14ac:dyDescent="0.2"/>
    <row r="334" s="65" customFormat="1" hidden="1" x14ac:dyDescent="0.2"/>
    <row r="335" s="65" customFormat="1" hidden="1" x14ac:dyDescent="0.2"/>
    <row r="336" s="65" customFormat="1" hidden="1" x14ac:dyDescent="0.2"/>
    <row r="337" s="65" customFormat="1" hidden="1" x14ac:dyDescent="0.2"/>
    <row r="338" s="65" customFormat="1" hidden="1" x14ac:dyDescent="0.2"/>
    <row r="339" s="65" customFormat="1" hidden="1" x14ac:dyDescent="0.2"/>
    <row r="340" s="65" customFormat="1" hidden="1" x14ac:dyDescent="0.2"/>
    <row r="341" s="65" customFormat="1" hidden="1" x14ac:dyDescent="0.2"/>
    <row r="342" s="65" customFormat="1" hidden="1" x14ac:dyDescent="0.2"/>
    <row r="343" s="65" customFormat="1" hidden="1" x14ac:dyDescent="0.2"/>
    <row r="344" s="65" customFormat="1" hidden="1" x14ac:dyDescent="0.2"/>
    <row r="345" s="65" customFormat="1" hidden="1" x14ac:dyDescent="0.2"/>
    <row r="346" s="65" customFormat="1" hidden="1" x14ac:dyDescent="0.2"/>
    <row r="347" s="65" customFormat="1" hidden="1" x14ac:dyDescent="0.2"/>
    <row r="348" s="65" customFormat="1" hidden="1" x14ac:dyDescent="0.2"/>
    <row r="349" s="65" customFormat="1" hidden="1" x14ac:dyDescent="0.2"/>
    <row r="350" s="65" customFormat="1" hidden="1" x14ac:dyDescent="0.2"/>
    <row r="351" s="65" customFormat="1" hidden="1" x14ac:dyDescent="0.2"/>
    <row r="352" s="65" customFormat="1" hidden="1" x14ac:dyDescent="0.2"/>
    <row r="353" s="65" customFormat="1" hidden="1" x14ac:dyDescent="0.2"/>
    <row r="354" s="65" customFormat="1" hidden="1" x14ac:dyDescent="0.2"/>
    <row r="355" s="65" customFormat="1" hidden="1" x14ac:dyDescent="0.2"/>
    <row r="356" s="65" customFormat="1" hidden="1" x14ac:dyDescent="0.2"/>
    <row r="357" s="65" customFormat="1" hidden="1" x14ac:dyDescent="0.2"/>
    <row r="358" s="65" customFormat="1" hidden="1" x14ac:dyDescent="0.2"/>
    <row r="359" s="65" customFormat="1" hidden="1" x14ac:dyDescent="0.2"/>
    <row r="360" s="65" customFormat="1" hidden="1" x14ac:dyDescent="0.2"/>
    <row r="361" s="65" customFormat="1" hidden="1" x14ac:dyDescent="0.2"/>
    <row r="362" s="65" customFormat="1" hidden="1" x14ac:dyDescent="0.2"/>
    <row r="363" s="65" customFormat="1" hidden="1" x14ac:dyDescent="0.2"/>
    <row r="364" s="65" customFormat="1" hidden="1" x14ac:dyDescent="0.2"/>
    <row r="365" s="65" customFormat="1" hidden="1" x14ac:dyDescent="0.2"/>
    <row r="366" s="65" customFormat="1" hidden="1" x14ac:dyDescent="0.2"/>
    <row r="367" s="65" customFormat="1" hidden="1" x14ac:dyDescent="0.2"/>
    <row r="368" s="65" customFormat="1" hidden="1" x14ac:dyDescent="0.2"/>
    <row r="369" s="65" customFormat="1" hidden="1" x14ac:dyDescent="0.2"/>
    <row r="370" s="65" customFormat="1" hidden="1" x14ac:dyDescent="0.2"/>
    <row r="371" s="65" customFormat="1" hidden="1" x14ac:dyDescent="0.2"/>
    <row r="372" s="65" customFormat="1" hidden="1" x14ac:dyDescent="0.2"/>
    <row r="373" s="65" customFormat="1" hidden="1" x14ac:dyDescent="0.2"/>
    <row r="374" s="65" customFormat="1" hidden="1" x14ac:dyDescent="0.2"/>
    <row r="375" s="65" customFormat="1" hidden="1" x14ac:dyDescent="0.2"/>
    <row r="376" s="65" customFormat="1" hidden="1" x14ac:dyDescent="0.2"/>
    <row r="377" s="65" customFormat="1" hidden="1" x14ac:dyDescent="0.2"/>
    <row r="378" s="65" customFormat="1" hidden="1" x14ac:dyDescent="0.2"/>
    <row r="379" s="65" customFormat="1" hidden="1" x14ac:dyDescent="0.2"/>
    <row r="380" s="65" customFormat="1" hidden="1" x14ac:dyDescent="0.2"/>
    <row r="381" s="65" customFormat="1" hidden="1" x14ac:dyDescent="0.2"/>
    <row r="382" s="65" customFormat="1" hidden="1" x14ac:dyDescent="0.2"/>
    <row r="383" s="65" customFormat="1" hidden="1" x14ac:dyDescent="0.2"/>
    <row r="384" s="65" customFormat="1" hidden="1" x14ac:dyDescent="0.2"/>
    <row r="385" s="65" customFormat="1" hidden="1" x14ac:dyDescent="0.2"/>
    <row r="386" s="65" customFormat="1" hidden="1" x14ac:dyDescent="0.2"/>
    <row r="387" s="65" customFormat="1" hidden="1" x14ac:dyDescent="0.2"/>
    <row r="388" s="65" customFormat="1" hidden="1" x14ac:dyDescent="0.2"/>
    <row r="389" s="65" customFormat="1" hidden="1" x14ac:dyDescent="0.2"/>
    <row r="390" s="65" customFormat="1" hidden="1" x14ac:dyDescent="0.2"/>
    <row r="391" s="65" customFormat="1" hidden="1" x14ac:dyDescent="0.2"/>
    <row r="392" s="65" customFormat="1" hidden="1" x14ac:dyDescent="0.2"/>
    <row r="393" s="65" customFormat="1" hidden="1" x14ac:dyDescent="0.2"/>
    <row r="394" s="65" customFormat="1" hidden="1" x14ac:dyDescent="0.2"/>
    <row r="395" s="65" customFormat="1" hidden="1" x14ac:dyDescent="0.2"/>
    <row r="396" s="65" customFormat="1" hidden="1" x14ac:dyDescent="0.2"/>
    <row r="397" s="65" customFormat="1" hidden="1" x14ac:dyDescent="0.2"/>
    <row r="398" s="65" customFormat="1" hidden="1" x14ac:dyDescent="0.2"/>
    <row r="399" s="65" customFormat="1" hidden="1" x14ac:dyDescent="0.2"/>
    <row r="400" s="65" customFormat="1" hidden="1" x14ac:dyDescent="0.2"/>
    <row r="401" s="65" customFormat="1" hidden="1" x14ac:dyDescent="0.2"/>
    <row r="402" s="65" customFormat="1" hidden="1" x14ac:dyDescent="0.2"/>
    <row r="403" s="65" customFormat="1" hidden="1" x14ac:dyDescent="0.2"/>
    <row r="404" s="65" customFormat="1" hidden="1" x14ac:dyDescent="0.2"/>
    <row r="405" s="65" customFormat="1" hidden="1" x14ac:dyDescent="0.2"/>
    <row r="406" s="65" customFormat="1" hidden="1" x14ac:dyDescent="0.2"/>
    <row r="407" s="65" customFormat="1" hidden="1" x14ac:dyDescent="0.2"/>
    <row r="408" s="65" customFormat="1" hidden="1" x14ac:dyDescent="0.2"/>
    <row r="409" s="65" customFormat="1" hidden="1" x14ac:dyDescent="0.2"/>
    <row r="410" s="65" customFormat="1" hidden="1" x14ac:dyDescent="0.2"/>
    <row r="411" s="65" customFormat="1" hidden="1" x14ac:dyDescent="0.2"/>
    <row r="412" s="65" customFormat="1" hidden="1" x14ac:dyDescent="0.2"/>
    <row r="413" s="65" customFormat="1" hidden="1" x14ac:dyDescent="0.2"/>
    <row r="414" s="65" customFormat="1" hidden="1" x14ac:dyDescent="0.2"/>
    <row r="415" s="65" customFormat="1" hidden="1" x14ac:dyDescent="0.2"/>
    <row r="416" s="65" customFormat="1" hidden="1" x14ac:dyDescent="0.2"/>
    <row r="417" s="65" customFormat="1" hidden="1" x14ac:dyDescent="0.2"/>
    <row r="418" s="65" customFormat="1" hidden="1" x14ac:dyDescent="0.2"/>
    <row r="419" s="65" customFormat="1" hidden="1" x14ac:dyDescent="0.2"/>
    <row r="420" s="65" customFormat="1" hidden="1" x14ac:dyDescent="0.2"/>
    <row r="421" s="65" customFormat="1" hidden="1" x14ac:dyDescent="0.2"/>
    <row r="422" s="65" customFormat="1" hidden="1" x14ac:dyDescent="0.2"/>
    <row r="423" s="65" customFormat="1" hidden="1" x14ac:dyDescent="0.2"/>
    <row r="424" s="65" customFormat="1" hidden="1" x14ac:dyDescent="0.2"/>
    <row r="425" s="65" customFormat="1" hidden="1" x14ac:dyDescent="0.2"/>
    <row r="426" s="65" customFormat="1" hidden="1" x14ac:dyDescent="0.2"/>
    <row r="427" s="65" customFormat="1" hidden="1" x14ac:dyDescent="0.2"/>
    <row r="428" s="65" customFormat="1" hidden="1" x14ac:dyDescent="0.2"/>
    <row r="429" s="65" customFormat="1" hidden="1" x14ac:dyDescent="0.2"/>
    <row r="430" s="65" customFormat="1" hidden="1" x14ac:dyDescent="0.2"/>
    <row r="431" s="65" customFormat="1" hidden="1" x14ac:dyDescent="0.2"/>
    <row r="432" s="65" customFormat="1" hidden="1" x14ac:dyDescent="0.2"/>
    <row r="433" s="65" customFormat="1" hidden="1" x14ac:dyDescent="0.2"/>
    <row r="434" s="65" customFormat="1" hidden="1" x14ac:dyDescent="0.2"/>
    <row r="435" s="65" customFormat="1" hidden="1" x14ac:dyDescent="0.2"/>
    <row r="436" s="65" customFormat="1" hidden="1" x14ac:dyDescent="0.2"/>
    <row r="437" s="65" customFormat="1" hidden="1" x14ac:dyDescent="0.2"/>
    <row r="438" s="65" customFormat="1" hidden="1" x14ac:dyDescent="0.2"/>
    <row r="439" s="65" customFormat="1" hidden="1" x14ac:dyDescent="0.2"/>
    <row r="440" s="65" customFormat="1" hidden="1" x14ac:dyDescent="0.2"/>
    <row r="441" s="65" customFormat="1" hidden="1" x14ac:dyDescent="0.2"/>
    <row r="442" s="65" customFormat="1" hidden="1" x14ac:dyDescent="0.2"/>
    <row r="443" s="65" customFormat="1" hidden="1" x14ac:dyDescent="0.2"/>
    <row r="444" s="65" customFormat="1" hidden="1" x14ac:dyDescent="0.2"/>
    <row r="445" s="65" customFormat="1" hidden="1" x14ac:dyDescent="0.2"/>
    <row r="446" s="65" customFormat="1" hidden="1" x14ac:dyDescent="0.2"/>
    <row r="447" s="65" customFormat="1" hidden="1" x14ac:dyDescent="0.2"/>
    <row r="448" s="65" customFormat="1" hidden="1" x14ac:dyDescent="0.2"/>
    <row r="449" s="65" customFormat="1" hidden="1" x14ac:dyDescent="0.2"/>
    <row r="450" s="65" customFormat="1" hidden="1" x14ac:dyDescent="0.2"/>
    <row r="451" s="65" customFormat="1" hidden="1" x14ac:dyDescent="0.2"/>
    <row r="452" s="65" customFormat="1" hidden="1" x14ac:dyDescent="0.2"/>
    <row r="453" s="65" customFormat="1" hidden="1" x14ac:dyDescent="0.2"/>
    <row r="454" s="65" customFormat="1" hidden="1" x14ac:dyDescent="0.2"/>
    <row r="455" s="65" customFormat="1" hidden="1" x14ac:dyDescent="0.2"/>
    <row r="456" s="65" customFormat="1" hidden="1" x14ac:dyDescent="0.2"/>
    <row r="457" s="65" customFormat="1" hidden="1" x14ac:dyDescent="0.2"/>
    <row r="458" s="65" customFormat="1" hidden="1" x14ac:dyDescent="0.2"/>
    <row r="459" s="65" customFormat="1" hidden="1" x14ac:dyDescent="0.2"/>
    <row r="460" s="65" customFormat="1" hidden="1" x14ac:dyDescent="0.2"/>
    <row r="461" s="65" customFormat="1" hidden="1" x14ac:dyDescent="0.2"/>
    <row r="462" s="65" customFormat="1" hidden="1" x14ac:dyDescent="0.2"/>
    <row r="463" s="65" customFormat="1" hidden="1" x14ac:dyDescent="0.2"/>
    <row r="464" s="65" customFormat="1" hidden="1" x14ac:dyDescent="0.2"/>
    <row r="465" s="65" customFormat="1" hidden="1" x14ac:dyDescent="0.2"/>
    <row r="466" s="65" customFormat="1" hidden="1" x14ac:dyDescent="0.2"/>
    <row r="467" s="65" customFormat="1" hidden="1" x14ac:dyDescent="0.2"/>
    <row r="468" s="65" customFormat="1" hidden="1" x14ac:dyDescent="0.2"/>
    <row r="469" s="65" customFormat="1" hidden="1" x14ac:dyDescent="0.2"/>
    <row r="470" s="65" customFormat="1" hidden="1" x14ac:dyDescent="0.2"/>
    <row r="471" s="65" customFormat="1" hidden="1" x14ac:dyDescent="0.2"/>
    <row r="472" s="65" customFormat="1" hidden="1" x14ac:dyDescent="0.2"/>
    <row r="473" s="65" customFormat="1" hidden="1" x14ac:dyDescent="0.2"/>
    <row r="474" s="65" customFormat="1" hidden="1" x14ac:dyDescent="0.2"/>
    <row r="475" s="65" customFormat="1" hidden="1" x14ac:dyDescent="0.2"/>
    <row r="476" s="65" customFormat="1" hidden="1" x14ac:dyDescent="0.2"/>
    <row r="477" s="65" customFormat="1" hidden="1" x14ac:dyDescent="0.2"/>
    <row r="478" s="65" customFormat="1" hidden="1" x14ac:dyDescent="0.2"/>
    <row r="479" s="65" customFormat="1" hidden="1" x14ac:dyDescent="0.2"/>
    <row r="480" s="65" customFormat="1" hidden="1" x14ac:dyDescent="0.2"/>
    <row r="481" s="65" customFormat="1" hidden="1" x14ac:dyDescent="0.2"/>
    <row r="482" s="65" customFormat="1" hidden="1" x14ac:dyDescent="0.2"/>
    <row r="483" s="65" customFormat="1" hidden="1" x14ac:dyDescent="0.2"/>
    <row r="484" s="65" customFormat="1" hidden="1" x14ac:dyDescent="0.2"/>
    <row r="485" s="65" customFormat="1" hidden="1" x14ac:dyDescent="0.2"/>
    <row r="486" s="65" customFormat="1" hidden="1" x14ac:dyDescent="0.2"/>
    <row r="487" s="65" customFormat="1" hidden="1" x14ac:dyDescent="0.2"/>
    <row r="488" s="65" customFormat="1" hidden="1" x14ac:dyDescent="0.2"/>
    <row r="489" s="65" customFormat="1" hidden="1" x14ac:dyDescent="0.2"/>
    <row r="490" x14ac:dyDescent="0.2"/>
  </sheetData>
  <sheetProtection algorithmName="SHA-512" hashValue="54u4KsBwX6Jw/Bpp5CApzh9bGSwiC/AHLjrR7Rw2KKGPkPPvMNJCgDvF0Wa2v5cdRxHjP5xfq2GlfdKAdSgJCw==" saltValue="Yh5VXE3VisIb5S1IS9Wu4g==" spinCount="100000" sheet="1" objects="1" scenarios="1"/>
  <dataConsolidate/>
  <mergeCells count="2">
    <mergeCell ref="B5:G5"/>
    <mergeCell ref="A6:I6"/>
  </mergeCells>
  <conditionalFormatting sqref="A5">
    <cfRule type="cellIs" dxfId="25" priority="26" operator="between">
      <formula>0</formula>
      <formula>1000</formula>
    </cfRule>
    <cfRule type="cellIs" dxfId="24" priority="27" operator="greaterThan">
      <formula>$O$6</formula>
    </cfRule>
    <cfRule type="cellIs" dxfId="23" priority="28" operator="between">
      <formula>$B$9</formula>
      <formula>$C$9</formula>
    </cfRule>
  </conditionalFormatting>
  <conditionalFormatting sqref="B16:C16">
    <cfRule type="cellIs" dxfId="22" priority="12" operator="lessThan">
      <formula>20</formula>
    </cfRule>
  </conditionalFormatting>
  <conditionalFormatting sqref="D9">
    <cfRule type="cellIs" dxfId="21" priority="6" operator="between">
      <formula>$B$9</formula>
      <formula>$C$9</formula>
    </cfRule>
  </conditionalFormatting>
  <conditionalFormatting sqref="D10">
    <cfRule type="cellIs" dxfId="20" priority="1" operator="between">
      <formula>$B$10</formula>
      <formula>$C$10</formula>
    </cfRule>
  </conditionalFormatting>
  <conditionalFormatting sqref="D11">
    <cfRule type="cellIs" dxfId="19" priority="4" operator="between">
      <formula>$B$11</formula>
      <formula>$C$11</formula>
    </cfRule>
  </conditionalFormatting>
  <conditionalFormatting sqref="D12">
    <cfRule type="cellIs" dxfId="18" priority="3" operator="between">
      <formula>$B$12</formula>
      <formula>$C$12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4454ED-C56C-480B-8DC6-A737E8C199D9}">
  <dimension ref="A1:G10"/>
  <sheetViews>
    <sheetView zoomScaleNormal="100" workbookViewId="0">
      <selection activeCell="F7" sqref="F7"/>
    </sheetView>
  </sheetViews>
  <sheetFormatPr defaultRowHeight="15" x14ac:dyDescent="0.25"/>
  <cols>
    <col min="1" max="1" width="63.42578125" customWidth="1"/>
    <col min="2" max="2" width="18" bestFit="1" customWidth="1"/>
    <col min="3" max="3" width="18.28515625" bestFit="1" customWidth="1"/>
    <col min="4" max="6" width="17" customWidth="1"/>
    <col min="7" max="7" width="48.5703125" bestFit="1" customWidth="1"/>
  </cols>
  <sheetData>
    <row r="1" spans="1:7" ht="15.75" x14ac:dyDescent="0.25">
      <c r="A1" s="5" t="s">
        <v>2</v>
      </c>
      <c r="B1" s="4" t="s">
        <v>3</v>
      </c>
      <c r="C1" s="4" t="s">
        <v>4</v>
      </c>
      <c r="D1" s="4" t="s">
        <v>12</v>
      </c>
      <c r="E1" s="4" t="s">
        <v>13</v>
      </c>
      <c r="F1" s="4" t="s">
        <v>14</v>
      </c>
      <c r="G1" s="6" t="s">
        <v>5</v>
      </c>
    </row>
    <row r="2" spans="1:7" x14ac:dyDescent="0.25">
      <c r="A2" s="21" t="s">
        <v>6</v>
      </c>
      <c r="B2" s="34">
        <v>120</v>
      </c>
      <c r="C2" s="34">
        <v>180</v>
      </c>
      <c r="D2" s="7">
        <v>120</v>
      </c>
      <c r="E2" s="7">
        <v>180</v>
      </c>
      <c r="F2" s="7">
        <v>180</v>
      </c>
      <c r="G2" s="32">
        <v>0.15</v>
      </c>
    </row>
    <row r="3" spans="1:7" x14ac:dyDescent="0.25">
      <c r="A3" s="21" t="s">
        <v>7</v>
      </c>
      <c r="B3" s="34">
        <v>80</v>
      </c>
      <c r="C3" s="34">
        <v>130</v>
      </c>
      <c r="D3" s="7">
        <v>80</v>
      </c>
      <c r="E3" s="7">
        <v>80</v>
      </c>
      <c r="F3" s="7">
        <v>130</v>
      </c>
      <c r="G3" s="32">
        <v>0.3</v>
      </c>
    </row>
    <row r="4" spans="1:7" x14ac:dyDescent="0.25">
      <c r="A4" s="22" t="s">
        <v>15</v>
      </c>
      <c r="B4" s="34">
        <v>60</v>
      </c>
      <c r="C4" s="34">
        <v>100</v>
      </c>
      <c r="D4" s="7">
        <v>60</v>
      </c>
      <c r="E4" s="7">
        <v>60</v>
      </c>
      <c r="F4" s="7">
        <v>100</v>
      </c>
      <c r="G4" s="32">
        <v>0.25</v>
      </c>
    </row>
    <row r="5" spans="1:7" x14ac:dyDescent="0.25">
      <c r="A5" s="21" t="s">
        <v>16</v>
      </c>
      <c r="B5" s="34">
        <v>75</v>
      </c>
      <c r="C5" s="34">
        <v>115</v>
      </c>
      <c r="D5" s="7">
        <v>80</v>
      </c>
      <c r="E5" s="7">
        <v>110</v>
      </c>
      <c r="F5" s="7">
        <v>100</v>
      </c>
      <c r="G5" s="32">
        <v>0.2</v>
      </c>
    </row>
    <row r="6" spans="1:7" ht="15.75" thickBot="1" x14ac:dyDescent="0.3">
      <c r="A6" s="23" t="s">
        <v>17</v>
      </c>
      <c r="B6" s="35">
        <v>75</v>
      </c>
      <c r="C6" s="36">
        <v>115</v>
      </c>
      <c r="D6" s="24">
        <v>80</v>
      </c>
      <c r="E6" s="24">
        <v>110</v>
      </c>
      <c r="F6" s="24">
        <v>100</v>
      </c>
      <c r="G6" s="33">
        <v>0.1</v>
      </c>
    </row>
    <row r="7" spans="1:7" ht="16.5" thickTop="1" x14ac:dyDescent="0.25">
      <c r="A7" s="25" t="s">
        <v>8</v>
      </c>
      <c r="B7" s="26">
        <f>((B2*$G$2)+(B3*$G$3)++(B4*$G$4)+(B5*$G$5)+(B6*$G$6))</f>
        <v>79.5</v>
      </c>
      <c r="C7" s="26">
        <f>((C2*$G$2)+(C3*$G$3)+(C4*$G$4)+(C5*$G$5)+(C6*$G$6))</f>
        <v>125.5</v>
      </c>
      <c r="D7" s="26">
        <f>((D2*$G$2)+(D3*$G$3)+(D4*$G$4)+(D5*$G$5)+(D6*$G$6))</f>
        <v>81</v>
      </c>
      <c r="E7" s="26">
        <f>((E2*$G$2)+(E3*$G$3)+(E4*$G$4)+(E5*$G$5)+(E6*$G$6))</f>
        <v>99</v>
      </c>
      <c r="F7" s="26">
        <f>((F2*$G$2)+(F3*$G$3)+(F4*$G$4)+(F5*$G$5)+(F6*$G$6))</f>
        <v>121</v>
      </c>
      <c r="G7" s="31">
        <f>SUM(G2:G6)</f>
        <v>0.99999999999999989</v>
      </c>
    </row>
    <row r="8" spans="1:7" ht="15.75" x14ac:dyDescent="0.25">
      <c r="A8" s="27"/>
      <c r="B8" s="28"/>
      <c r="C8" s="28"/>
      <c r="E8" s="31"/>
      <c r="F8" s="31"/>
      <c r="G8" s="2"/>
    </row>
    <row r="9" spans="1:7" x14ac:dyDescent="0.25">
      <c r="A9" s="2"/>
      <c r="B9" s="29"/>
      <c r="C9" s="29"/>
      <c r="D9" s="29"/>
      <c r="E9" s="29"/>
      <c r="F9" s="29"/>
      <c r="G9" s="30"/>
    </row>
    <row r="10" spans="1:7" ht="18.75" x14ac:dyDescent="0.3">
      <c r="A10" s="15" t="s">
        <v>18</v>
      </c>
      <c r="D10" s="37">
        <f>-0.4348*D7+54.565</f>
        <v>19.346199999999996</v>
      </c>
      <c r="E10" s="37">
        <f>-0.4348*E7+54.565</f>
        <v>11.519799999999996</v>
      </c>
      <c r="F10" s="37">
        <f>-0.4348*F7+54.565</f>
        <v>1.9541999999999931</v>
      </c>
      <c r="G10" s="2"/>
    </row>
  </sheetData>
  <conditionalFormatting sqref="D2:F2">
    <cfRule type="cellIs" dxfId="17" priority="5" operator="between">
      <formula>$B$8</formula>
      <formula>$C$8</formula>
    </cfRule>
  </conditionalFormatting>
  <conditionalFormatting sqref="D3:F3">
    <cfRule type="cellIs" dxfId="16" priority="4" operator="between">
      <formula>$B$9</formula>
      <formula>$C$9</formula>
    </cfRule>
  </conditionalFormatting>
  <conditionalFormatting sqref="D4:F4">
    <cfRule type="cellIs" dxfId="15" priority="25" operator="between">
      <formula>$D$10</formula>
      <formula>$E$10</formula>
    </cfRule>
  </conditionalFormatting>
  <conditionalFormatting sqref="D5:F5">
    <cfRule type="cellIs" dxfId="14" priority="2" operator="between">
      <formula>$B$11</formula>
      <formula>$C$11</formula>
    </cfRule>
  </conditionalFormatting>
  <conditionalFormatting sqref="D6:F6">
    <cfRule type="cellIs" dxfId="13" priority="1" operator="between">
      <formula>$B$12</formula>
      <formula>$C$12</formula>
    </cfRule>
  </conditionalFormatting>
  <conditionalFormatting sqref="D7:F7">
    <cfRule type="cellIs" dxfId="12" priority="7" operator="between">
      <formula>81</formula>
      <formula>124</formula>
    </cfRule>
  </conditionalFormatting>
  <conditionalFormatting sqref="D10:F10">
    <cfRule type="cellIs" dxfId="11" priority="6" operator="lessThan">
      <formula>20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33624-2A04-4A85-B79F-634B04E523B1}">
  <dimension ref="A1:HO1031"/>
  <sheetViews>
    <sheetView zoomScale="70" zoomScaleNormal="70" workbookViewId="0">
      <selection activeCell="U42" sqref="U42"/>
    </sheetView>
  </sheetViews>
  <sheetFormatPr defaultRowHeight="15" x14ac:dyDescent="0.25"/>
  <cols>
    <col min="1" max="1" width="31.28515625" customWidth="1"/>
    <col min="2" max="2" width="20.5703125" bestFit="1" customWidth="1"/>
    <col min="3" max="3" width="19.140625" bestFit="1" customWidth="1"/>
    <col min="4" max="4" width="20.85546875" customWidth="1"/>
    <col min="5" max="5" width="12.140625" customWidth="1"/>
    <col min="6" max="6" width="18.42578125" style="2" bestFit="1" customWidth="1"/>
    <col min="7" max="11" width="9.140625" style="2"/>
  </cols>
  <sheetData>
    <row r="1" spans="1:223" s="2" customFormat="1" ht="26.25" x14ac:dyDescent="0.4">
      <c r="A1" s="100" t="s">
        <v>19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4"/>
      <c r="M1" s="14"/>
      <c r="N1" s="14"/>
      <c r="O1" s="14"/>
      <c r="P1" s="14"/>
      <c r="Q1" s="14"/>
      <c r="R1" s="14"/>
    </row>
    <row r="2" spans="1:223" s="2" customFormat="1" ht="18.75" x14ac:dyDescent="0.3">
      <c r="A2" s="101" t="s">
        <v>20</v>
      </c>
      <c r="B2" s="101"/>
      <c r="C2" s="101"/>
      <c r="D2" s="101"/>
      <c r="E2" s="101"/>
      <c r="F2" s="101"/>
      <c r="G2" s="101"/>
      <c r="H2" s="101"/>
      <c r="I2" s="101"/>
      <c r="J2" s="101"/>
      <c r="K2" s="12"/>
      <c r="L2" s="15"/>
      <c r="M2" s="15"/>
      <c r="N2" s="15"/>
      <c r="O2" s="15"/>
      <c r="P2" s="15"/>
      <c r="Q2" s="15"/>
      <c r="R2" s="15"/>
    </row>
    <row r="3" spans="1:223" s="2" customFormat="1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</row>
    <row r="4" spans="1:223" s="2" customFormat="1" ht="15.75" x14ac:dyDescent="0.25">
      <c r="A4" s="9"/>
      <c r="B4" s="8" t="s">
        <v>0</v>
      </c>
      <c r="L4" s="16"/>
      <c r="M4" s="16"/>
      <c r="N4" s="16"/>
      <c r="O4" s="16"/>
      <c r="P4" s="16"/>
      <c r="Q4" s="16"/>
      <c r="R4" s="16"/>
    </row>
    <row r="5" spans="1:223" s="2" customFormat="1" ht="15.75" x14ac:dyDescent="0.25">
      <c r="A5" s="10"/>
      <c r="B5" s="8" t="s">
        <v>1</v>
      </c>
    </row>
    <row r="6" spans="1:223" s="2" customFormat="1" x14ac:dyDescent="0.25"/>
    <row r="7" spans="1:223" s="2" customFormat="1" x14ac:dyDescent="0.25"/>
    <row r="8" spans="1:223" s="2" customFormat="1" x14ac:dyDescent="0.25"/>
    <row r="9" spans="1:223" s="2" customFormat="1" x14ac:dyDescent="0.25"/>
    <row r="10" spans="1:223" x14ac:dyDescent="0.25">
      <c r="A10" s="98" t="s">
        <v>21</v>
      </c>
      <c r="B10" s="99"/>
      <c r="C10" s="99"/>
      <c r="D10" s="99"/>
      <c r="E10" s="99"/>
      <c r="F10" s="44"/>
      <c r="J10" s="3"/>
      <c r="K10" s="3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</row>
    <row r="11" spans="1:223" x14ac:dyDescent="0.25">
      <c r="A11" s="45" t="s">
        <v>22</v>
      </c>
      <c r="B11" s="46" t="s">
        <v>23</v>
      </c>
      <c r="C11" s="46" t="s">
        <v>24</v>
      </c>
      <c r="D11" s="46"/>
      <c r="E11" s="46" t="s">
        <v>25</v>
      </c>
      <c r="F11" s="47" t="s">
        <v>26</v>
      </c>
      <c r="G11" s="20" t="s">
        <v>27</v>
      </c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</row>
    <row r="12" spans="1:223" s="2" customFormat="1" x14ac:dyDescent="0.25">
      <c r="A12" s="48" t="s">
        <v>28</v>
      </c>
      <c r="B12" s="19">
        <v>130</v>
      </c>
      <c r="C12" s="19">
        <v>165</v>
      </c>
      <c r="D12" s="1">
        <v>10</v>
      </c>
      <c r="E12" s="62">
        <v>165</v>
      </c>
      <c r="F12" s="49">
        <f>D12*E12</f>
        <v>1650</v>
      </c>
      <c r="G12" s="20"/>
    </row>
    <row r="13" spans="1:223" s="2" customFormat="1" x14ac:dyDescent="0.25">
      <c r="A13" s="48" t="s">
        <v>29</v>
      </c>
      <c r="B13" s="19">
        <v>130</v>
      </c>
      <c r="C13" s="19">
        <v>165</v>
      </c>
      <c r="D13" s="1">
        <v>12</v>
      </c>
      <c r="E13" s="38">
        <v>130</v>
      </c>
      <c r="F13" s="49">
        <f>D13*E13</f>
        <v>1560</v>
      </c>
      <c r="G13" s="20"/>
    </row>
    <row r="14" spans="1:223" s="2" customFormat="1" x14ac:dyDescent="0.25">
      <c r="A14" s="48" t="s">
        <v>30</v>
      </c>
      <c r="B14" s="19">
        <v>110</v>
      </c>
      <c r="C14" s="19">
        <v>145</v>
      </c>
      <c r="D14" s="1"/>
      <c r="E14" s="38">
        <v>0</v>
      </c>
      <c r="F14" s="49">
        <f>D14*E14</f>
        <v>0</v>
      </c>
      <c r="G14" s="20"/>
    </row>
    <row r="15" spans="1:223" s="2" customFormat="1" x14ac:dyDescent="0.25">
      <c r="A15" s="48" t="s">
        <v>31</v>
      </c>
      <c r="B15" s="19">
        <v>110</v>
      </c>
      <c r="C15" s="19">
        <v>145</v>
      </c>
      <c r="D15" s="1"/>
      <c r="E15" s="38">
        <v>0</v>
      </c>
      <c r="F15" s="49">
        <f t="shared" ref="F15:F17" si="0">D15*E15</f>
        <v>0</v>
      </c>
      <c r="G15" s="20"/>
    </row>
    <row r="16" spans="1:223" s="2" customFormat="1" x14ac:dyDescent="0.25">
      <c r="A16" s="48" t="s">
        <v>32</v>
      </c>
      <c r="B16" s="19">
        <v>110</v>
      </c>
      <c r="C16" s="19">
        <v>145</v>
      </c>
      <c r="D16" s="1"/>
      <c r="E16" s="38">
        <v>0</v>
      </c>
      <c r="F16" s="49">
        <f t="shared" si="0"/>
        <v>0</v>
      </c>
      <c r="G16" s="20"/>
    </row>
    <row r="17" spans="1:223" s="2" customFormat="1" ht="15.75" thickBot="1" x14ac:dyDescent="0.3">
      <c r="A17" s="50" t="s">
        <v>33</v>
      </c>
      <c r="B17" s="59">
        <v>90</v>
      </c>
      <c r="C17" s="59">
        <v>125</v>
      </c>
      <c r="D17" s="11"/>
      <c r="E17" s="39">
        <v>0</v>
      </c>
      <c r="F17" s="51">
        <f t="shared" si="0"/>
        <v>0</v>
      </c>
      <c r="G17" s="20"/>
    </row>
    <row r="18" spans="1:223" s="2" customFormat="1" ht="15.75" thickTop="1" x14ac:dyDescent="0.25">
      <c r="A18" s="57"/>
      <c r="B18" s="54"/>
      <c r="C18" s="54"/>
      <c r="D18" s="54"/>
      <c r="E18" s="58"/>
      <c r="F18" s="56">
        <f>SUM(F12:F17)</f>
        <v>3210</v>
      </c>
      <c r="G18" s="20"/>
    </row>
    <row r="19" spans="1:223" s="2" customFormat="1" x14ac:dyDescent="0.25">
      <c r="G19" s="20"/>
    </row>
    <row r="20" spans="1:223" x14ac:dyDescent="0.25">
      <c r="A20" s="41" t="s">
        <v>34</v>
      </c>
      <c r="B20" s="42"/>
      <c r="C20" s="42"/>
      <c r="D20" s="42"/>
      <c r="E20" s="42"/>
      <c r="F20" s="44"/>
      <c r="G20" s="20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</row>
    <row r="21" spans="1:223" x14ac:dyDescent="0.25">
      <c r="A21" s="45" t="s">
        <v>22</v>
      </c>
      <c r="B21" s="46" t="s">
        <v>23</v>
      </c>
      <c r="C21" s="46" t="s">
        <v>24</v>
      </c>
      <c r="D21" s="46"/>
      <c r="E21" s="46" t="s">
        <v>25</v>
      </c>
      <c r="F21" s="47" t="s">
        <v>26</v>
      </c>
      <c r="G21" s="20" t="s">
        <v>27</v>
      </c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</row>
    <row r="22" spans="1:223" x14ac:dyDescent="0.25">
      <c r="A22" s="48" t="s">
        <v>35</v>
      </c>
      <c r="B22" s="60">
        <v>130</v>
      </c>
      <c r="C22" s="60">
        <v>165</v>
      </c>
      <c r="D22" s="1"/>
      <c r="E22" s="38">
        <v>0</v>
      </c>
      <c r="F22" s="49">
        <f>D22*E22</f>
        <v>0</v>
      </c>
      <c r="J22" s="2">
        <v>20</v>
      </c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</row>
    <row r="23" spans="1:223" ht="15.75" thickBot="1" x14ac:dyDescent="0.3">
      <c r="A23" s="50" t="s">
        <v>36</v>
      </c>
      <c r="B23" s="61">
        <v>90</v>
      </c>
      <c r="C23" s="61">
        <v>125</v>
      </c>
      <c r="D23" s="11"/>
      <c r="E23" s="40">
        <v>0</v>
      </c>
      <c r="F23" s="51">
        <f>D23*E23</f>
        <v>0</v>
      </c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</row>
    <row r="24" spans="1:223" ht="15.75" thickTop="1" x14ac:dyDescent="0.25">
      <c r="A24" s="52" t="s">
        <v>37</v>
      </c>
      <c r="B24" s="53"/>
      <c r="C24" s="53"/>
      <c r="D24" s="54"/>
      <c r="E24" s="55"/>
      <c r="F24" s="56">
        <f>SUM(F22:F23)</f>
        <v>0</v>
      </c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</row>
    <row r="25" spans="1:223" s="2" customFormat="1" x14ac:dyDescent="0.25">
      <c r="A25" s="27"/>
    </row>
    <row r="26" spans="1:223" x14ac:dyDescent="0.25">
      <c r="A26" s="2"/>
      <c r="B26" s="2"/>
      <c r="C26" s="2"/>
      <c r="D26" s="2"/>
      <c r="E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</row>
    <row r="27" spans="1:223" x14ac:dyDescent="0.25">
      <c r="A27" s="41" t="s">
        <v>38</v>
      </c>
      <c r="B27" s="42"/>
      <c r="C27" s="43" t="s">
        <v>37</v>
      </c>
      <c r="D27" s="2"/>
      <c r="E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</row>
    <row r="28" spans="1:223" x14ac:dyDescent="0.25">
      <c r="A28" s="96" t="s">
        <v>39</v>
      </c>
      <c r="B28" s="97"/>
      <c r="C28" s="56">
        <f>100000-SUM(F18,F24)</f>
        <v>96790</v>
      </c>
      <c r="D28" s="2"/>
      <c r="E28" s="2"/>
      <c r="I28" s="2">
        <v>10</v>
      </c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</row>
    <row r="29" spans="1:223" s="2" customFormat="1" x14ac:dyDescent="0.25">
      <c r="D29" s="19"/>
      <c r="E29" s="19"/>
      <c r="F29" s="20"/>
    </row>
    <row r="30" spans="1:223" s="2" customFormat="1" x14ac:dyDescent="0.25">
      <c r="B30" s="17"/>
      <c r="C30" s="18"/>
      <c r="D30" s="19"/>
      <c r="E30" s="19"/>
    </row>
    <row r="31" spans="1:223" s="2" customFormat="1" x14ac:dyDescent="0.25">
      <c r="B31" s="17"/>
      <c r="C31" s="18"/>
      <c r="D31" s="19"/>
      <c r="E31" s="19"/>
    </row>
    <row r="32" spans="1:223" x14ac:dyDescent="0.25">
      <c r="A32" s="102" t="s">
        <v>40</v>
      </c>
      <c r="B32" s="102"/>
      <c r="C32" s="102"/>
      <c r="D32" s="102"/>
      <c r="E32" s="102"/>
      <c r="F32" s="102"/>
      <c r="G32" s="102"/>
      <c r="H32" s="102"/>
      <c r="I32" s="102"/>
      <c r="J32" s="102"/>
      <c r="K32" s="10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</row>
    <row r="33" spans="1:222" x14ac:dyDescent="0.25">
      <c r="A33" s="95" t="s">
        <v>41</v>
      </c>
      <c r="B33" s="95"/>
      <c r="C33" s="95"/>
      <c r="D33" s="95"/>
      <c r="E33" s="95"/>
      <c r="F33" s="95"/>
      <c r="G33" s="95"/>
      <c r="H33" s="95"/>
      <c r="I33" s="95"/>
      <c r="J33" s="95"/>
      <c r="K33" s="95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</row>
    <row r="34" spans="1:222" s="2" customFormat="1" x14ac:dyDescent="0.25">
      <c r="B34" s="17"/>
      <c r="C34" s="18"/>
      <c r="D34" s="19"/>
      <c r="E34" s="19"/>
    </row>
    <row r="35" spans="1:222" s="2" customFormat="1" x14ac:dyDescent="0.25"/>
    <row r="36" spans="1:222" s="2" customFormat="1" x14ac:dyDescent="0.25"/>
    <row r="37" spans="1:222" s="2" customFormat="1" x14ac:dyDescent="0.25">
      <c r="B37" s="17"/>
      <c r="C37" s="18"/>
      <c r="D37" s="19"/>
      <c r="E37" s="19"/>
    </row>
    <row r="38" spans="1:222" s="2" customFormat="1" x14ac:dyDescent="0.25">
      <c r="A38" s="3"/>
      <c r="B38" s="19"/>
      <c r="C38" s="18"/>
      <c r="D38" s="19"/>
      <c r="E38" s="19"/>
    </row>
    <row r="39" spans="1:222" s="2" customFormat="1" x14ac:dyDescent="0.25"/>
    <row r="40" spans="1:222" s="2" customFormat="1" x14ac:dyDescent="0.25"/>
    <row r="41" spans="1:222" s="2" customFormat="1" x14ac:dyDescent="0.25"/>
    <row r="42" spans="1:222" s="2" customFormat="1" x14ac:dyDescent="0.25"/>
    <row r="43" spans="1:222" s="2" customFormat="1" x14ac:dyDescent="0.25"/>
    <row r="44" spans="1:222" s="2" customFormat="1" x14ac:dyDescent="0.25"/>
    <row r="45" spans="1:222" s="2" customFormat="1" x14ac:dyDescent="0.25"/>
    <row r="46" spans="1:222" s="2" customFormat="1" x14ac:dyDescent="0.25"/>
    <row r="47" spans="1:222" s="2" customFormat="1" x14ac:dyDescent="0.25"/>
    <row r="48" spans="1:222" s="2" customFormat="1" x14ac:dyDescent="0.25"/>
    <row r="49" s="2" customFormat="1" x14ac:dyDescent="0.25"/>
    <row r="50" s="2" customFormat="1" x14ac:dyDescent="0.25"/>
    <row r="51" s="2" customFormat="1" x14ac:dyDescent="0.25"/>
    <row r="52" s="2" customFormat="1" x14ac:dyDescent="0.25"/>
    <row r="53" s="2" customFormat="1" x14ac:dyDescent="0.25"/>
    <row r="54" s="2" customFormat="1" x14ac:dyDescent="0.25"/>
    <row r="55" s="2" customFormat="1" x14ac:dyDescent="0.25"/>
    <row r="56" s="2" customFormat="1" x14ac:dyDescent="0.25"/>
    <row r="57" s="2" customFormat="1" x14ac:dyDescent="0.25"/>
    <row r="58" s="2" customFormat="1" x14ac:dyDescent="0.25"/>
    <row r="59" s="2" customFormat="1" x14ac:dyDescent="0.25"/>
    <row r="60" s="2" customFormat="1" x14ac:dyDescent="0.25"/>
    <row r="61" s="2" customFormat="1" x14ac:dyDescent="0.25"/>
    <row r="62" s="2" customFormat="1" x14ac:dyDescent="0.25"/>
    <row r="63" s="2" customFormat="1" x14ac:dyDescent="0.25"/>
    <row r="64" s="2" customFormat="1" x14ac:dyDescent="0.25"/>
    <row r="65" s="2" customFormat="1" x14ac:dyDescent="0.25"/>
    <row r="66" s="2" customFormat="1" x14ac:dyDescent="0.25"/>
    <row r="67" s="2" customFormat="1" x14ac:dyDescent="0.25"/>
    <row r="68" s="2" customFormat="1" x14ac:dyDescent="0.25"/>
    <row r="69" s="2" customFormat="1" x14ac:dyDescent="0.25"/>
    <row r="70" s="2" customFormat="1" x14ac:dyDescent="0.25"/>
    <row r="71" s="2" customFormat="1" x14ac:dyDescent="0.25"/>
    <row r="72" s="2" customFormat="1" x14ac:dyDescent="0.25"/>
    <row r="73" s="2" customFormat="1" x14ac:dyDescent="0.25"/>
    <row r="74" s="2" customFormat="1" x14ac:dyDescent="0.25"/>
    <row r="75" s="2" customFormat="1" x14ac:dyDescent="0.25"/>
    <row r="76" s="2" customFormat="1" x14ac:dyDescent="0.25"/>
    <row r="77" s="2" customFormat="1" x14ac:dyDescent="0.25"/>
    <row r="78" s="2" customFormat="1" x14ac:dyDescent="0.25"/>
    <row r="79" s="2" customFormat="1" x14ac:dyDescent="0.25"/>
    <row r="80" s="2" customFormat="1" x14ac:dyDescent="0.25"/>
    <row r="81" s="2" customFormat="1" x14ac:dyDescent="0.25"/>
    <row r="82" s="2" customFormat="1" x14ac:dyDescent="0.25"/>
    <row r="83" s="2" customFormat="1" x14ac:dyDescent="0.25"/>
    <row r="84" s="2" customFormat="1" x14ac:dyDescent="0.25"/>
    <row r="85" s="2" customFormat="1" x14ac:dyDescent="0.25"/>
    <row r="86" s="2" customFormat="1" x14ac:dyDescent="0.25"/>
    <row r="87" s="2" customFormat="1" x14ac:dyDescent="0.25"/>
    <row r="88" s="2" customFormat="1" x14ac:dyDescent="0.25"/>
    <row r="89" s="2" customFormat="1" x14ac:dyDescent="0.25"/>
    <row r="90" s="2" customFormat="1" x14ac:dyDescent="0.25"/>
    <row r="91" s="2" customFormat="1" x14ac:dyDescent="0.25"/>
    <row r="92" s="2" customFormat="1" x14ac:dyDescent="0.25"/>
    <row r="93" s="2" customFormat="1" x14ac:dyDescent="0.25"/>
    <row r="94" s="2" customFormat="1" x14ac:dyDescent="0.25"/>
    <row r="95" s="2" customFormat="1" x14ac:dyDescent="0.25"/>
    <row r="96" s="2" customFormat="1" x14ac:dyDescent="0.25"/>
    <row r="97" s="2" customFormat="1" x14ac:dyDescent="0.25"/>
    <row r="98" s="2" customFormat="1" x14ac:dyDescent="0.25"/>
    <row r="99" s="2" customFormat="1" x14ac:dyDescent="0.25"/>
    <row r="100" s="2" customFormat="1" x14ac:dyDescent="0.25"/>
    <row r="101" s="2" customFormat="1" x14ac:dyDescent="0.25"/>
    <row r="102" s="2" customFormat="1" x14ac:dyDescent="0.25"/>
    <row r="103" s="2" customFormat="1" x14ac:dyDescent="0.25"/>
    <row r="104" s="2" customFormat="1" x14ac:dyDescent="0.25"/>
    <row r="105" s="2" customFormat="1" x14ac:dyDescent="0.25"/>
    <row r="106" s="2" customFormat="1" x14ac:dyDescent="0.25"/>
    <row r="107" s="2" customFormat="1" x14ac:dyDescent="0.25"/>
    <row r="108" s="2" customFormat="1" x14ac:dyDescent="0.25"/>
    <row r="109" s="2" customFormat="1" x14ac:dyDescent="0.25"/>
    <row r="110" s="2" customFormat="1" x14ac:dyDescent="0.25"/>
    <row r="111" s="2" customFormat="1" x14ac:dyDescent="0.25"/>
    <row r="112" s="2" customFormat="1" x14ac:dyDescent="0.25"/>
    <row r="113" s="2" customFormat="1" x14ac:dyDescent="0.25"/>
    <row r="114" s="2" customFormat="1" x14ac:dyDescent="0.25"/>
    <row r="115" s="2" customFormat="1" x14ac:dyDescent="0.25"/>
    <row r="116" s="2" customFormat="1" x14ac:dyDescent="0.25"/>
    <row r="117" s="2" customFormat="1" x14ac:dyDescent="0.25"/>
    <row r="118" s="2" customFormat="1" x14ac:dyDescent="0.25"/>
    <row r="119" s="2" customFormat="1" x14ac:dyDescent="0.25"/>
    <row r="120" s="2" customFormat="1" x14ac:dyDescent="0.25"/>
    <row r="121" s="2" customFormat="1" x14ac:dyDescent="0.25"/>
    <row r="122" s="2" customFormat="1" x14ac:dyDescent="0.25"/>
    <row r="123" s="2" customFormat="1" x14ac:dyDescent="0.25"/>
    <row r="124" s="2" customFormat="1" x14ac:dyDescent="0.25"/>
    <row r="125" s="2" customFormat="1" x14ac:dyDescent="0.25"/>
    <row r="126" s="2" customFormat="1" x14ac:dyDescent="0.25"/>
    <row r="127" s="2" customFormat="1" x14ac:dyDescent="0.25"/>
    <row r="128" s="2" customFormat="1" x14ac:dyDescent="0.25"/>
    <row r="129" s="2" customFormat="1" x14ac:dyDescent="0.25"/>
    <row r="130" s="2" customFormat="1" x14ac:dyDescent="0.25"/>
    <row r="131" s="2" customFormat="1" x14ac:dyDescent="0.25"/>
    <row r="132" s="2" customFormat="1" x14ac:dyDescent="0.25"/>
    <row r="133" s="2" customFormat="1" x14ac:dyDescent="0.25"/>
    <row r="134" s="2" customFormat="1" x14ac:dyDescent="0.25"/>
    <row r="135" s="2" customFormat="1" x14ac:dyDescent="0.25"/>
    <row r="136" s="2" customFormat="1" x14ac:dyDescent="0.25"/>
    <row r="137" s="2" customFormat="1" x14ac:dyDescent="0.25"/>
    <row r="138" s="2" customFormat="1" x14ac:dyDescent="0.25"/>
    <row r="139" s="2" customFormat="1" x14ac:dyDescent="0.25"/>
    <row r="140" s="2" customFormat="1" x14ac:dyDescent="0.25"/>
    <row r="141" s="2" customFormat="1" x14ac:dyDescent="0.25"/>
    <row r="142" s="2" customFormat="1" x14ac:dyDescent="0.25"/>
    <row r="143" s="2" customFormat="1" x14ac:dyDescent="0.25"/>
    <row r="144" s="2" customFormat="1" x14ac:dyDescent="0.25"/>
    <row r="145" s="2" customFormat="1" x14ac:dyDescent="0.25"/>
    <row r="146" s="2" customFormat="1" x14ac:dyDescent="0.25"/>
    <row r="147" s="2" customFormat="1" x14ac:dyDescent="0.25"/>
    <row r="148" s="2" customFormat="1" x14ac:dyDescent="0.25"/>
    <row r="149" s="2" customFormat="1" x14ac:dyDescent="0.25"/>
    <row r="150" s="2" customFormat="1" x14ac:dyDescent="0.25"/>
    <row r="151" s="2" customFormat="1" x14ac:dyDescent="0.25"/>
    <row r="152" s="2" customFormat="1" x14ac:dyDescent="0.25"/>
    <row r="153" s="2" customFormat="1" x14ac:dyDescent="0.25"/>
    <row r="154" s="2" customFormat="1" x14ac:dyDescent="0.25"/>
    <row r="155" s="2" customFormat="1" x14ac:dyDescent="0.25"/>
    <row r="156" s="2" customFormat="1" x14ac:dyDescent="0.25"/>
    <row r="157" s="2" customFormat="1" x14ac:dyDescent="0.25"/>
    <row r="158" s="2" customFormat="1" x14ac:dyDescent="0.25"/>
    <row r="159" s="2" customFormat="1" x14ac:dyDescent="0.25"/>
    <row r="160" s="2" customFormat="1" x14ac:dyDescent="0.25"/>
    <row r="161" s="2" customFormat="1" x14ac:dyDescent="0.25"/>
    <row r="162" s="2" customFormat="1" x14ac:dyDescent="0.25"/>
    <row r="163" s="2" customFormat="1" x14ac:dyDescent="0.25"/>
    <row r="164" s="2" customFormat="1" x14ac:dyDescent="0.25"/>
    <row r="165" s="2" customFormat="1" x14ac:dyDescent="0.25"/>
    <row r="166" s="2" customFormat="1" x14ac:dyDescent="0.25"/>
    <row r="167" s="2" customFormat="1" x14ac:dyDescent="0.25"/>
    <row r="168" s="2" customFormat="1" x14ac:dyDescent="0.25"/>
    <row r="169" s="2" customFormat="1" x14ac:dyDescent="0.25"/>
    <row r="170" s="2" customFormat="1" x14ac:dyDescent="0.25"/>
    <row r="171" s="2" customFormat="1" x14ac:dyDescent="0.25"/>
    <row r="172" s="2" customFormat="1" x14ac:dyDescent="0.25"/>
    <row r="173" s="2" customFormat="1" x14ac:dyDescent="0.25"/>
    <row r="174" s="2" customFormat="1" x14ac:dyDescent="0.25"/>
    <row r="175" s="2" customFormat="1" x14ac:dyDescent="0.25"/>
    <row r="176" s="2" customFormat="1" x14ac:dyDescent="0.25"/>
    <row r="177" s="2" customFormat="1" x14ac:dyDescent="0.25"/>
    <row r="178" s="2" customFormat="1" x14ac:dyDescent="0.25"/>
    <row r="179" s="2" customFormat="1" x14ac:dyDescent="0.25"/>
    <row r="180" s="2" customFormat="1" x14ac:dyDescent="0.25"/>
    <row r="181" s="2" customFormat="1" x14ac:dyDescent="0.25"/>
    <row r="182" s="2" customFormat="1" x14ac:dyDescent="0.25"/>
    <row r="183" s="2" customFormat="1" x14ac:dyDescent="0.25"/>
    <row r="184" s="2" customFormat="1" x14ac:dyDescent="0.25"/>
    <row r="185" s="2" customFormat="1" x14ac:dyDescent="0.25"/>
    <row r="186" s="2" customFormat="1" x14ac:dyDescent="0.25"/>
    <row r="187" s="2" customFormat="1" x14ac:dyDescent="0.25"/>
    <row r="188" s="2" customFormat="1" x14ac:dyDescent="0.25"/>
    <row r="189" s="2" customFormat="1" x14ac:dyDescent="0.25"/>
    <row r="190" s="2" customFormat="1" x14ac:dyDescent="0.25"/>
    <row r="191" s="2" customFormat="1" x14ac:dyDescent="0.25"/>
    <row r="192" s="2" customFormat="1" x14ac:dyDescent="0.25"/>
    <row r="193" s="2" customFormat="1" x14ac:dyDescent="0.25"/>
    <row r="194" s="2" customFormat="1" x14ac:dyDescent="0.25"/>
    <row r="195" s="2" customFormat="1" x14ac:dyDescent="0.25"/>
    <row r="196" s="2" customFormat="1" x14ac:dyDescent="0.25"/>
    <row r="197" s="2" customFormat="1" x14ac:dyDescent="0.25"/>
    <row r="198" s="2" customFormat="1" x14ac:dyDescent="0.25"/>
    <row r="199" s="2" customFormat="1" x14ac:dyDescent="0.25"/>
    <row r="200" s="2" customFormat="1" x14ac:dyDescent="0.25"/>
    <row r="201" s="2" customFormat="1" x14ac:dyDescent="0.25"/>
    <row r="202" s="2" customFormat="1" x14ac:dyDescent="0.25"/>
    <row r="203" s="2" customFormat="1" x14ac:dyDescent="0.25"/>
    <row r="204" s="2" customFormat="1" x14ac:dyDescent="0.25"/>
    <row r="205" s="2" customFormat="1" x14ac:dyDescent="0.25"/>
    <row r="206" s="2" customFormat="1" x14ac:dyDescent="0.25"/>
    <row r="207" s="2" customFormat="1" x14ac:dyDescent="0.25"/>
    <row r="208" s="2" customFormat="1" x14ac:dyDescent="0.25"/>
    <row r="209" s="2" customFormat="1" x14ac:dyDescent="0.25"/>
    <row r="210" s="2" customFormat="1" x14ac:dyDescent="0.25"/>
    <row r="211" s="2" customFormat="1" x14ac:dyDescent="0.25"/>
    <row r="212" s="2" customFormat="1" x14ac:dyDescent="0.25"/>
    <row r="213" s="2" customFormat="1" x14ac:dyDescent="0.25"/>
    <row r="214" s="2" customFormat="1" x14ac:dyDescent="0.25"/>
    <row r="215" s="2" customFormat="1" x14ac:dyDescent="0.25"/>
    <row r="216" s="2" customFormat="1" x14ac:dyDescent="0.25"/>
    <row r="217" s="2" customFormat="1" x14ac:dyDescent="0.25"/>
    <row r="218" s="2" customFormat="1" x14ac:dyDescent="0.25"/>
    <row r="219" s="2" customFormat="1" x14ac:dyDescent="0.25"/>
    <row r="220" s="2" customFormat="1" x14ac:dyDescent="0.25"/>
    <row r="221" s="2" customFormat="1" x14ac:dyDescent="0.25"/>
    <row r="222" s="2" customFormat="1" x14ac:dyDescent="0.25"/>
    <row r="223" s="2" customFormat="1" x14ac:dyDescent="0.25"/>
    <row r="224" s="2" customFormat="1" x14ac:dyDescent="0.25"/>
    <row r="225" s="2" customFormat="1" x14ac:dyDescent="0.25"/>
    <row r="226" s="2" customFormat="1" x14ac:dyDescent="0.25"/>
    <row r="227" s="2" customFormat="1" x14ac:dyDescent="0.25"/>
    <row r="228" s="2" customFormat="1" x14ac:dyDescent="0.25"/>
    <row r="229" s="2" customFormat="1" x14ac:dyDescent="0.25"/>
    <row r="230" s="2" customFormat="1" x14ac:dyDescent="0.25"/>
    <row r="231" s="2" customFormat="1" x14ac:dyDescent="0.25"/>
    <row r="232" s="2" customFormat="1" x14ac:dyDescent="0.25"/>
    <row r="233" s="2" customFormat="1" x14ac:dyDescent="0.25"/>
    <row r="234" s="2" customFormat="1" x14ac:dyDescent="0.25"/>
    <row r="235" s="2" customFormat="1" x14ac:dyDescent="0.25"/>
    <row r="236" s="2" customFormat="1" x14ac:dyDescent="0.25"/>
    <row r="237" s="2" customFormat="1" x14ac:dyDescent="0.25"/>
    <row r="238" s="2" customFormat="1" x14ac:dyDescent="0.25"/>
    <row r="239" s="2" customFormat="1" x14ac:dyDescent="0.25"/>
    <row r="240" s="2" customFormat="1" x14ac:dyDescent="0.25"/>
    <row r="241" s="2" customFormat="1" x14ac:dyDescent="0.25"/>
    <row r="242" s="2" customFormat="1" x14ac:dyDescent="0.25"/>
    <row r="243" s="2" customFormat="1" x14ac:dyDescent="0.25"/>
    <row r="244" s="2" customFormat="1" x14ac:dyDescent="0.25"/>
    <row r="245" s="2" customFormat="1" x14ac:dyDescent="0.25"/>
    <row r="246" s="2" customFormat="1" x14ac:dyDescent="0.25"/>
    <row r="247" s="2" customFormat="1" x14ac:dyDescent="0.25"/>
    <row r="248" s="2" customFormat="1" x14ac:dyDescent="0.25"/>
    <row r="249" s="2" customFormat="1" x14ac:dyDescent="0.25"/>
    <row r="250" s="2" customFormat="1" x14ac:dyDescent="0.25"/>
    <row r="251" s="2" customFormat="1" x14ac:dyDescent="0.25"/>
    <row r="252" s="2" customFormat="1" x14ac:dyDescent="0.25"/>
    <row r="253" s="2" customFormat="1" x14ac:dyDescent="0.25"/>
    <row r="254" s="2" customFormat="1" x14ac:dyDescent="0.25"/>
    <row r="255" s="2" customFormat="1" x14ac:dyDescent="0.25"/>
    <row r="256" s="2" customFormat="1" x14ac:dyDescent="0.25"/>
    <row r="257" s="2" customFormat="1" x14ac:dyDescent="0.25"/>
    <row r="258" s="2" customFormat="1" x14ac:dyDescent="0.25"/>
    <row r="259" s="2" customFormat="1" x14ac:dyDescent="0.25"/>
    <row r="260" s="2" customFormat="1" x14ac:dyDescent="0.25"/>
    <row r="261" s="2" customFormat="1" x14ac:dyDescent="0.25"/>
    <row r="262" s="2" customFormat="1" x14ac:dyDescent="0.25"/>
    <row r="263" s="2" customFormat="1" x14ac:dyDescent="0.25"/>
    <row r="264" s="2" customFormat="1" x14ac:dyDescent="0.25"/>
    <row r="265" s="2" customFormat="1" x14ac:dyDescent="0.25"/>
    <row r="266" s="2" customFormat="1" x14ac:dyDescent="0.25"/>
    <row r="267" s="2" customFormat="1" x14ac:dyDescent="0.25"/>
    <row r="268" s="2" customFormat="1" x14ac:dyDescent="0.25"/>
    <row r="269" s="2" customFormat="1" x14ac:dyDescent="0.25"/>
    <row r="270" s="2" customFormat="1" x14ac:dyDescent="0.25"/>
    <row r="271" s="2" customFormat="1" x14ac:dyDescent="0.25"/>
    <row r="272" s="2" customFormat="1" x14ac:dyDescent="0.25"/>
    <row r="273" s="2" customFormat="1" x14ac:dyDescent="0.25"/>
    <row r="274" s="2" customFormat="1" x14ac:dyDescent="0.25"/>
    <row r="275" s="2" customFormat="1" x14ac:dyDescent="0.25"/>
    <row r="276" s="2" customFormat="1" x14ac:dyDescent="0.25"/>
    <row r="277" s="2" customFormat="1" x14ac:dyDescent="0.25"/>
    <row r="278" s="2" customFormat="1" x14ac:dyDescent="0.25"/>
    <row r="279" s="2" customFormat="1" x14ac:dyDescent="0.25"/>
    <row r="280" s="2" customFormat="1" x14ac:dyDescent="0.25"/>
    <row r="281" s="2" customFormat="1" x14ac:dyDescent="0.25"/>
    <row r="282" s="2" customFormat="1" x14ac:dyDescent="0.25"/>
    <row r="283" s="2" customFormat="1" x14ac:dyDescent="0.25"/>
    <row r="284" s="2" customFormat="1" x14ac:dyDescent="0.25"/>
    <row r="285" s="2" customFormat="1" x14ac:dyDescent="0.25"/>
    <row r="286" s="2" customFormat="1" x14ac:dyDescent="0.25"/>
    <row r="287" s="2" customFormat="1" x14ac:dyDescent="0.25"/>
    <row r="288" s="2" customFormat="1" x14ac:dyDescent="0.25"/>
    <row r="289" s="2" customFormat="1" x14ac:dyDescent="0.25"/>
    <row r="290" s="2" customFormat="1" x14ac:dyDescent="0.25"/>
    <row r="291" s="2" customFormat="1" x14ac:dyDescent="0.25"/>
    <row r="292" s="2" customFormat="1" x14ac:dyDescent="0.25"/>
    <row r="293" s="2" customFormat="1" x14ac:dyDescent="0.25"/>
    <row r="294" s="2" customFormat="1" x14ac:dyDescent="0.25"/>
    <row r="295" s="2" customFormat="1" x14ac:dyDescent="0.25"/>
    <row r="296" s="2" customFormat="1" x14ac:dyDescent="0.25"/>
    <row r="297" s="2" customFormat="1" x14ac:dyDescent="0.25"/>
    <row r="298" s="2" customFormat="1" x14ac:dyDescent="0.25"/>
    <row r="299" s="2" customFormat="1" x14ac:dyDescent="0.25"/>
    <row r="300" s="2" customFormat="1" x14ac:dyDescent="0.25"/>
    <row r="301" s="2" customFormat="1" x14ac:dyDescent="0.25"/>
    <row r="302" s="2" customFormat="1" x14ac:dyDescent="0.25"/>
    <row r="303" s="2" customFormat="1" x14ac:dyDescent="0.25"/>
    <row r="304" s="2" customFormat="1" x14ac:dyDescent="0.25"/>
    <row r="305" s="2" customFormat="1" x14ac:dyDescent="0.25"/>
    <row r="306" s="2" customFormat="1" x14ac:dyDescent="0.25"/>
    <row r="307" s="2" customFormat="1" x14ac:dyDescent="0.25"/>
    <row r="308" s="2" customFormat="1" x14ac:dyDescent="0.25"/>
    <row r="309" s="2" customFormat="1" x14ac:dyDescent="0.25"/>
    <row r="310" s="2" customFormat="1" x14ac:dyDescent="0.25"/>
    <row r="311" s="2" customFormat="1" x14ac:dyDescent="0.25"/>
    <row r="312" s="2" customFormat="1" x14ac:dyDescent="0.25"/>
    <row r="313" s="2" customFormat="1" x14ac:dyDescent="0.25"/>
    <row r="314" s="2" customFormat="1" x14ac:dyDescent="0.25"/>
    <row r="315" s="2" customFormat="1" x14ac:dyDescent="0.25"/>
    <row r="316" s="2" customFormat="1" x14ac:dyDescent="0.25"/>
    <row r="317" s="2" customFormat="1" x14ac:dyDescent="0.25"/>
    <row r="318" s="2" customFormat="1" x14ac:dyDescent="0.25"/>
    <row r="319" s="2" customFormat="1" x14ac:dyDescent="0.25"/>
    <row r="320" s="2" customFormat="1" x14ac:dyDescent="0.25"/>
    <row r="321" s="2" customFormat="1" x14ac:dyDescent="0.25"/>
    <row r="322" s="2" customFormat="1" x14ac:dyDescent="0.25"/>
    <row r="323" s="2" customFormat="1" x14ac:dyDescent="0.25"/>
    <row r="324" s="2" customFormat="1" x14ac:dyDescent="0.25"/>
    <row r="325" s="2" customFormat="1" x14ac:dyDescent="0.25"/>
    <row r="326" s="2" customFormat="1" x14ac:dyDescent="0.25"/>
    <row r="327" s="2" customFormat="1" x14ac:dyDescent="0.25"/>
    <row r="328" s="2" customFormat="1" x14ac:dyDescent="0.25"/>
    <row r="329" s="2" customFormat="1" x14ac:dyDescent="0.25"/>
    <row r="330" s="2" customFormat="1" x14ac:dyDescent="0.25"/>
    <row r="331" s="2" customFormat="1" x14ac:dyDescent="0.25"/>
    <row r="332" s="2" customFormat="1" x14ac:dyDescent="0.25"/>
    <row r="333" s="2" customFormat="1" x14ac:dyDescent="0.25"/>
    <row r="334" s="2" customFormat="1" x14ac:dyDescent="0.25"/>
    <row r="335" s="2" customFormat="1" x14ac:dyDescent="0.25"/>
    <row r="336" s="2" customFormat="1" x14ac:dyDescent="0.25"/>
    <row r="337" s="2" customFormat="1" x14ac:dyDescent="0.25"/>
    <row r="338" s="2" customFormat="1" x14ac:dyDescent="0.25"/>
    <row r="339" s="2" customFormat="1" x14ac:dyDescent="0.25"/>
    <row r="340" s="2" customFormat="1" x14ac:dyDescent="0.25"/>
    <row r="341" s="2" customFormat="1" x14ac:dyDescent="0.25"/>
    <row r="342" s="2" customFormat="1" x14ac:dyDescent="0.25"/>
    <row r="343" s="2" customFormat="1" x14ac:dyDescent="0.25"/>
    <row r="344" s="2" customFormat="1" x14ac:dyDescent="0.25"/>
    <row r="345" s="2" customFormat="1" x14ac:dyDescent="0.25"/>
    <row r="346" s="2" customFormat="1" x14ac:dyDescent="0.25"/>
    <row r="347" s="2" customFormat="1" x14ac:dyDescent="0.25"/>
    <row r="348" s="2" customFormat="1" x14ac:dyDescent="0.25"/>
    <row r="349" s="2" customFormat="1" x14ac:dyDescent="0.25"/>
    <row r="350" s="2" customFormat="1" x14ac:dyDescent="0.25"/>
    <row r="351" s="2" customFormat="1" x14ac:dyDescent="0.25"/>
    <row r="352" s="2" customFormat="1" x14ac:dyDescent="0.25"/>
    <row r="353" s="2" customFormat="1" x14ac:dyDescent="0.25"/>
    <row r="354" s="2" customFormat="1" x14ac:dyDescent="0.25"/>
    <row r="355" s="2" customFormat="1" x14ac:dyDescent="0.25"/>
    <row r="356" s="2" customFormat="1" x14ac:dyDescent="0.25"/>
    <row r="357" s="2" customFormat="1" x14ac:dyDescent="0.25"/>
    <row r="358" s="2" customFormat="1" x14ac:dyDescent="0.25"/>
    <row r="359" s="2" customFormat="1" x14ac:dyDescent="0.25"/>
    <row r="360" s="2" customFormat="1" x14ac:dyDescent="0.25"/>
    <row r="361" s="2" customFormat="1" x14ac:dyDescent="0.25"/>
    <row r="362" s="2" customFormat="1" x14ac:dyDescent="0.25"/>
    <row r="363" s="2" customFormat="1" x14ac:dyDescent="0.25"/>
    <row r="364" s="2" customFormat="1" x14ac:dyDescent="0.25"/>
    <row r="365" s="2" customFormat="1" x14ac:dyDescent="0.25"/>
    <row r="366" s="2" customFormat="1" x14ac:dyDescent="0.25"/>
    <row r="367" s="2" customFormat="1" x14ac:dyDescent="0.25"/>
    <row r="368" s="2" customFormat="1" x14ac:dyDescent="0.25"/>
    <row r="369" s="2" customFormat="1" x14ac:dyDescent="0.25"/>
    <row r="370" s="2" customFormat="1" x14ac:dyDescent="0.25"/>
    <row r="371" s="2" customFormat="1" x14ac:dyDescent="0.25"/>
    <row r="372" s="2" customFormat="1" x14ac:dyDescent="0.25"/>
    <row r="373" s="2" customFormat="1" x14ac:dyDescent="0.25"/>
    <row r="374" s="2" customFormat="1" x14ac:dyDescent="0.25"/>
    <row r="375" s="2" customFormat="1" x14ac:dyDescent="0.25"/>
    <row r="376" s="2" customFormat="1" x14ac:dyDescent="0.25"/>
    <row r="377" s="2" customFormat="1" x14ac:dyDescent="0.25"/>
    <row r="378" s="2" customFormat="1" x14ac:dyDescent="0.25"/>
    <row r="379" s="2" customFormat="1" x14ac:dyDescent="0.25"/>
    <row r="380" s="2" customFormat="1" x14ac:dyDescent="0.25"/>
    <row r="381" s="2" customFormat="1" x14ac:dyDescent="0.25"/>
    <row r="382" s="2" customFormat="1" x14ac:dyDescent="0.25"/>
    <row r="383" s="2" customFormat="1" x14ac:dyDescent="0.25"/>
    <row r="384" s="2" customFormat="1" x14ac:dyDescent="0.25"/>
    <row r="385" s="2" customFormat="1" x14ac:dyDescent="0.25"/>
    <row r="386" s="2" customFormat="1" x14ac:dyDescent="0.25"/>
    <row r="387" s="2" customFormat="1" x14ac:dyDescent="0.25"/>
    <row r="388" s="2" customFormat="1" x14ac:dyDescent="0.25"/>
    <row r="389" s="2" customFormat="1" x14ac:dyDescent="0.25"/>
    <row r="390" s="2" customFormat="1" x14ac:dyDescent="0.25"/>
    <row r="391" s="2" customFormat="1" x14ac:dyDescent="0.25"/>
    <row r="392" s="2" customFormat="1" x14ac:dyDescent="0.25"/>
    <row r="393" s="2" customFormat="1" x14ac:dyDescent="0.25"/>
    <row r="394" s="2" customFormat="1" x14ac:dyDescent="0.25"/>
    <row r="395" s="2" customFormat="1" x14ac:dyDescent="0.25"/>
    <row r="396" s="2" customFormat="1" x14ac:dyDescent="0.25"/>
    <row r="397" s="2" customFormat="1" x14ac:dyDescent="0.25"/>
    <row r="398" s="2" customFormat="1" x14ac:dyDescent="0.25"/>
    <row r="399" s="2" customFormat="1" x14ac:dyDescent="0.25"/>
    <row r="400" s="2" customFormat="1" x14ac:dyDescent="0.25"/>
    <row r="401" s="2" customFormat="1" x14ac:dyDescent="0.25"/>
    <row r="402" s="2" customFormat="1" x14ac:dyDescent="0.25"/>
    <row r="403" s="2" customFormat="1" x14ac:dyDescent="0.25"/>
    <row r="404" s="2" customFormat="1" x14ac:dyDescent="0.25"/>
    <row r="405" s="2" customFormat="1" x14ac:dyDescent="0.25"/>
    <row r="406" s="2" customFormat="1" x14ac:dyDescent="0.25"/>
    <row r="407" s="2" customFormat="1" x14ac:dyDescent="0.25"/>
    <row r="408" s="2" customFormat="1" x14ac:dyDescent="0.25"/>
    <row r="409" s="2" customFormat="1" x14ac:dyDescent="0.25"/>
    <row r="410" s="2" customFormat="1" x14ac:dyDescent="0.25"/>
    <row r="411" s="2" customFormat="1" x14ac:dyDescent="0.25"/>
    <row r="412" s="2" customFormat="1" x14ac:dyDescent="0.25"/>
    <row r="413" s="2" customFormat="1" x14ac:dyDescent="0.25"/>
    <row r="414" s="2" customFormat="1" x14ac:dyDescent="0.25"/>
    <row r="415" s="2" customFormat="1" x14ac:dyDescent="0.25"/>
    <row r="416" s="2" customFormat="1" x14ac:dyDescent="0.25"/>
    <row r="417" s="2" customFormat="1" x14ac:dyDescent="0.25"/>
    <row r="418" s="2" customFormat="1" x14ac:dyDescent="0.25"/>
    <row r="419" s="2" customFormat="1" x14ac:dyDescent="0.25"/>
    <row r="420" s="2" customFormat="1" x14ac:dyDescent="0.25"/>
    <row r="421" s="2" customFormat="1" x14ac:dyDescent="0.25"/>
    <row r="422" s="2" customFormat="1" x14ac:dyDescent="0.25"/>
    <row r="423" s="2" customFormat="1" x14ac:dyDescent="0.25"/>
    <row r="424" s="2" customFormat="1" x14ac:dyDescent="0.25"/>
    <row r="425" s="2" customFormat="1" x14ac:dyDescent="0.25"/>
    <row r="426" s="2" customFormat="1" x14ac:dyDescent="0.25"/>
    <row r="427" s="2" customFormat="1" x14ac:dyDescent="0.25"/>
    <row r="428" s="2" customFormat="1" x14ac:dyDescent="0.25"/>
    <row r="429" s="2" customFormat="1" x14ac:dyDescent="0.25"/>
    <row r="430" s="2" customFormat="1" x14ac:dyDescent="0.25"/>
    <row r="431" s="2" customFormat="1" x14ac:dyDescent="0.25"/>
    <row r="432" s="2" customFormat="1" x14ac:dyDescent="0.25"/>
    <row r="433" s="2" customFormat="1" x14ac:dyDescent="0.25"/>
    <row r="434" s="2" customFormat="1" x14ac:dyDescent="0.25"/>
    <row r="435" s="2" customFormat="1" x14ac:dyDescent="0.25"/>
    <row r="436" s="2" customFormat="1" x14ac:dyDescent="0.25"/>
    <row r="437" s="2" customFormat="1" x14ac:dyDescent="0.25"/>
    <row r="438" s="2" customFormat="1" x14ac:dyDescent="0.25"/>
    <row r="439" s="2" customFormat="1" x14ac:dyDescent="0.25"/>
    <row r="440" s="2" customFormat="1" x14ac:dyDescent="0.25"/>
    <row r="441" s="2" customFormat="1" x14ac:dyDescent="0.25"/>
    <row r="442" s="2" customFormat="1" x14ac:dyDescent="0.25"/>
    <row r="443" s="2" customFormat="1" x14ac:dyDescent="0.25"/>
    <row r="444" s="2" customFormat="1" x14ac:dyDescent="0.25"/>
    <row r="445" s="2" customFormat="1" x14ac:dyDescent="0.25"/>
    <row r="446" s="2" customFormat="1" x14ac:dyDescent="0.25"/>
    <row r="447" s="2" customFormat="1" x14ac:dyDescent="0.25"/>
    <row r="448" s="2" customFormat="1" x14ac:dyDescent="0.25"/>
    <row r="449" s="2" customFormat="1" x14ac:dyDescent="0.25"/>
    <row r="450" s="2" customFormat="1" x14ac:dyDescent="0.25"/>
    <row r="451" s="2" customFormat="1" x14ac:dyDescent="0.25"/>
    <row r="452" s="2" customFormat="1" x14ac:dyDescent="0.25"/>
    <row r="453" s="2" customFormat="1" x14ac:dyDescent="0.25"/>
    <row r="454" s="2" customFormat="1" x14ac:dyDescent="0.25"/>
    <row r="455" s="2" customFormat="1" x14ac:dyDescent="0.25"/>
    <row r="456" s="2" customFormat="1" x14ac:dyDescent="0.25"/>
    <row r="457" s="2" customFormat="1" x14ac:dyDescent="0.25"/>
    <row r="458" s="2" customFormat="1" x14ac:dyDescent="0.25"/>
    <row r="459" s="2" customFormat="1" x14ac:dyDescent="0.25"/>
    <row r="460" s="2" customFormat="1" x14ac:dyDescent="0.25"/>
    <row r="461" s="2" customFormat="1" x14ac:dyDescent="0.25"/>
    <row r="462" s="2" customFormat="1" x14ac:dyDescent="0.25"/>
    <row r="463" s="2" customFormat="1" x14ac:dyDescent="0.25"/>
    <row r="464" s="2" customFormat="1" x14ac:dyDescent="0.25"/>
    <row r="465" s="2" customFormat="1" x14ac:dyDescent="0.25"/>
    <row r="466" s="2" customFormat="1" x14ac:dyDescent="0.25"/>
    <row r="467" s="2" customFormat="1" x14ac:dyDescent="0.25"/>
    <row r="468" s="2" customFormat="1" x14ac:dyDescent="0.25"/>
    <row r="469" s="2" customFormat="1" x14ac:dyDescent="0.25"/>
    <row r="470" s="2" customFormat="1" x14ac:dyDescent="0.25"/>
    <row r="471" s="2" customFormat="1" x14ac:dyDescent="0.25"/>
    <row r="472" s="2" customFormat="1" x14ac:dyDescent="0.25"/>
    <row r="473" s="2" customFormat="1" x14ac:dyDescent="0.25"/>
    <row r="474" s="2" customFormat="1" x14ac:dyDescent="0.25"/>
    <row r="475" s="2" customFormat="1" x14ac:dyDescent="0.25"/>
    <row r="476" s="2" customFormat="1" x14ac:dyDescent="0.25"/>
    <row r="477" s="2" customFormat="1" x14ac:dyDescent="0.25"/>
    <row r="478" s="2" customFormat="1" x14ac:dyDescent="0.25"/>
    <row r="479" s="2" customFormat="1" x14ac:dyDescent="0.25"/>
    <row r="480" s="2" customFormat="1" x14ac:dyDescent="0.25"/>
    <row r="481" s="2" customFormat="1" x14ac:dyDescent="0.25"/>
    <row r="482" s="2" customFormat="1" x14ac:dyDescent="0.25"/>
    <row r="483" s="2" customFormat="1" x14ac:dyDescent="0.25"/>
    <row r="484" s="2" customFormat="1" x14ac:dyDescent="0.25"/>
    <row r="485" s="2" customFormat="1" x14ac:dyDescent="0.25"/>
    <row r="486" s="2" customFormat="1" x14ac:dyDescent="0.25"/>
    <row r="487" s="2" customFormat="1" x14ac:dyDescent="0.25"/>
    <row r="488" s="2" customFormat="1" x14ac:dyDescent="0.25"/>
    <row r="489" s="2" customFormat="1" x14ac:dyDescent="0.25"/>
    <row r="490" s="2" customFormat="1" x14ac:dyDescent="0.25"/>
    <row r="491" s="2" customFormat="1" x14ac:dyDescent="0.25"/>
    <row r="492" s="2" customFormat="1" x14ac:dyDescent="0.25"/>
    <row r="493" s="2" customFormat="1" x14ac:dyDescent="0.25"/>
    <row r="494" s="2" customFormat="1" x14ac:dyDescent="0.25"/>
    <row r="495" s="2" customFormat="1" x14ac:dyDescent="0.25"/>
    <row r="496" s="2" customFormat="1" x14ac:dyDescent="0.25"/>
    <row r="497" s="2" customFormat="1" x14ac:dyDescent="0.25"/>
    <row r="498" s="2" customFormat="1" x14ac:dyDescent="0.25"/>
    <row r="499" s="2" customFormat="1" x14ac:dyDescent="0.25"/>
    <row r="500" s="2" customFormat="1" x14ac:dyDescent="0.25"/>
    <row r="501" s="2" customFormat="1" x14ac:dyDescent="0.25"/>
    <row r="502" s="2" customFormat="1" x14ac:dyDescent="0.25"/>
    <row r="503" s="2" customFormat="1" x14ac:dyDescent="0.25"/>
    <row r="504" s="2" customFormat="1" x14ac:dyDescent="0.25"/>
    <row r="505" s="2" customFormat="1" x14ac:dyDescent="0.25"/>
    <row r="506" s="2" customFormat="1" x14ac:dyDescent="0.25"/>
    <row r="507" s="2" customFormat="1" x14ac:dyDescent="0.25"/>
    <row r="508" s="2" customFormat="1" x14ac:dyDescent="0.25"/>
    <row r="509" s="2" customFormat="1" x14ac:dyDescent="0.25"/>
    <row r="510" s="2" customFormat="1" x14ac:dyDescent="0.25"/>
    <row r="511" s="2" customFormat="1" x14ac:dyDescent="0.25"/>
    <row r="512" s="2" customFormat="1" x14ac:dyDescent="0.25"/>
    <row r="513" s="2" customFormat="1" x14ac:dyDescent="0.25"/>
    <row r="514" s="2" customFormat="1" x14ac:dyDescent="0.25"/>
    <row r="515" s="2" customFormat="1" x14ac:dyDescent="0.25"/>
    <row r="516" s="2" customFormat="1" x14ac:dyDescent="0.25"/>
    <row r="517" s="2" customFormat="1" x14ac:dyDescent="0.25"/>
    <row r="518" s="2" customFormat="1" x14ac:dyDescent="0.25"/>
    <row r="519" s="2" customFormat="1" x14ac:dyDescent="0.25"/>
    <row r="520" s="2" customFormat="1" x14ac:dyDescent="0.25"/>
    <row r="521" s="2" customFormat="1" x14ac:dyDescent="0.25"/>
    <row r="522" s="2" customFormat="1" x14ac:dyDescent="0.25"/>
    <row r="523" s="2" customFormat="1" x14ac:dyDescent="0.25"/>
    <row r="524" s="2" customFormat="1" x14ac:dyDescent="0.25"/>
    <row r="525" s="2" customFormat="1" x14ac:dyDescent="0.25"/>
    <row r="526" s="2" customFormat="1" x14ac:dyDescent="0.25"/>
    <row r="527" s="2" customFormat="1" x14ac:dyDescent="0.25"/>
    <row r="528" s="2" customFormat="1" x14ac:dyDescent="0.25"/>
    <row r="529" s="2" customFormat="1" x14ac:dyDescent="0.25"/>
    <row r="530" s="2" customFormat="1" x14ac:dyDescent="0.25"/>
    <row r="531" s="2" customFormat="1" x14ac:dyDescent="0.25"/>
    <row r="532" s="2" customFormat="1" x14ac:dyDescent="0.25"/>
    <row r="533" s="2" customFormat="1" x14ac:dyDescent="0.25"/>
    <row r="534" s="2" customFormat="1" x14ac:dyDescent="0.25"/>
    <row r="535" s="2" customFormat="1" x14ac:dyDescent="0.25"/>
    <row r="536" s="2" customFormat="1" x14ac:dyDescent="0.25"/>
    <row r="537" s="2" customFormat="1" x14ac:dyDescent="0.25"/>
    <row r="538" s="2" customFormat="1" x14ac:dyDescent="0.25"/>
    <row r="539" s="2" customFormat="1" x14ac:dyDescent="0.25"/>
    <row r="540" s="2" customFormat="1" x14ac:dyDescent="0.25"/>
    <row r="541" s="2" customFormat="1" x14ac:dyDescent="0.25"/>
    <row r="542" s="2" customFormat="1" x14ac:dyDescent="0.25"/>
    <row r="543" s="2" customFormat="1" x14ac:dyDescent="0.25"/>
    <row r="544" s="2" customFormat="1" x14ac:dyDescent="0.25"/>
    <row r="545" s="2" customFormat="1" x14ac:dyDescent="0.25"/>
    <row r="546" s="2" customFormat="1" x14ac:dyDescent="0.25"/>
    <row r="547" s="2" customFormat="1" x14ac:dyDescent="0.25"/>
    <row r="548" s="2" customFormat="1" x14ac:dyDescent="0.25"/>
    <row r="549" s="2" customFormat="1" x14ac:dyDescent="0.25"/>
    <row r="550" s="2" customFormat="1" x14ac:dyDescent="0.25"/>
    <row r="551" s="2" customFormat="1" x14ac:dyDescent="0.25"/>
    <row r="552" s="2" customFormat="1" x14ac:dyDescent="0.25"/>
    <row r="553" s="2" customFormat="1" x14ac:dyDescent="0.25"/>
    <row r="554" s="2" customFormat="1" x14ac:dyDescent="0.25"/>
    <row r="555" s="2" customFormat="1" x14ac:dyDescent="0.25"/>
    <row r="556" s="2" customFormat="1" x14ac:dyDescent="0.25"/>
    <row r="557" s="2" customFormat="1" x14ac:dyDescent="0.25"/>
    <row r="558" s="2" customFormat="1" x14ac:dyDescent="0.25"/>
    <row r="559" s="2" customFormat="1" x14ac:dyDescent="0.25"/>
    <row r="560" s="2" customFormat="1" x14ac:dyDescent="0.25"/>
    <row r="561" s="2" customFormat="1" x14ac:dyDescent="0.25"/>
    <row r="562" s="2" customFormat="1" x14ac:dyDescent="0.25"/>
    <row r="563" s="2" customFormat="1" x14ac:dyDescent="0.25"/>
    <row r="564" s="2" customFormat="1" x14ac:dyDescent="0.25"/>
    <row r="565" s="2" customFormat="1" x14ac:dyDescent="0.25"/>
    <row r="566" s="2" customFormat="1" x14ac:dyDescent="0.25"/>
    <row r="567" s="2" customFormat="1" x14ac:dyDescent="0.25"/>
    <row r="568" s="2" customFormat="1" x14ac:dyDescent="0.25"/>
    <row r="569" s="2" customFormat="1" x14ac:dyDescent="0.25"/>
    <row r="570" s="2" customFormat="1" x14ac:dyDescent="0.25"/>
    <row r="571" s="2" customFormat="1" x14ac:dyDescent="0.25"/>
    <row r="572" s="2" customFormat="1" x14ac:dyDescent="0.25"/>
    <row r="573" s="2" customFormat="1" x14ac:dyDescent="0.25"/>
    <row r="574" s="2" customFormat="1" x14ac:dyDescent="0.25"/>
    <row r="575" s="2" customFormat="1" x14ac:dyDescent="0.25"/>
    <row r="576" s="2" customFormat="1" x14ac:dyDescent="0.25"/>
    <row r="577" s="2" customFormat="1" x14ac:dyDescent="0.25"/>
    <row r="578" s="2" customFormat="1" x14ac:dyDescent="0.25"/>
    <row r="579" s="2" customFormat="1" x14ac:dyDescent="0.25"/>
    <row r="580" s="2" customFormat="1" x14ac:dyDescent="0.25"/>
    <row r="581" s="2" customFormat="1" x14ac:dyDescent="0.25"/>
    <row r="582" s="2" customFormat="1" x14ac:dyDescent="0.25"/>
    <row r="583" s="2" customFormat="1" x14ac:dyDescent="0.25"/>
    <row r="584" s="2" customFormat="1" x14ac:dyDescent="0.25"/>
    <row r="585" s="2" customFormat="1" x14ac:dyDescent="0.25"/>
    <row r="586" s="2" customFormat="1" x14ac:dyDescent="0.25"/>
    <row r="587" s="2" customFormat="1" x14ac:dyDescent="0.25"/>
    <row r="588" s="2" customFormat="1" x14ac:dyDescent="0.25"/>
    <row r="589" s="2" customFormat="1" x14ac:dyDescent="0.25"/>
    <row r="590" s="2" customFormat="1" x14ac:dyDescent="0.25"/>
    <row r="591" s="2" customFormat="1" x14ac:dyDescent="0.25"/>
    <row r="592" s="2" customFormat="1" x14ac:dyDescent="0.25"/>
    <row r="593" s="2" customFormat="1" x14ac:dyDescent="0.25"/>
    <row r="594" s="2" customFormat="1" x14ac:dyDescent="0.25"/>
    <row r="595" s="2" customFormat="1" x14ac:dyDescent="0.25"/>
    <row r="596" s="2" customFormat="1" x14ac:dyDescent="0.25"/>
    <row r="597" s="2" customFormat="1" x14ac:dyDescent="0.25"/>
    <row r="598" s="2" customFormat="1" x14ac:dyDescent="0.25"/>
    <row r="599" s="2" customFormat="1" x14ac:dyDescent="0.25"/>
    <row r="600" s="2" customFormat="1" x14ac:dyDescent="0.25"/>
    <row r="601" s="2" customFormat="1" x14ac:dyDescent="0.25"/>
    <row r="602" s="2" customFormat="1" x14ac:dyDescent="0.25"/>
    <row r="603" s="2" customFormat="1" x14ac:dyDescent="0.25"/>
    <row r="604" s="2" customFormat="1" x14ac:dyDescent="0.25"/>
    <row r="605" s="2" customFormat="1" x14ac:dyDescent="0.25"/>
    <row r="606" s="2" customFormat="1" x14ac:dyDescent="0.25"/>
    <row r="607" s="2" customFormat="1" x14ac:dyDescent="0.25"/>
    <row r="608" s="2" customFormat="1" x14ac:dyDescent="0.25"/>
    <row r="609" s="2" customFormat="1" x14ac:dyDescent="0.25"/>
    <row r="610" s="2" customFormat="1" x14ac:dyDescent="0.25"/>
    <row r="611" s="2" customFormat="1" x14ac:dyDescent="0.25"/>
    <row r="612" s="2" customFormat="1" x14ac:dyDescent="0.25"/>
    <row r="613" s="2" customFormat="1" x14ac:dyDescent="0.25"/>
    <row r="614" s="2" customFormat="1" x14ac:dyDescent="0.25"/>
    <row r="615" s="2" customFormat="1" x14ac:dyDescent="0.25"/>
    <row r="616" s="2" customFormat="1" x14ac:dyDescent="0.25"/>
    <row r="617" s="2" customFormat="1" x14ac:dyDescent="0.25"/>
    <row r="618" s="2" customFormat="1" x14ac:dyDescent="0.25"/>
    <row r="619" s="2" customFormat="1" x14ac:dyDescent="0.25"/>
    <row r="620" s="2" customFormat="1" x14ac:dyDescent="0.25"/>
    <row r="621" s="2" customFormat="1" x14ac:dyDescent="0.25"/>
    <row r="622" s="2" customFormat="1" x14ac:dyDescent="0.25"/>
    <row r="623" s="2" customFormat="1" x14ac:dyDescent="0.25"/>
    <row r="624" s="2" customFormat="1" x14ac:dyDescent="0.25"/>
    <row r="625" s="2" customFormat="1" x14ac:dyDescent="0.25"/>
    <row r="626" s="2" customFormat="1" x14ac:dyDescent="0.25"/>
    <row r="627" s="2" customFormat="1" x14ac:dyDescent="0.25"/>
    <row r="628" s="2" customFormat="1" x14ac:dyDescent="0.25"/>
    <row r="629" s="2" customFormat="1" x14ac:dyDescent="0.25"/>
    <row r="630" s="2" customFormat="1" x14ac:dyDescent="0.25"/>
    <row r="631" s="2" customFormat="1" x14ac:dyDescent="0.25"/>
    <row r="632" s="2" customFormat="1" x14ac:dyDescent="0.25"/>
    <row r="633" s="2" customFormat="1" x14ac:dyDescent="0.25"/>
    <row r="634" s="2" customFormat="1" x14ac:dyDescent="0.25"/>
    <row r="635" s="2" customFormat="1" x14ac:dyDescent="0.25"/>
    <row r="636" s="2" customFormat="1" x14ac:dyDescent="0.25"/>
    <row r="637" s="2" customFormat="1" x14ac:dyDescent="0.25"/>
    <row r="638" s="2" customFormat="1" x14ac:dyDescent="0.25"/>
    <row r="639" s="2" customFormat="1" x14ac:dyDescent="0.25"/>
    <row r="640" s="2" customFormat="1" x14ac:dyDescent="0.25"/>
    <row r="641" s="2" customFormat="1" x14ac:dyDescent="0.25"/>
    <row r="642" s="2" customFormat="1" x14ac:dyDescent="0.25"/>
    <row r="643" s="2" customFormat="1" x14ac:dyDescent="0.25"/>
    <row r="644" s="2" customFormat="1" x14ac:dyDescent="0.25"/>
    <row r="645" s="2" customFormat="1" x14ac:dyDescent="0.25"/>
    <row r="646" s="2" customFormat="1" x14ac:dyDescent="0.25"/>
    <row r="647" s="2" customFormat="1" x14ac:dyDescent="0.25"/>
    <row r="648" s="2" customFormat="1" x14ac:dyDescent="0.25"/>
    <row r="649" s="2" customFormat="1" x14ac:dyDescent="0.25"/>
    <row r="650" s="2" customFormat="1" x14ac:dyDescent="0.25"/>
    <row r="651" s="2" customFormat="1" x14ac:dyDescent="0.25"/>
    <row r="652" s="2" customFormat="1" x14ac:dyDescent="0.25"/>
    <row r="653" s="2" customFormat="1" x14ac:dyDescent="0.25"/>
    <row r="654" s="2" customFormat="1" x14ac:dyDescent="0.25"/>
    <row r="655" s="2" customFormat="1" x14ac:dyDescent="0.25"/>
    <row r="656" s="2" customFormat="1" x14ac:dyDescent="0.25"/>
    <row r="657" s="2" customFormat="1" x14ac:dyDescent="0.25"/>
    <row r="658" s="2" customFormat="1" x14ac:dyDescent="0.25"/>
    <row r="659" s="2" customFormat="1" x14ac:dyDescent="0.25"/>
    <row r="660" s="2" customFormat="1" x14ac:dyDescent="0.25"/>
    <row r="661" s="2" customFormat="1" x14ac:dyDescent="0.25"/>
    <row r="662" s="2" customFormat="1" x14ac:dyDescent="0.25"/>
    <row r="663" s="2" customFormat="1" x14ac:dyDescent="0.25"/>
    <row r="664" s="2" customFormat="1" x14ac:dyDescent="0.25"/>
    <row r="665" s="2" customFormat="1" x14ac:dyDescent="0.25"/>
    <row r="666" s="2" customFormat="1" x14ac:dyDescent="0.25"/>
    <row r="667" s="2" customFormat="1" x14ac:dyDescent="0.25"/>
    <row r="668" s="2" customFormat="1" x14ac:dyDescent="0.25"/>
    <row r="669" s="2" customFormat="1" x14ac:dyDescent="0.25"/>
    <row r="670" s="2" customFormat="1" x14ac:dyDescent="0.25"/>
    <row r="671" s="2" customFormat="1" x14ac:dyDescent="0.25"/>
    <row r="672" s="2" customFormat="1" x14ac:dyDescent="0.25"/>
    <row r="673" s="2" customFormat="1" x14ac:dyDescent="0.25"/>
    <row r="674" s="2" customFormat="1" x14ac:dyDescent="0.25"/>
    <row r="675" s="2" customFormat="1" x14ac:dyDescent="0.25"/>
    <row r="676" s="2" customFormat="1" x14ac:dyDescent="0.25"/>
    <row r="677" s="2" customFormat="1" x14ac:dyDescent="0.25"/>
    <row r="678" s="2" customFormat="1" x14ac:dyDescent="0.25"/>
    <row r="679" s="2" customFormat="1" x14ac:dyDescent="0.25"/>
    <row r="680" s="2" customFormat="1" x14ac:dyDescent="0.25"/>
    <row r="681" s="2" customFormat="1" x14ac:dyDescent="0.25"/>
    <row r="682" s="2" customFormat="1" x14ac:dyDescent="0.25"/>
    <row r="683" s="2" customFormat="1" x14ac:dyDescent="0.25"/>
    <row r="684" s="2" customFormat="1" x14ac:dyDescent="0.25"/>
    <row r="685" s="2" customFormat="1" x14ac:dyDescent="0.25"/>
    <row r="686" s="2" customFormat="1" x14ac:dyDescent="0.25"/>
    <row r="687" s="2" customFormat="1" x14ac:dyDescent="0.25"/>
    <row r="688" s="2" customFormat="1" x14ac:dyDescent="0.25"/>
    <row r="689" s="2" customFormat="1" x14ac:dyDescent="0.25"/>
    <row r="690" s="2" customFormat="1" x14ac:dyDescent="0.25"/>
    <row r="691" s="2" customFormat="1" x14ac:dyDescent="0.25"/>
    <row r="692" s="2" customFormat="1" x14ac:dyDescent="0.25"/>
    <row r="693" s="2" customFormat="1" x14ac:dyDescent="0.25"/>
    <row r="694" s="2" customFormat="1" x14ac:dyDescent="0.25"/>
    <row r="695" s="2" customFormat="1" x14ac:dyDescent="0.25"/>
    <row r="696" s="2" customFormat="1" x14ac:dyDescent="0.25"/>
    <row r="697" s="2" customFormat="1" x14ac:dyDescent="0.25"/>
    <row r="698" s="2" customFormat="1" x14ac:dyDescent="0.25"/>
    <row r="699" s="2" customFormat="1" x14ac:dyDescent="0.25"/>
    <row r="700" s="2" customFormat="1" x14ac:dyDescent="0.25"/>
    <row r="701" s="2" customFormat="1" x14ac:dyDescent="0.25"/>
    <row r="702" s="2" customFormat="1" x14ac:dyDescent="0.25"/>
    <row r="703" s="2" customFormat="1" x14ac:dyDescent="0.25"/>
    <row r="704" s="2" customFormat="1" x14ac:dyDescent="0.25"/>
    <row r="705" s="2" customFormat="1" x14ac:dyDescent="0.25"/>
    <row r="706" s="2" customFormat="1" x14ac:dyDescent="0.25"/>
    <row r="707" s="2" customFormat="1" x14ac:dyDescent="0.25"/>
    <row r="708" s="2" customFormat="1" x14ac:dyDescent="0.25"/>
    <row r="709" s="2" customFormat="1" x14ac:dyDescent="0.25"/>
    <row r="710" s="2" customFormat="1" x14ac:dyDescent="0.25"/>
    <row r="711" s="2" customFormat="1" x14ac:dyDescent="0.25"/>
    <row r="712" s="2" customFormat="1" x14ac:dyDescent="0.25"/>
    <row r="713" s="2" customFormat="1" x14ac:dyDescent="0.25"/>
    <row r="714" s="2" customFormat="1" x14ac:dyDescent="0.25"/>
    <row r="715" s="2" customFormat="1" x14ac:dyDescent="0.25"/>
    <row r="716" s="2" customFormat="1" x14ac:dyDescent="0.25"/>
    <row r="717" s="2" customFormat="1" x14ac:dyDescent="0.25"/>
    <row r="718" s="2" customFormat="1" x14ac:dyDescent="0.25"/>
    <row r="719" s="2" customFormat="1" x14ac:dyDescent="0.25"/>
    <row r="720" s="2" customFormat="1" x14ac:dyDescent="0.25"/>
    <row r="721" s="2" customFormat="1" x14ac:dyDescent="0.25"/>
    <row r="722" s="2" customFormat="1" x14ac:dyDescent="0.25"/>
    <row r="723" s="2" customFormat="1" x14ac:dyDescent="0.25"/>
    <row r="724" s="2" customFormat="1" x14ac:dyDescent="0.25"/>
    <row r="725" s="2" customFormat="1" x14ac:dyDescent="0.25"/>
    <row r="726" s="2" customFormat="1" x14ac:dyDescent="0.25"/>
    <row r="727" s="2" customFormat="1" x14ac:dyDescent="0.25"/>
    <row r="728" s="2" customFormat="1" x14ac:dyDescent="0.25"/>
    <row r="729" s="2" customFormat="1" x14ac:dyDescent="0.25"/>
    <row r="730" s="2" customFormat="1" x14ac:dyDescent="0.25"/>
    <row r="731" s="2" customFormat="1" x14ac:dyDescent="0.25"/>
    <row r="732" s="2" customFormat="1" x14ac:dyDescent="0.25"/>
    <row r="733" s="2" customFormat="1" x14ac:dyDescent="0.25"/>
    <row r="734" s="2" customFormat="1" x14ac:dyDescent="0.25"/>
    <row r="735" s="2" customFormat="1" x14ac:dyDescent="0.25"/>
    <row r="736" s="2" customFormat="1" x14ac:dyDescent="0.25"/>
    <row r="737" s="2" customFormat="1" x14ac:dyDescent="0.25"/>
    <row r="738" s="2" customFormat="1" x14ac:dyDescent="0.25"/>
    <row r="739" s="2" customFormat="1" x14ac:dyDescent="0.25"/>
    <row r="740" s="2" customFormat="1" x14ac:dyDescent="0.25"/>
    <row r="741" s="2" customFormat="1" x14ac:dyDescent="0.25"/>
    <row r="742" s="2" customFormat="1" x14ac:dyDescent="0.25"/>
    <row r="743" s="2" customFormat="1" x14ac:dyDescent="0.25"/>
    <row r="744" s="2" customFormat="1" x14ac:dyDescent="0.25"/>
    <row r="745" s="2" customFormat="1" x14ac:dyDescent="0.25"/>
    <row r="746" s="2" customFormat="1" x14ac:dyDescent="0.25"/>
    <row r="747" s="2" customFormat="1" x14ac:dyDescent="0.25"/>
    <row r="748" s="2" customFormat="1" x14ac:dyDescent="0.25"/>
    <row r="749" s="2" customFormat="1" x14ac:dyDescent="0.25"/>
    <row r="750" s="2" customFormat="1" x14ac:dyDescent="0.25"/>
    <row r="751" s="2" customFormat="1" x14ac:dyDescent="0.25"/>
    <row r="752" s="2" customFormat="1" x14ac:dyDescent="0.25"/>
    <row r="753" s="2" customFormat="1" x14ac:dyDescent="0.25"/>
    <row r="754" s="2" customFormat="1" x14ac:dyDescent="0.25"/>
    <row r="755" s="2" customFormat="1" x14ac:dyDescent="0.25"/>
    <row r="756" s="2" customFormat="1" x14ac:dyDescent="0.25"/>
    <row r="757" s="2" customFormat="1" x14ac:dyDescent="0.25"/>
    <row r="758" s="2" customFormat="1" x14ac:dyDescent="0.25"/>
    <row r="759" s="2" customFormat="1" x14ac:dyDescent="0.25"/>
    <row r="760" s="2" customFormat="1" x14ac:dyDescent="0.25"/>
    <row r="761" s="2" customFormat="1" x14ac:dyDescent="0.25"/>
    <row r="762" s="2" customFormat="1" x14ac:dyDescent="0.25"/>
    <row r="763" s="2" customFormat="1" x14ac:dyDescent="0.25"/>
    <row r="764" s="2" customFormat="1" x14ac:dyDescent="0.25"/>
    <row r="765" s="2" customFormat="1" x14ac:dyDescent="0.25"/>
    <row r="766" s="2" customFormat="1" x14ac:dyDescent="0.25"/>
    <row r="767" s="2" customFormat="1" x14ac:dyDescent="0.25"/>
    <row r="768" s="2" customFormat="1" x14ac:dyDescent="0.25"/>
    <row r="769" s="2" customFormat="1" x14ac:dyDescent="0.25"/>
    <row r="770" s="2" customFormat="1" x14ac:dyDescent="0.25"/>
    <row r="771" s="2" customFormat="1" x14ac:dyDescent="0.25"/>
    <row r="772" s="2" customFormat="1" x14ac:dyDescent="0.25"/>
    <row r="773" s="2" customFormat="1" x14ac:dyDescent="0.25"/>
    <row r="774" s="2" customFormat="1" x14ac:dyDescent="0.25"/>
    <row r="775" s="2" customFormat="1" x14ac:dyDescent="0.25"/>
    <row r="776" s="2" customFormat="1" x14ac:dyDescent="0.25"/>
    <row r="777" s="2" customFormat="1" x14ac:dyDescent="0.25"/>
    <row r="778" s="2" customFormat="1" x14ac:dyDescent="0.25"/>
    <row r="779" s="2" customFormat="1" x14ac:dyDescent="0.25"/>
    <row r="780" s="2" customFormat="1" x14ac:dyDescent="0.25"/>
    <row r="781" s="2" customFormat="1" x14ac:dyDescent="0.25"/>
    <row r="782" s="2" customFormat="1" x14ac:dyDescent="0.25"/>
    <row r="783" s="2" customFormat="1" x14ac:dyDescent="0.25"/>
    <row r="784" s="2" customFormat="1" x14ac:dyDescent="0.25"/>
    <row r="785" s="2" customFormat="1" x14ac:dyDescent="0.25"/>
    <row r="786" s="2" customFormat="1" x14ac:dyDescent="0.25"/>
    <row r="787" s="2" customFormat="1" x14ac:dyDescent="0.25"/>
    <row r="788" s="2" customFormat="1" x14ac:dyDescent="0.25"/>
    <row r="789" s="2" customFormat="1" x14ac:dyDescent="0.25"/>
    <row r="790" s="2" customFormat="1" x14ac:dyDescent="0.25"/>
    <row r="791" s="2" customFormat="1" x14ac:dyDescent="0.25"/>
    <row r="792" s="2" customFormat="1" x14ac:dyDescent="0.25"/>
    <row r="793" s="2" customFormat="1" x14ac:dyDescent="0.25"/>
    <row r="794" s="2" customFormat="1" x14ac:dyDescent="0.25"/>
    <row r="795" s="2" customFormat="1" x14ac:dyDescent="0.25"/>
    <row r="796" s="2" customFormat="1" x14ac:dyDescent="0.25"/>
    <row r="797" s="2" customFormat="1" x14ac:dyDescent="0.25"/>
    <row r="798" s="2" customFormat="1" x14ac:dyDescent="0.25"/>
    <row r="799" s="2" customFormat="1" x14ac:dyDescent="0.25"/>
    <row r="800" s="2" customFormat="1" x14ac:dyDescent="0.25"/>
    <row r="801" s="2" customFormat="1" x14ac:dyDescent="0.25"/>
    <row r="802" s="2" customFormat="1" x14ac:dyDescent="0.25"/>
    <row r="803" s="2" customFormat="1" x14ac:dyDescent="0.25"/>
    <row r="804" s="2" customFormat="1" x14ac:dyDescent="0.25"/>
    <row r="805" s="2" customFormat="1" x14ac:dyDescent="0.25"/>
    <row r="806" s="2" customFormat="1" x14ac:dyDescent="0.25"/>
    <row r="807" s="2" customFormat="1" x14ac:dyDescent="0.25"/>
    <row r="808" s="2" customFormat="1" x14ac:dyDescent="0.25"/>
    <row r="809" s="2" customFormat="1" x14ac:dyDescent="0.25"/>
    <row r="810" s="2" customFormat="1" x14ac:dyDescent="0.25"/>
    <row r="811" s="2" customFormat="1" x14ac:dyDescent="0.25"/>
    <row r="812" s="2" customFormat="1" x14ac:dyDescent="0.25"/>
    <row r="813" s="2" customFormat="1" x14ac:dyDescent="0.25"/>
    <row r="814" s="2" customFormat="1" x14ac:dyDescent="0.25"/>
    <row r="815" s="2" customFormat="1" x14ac:dyDescent="0.25"/>
    <row r="816" s="2" customFormat="1" x14ac:dyDescent="0.25"/>
    <row r="817" s="2" customFormat="1" x14ac:dyDescent="0.25"/>
    <row r="818" s="2" customFormat="1" x14ac:dyDescent="0.25"/>
    <row r="819" s="2" customFormat="1" x14ac:dyDescent="0.25"/>
    <row r="820" s="2" customFormat="1" x14ac:dyDescent="0.25"/>
    <row r="821" s="2" customFormat="1" x14ac:dyDescent="0.25"/>
    <row r="822" s="2" customFormat="1" x14ac:dyDescent="0.25"/>
    <row r="823" s="2" customFormat="1" x14ac:dyDescent="0.25"/>
    <row r="824" s="2" customFormat="1" x14ac:dyDescent="0.25"/>
    <row r="825" s="2" customFormat="1" x14ac:dyDescent="0.25"/>
    <row r="826" s="2" customFormat="1" x14ac:dyDescent="0.25"/>
    <row r="827" s="2" customFormat="1" x14ac:dyDescent="0.25"/>
    <row r="828" s="2" customFormat="1" x14ac:dyDescent="0.25"/>
    <row r="829" s="2" customFormat="1" x14ac:dyDescent="0.25"/>
    <row r="830" s="2" customFormat="1" x14ac:dyDescent="0.25"/>
    <row r="831" s="2" customFormat="1" x14ac:dyDescent="0.25"/>
    <row r="832" s="2" customFormat="1" x14ac:dyDescent="0.25"/>
    <row r="833" s="2" customFormat="1" x14ac:dyDescent="0.25"/>
    <row r="834" s="2" customFormat="1" x14ac:dyDescent="0.25"/>
    <row r="835" s="2" customFormat="1" x14ac:dyDescent="0.25"/>
    <row r="836" s="2" customFormat="1" x14ac:dyDescent="0.25"/>
    <row r="837" s="2" customFormat="1" x14ac:dyDescent="0.25"/>
    <row r="838" s="2" customFormat="1" x14ac:dyDescent="0.25"/>
    <row r="839" s="2" customFormat="1" x14ac:dyDescent="0.25"/>
    <row r="840" s="2" customFormat="1" x14ac:dyDescent="0.25"/>
    <row r="841" s="2" customFormat="1" x14ac:dyDescent="0.25"/>
    <row r="842" s="2" customFormat="1" x14ac:dyDescent="0.25"/>
    <row r="843" s="2" customFormat="1" x14ac:dyDescent="0.25"/>
    <row r="844" s="2" customFormat="1" x14ac:dyDescent="0.25"/>
    <row r="845" s="2" customFormat="1" x14ac:dyDescent="0.25"/>
    <row r="846" s="2" customFormat="1" x14ac:dyDescent="0.25"/>
    <row r="847" s="2" customFormat="1" x14ac:dyDescent="0.25"/>
    <row r="848" s="2" customFormat="1" x14ac:dyDescent="0.25"/>
    <row r="849" s="2" customFormat="1" x14ac:dyDescent="0.25"/>
    <row r="850" s="2" customFormat="1" x14ac:dyDescent="0.25"/>
    <row r="851" s="2" customFormat="1" x14ac:dyDescent="0.25"/>
    <row r="852" s="2" customFormat="1" x14ac:dyDescent="0.25"/>
    <row r="853" s="2" customFormat="1" x14ac:dyDescent="0.25"/>
    <row r="854" s="2" customFormat="1" x14ac:dyDescent="0.25"/>
    <row r="855" s="2" customFormat="1" x14ac:dyDescent="0.25"/>
    <row r="856" s="2" customFormat="1" x14ac:dyDescent="0.25"/>
    <row r="857" s="2" customFormat="1" x14ac:dyDescent="0.25"/>
    <row r="858" s="2" customFormat="1" x14ac:dyDescent="0.25"/>
    <row r="859" s="2" customFormat="1" x14ac:dyDescent="0.25"/>
    <row r="860" s="2" customFormat="1" x14ac:dyDescent="0.25"/>
    <row r="861" s="2" customFormat="1" x14ac:dyDescent="0.25"/>
    <row r="862" s="2" customFormat="1" x14ac:dyDescent="0.25"/>
    <row r="863" s="2" customFormat="1" x14ac:dyDescent="0.25"/>
    <row r="864" s="2" customFormat="1" x14ac:dyDescent="0.25"/>
    <row r="865" s="2" customFormat="1" x14ac:dyDescent="0.25"/>
    <row r="866" s="2" customFormat="1" x14ac:dyDescent="0.25"/>
    <row r="867" s="2" customFormat="1" x14ac:dyDescent="0.25"/>
    <row r="868" s="2" customFormat="1" x14ac:dyDescent="0.25"/>
    <row r="869" s="2" customFormat="1" x14ac:dyDescent="0.25"/>
    <row r="870" s="2" customFormat="1" x14ac:dyDescent="0.25"/>
    <row r="871" s="2" customFormat="1" x14ac:dyDescent="0.25"/>
    <row r="872" s="2" customFormat="1" x14ac:dyDescent="0.25"/>
    <row r="873" s="2" customFormat="1" x14ac:dyDescent="0.25"/>
    <row r="874" s="2" customFormat="1" x14ac:dyDescent="0.25"/>
    <row r="875" s="2" customFormat="1" x14ac:dyDescent="0.25"/>
    <row r="876" s="2" customFormat="1" x14ac:dyDescent="0.25"/>
    <row r="877" s="2" customFormat="1" x14ac:dyDescent="0.25"/>
    <row r="878" s="2" customFormat="1" x14ac:dyDescent="0.25"/>
    <row r="879" s="2" customFormat="1" x14ac:dyDescent="0.25"/>
    <row r="880" s="2" customFormat="1" x14ac:dyDescent="0.25"/>
    <row r="881" s="2" customFormat="1" x14ac:dyDescent="0.25"/>
    <row r="882" s="2" customFormat="1" x14ac:dyDescent="0.25"/>
    <row r="883" s="2" customFormat="1" x14ac:dyDescent="0.25"/>
    <row r="884" s="2" customFormat="1" x14ac:dyDescent="0.25"/>
    <row r="885" s="2" customFormat="1" x14ac:dyDescent="0.25"/>
    <row r="886" s="2" customFormat="1" x14ac:dyDescent="0.25"/>
    <row r="887" s="2" customFormat="1" x14ac:dyDescent="0.25"/>
    <row r="888" s="2" customFormat="1" x14ac:dyDescent="0.25"/>
    <row r="889" s="2" customFormat="1" x14ac:dyDescent="0.25"/>
    <row r="890" s="2" customFormat="1" x14ac:dyDescent="0.25"/>
    <row r="891" s="2" customFormat="1" x14ac:dyDescent="0.25"/>
    <row r="892" s="2" customFormat="1" x14ac:dyDescent="0.25"/>
    <row r="893" s="2" customFormat="1" x14ac:dyDescent="0.25"/>
    <row r="894" s="2" customFormat="1" x14ac:dyDescent="0.25"/>
    <row r="895" s="2" customFormat="1" x14ac:dyDescent="0.25"/>
    <row r="896" s="2" customFormat="1" x14ac:dyDescent="0.25"/>
    <row r="897" s="2" customFormat="1" x14ac:dyDescent="0.25"/>
    <row r="898" s="2" customFormat="1" x14ac:dyDescent="0.25"/>
    <row r="899" s="2" customFormat="1" x14ac:dyDescent="0.25"/>
    <row r="900" s="2" customFormat="1" x14ac:dyDescent="0.25"/>
    <row r="901" s="2" customFormat="1" x14ac:dyDescent="0.25"/>
    <row r="902" s="2" customFormat="1" x14ac:dyDescent="0.25"/>
    <row r="903" s="2" customFormat="1" x14ac:dyDescent="0.25"/>
    <row r="904" s="2" customFormat="1" x14ac:dyDescent="0.25"/>
    <row r="905" s="2" customFormat="1" x14ac:dyDescent="0.25"/>
    <row r="906" s="2" customFormat="1" x14ac:dyDescent="0.25"/>
    <row r="907" s="2" customFormat="1" x14ac:dyDescent="0.25"/>
    <row r="908" s="2" customFormat="1" x14ac:dyDescent="0.25"/>
    <row r="909" s="2" customFormat="1" x14ac:dyDescent="0.25"/>
    <row r="910" s="2" customFormat="1" x14ac:dyDescent="0.25"/>
    <row r="911" s="2" customFormat="1" x14ac:dyDescent="0.25"/>
    <row r="912" s="2" customFormat="1" x14ac:dyDescent="0.25"/>
    <row r="913" s="2" customFormat="1" x14ac:dyDescent="0.25"/>
    <row r="914" s="2" customFormat="1" x14ac:dyDescent="0.25"/>
    <row r="915" s="2" customFormat="1" x14ac:dyDescent="0.25"/>
    <row r="916" s="2" customFormat="1" x14ac:dyDescent="0.25"/>
    <row r="917" s="2" customFormat="1" x14ac:dyDescent="0.25"/>
    <row r="918" s="2" customFormat="1" x14ac:dyDescent="0.25"/>
    <row r="919" s="2" customFormat="1" x14ac:dyDescent="0.25"/>
    <row r="920" s="2" customFormat="1" x14ac:dyDescent="0.25"/>
    <row r="921" s="2" customFormat="1" x14ac:dyDescent="0.25"/>
    <row r="922" s="2" customFormat="1" x14ac:dyDescent="0.25"/>
    <row r="923" s="2" customFormat="1" x14ac:dyDescent="0.25"/>
    <row r="924" s="2" customFormat="1" x14ac:dyDescent="0.25"/>
    <row r="925" s="2" customFormat="1" x14ac:dyDescent="0.25"/>
    <row r="926" s="2" customFormat="1" x14ac:dyDescent="0.25"/>
    <row r="927" s="2" customFormat="1" x14ac:dyDescent="0.25"/>
    <row r="928" s="2" customFormat="1" x14ac:dyDescent="0.25"/>
    <row r="929" s="2" customFormat="1" x14ac:dyDescent="0.25"/>
    <row r="930" s="2" customFormat="1" x14ac:dyDescent="0.25"/>
    <row r="931" s="2" customFormat="1" x14ac:dyDescent="0.25"/>
    <row r="932" s="2" customFormat="1" x14ac:dyDescent="0.25"/>
    <row r="933" s="2" customFormat="1" x14ac:dyDescent="0.25"/>
    <row r="934" s="2" customFormat="1" x14ac:dyDescent="0.25"/>
    <row r="935" s="2" customFormat="1" x14ac:dyDescent="0.25"/>
    <row r="936" s="2" customFormat="1" x14ac:dyDescent="0.25"/>
    <row r="937" s="2" customFormat="1" x14ac:dyDescent="0.25"/>
    <row r="938" s="2" customFormat="1" x14ac:dyDescent="0.25"/>
    <row r="939" s="2" customFormat="1" x14ac:dyDescent="0.25"/>
    <row r="940" s="2" customFormat="1" x14ac:dyDescent="0.25"/>
    <row r="941" s="2" customFormat="1" x14ac:dyDescent="0.25"/>
    <row r="942" s="2" customFormat="1" x14ac:dyDescent="0.25"/>
    <row r="943" s="2" customFormat="1" x14ac:dyDescent="0.25"/>
    <row r="944" s="2" customFormat="1" x14ac:dyDescent="0.25"/>
    <row r="945" s="2" customFormat="1" x14ac:dyDescent="0.25"/>
    <row r="946" s="2" customFormat="1" x14ac:dyDescent="0.25"/>
    <row r="947" s="2" customFormat="1" x14ac:dyDescent="0.25"/>
    <row r="948" s="2" customFormat="1" x14ac:dyDescent="0.25"/>
    <row r="949" s="2" customFormat="1" x14ac:dyDescent="0.25"/>
    <row r="950" s="2" customFormat="1" x14ac:dyDescent="0.25"/>
    <row r="951" s="2" customFormat="1" x14ac:dyDescent="0.25"/>
    <row r="952" s="2" customFormat="1" x14ac:dyDescent="0.25"/>
    <row r="953" s="2" customFormat="1" x14ac:dyDescent="0.25"/>
    <row r="954" s="2" customFormat="1" x14ac:dyDescent="0.25"/>
    <row r="955" s="2" customFormat="1" x14ac:dyDescent="0.25"/>
    <row r="956" s="2" customFormat="1" x14ac:dyDescent="0.25"/>
    <row r="957" s="2" customFormat="1" x14ac:dyDescent="0.25"/>
    <row r="958" s="2" customFormat="1" x14ac:dyDescent="0.25"/>
    <row r="959" s="2" customFormat="1" x14ac:dyDescent="0.25"/>
    <row r="960" s="2" customFormat="1" x14ac:dyDescent="0.25"/>
    <row r="961" s="2" customFormat="1" x14ac:dyDescent="0.25"/>
    <row r="962" s="2" customFormat="1" x14ac:dyDescent="0.25"/>
    <row r="963" s="2" customFormat="1" x14ac:dyDescent="0.25"/>
    <row r="964" s="2" customFormat="1" x14ac:dyDescent="0.25"/>
    <row r="965" s="2" customFormat="1" x14ac:dyDescent="0.25"/>
    <row r="966" s="2" customFormat="1" x14ac:dyDescent="0.25"/>
    <row r="967" s="2" customFormat="1" x14ac:dyDescent="0.25"/>
    <row r="968" s="2" customFormat="1" x14ac:dyDescent="0.25"/>
    <row r="969" s="2" customFormat="1" x14ac:dyDescent="0.25"/>
    <row r="970" s="2" customFormat="1" x14ac:dyDescent="0.25"/>
    <row r="971" s="2" customFormat="1" x14ac:dyDescent="0.25"/>
    <row r="972" s="2" customFormat="1" x14ac:dyDescent="0.25"/>
    <row r="973" s="2" customFormat="1" x14ac:dyDescent="0.25"/>
    <row r="974" s="2" customFormat="1" x14ac:dyDescent="0.25"/>
    <row r="975" s="2" customFormat="1" x14ac:dyDescent="0.25"/>
    <row r="976" s="2" customFormat="1" x14ac:dyDescent="0.25"/>
    <row r="977" s="2" customFormat="1" x14ac:dyDescent="0.25"/>
    <row r="978" s="2" customFormat="1" x14ac:dyDescent="0.25"/>
    <row r="979" s="2" customFormat="1" x14ac:dyDescent="0.25"/>
    <row r="980" s="2" customFormat="1" x14ac:dyDescent="0.25"/>
    <row r="981" s="2" customFormat="1" x14ac:dyDescent="0.25"/>
    <row r="982" s="2" customFormat="1" x14ac:dyDescent="0.25"/>
    <row r="983" s="2" customFormat="1" x14ac:dyDescent="0.25"/>
    <row r="984" s="2" customFormat="1" x14ac:dyDescent="0.25"/>
    <row r="985" s="2" customFormat="1" x14ac:dyDescent="0.25"/>
    <row r="986" s="2" customFormat="1" x14ac:dyDescent="0.25"/>
    <row r="987" s="2" customFormat="1" x14ac:dyDescent="0.25"/>
    <row r="988" s="2" customFormat="1" x14ac:dyDescent="0.25"/>
    <row r="989" s="2" customFormat="1" x14ac:dyDescent="0.25"/>
    <row r="990" s="2" customFormat="1" x14ac:dyDescent="0.25"/>
    <row r="991" s="2" customFormat="1" x14ac:dyDescent="0.25"/>
    <row r="992" s="2" customFormat="1" x14ac:dyDescent="0.25"/>
    <row r="993" s="2" customFormat="1" x14ac:dyDescent="0.25"/>
    <row r="994" s="2" customFormat="1" x14ac:dyDescent="0.25"/>
    <row r="995" s="2" customFormat="1" x14ac:dyDescent="0.25"/>
    <row r="996" s="2" customFormat="1" x14ac:dyDescent="0.25"/>
    <row r="997" s="2" customFormat="1" x14ac:dyDescent="0.25"/>
    <row r="998" s="2" customFormat="1" x14ac:dyDescent="0.25"/>
    <row r="999" s="2" customFormat="1" x14ac:dyDescent="0.25"/>
    <row r="1000" s="2" customFormat="1" x14ac:dyDescent="0.25"/>
    <row r="1001" s="2" customFormat="1" x14ac:dyDescent="0.25"/>
    <row r="1002" s="2" customFormat="1" x14ac:dyDescent="0.25"/>
    <row r="1003" s="2" customFormat="1" x14ac:dyDescent="0.25"/>
    <row r="1004" s="2" customFormat="1" x14ac:dyDescent="0.25"/>
    <row r="1005" s="2" customFormat="1" x14ac:dyDescent="0.25"/>
    <row r="1006" s="2" customFormat="1" x14ac:dyDescent="0.25"/>
    <row r="1007" s="2" customFormat="1" x14ac:dyDescent="0.25"/>
    <row r="1008" s="2" customFormat="1" x14ac:dyDescent="0.25"/>
    <row r="1009" s="2" customFormat="1" x14ac:dyDescent="0.25"/>
    <row r="1010" s="2" customFormat="1" x14ac:dyDescent="0.25"/>
    <row r="1011" s="2" customFormat="1" x14ac:dyDescent="0.25"/>
    <row r="1012" s="2" customFormat="1" x14ac:dyDescent="0.25"/>
    <row r="1013" s="2" customFormat="1" x14ac:dyDescent="0.25"/>
    <row r="1014" s="2" customFormat="1" x14ac:dyDescent="0.25"/>
    <row r="1015" s="2" customFormat="1" x14ac:dyDescent="0.25"/>
    <row r="1016" s="2" customFormat="1" x14ac:dyDescent="0.25"/>
    <row r="1017" s="2" customFormat="1" x14ac:dyDescent="0.25"/>
    <row r="1018" s="2" customFormat="1" x14ac:dyDescent="0.25"/>
    <row r="1019" s="2" customFormat="1" x14ac:dyDescent="0.25"/>
    <row r="1020" s="2" customFormat="1" x14ac:dyDescent="0.25"/>
    <row r="1021" s="2" customFormat="1" x14ac:dyDescent="0.25"/>
    <row r="1022" s="2" customFormat="1" x14ac:dyDescent="0.25"/>
    <row r="1023" s="2" customFormat="1" x14ac:dyDescent="0.25"/>
    <row r="1024" s="2" customFormat="1" x14ac:dyDescent="0.25"/>
    <row r="1025" s="2" customFormat="1" x14ac:dyDescent="0.25"/>
    <row r="1026" s="2" customFormat="1" x14ac:dyDescent="0.25"/>
    <row r="1027" s="2" customFormat="1" x14ac:dyDescent="0.25"/>
    <row r="1028" s="2" customFormat="1" x14ac:dyDescent="0.25"/>
    <row r="1029" s="2" customFormat="1" x14ac:dyDescent="0.25"/>
    <row r="1030" s="2" customFormat="1" x14ac:dyDescent="0.25"/>
    <row r="1031" s="2" customFormat="1" x14ac:dyDescent="0.25"/>
  </sheetData>
  <mergeCells count="6">
    <mergeCell ref="A33:K33"/>
    <mergeCell ref="A28:B28"/>
    <mergeCell ref="A10:E10"/>
    <mergeCell ref="A1:K1"/>
    <mergeCell ref="A2:J2"/>
    <mergeCell ref="A32:K32"/>
  </mergeCells>
  <conditionalFormatting sqref="A5">
    <cfRule type="cellIs" dxfId="10" priority="13" operator="between">
      <formula>0</formula>
      <formula>1000</formula>
    </cfRule>
    <cfRule type="cellIs" dxfId="9" priority="14" operator="greaterThan">
      <formula>$P$5</formula>
    </cfRule>
    <cfRule type="cellIs" dxfId="8" priority="15" operator="between">
      <formula>$B$8</formula>
      <formula>$C$8</formula>
    </cfRule>
  </conditionalFormatting>
  <conditionalFormatting sqref="E12">
    <cfRule type="cellIs" dxfId="7" priority="8" operator="between">
      <formula>$B$12</formula>
      <formula>$C$12</formula>
    </cfRule>
  </conditionalFormatting>
  <conditionalFormatting sqref="E13">
    <cfRule type="cellIs" dxfId="6" priority="7" operator="between">
      <formula>$B$13</formula>
      <formula>$C$13</formula>
    </cfRule>
  </conditionalFormatting>
  <conditionalFormatting sqref="E14">
    <cfRule type="cellIs" dxfId="5" priority="6" operator="between">
      <formula>$B$14</formula>
      <formula>$C$14</formula>
    </cfRule>
  </conditionalFormatting>
  <conditionalFormatting sqref="E15">
    <cfRule type="cellIs" dxfId="4" priority="5" operator="between">
      <formula>$B$15</formula>
      <formula>$C$15</formula>
    </cfRule>
  </conditionalFormatting>
  <conditionalFormatting sqref="E16">
    <cfRule type="cellIs" dxfId="3" priority="3" operator="between">
      <formula>$B$16</formula>
      <formula>$C$16</formula>
    </cfRule>
  </conditionalFormatting>
  <conditionalFormatting sqref="E17">
    <cfRule type="cellIs" dxfId="2" priority="4" operator="between">
      <formula>$B$17</formula>
      <formula>$C$17</formula>
    </cfRule>
  </conditionalFormatting>
  <conditionalFormatting sqref="E22">
    <cfRule type="cellIs" dxfId="1" priority="2" operator="between">
      <formula>$B$22</formula>
      <formula>$C$22</formula>
    </cfRule>
  </conditionalFormatting>
  <conditionalFormatting sqref="E23">
    <cfRule type="cellIs" dxfId="0" priority="1" operator="between">
      <formula>$B$23</formula>
      <formula>$C$23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96BCD-B4D8-4DF0-AA4F-7DCC6601C74F}">
  <dimension ref="A1:B19"/>
  <sheetViews>
    <sheetView zoomScale="117" workbookViewId="0">
      <selection activeCell="B19" sqref="B19"/>
    </sheetView>
  </sheetViews>
  <sheetFormatPr defaultRowHeight="15" x14ac:dyDescent="0.25"/>
  <cols>
    <col min="1" max="1" width="21" bestFit="1" customWidth="1"/>
    <col min="2" max="2" width="14.140625" bestFit="1" customWidth="1"/>
  </cols>
  <sheetData>
    <row r="1" spans="1:2" x14ac:dyDescent="0.25">
      <c r="A1" s="2"/>
      <c r="B1" s="2"/>
    </row>
    <row r="2" spans="1:2" x14ac:dyDescent="0.25">
      <c r="A2" s="2"/>
      <c r="B2" s="2"/>
    </row>
    <row r="5" spans="1:2" x14ac:dyDescent="0.25">
      <c r="A5" t="s">
        <v>42</v>
      </c>
      <c r="B5" t="s">
        <v>43</v>
      </c>
    </row>
    <row r="6" spans="1:2" x14ac:dyDescent="0.25">
      <c r="A6" s="2">
        <f>'Perceel 1 en Perceel 2'!B13</f>
        <v>83.75</v>
      </c>
      <c r="B6">
        <v>200</v>
      </c>
    </row>
    <row r="7" spans="1:2" x14ac:dyDescent="0.25">
      <c r="A7">
        <f>'Perceel 1 en Perceel 2'!C13</f>
        <v>145</v>
      </c>
      <c r="B7">
        <v>0</v>
      </c>
    </row>
    <row r="18" spans="1:1" x14ac:dyDescent="0.25">
      <c r="A18" s="64"/>
    </row>
    <row r="19" spans="1:1" x14ac:dyDescent="0.25">
      <c r="A19" s="63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18AB642F4D7CE4F884D7D8613D39796" ma:contentTypeVersion="6" ma:contentTypeDescription="Create a new document." ma:contentTypeScope="" ma:versionID="b83eb65788789d66315c88bab522f00f">
  <xsd:schema xmlns:xsd="http://www.w3.org/2001/XMLSchema" xmlns:xs="http://www.w3.org/2001/XMLSchema" xmlns:p="http://schemas.microsoft.com/office/2006/metadata/properties" xmlns:ns2="eb8c69bc-ffa3-48b4-8110-b9045edce574" xmlns:ns3="43a43ace-4d46-40ae-bc12-f1a443ca4b9a" targetNamespace="http://schemas.microsoft.com/office/2006/metadata/properties" ma:root="true" ma:fieldsID="054b37a3d2f999f16b01c255f3132823" ns2:_="" ns3:_="">
    <xsd:import namespace="eb8c69bc-ffa3-48b4-8110-b9045edce574"/>
    <xsd:import namespace="43a43ace-4d46-40ae-bc12-f1a443ca4b9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8c69bc-ffa3-48b4-8110-b9045edce57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a43ace-4d46-40ae-bc12-f1a443ca4b9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7452D98-72F3-4A58-B7B1-D837AD1E1A9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A50F296-1B83-4F3E-A2B9-CBCF1694B36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b8c69bc-ffa3-48b4-8110-b9045edce574"/>
    <ds:schemaRef ds:uri="43a43ace-4d46-40ae-bc12-f1a443ca4b9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4A93A28-5433-4987-91B0-EBC3AC054D67}">
  <ds:schemaRefs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purl.org/dc/terms/"/>
    <ds:schemaRef ds:uri="http://purl.org/dc/dcmitype/"/>
    <ds:schemaRef ds:uri="43a43ace-4d46-40ae-bc12-f1a443ca4b9a"/>
    <ds:schemaRef ds:uri="eb8c69bc-ffa3-48b4-8110-b9045edce574"/>
    <ds:schemaRef ds:uri="http://schemas.microsoft.com/office/2006/metadata/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Perceel 1 en Perceel 2</vt:lpstr>
      <vt:lpstr>Proef berekening P1</vt:lpstr>
      <vt:lpstr>Perceel2 mediastrategie</vt:lpstr>
      <vt:lpstr>Blad3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Gino Berkhout</dc:creator>
  <cp:keywords/>
  <dc:description/>
  <cp:lastModifiedBy>Kevin van Gemert</cp:lastModifiedBy>
  <cp:revision/>
  <dcterms:created xsi:type="dcterms:W3CDTF">2023-10-06T06:47:57Z</dcterms:created>
  <dcterms:modified xsi:type="dcterms:W3CDTF">2024-02-02T10:36:01Z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0x010100918AB642F4D7CE4F884D7D8613D39796</vt:lpwstr>
  </property>
</Properties>
</file>