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4\ROC van Twente\45) NvI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s="1"/>
  <c r="J17" i="1" s="1"/>
  <c r="I12" i="1" l="1"/>
  <c r="H12" i="1"/>
  <c r="F12" i="1"/>
  <c r="E12" i="1"/>
  <c r="D12" i="1"/>
  <c r="F11" i="1"/>
  <c r="G11" i="1" s="1"/>
  <c r="I7" i="1"/>
  <c r="H7" i="1"/>
  <c r="F7" i="1"/>
  <c r="E7" i="1"/>
  <c r="D7" i="1"/>
  <c r="G6" i="1"/>
  <c r="J6" i="1" s="1"/>
  <c r="G5" i="1"/>
  <c r="J5" i="1" s="1"/>
  <c r="J7" i="1" s="1"/>
  <c r="F5" i="1"/>
  <c r="J11" i="1" l="1"/>
  <c r="J12" i="1" s="1"/>
  <c r="G12" i="1"/>
  <c r="G7" i="1"/>
</calcChain>
</file>

<file path=xl/sharedStrings.xml><?xml version="1.0" encoding="utf-8"?>
<sst xmlns="http://schemas.openxmlformats.org/spreadsheetml/2006/main" count="42" uniqueCount="18">
  <si>
    <t>Datum</t>
  </si>
  <si>
    <t>Schadenr</t>
  </si>
  <si>
    <t>Omschrijving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</si>
  <si>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</si>
  <si>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</si>
  <si>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</si>
  <si>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</si>
  <si>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</si>
  <si>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</si>
  <si>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</si>
  <si>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>Waterschade, Gieterij 200, Hengelo</t>
  </si>
  <si>
    <t>Schade aan electronica, Gieterij 200, Hengelo</t>
  </si>
  <si>
    <t>Stormschade aan hekwerk, Thorbeckelaan Almelo +div andere locaties</t>
  </si>
  <si>
    <t>Waterschade Ariensplein</t>
  </si>
  <si>
    <t>nnb</t>
  </si>
  <si>
    <t>Diefstal koper koelmachines dak Thorbeckelaan Amelo</t>
  </si>
  <si>
    <t>Periode 01-01-2020 t/m 5-11-2024</t>
  </si>
  <si>
    <t>Bijlage C.3,1 Schadeoverzicht ROC van Twente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</si>
</sst>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14" fontId="4" fillId="0" borderId="1" xfId="0" applyNumberFormat="1" applyFont="1" applyBorder="1"/>
    <xf numFmtId="0" fontId="4" fillId="0" borderId="1" xfId="0" applyFont="1" applyBorder="1"/>
    <xf numFmtId="44" fontId="4" fillId="0" borderId="1" xfId="1" applyFont="1" applyBorder="1"/>
    <xf numFmtId="44" fontId="4" fillId="0" borderId="1" xfId="1" applyFont="1" applyFill="1" applyBorder="1"/>
    <xf numFmtId="44" fontId="4" fillId="0" borderId="1" xfId="1" applyNumberFormat="1" applyFont="1" applyBorder="1"/>
    <xf numFmtId="44" fontId="0" fillId="0" borderId="1" xfId="1" applyNumberFormat="1" applyFont="1" applyBorder="1"/>
    <xf numFmtId="14" fontId="0" fillId="0" borderId="2" xfId="0" applyNumberFormat="1" applyBorder="1"/>
    <xf numFmtId="0" fontId="0" fillId="0" borderId="3" xfId="0" applyBorder="1"/>
    <xf numFmtId="0" fontId="4" fillId="0" borderId="3" xfId="0" applyFont="1" applyBorder="1"/>
    <xf numFmtId="44" fontId="0" fillId="0" borderId="3" xfId="1" applyNumberFormat="1" applyFont="1" applyBorder="1"/>
    <xf numFmtId="44" fontId="4" fillId="0" borderId="3" xfId="1" applyNumberFormat="1" applyFont="1" applyBorder="1"/>
    <xf numFmtId="14" fontId="3" fillId="0" borderId="4" xfId="0" applyNumberFormat="1" applyFont="1" applyBorder="1"/>
    <xf numFmtId="0" fontId="3" fillId="0" borderId="5" xfId="0" applyFont="1" applyBorder="1"/>
    <xf numFmtId="44" fontId="3" fillId="0" borderId="5" xfId="0" applyNumberFormat="1" applyFont="1" applyBorder="1"/>
    <xf numFmtId="0" fontId="4" fillId="0" borderId="1" xfId="0" applyNumberFormat="1" applyFont="1" applyBorder="1"/>
    <xf numFmtId="14" fontId="0" fillId="0" borderId="1" xfId="0" applyNumberFormat="1" applyBorder="1"/>
    <xf numFmtId="0" fontId="0" fillId="0" borderId="1" xfId="0" applyBorder="1"/>
    <xf numFmtId="0" fontId="4" fillId="0" borderId="1" xfId="0" applyFont="1" applyFill="1" applyBorder="1"/>
    <xf numFmtId="44" fontId="3" fillId="0" borderId="6" xfId="0" applyNumberFormat="1" applyFont="1" applyBorder="1"/>
    <xf numFmtId="0" fontId="2" fillId="0" borderId="0" xfId="0" applyFont="1"/>
    <xf numFmtId="44" fontId="0" fillId="0" borderId="1" xfId="1" applyFont="1" applyBorder="1"/>
    <xf numFmtId="44" fontId="3" fillId="0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5" x14ac:dyDescent="0.25"/>
  <cols>
    <col min="1" max="1" width="40.85546875" bestFit="1" customWidth="1"/>
    <col min="2" max="2" width="9.7109375" bestFit="1" customWidth="1"/>
    <col min="3" max="3" width="61.140625" bestFit="1" customWidth="1"/>
    <col min="4" max="4" width="11.85546875" bestFit="1" customWidth="1"/>
    <col min="5" max="5" width="11.5703125" bestFit="1" customWidth="1"/>
    <col min="6" max="6" width="10.85546875" bestFit="1" customWidth="1"/>
    <col min="7" max="7" width="11.85546875" bestFit="1" customWidth="1"/>
    <col min="8" max="8" width="9.28515625" bestFit="1" customWidth="1"/>
    <col min="9" max="10" width="11.85546875" bestFit="1" customWidth="1"/>
  </cols>
  <sheetData>
    <row r="1" spans="1:10" x14ac:dyDescent="0.25">
      <c r="A1" s="26" t="s">
        <v>17</v>
      </c>
    </row>
    <row r="2" spans="1:10" x14ac:dyDescent="0.25">
      <c r="A2" s="26" t="s">
        <v>16</v>
      </c>
    </row>
    <row r="3" spans="1:10" x14ac:dyDescent="0.25">
      <c r="A3" s="1"/>
      <c r="D3" s="2"/>
      <c r="E3" s="3"/>
      <c r="F3" s="3"/>
      <c r="G3" s="3"/>
      <c r="H3" s="3"/>
      <c r="I3" s="3"/>
    </row>
    <row r="4" spans="1:10" x14ac:dyDescent="0.25">
      <c r="A4" s="4" t="s">
        <v>0</v>
      </c>
      <c r="B4" s="4" t="s">
        <v>1</v>
      </c>
      <c r="C4" s="4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</row>
    <row r="5" spans="1:10" x14ac:dyDescent="0.25">
      <c r="A5" s="7">
        <v>44241</v>
      </c>
      <c r="B5" s="8">
        <v>2100341</v>
      </c>
      <c r="C5" s="8" t="s">
        <v>10</v>
      </c>
      <c r="D5" s="9">
        <v>24291.46</v>
      </c>
      <c r="E5" s="10">
        <v>5000</v>
      </c>
      <c r="F5" s="10">
        <f>192.91+1607.74+1.89</f>
        <v>1802.5400000000002</v>
      </c>
      <c r="G5" s="11">
        <f>D5-E5+F5</f>
        <v>21094</v>
      </c>
      <c r="H5" s="12">
        <v>0</v>
      </c>
      <c r="I5" s="12">
        <v>0</v>
      </c>
      <c r="J5" s="12">
        <f>G5</f>
        <v>21094</v>
      </c>
    </row>
    <row r="6" spans="1:10" ht="15.75" thickBot="1" x14ac:dyDescent="0.3">
      <c r="A6" s="13">
        <v>44494</v>
      </c>
      <c r="B6" s="14">
        <v>2103925</v>
      </c>
      <c r="C6" s="15" t="s">
        <v>11</v>
      </c>
      <c r="D6" s="16">
        <v>0</v>
      </c>
      <c r="E6" s="16">
        <v>0</v>
      </c>
      <c r="F6" s="16">
        <v>2982.65</v>
      </c>
      <c r="G6" s="17">
        <f>D6-E6+F6</f>
        <v>2982.65</v>
      </c>
      <c r="H6" s="16">
        <v>0</v>
      </c>
      <c r="I6" s="16">
        <v>0</v>
      </c>
      <c r="J6" s="16">
        <f>G6</f>
        <v>2982.65</v>
      </c>
    </row>
    <row r="7" spans="1:10" ht="15.75" thickBot="1" x14ac:dyDescent="0.3">
      <c r="A7" s="18" t="s">
        <v>9</v>
      </c>
      <c r="B7" s="19"/>
      <c r="C7" s="19"/>
      <c r="D7" s="20">
        <f>SUM(D5:D6)</f>
        <v>24291.46</v>
      </c>
      <c r="E7" s="20">
        <f>SUM(E5:E6)</f>
        <v>5000</v>
      </c>
      <c r="F7" s="20">
        <f>SUM(F5:F6)</f>
        <v>4785.1900000000005</v>
      </c>
      <c r="G7" s="20">
        <f>SUM(G5:G6)</f>
        <v>24076.65</v>
      </c>
      <c r="H7" s="20">
        <f t="shared" ref="H7" si="0">SUM(H5:H5)</f>
        <v>0</v>
      </c>
      <c r="I7" s="20">
        <f>SUM(I5:I6)</f>
        <v>0</v>
      </c>
      <c r="J7" s="20">
        <f>SUM(J5:J6)</f>
        <v>24076.65</v>
      </c>
    </row>
    <row r="8" spans="1:10" x14ac:dyDescent="0.25">
      <c r="D8" s="2"/>
      <c r="E8" s="3"/>
      <c r="F8" s="3"/>
      <c r="G8" s="3"/>
      <c r="H8" s="3"/>
      <c r="I8" s="3"/>
    </row>
    <row r="9" spans="1:10" x14ac:dyDescent="0.25">
      <c r="D9" s="2"/>
      <c r="E9" s="3"/>
      <c r="F9" s="3"/>
      <c r="G9" s="3"/>
      <c r="H9" s="3"/>
      <c r="I9" s="3"/>
    </row>
    <row r="10" spans="1:10" x14ac:dyDescent="0.25">
      <c r="A10" s="4" t="s">
        <v>0</v>
      </c>
      <c r="B10" s="4" t="s">
        <v>1</v>
      </c>
      <c r="C10" s="4" t="s">
        <v>2</v>
      </c>
      <c r="D10" s="5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6" t="s">
        <v>9</v>
      </c>
    </row>
    <row r="11" spans="1:10" ht="15.75" thickBot="1" x14ac:dyDescent="0.3">
      <c r="A11" s="7">
        <v>44610</v>
      </c>
      <c r="B11" s="8">
        <v>2200566</v>
      </c>
      <c r="C11" s="8" t="s">
        <v>12</v>
      </c>
      <c r="D11" s="9">
        <v>19546.52</v>
      </c>
      <c r="E11" s="10">
        <v>5000</v>
      </c>
      <c r="F11" s="10">
        <f>145.47+1.01</f>
        <v>146.47999999999999</v>
      </c>
      <c r="G11" s="11">
        <f>D11-E11+F11</f>
        <v>14693</v>
      </c>
      <c r="H11" s="12">
        <v>0</v>
      </c>
      <c r="I11" s="12">
        <v>0</v>
      </c>
      <c r="J11" s="12">
        <f>G11</f>
        <v>14693</v>
      </c>
    </row>
    <row r="12" spans="1:10" ht="15.75" thickBot="1" x14ac:dyDescent="0.3">
      <c r="A12" s="18" t="s">
        <v>9</v>
      </c>
      <c r="B12" s="19"/>
      <c r="C12" s="19"/>
      <c r="D12" s="20">
        <f>SUM(D11:D11)</f>
        <v>19546.52</v>
      </c>
      <c r="E12" s="20">
        <f>SUM(E11:E11)</f>
        <v>5000</v>
      </c>
      <c r="F12" s="20">
        <f t="shared" ref="F12:H12" si="1">SUM(F11:F11)</f>
        <v>146.47999999999999</v>
      </c>
      <c r="G12" s="20">
        <f t="shared" si="1"/>
        <v>14693</v>
      </c>
      <c r="H12" s="20">
        <f t="shared" si="1"/>
        <v>0</v>
      </c>
      <c r="I12" s="20">
        <f>SUM(I11:I11)</f>
        <v>0</v>
      </c>
      <c r="J12" s="20">
        <f>SUM(J11:J11)</f>
        <v>14693</v>
      </c>
    </row>
    <row r="13" spans="1:10" x14ac:dyDescent="0.25">
      <c r="D13" s="2"/>
      <c r="E13" s="3"/>
      <c r="F13" s="3"/>
      <c r="G13" s="3"/>
      <c r="H13" s="3"/>
      <c r="I13" s="3"/>
    </row>
    <row r="14" spans="1:10" x14ac:dyDescent="0.25">
      <c r="D14" s="2"/>
      <c r="E14" s="3"/>
      <c r="F14" s="3"/>
      <c r="G14" s="3"/>
      <c r="H14" s="3"/>
      <c r="I14" s="3"/>
    </row>
    <row r="15" spans="1:10" x14ac:dyDescent="0.25">
      <c r="A15" s="4" t="s">
        <v>0</v>
      </c>
      <c r="B15" s="4" t="s">
        <v>1</v>
      </c>
      <c r="C15" s="4" t="s">
        <v>2</v>
      </c>
      <c r="D15" s="5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</row>
    <row r="16" spans="1:10" x14ac:dyDescent="0.25">
      <c r="A16" s="7">
        <v>45453</v>
      </c>
      <c r="B16" s="8">
        <v>2402638</v>
      </c>
      <c r="C16" s="8" t="s">
        <v>13</v>
      </c>
      <c r="D16" s="21" t="s">
        <v>14</v>
      </c>
      <c r="E16" s="10">
        <v>5000</v>
      </c>
      <c r="F16" s="6"/>
      <c r="G16" s="6"/>
      <c r="H16" s="6"/>
      <c r="I16" s="6"/>
      <c r="J16" s="6"/>
    </row>
    <row r="17" spans="1:10" ht="15.75" thickBot="1" x14ac:dyDescent="0.3">
      <c r="A17" s="22">
        <v>45560</v>
      </c>
      <c r="B17" s="23">
        <v>2404450</v>
      </c>
      <c r="C17" s="24" t="s">
        <v>15</v>
      </c>
      <c r="D17" s="27">
        <v>64192</v>
      </c>
      <c r="E17" s="12">
        <v>5000</v>
      </c>
      <c r="F17" s="12">
        <f>591.92+1370.97+1.11</f>
        <v>1963.9999999999998</v>
      </c>
      <c r="G17" s="6"/>
      <c r="H17" s="6"/>
      <c r="I17" s="28">
        <f>+D17-E17+F17</f>
        <v>61156</v>
      </c>
      <c r="J17" s="28">
        <f>+G17-H17+I17</f>
        <v>61156</v>
      </c>
    </row>
    <row r="18" spans="1:10" ht="15.75" thickBot="1" x14ac:dyDescent="0.3">
      <c r="A18" s="18" t="s">
        <v>9</v>
      </c>
      <c r="B18" s="19"/>
      <c r="C18" s="19"/>
      <c r="D18" s="20" t="s">
        <v>14</v>
      </c>
      <c r="E18" s="20"/>
      <c r="F18" s="20"/>
      <c r="G18" s="20"/>
      <c r="H18" s="20"/>
      <c r="I18" s="20"/>
      <c r="J18" s="25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Rozema</dc:creator>
  <cp:lastModifiedBy>Menno Rozema</cp:lastModifiedBy>
  <dcterms:created xsi:type="dcterms:W3CDTF">2024-10-03T12:23:37Z</dcterms:created>
  <dcterms:modified xsi:type="dcterms:W3CDTF">2024-11-05T13:03:31Z</dcterms:modified>
</cp:coreProperties>
</file>