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66925"/>
  <mc:AlternateContent xmlns:mc="http://schemas.openxmlformats.org/markup-compatibility/2006">
    <mc:Choice Requires="x15">
      <x15ac:absPath xmlns:x15ac="http://schemas.microsoft.com/office/spreadsheetml/2010/11/ac" url="https://stdeltion.sharepoint.com/sites/Deltion-EUAMedischematerialen/Gedeelde documenten/General/03. Aanbestedingsdocumenten/01. Werkbestanden/"/>
    </mc:Choice>
  </mc:AlternateContent>
  <xr:revisionPtr revIDLastSave="936" documentId="13_ncr:1_{5BEB56B8-89B7-4197-8C43-2EA0AF0500FD}" xr6:coauthVersionLast="47" xr6:coauthVersionMax="47" xr10:uidLastSave="{7466E774-A0D9-422C-9077-AA5F73FB286D}"/>
  <bookViews>
    <workbookView xWindow="-120" yWindow="-120" windowWidth="29040" windowHeight="15720" activeTab="1" xr2:uid="{B1B486B5-B96C-4AFD-9EB8-FE328DA1498C}"/>
  </bookViews>
  <sheets>
    <sheet name="0. Toelichting" sheetId="8" r:id="rId1"/>
    <sheet name="G.1.1 Prijsopgave kernass." sheetId="9" r:id="rId2"/>
    <sheet name="G.1.2 Tarieven Onderhoud" sheetId="13" r:id="rId3"/>
  </sheets>
  <definedNames>
    <definedName name="_xlnm.Print_Area" localSheetId="0">'0. Toelichting'!$B$1:$D$8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3" i="9" l="1"/>
  <c r="J6" i="9"/>
  <c r="I6" i="9"/>
  <c r="I7" i="9"/>
  <c r="J7" i="9"/>
  <c r="I8" i="9"/>
  <c r="J8" i="9"/>
  <c r="I9" i="9"/>
  <c r="J9" i="9"/>
  <c r="I10" i="9"/>
  <c r="J10" i="9"/>
  <c r="I11" i="9"/>
  <c r="J11" i="9"/>
  <c r="I12" i="9"/>
  <c r="J12" i="9"/>
  <c r="I13" i="9"/>
  <c r="J13" i="9"/>
  <c r="I14" i="9"/>
  <c r="J14" i="9"/>
  <c r="I15" i="9"/>
  <c r="J15" i="9"/>
  <c r="I16" i="9"/>
  <c r="J16" i="9"/>
  <c r="I17" i="9"/>
  <c r="J17" i="9"/>
  <c r="I18" i="9"/>
  <c r="J18" i="9"/>
  <c r="I19" i="9"/>
  <c r="J19" i="9"/>
  <c r="I20" i="9"/>
  <c r="J20" i="9"/>
  <c r="I21" i="9"/>
  <c r="J21" i="9"/>
  <c r="I22" i="9"/>
  <c r="J22" i="9"/>
  <c r="I23" i="9"/>
  <c r="J23" i="9"/>
  <c r="I24" i="9"/>
  <c r="J24" i="9"/>
  <c r="I25" i="9"/>
  <c r="J25" i="9"/>
  <c r="I26" i="9"/>
  <c r="J26" i="9"/>
  <c r="I27" i="9"/>
  <c r="J27" i="9"/>
  <c r="I28" i="9"/>
  <c r="J28" i="9"/>
  <c r="I29" i="9"/>
  <c r="J29" i="9"/>
  <c r="I30" i="9"/>
  <c r="J30" i="9"/>
  <c r="I31" i="9"/>
  <c r="J31" i="9"/>
  <c r="I32" i="9"/>
  <c r="J32" i="9"/>
  <c r="I33" i="9"/>
  <c r="J33" i="9"/>
  <c r="I34" i="9"/>
  <c r="J34" i="9"/>
  <c r="I35" i="9"/>
  <c r="J35" i="9"/>
  <c r="I36" i="9"/>
  <c r="J36" i="9"/>
  <c r="I37" i="9"/>
  <c r="J37" i="9"/>
  <c r="I38" i="9"/>
  <c r="J38" i="9"/>
  <c r="I39" i="9"/>
  <c r="J39" i="9"/>
  <c r="I40" i="9"/>
  <c r="J40" i="9"/>
  <c r="I41" i="9"/>
  <c r="J41" i="9"/>
  <c r="I42" i="9"/>
  <c r="J42" i="9"/>
  <c r="I43" i="9"/>
  <c r="J43" i="9"/>
  <c r="I44" i="9"/>
  <c r="J44" i="9"/>
  <c r="I45" i="9"/>
  <c r="J45" i="9"/>
  <c r="I46" i="9"/>
  <c r="J46" i="9"/>
  <c r="I47" i="9"/>
  <c r="J47" i="9"/>
  <c r="I48" i="9"/>
  <c r="J48" i="9"/>
  <c r="I49" i="9"/>
  <c r="J49" i="9"/>
  <c r="I50" i="9"/>
  <c r="J50" i="9"/>
  <c r="I51" i="9"/>
  <c r="J51" i="9"/>
  <c r="I52" i="9"/>
  <c r="J52" i="9"/>
  <c r="I53" i="9"/>
  <c r="J53" i="9"/>
  <c r="I54" i="9"/>
  <c r="J54" i="9"/>
  <c r="I55" i="9"/>
  <c r="J55" i="9"/>
  <c r="I56" i="9"/>
  <c r="J56" i="9"/>
  <c r="I57" i="9"/>
  <c r="J57" i="9"/>
  <c r="I58" i="9"/>
  <c r="J58" i="9"/>
  <c r="I59" i="9"/>
  <c r="J59" i="9"/>
  <c r="I60" i="9"/>
  <c r="J60" i="9"/>
  <c r="I61" i="9"/>
  <c r="J61" i="9"/>
  <c r="I62" i="9"/>
  <c r="J62" i="9"/>
  <c r="I63" i="9"/>
  <c r="J63" i="9"/>
  <c r="I64" i="9"/>
  <c r="J64" i="9"/>
  <c r="I65" i="9"/>
  <c r="J65" i="9"/>
  <c r="I66" i="9"/>
  <c r="J66" i="9"/>
  <c r="I67" i="9"/>
  <c r="J67" i="9"/>
  <c r="I68" i="9"/>
  <c r="J68" i="9"/>
  <c r="I69" i="9"/>
  <c r="J69" i="9"/>
  <c r="I70" i="9"/>
  <c r="J70" i="9"/>
  <c r="I71" i="9"/>
  <c r="J71" i="9"/>
  <c r="I72" i="9"/>
  <c r="J72" i="9"/>
  <c r="I73" i="9"/>
  <c r="J73" i="9"/>
  <c r="I74" i="9"/>
  <c r="J74" i="9"/>
  <c r="I75" i="9"/>
  <c r="J75" i="9"/>
  <c r="I76" i="9"/>
  <c r="J76" i="9"/>
  <c r="I77" i="9"/>
  <c r="J77" i="9"/>
  <c r="I78" i="9"/>
  <c r="J78" i="9"/>
  <c r="I79" i="9"/>
  <c r="J79" i="9"/>
  <c r="I80" i="9"/>
  <c r="J80" i="9"/>
  <c r="I81" i="9"/>
  <c r="J81" i="9"/>
  <c r="I82" i="9"/>
  <c r="J82" i="9"/>
  <c r="I83" i="9"/>
  <c r="J83" i="9"/>
  <c r="I84" i="9"/>
  <c r="J84" i="9"/>
  <c r="I85" i="9"/>
  <c r="J85" i="9"/>
  <c r="I86" i="9"/>
  <c r="J86" i="9"/>
  <c r="I87" i="9"/>
  <c r="J87" i="9"/>
  <c r="I88" i="9"/>
  <c r="J88" i="9"/>
  <c r="I89" i="9"/>
  <c r="J89" i="9"/>
  <c r="I90" i="9"/>
  <c r="J90" i="9"/>
  <c r="I91" i="9"/>
  <c r="J91" i="9"/>
  <c r="I92" i="9"/>
  <c r="J92" i="9"/>
  <c r="I93" i="9"/>
  <c r="J93" i="9"/>
  <c r="I94" i="9"/>
  <c r="J94" i="9"/>
  <c r="I95" i="9"/>
  <c r="J95" i="9"/>
  <c r="I96" i="9"/>
  <c r="J96" i="9"/>
  <c r="I97" i="9"/>
  <c r="J97" i="9"/>
  <c r="I98" i="9"/>
  <c r="J98" i="9"/>
  <c r="I99" i="9"/>
  <c r="J99" i="9"/>
  <c r="I100" i="9"/>
  <c r="J100" i="9"/>
  <c r="F14" i="13"/>
  <c r="F12" i="13"/>
  <c r="F8" i="13"/>
  <c r="F9" i="13"/>
  <c r="F10" i="13"/>
  <c r="F11" i="13"/>
  <c r="F7" i="13"/>
  <c r="B2" i="13"/>
  <c r="B2" i="9"/>
</calcChain>
</file>

<file path=xl/sharedStrings.xml><?xml version="1.0" encoding="utf-8"?>
<sst xmlns="http://schemas.openxmlformats.org/spreadsheetml/2006/main" count="239" uniqueCount="231">
  <si>
    <t>Aanwijzingen gebruik:</t>
  </si>
  <si>
    <t>* Manipulatief inschrijven en/of aanpassen van het prijzenblad leidt tot uitsluiting.</t>
  </si>
  <si>
    <t>* Velden met een andere kleur zijn beveiligd en mogen niet worden ingevuld of gewijzigd.</t>
  </si>
  <si>
    <t>Totaal</t>
  </si>
  <si>
    <t>* U dient in de tabbladen alle gele velden in te vullen.</t>
  </si>
  <si>
    <t>* Indien u een veld niet heeft ingevuld, dan geldt dit als een kortingspercentage van nul procent of een bedrag van nul euro.</t>
  </si>
  <si>
    <t>Aantal</t>
  </si>
  <si>
    <t>Artikelnummer Inschrijver</t>
  </si>
  <si>
    <t>Brutoprijs per stuk excl BTW</t>
  </si>
  <si>
    <t>Kortingspercentage</t>
  </si>
  <si>
    <t>Totaalprijs excl BTW</t>
  </si>
  <si>
    <t>Nettoprijs per stuk excl BTW</t>
  </si>
  <si>
    <t xml:space="preserve">Te beoordelen G.1.1 Prijsopgave kernassortiment </t>
  </si>
  <si>
    <t>*Overal waar een merknaam benoemd staat kan ook worden gelezen 'of gelijkwaardig'.</t>
  </si>
  <si>
    <t>Uurtarief excl BTW</t>
  </si>
  <si>
    <t>Per uur</t>
  </si>
  <si>
    <t>Formulier C. Prijsopgaveformulier EA Medische Materialen</t>
  </si>
  <si>
    <t>Per km</t>
  </si>
  <si>
    <t>Per keer</t>
  </si>
  <si>
    <t xml:space="preserve">Standaard voorrijkosten </t>
  </si>
  <si>
    <t>Standaard kilometer kosten</t>
  </si>
  <si>
    <t>Eenheid</t>
  </si>
  <si>
    <t>Te beoordelen G.1.2 Tarieven Onderhoud</t>
  </si>
  <si>
    <t xml:space="preserve">G.1.2 Tarieven Onderhoud </t>
  </si>
  <si>
    <t>Periodiek Onderhoud, tijdens werkdagen</t>
  </si>
  <si>
    <t>Aantallen</t>
  </si>
  <si>
    <t xml:space="preserve">Correctief Onderhoud, tijdens werkdagen </t>
  </si>
  <si>
    <t xml:space="preserve">Correctief Onderhoud, buiten werkdagen </t>
  </si>
  <si>
    <t xml:space="preserve">Prijs excl BTW  </t>
  </si>
  <si>
    <t>Totaal prijs excl BTW</t>
  </si>
  <si>
    <t>DP060002100001</t>
  </si>
  <si>
    <t>DP120020010002</t>
  </si>
  <si>
    <t>DP130028025001</t>
  </si>
  <si>
    <t>DP120020010001</t>
  </si>
  <si>
    <t>DP120050100001</t>
  </si>
  <si>
    <t>DP130000050005</t>
  </si>
  <si>
    <t>DP090050001001</t>
  </si>
  <si>
    <t>DP021500008001</t>
  </si>
  <si>
    <t>DP010070085001</t>
  </si>
  <si>
    <t>DP040000020001</t>
  </si>
  <si>
    <t>DP031M00000003</t>
  </si>
  <si>
    <t>DP120010002001</t>
  </si>
  <si>
    <t>DP060100001001</t>
  </si>
  <si>
    <t>DP130040060002</t>
  </si>
  <si>
    <t>DP130305396701</t>
  </si>
  <si>
    <t>DP041030310341</t>
  </si>
  <si>
    <t>DP021500006001</t>
  </si>
  <si>
    <t>DP031M00000001</t>
  </si>
  <si>
    <t>DP130000050003</t>
  </si>
  <si>
    <t>DP130000200005</t>
  </si>
  <si>
    <t>DP090000025003</t>
  </si>
  <si>
    <t>DP030750000006</t>
  </si>
  <si>
    <t>DP130231556001</t>
  </si>
  <si>
    <t>DP043000021002</t>
  </si>
  <si>
    <t>DP021040800001</t>
  </si>
  <si>
    <t>DP130003075001</t>
  </si>
  <si>
    <t>DP010025500001</t>
  </si>
  <si>
    <t>DP130001000009</t>
  </si>
  <si>
    <t>DP040000022001</t>
  </si>
  <si>
    <t>DP093030681001</t>
  </si>
  <si>
    <t>DP010400006001</t>
  </si>
  <si>
    <t>DP022300010001</t>
  </si>
  <si>
    <t>DP041029033001</t>
  </si>
  <si>
    <t>DP031S00000002</t>
  </si>
  <si>
    <t>DP130004000003</t>
  </si>
  <si>
    <t>DP021040100001</t>
  </si>
  <si>
    <t>DP120500001002</t>
  </si>
  <si>
    <t>DP010400004001</t>
  </si>
  <si>
    <t>DP120030003001</t>
  </si>
  <si>
    <t>DP010000250001</t>
  </si>
  <si>
    <t>DP020010010002</t>
  </si>
  <si>
    <t>DP031L00000002</t>
  </si>
  <si>
    <t>DP080075200001</t>
  </si>
  <si>
    <t>DP030700000006</t>
  </si>
  <si>
    <t>DP021040600001</t>
  </si>
  <si>
    <t>DP130020000003</t>
  </si>
  <si>
    <t>DP130031255001</t>
  </si>
  <si>
    <t>DP021005005001</t>
  </si>
  <si>
    <t>DP020009012001</t>
  </si>
  <si>
    <t>DP020500080001</t>
  </si>
  <si>
    <t>DP021010010001</t>
  </si>
  <si>
    <t>DP110118000001</t>
  </si>
  <si>
    <t>DP070029000001</t>
  </si>
  <si>
    <t>DP041018025002</t>
  </si>
  <si>
    <t>DP010056070001</t>
  </si>
  <si>
    <t>DP130000200010</t>
  </si>
  <si>
    <t>DP042003010001</t>
  </si>
  <si>
    <t>DP130000100008</t>
  </si>
  <si>
    <t>DP130030063520</t>
  </si>
  <si>
    <t>DP130030387100</t>
  </si>
  <si>
    <t>DP020005005001</t>
  </si>
  <si>
    <t>DP030600000006</t>
  </si>
  <si>
    <t>DP120070110001</t>
  </si>
  <si>
    <t>DP041092520001</t>
  </si>
  <si>
    <t>DP120001000004</t>
  </si>
  <si>
    <t>DP010500125001</t>
  </si>
  <si>
    <t>DP130091480001</t>
  </si>
  <si>
    <t>DP010400008001</t>
  </si>
  <si>
    <t>DP031S00000001</t>
  </si>
  <si>
    <t>DP120006010001</t>
  </si>
  <si>
    <t>DP021002004501</t>
  </si>
  <si>
    <t>DP010500006002</t>
  </si>
  <si>
    <t>DP010042068001</t>
  </si>
  <si>
    <t>DP020101000001</t>
  </si>
  <si>
    <t>DP043000001003</t>
  </si>
  <si>
    <t>DP130032916501</t>
  </si>
  <si>
    <t>DP130001015001</t>
  </si>
  <si>
    <t>DP130003060001</t>
  </si>
  <si>
    <t>Infuussys 200mu, 2 x smartsite naaldl. verb. verp.100 st.</t>
  </si>
  <si>
    <t>BBraun Aqua voor injectie, miniplasco 10ml, verp. à 20 stuks</t>
  </si>
  <si>
    <t>Accutrend cholesterol teststrips, verp. à 25 st.</t>
  </si>
  <si>
    <t>XXXXXNaCl, 0,9%, miniplasco 10ml., verp. à 20 stuks</t>
  </si>
  <si>
    <t>XXXNaCl. 0,9%, Fresenius zak 100ml, Luer Lock, verp. à 50st.</t>
  </si>
  <si>
    <t>HemoCue Hb 201 Microcuvettes, verp. à 50 stuks</t>
  </si>
  <si>
    <t>Assura Sense 1-delig colo zakje gesloten, Ø50mm, à 30 st.</t>
  </si>
  <si>
    <t>Klinion ideal steunzwachtel rekbaar wit, 5mx8cm verp.à10st.</t>
  </si>
  <si>
    <t>Tegaderm Infuuspleister 7x8,5cm, verp. à 100 stuks</t>
  </si>
  <si>
    <t>BD Venflon Pro Safety 20G 1.1x32mm kort, roze, 50 st.</t>
  </si>
  <si>
    <t>KlinionNitril handschoen Indigo*NS* LV/PV mt. M verp. à150st</t>
  </si>
  <si>
    <t>XXX Ampul, injectie, aqua, 2ml, verp. à 10 st. ALT: PN01095</t>
  </si>
  <si>
    <t>Codan Swan-Lock,LL. adapter transp.verp.à100st.</t>
  </si>
  <si>
    <t>Absorin, celstof onderlegger, 40x60cm. groen, verp. á 270 st</t>
  </si>
  <si>
    <t>Quikread kit cuvetten capilairen crp type go,verp.50 stuks</t>
  </si>
  <si>
    <t>BD Saf-T-Intima infuusset  24G 07. x 19mm, verp. à 25st</t>
  </si>
  <si>
    <t>Klinion ideaal steunzwachtel rekbaar wit, 5mx6cm.verp à10st.</t>
  </si>
  <si>
    <t>Klinion Vinyl handschoen *NS* LV/PV, mt. M, 100 stuks</t>
  </si>
  <si>
    <t>Accu-chek Aviva glucosestrips, verp. à 50 stuks</t>
  </si>
  <si>
    <t>Accu-chek Safe-T- pro plus lancetten, verp. à 200 stuks</t>
  </si>
  <si>
    <t>XXXEuroTec oefenplak, 2-delig, met flens 57mm=DP090148411931</t>
  </si>
  <si>
    <t>Protexis™ Latex Micro handschoenen maat 7,5, verp.à 50 paar</t>
  </si>
  <si>
    <t>Hartmann Foliodrape afdekdoek+strip 75x90cm *S*,verp.à 35 st</t>
  </si>
  <si>
    <t>BD Eclipse bloedafnamenaald*S* 21G, 0.8 x 32mm, verp.à 48st.</t>
  </si>
  <si>
    <t>Klinifix crepe elast. fixatiewindsel *NS* 4m x 7,5cm,  10 st</t>
  </si>
  <si>
    <t>Ethicon ethilon hechtdraad 3-0 fs-1s *S* 75 cm,verp.à 36 st.</t>
  </si>
  <si>
    <t>Leukoplast 2.5 cm x 5m, afwasbaar,met klemring, verp.12 st.</t>
  </si>
  <si>
    <t>OneTouch Select Plus teststrips, verp. à 50 stuks</t>
  </si>
  <si>
    <t>BD Venflon Pro Safety, 22G, 0.9 x 25mm blauw, 50 st.</t>
  </si>
  <si>
    <t>Coloplast peristeen irrigatieset, anaal. verp. 1 stuk</t>
  </si>
  <si>
    <t>Klinifix elastisch fixatie windsel wit 4mx6cm. verp.à 20 st</t>
  </si>
  <si>
    <t>Klinion klinisoft synthetische watten 3m x 10cm, à 10 stuks</t>
  </si>
  <si>
    <t>BD Veiligheidspennaald duo 30G 030x5 mm, verp. à 100 stuks</t>
  </si>
  <si>
    <t>KlinionNitril handschoen Indigo*NS*LV/PV  mt.S, verp. à150st</t>
  </si>
  <si>
    <t>Roche Combur 7, teststrips, verp. à 100 st.</t>
  </si>
  <si>
    <t>Klinifix crepe elast. fixatiewindsel *NS* 4m x 10cm 10 stuks</t>
  </si>
  <si>
    <t>Sterillium med, desinfectans, flacon 500 ml, verp. 1 stuk</t>
  </si>
  <si>
    <t>Klinifix elastisch fixatie windsel wit 4mx4cm, verp.à 20 st.</t>
  </si>
  <si>
    <t>BD Posiflush spuit, 3ml NaCl. 0,9%, verp. à 30 stuks</t>
  </si>
  <si>
    <t>Kliniplast Leukopor 9,1m x 2,50cm,zonder ring  verp.à 12 st.</t>
  </si>
  <si>
    <t>Klinion nonwoven gaas, 4-laags *S* 10x10cm, verp.à 100 st.</t>
  </si>
  <si>
    <t>KlinionNitril handschoen Indigo*NS* LV/PV mt. L verp. à150st</t>
  </si>
  <si>
    <t>Surgipack laminaatrol stoom, 75mm x 200m, verp. 1 stuk</t>
  </si>
  <si>
    <t>Protexis™ Latex Micro handschoenen maat 7, verp.à 50 paar</t>
  </si>
  <si>
    <t>Klinifix crepe elast. fixatiewindsel *NS* 4m x 5cm 10 stuks</t>
  </si>
  <si>
    <t>Sharpsafe Naaldencontainer 2 liter, verp.1 stuk</t>
  </si>
  <si>
    <t>XXX Tork handdoek 2-laags C-vouw 31x24,8cm H3, 2560 stuk</t>
  </si>
  <si>
    <t>Klinion Nonwoven gaas, 4-laags *NS* 5x5cm, verp. à 100 st.</t>
  </si>
  <si>
    <t>Klinion Exsupad abs wondverband *S* 9x12cm. verp.à 50 st.</t>
  </si>
  <si>
    <t>Hekapad niet-verklevende wondkompres,10 x10cm,verp. à 100st.</t>
  </si>
  <si>
    <t>Klinion Nonwoven gaas, 4-laags *NS* 10x10cm, verp. à 100 st.</t>
  </si>
  <si>
    <t>Klinion isolatieschort, 118cm, geel, verp. à 50 stuks</t>
  </si>
  <si>
    <t>Externe kath. zelfkl. siliconen  29mm, verp. à 30st.</t>
  </si>
  <si>
    <t>SOL-care Veiligheidsnaald *S*18G 1.2 x 25mm, roze, à 100 st.</t>
  </si>
  <si>
    <t>Eycopad, oogkompres, *S* 56 x 70mm, ovaal, verp. à 25 stuks</t>
  </si>
  <si>
    <t>Hoesjes voor Braun oorthermometer, verp. à 200 st</t>
  </si>
  <si>
    <t>Nipro Injectiespuit 3-delig *S* 10ml, Luer, verp. à 100 st.</t>
  </si>
  <si>
    <t>Macherey-Nagel Ph-Strips 2 - 9, verp. à 100 st.</t>
  </si>
  <si>
    <t>Zwangerschapstest Alere HCG cassette, verp. à 20 stuks</t>
  </si>
  <si>
    <t>Uricult Orion Voedingsbodem, verp. à 10 stuks</t>
  </si>
  <si>
    <t>Klinion Nonwoven gaas,4-laags *S* 5x5cm, verp. à 100 st.</t>
  </si>
  <si>
    <t>Protexis™ Latex Micro handschoenen maat 6, verp.à 50 paar</t>
  </si>
  <si>
    <t>Alcohol ketonatus 70%, 110ml, flesje, verp. 1 stuk</t>
  </si>
  <si>
    <t>Terumo injectienaald  0,90x25 20G, geel, verp. à 100 stuks</t>
  </si>
  <si>
    <t>NaCl. 0,9% spoelvloeistof kunststof gietfles 1l, verp. à 6st</t>
  </si>
  <si>
    <t>Leukopor  tape 1.25cm x 5m, met ring papier, verp. 24 stuks</t>
  </si>
  <si>
    <t>Accu-chek Performa teststrips, verp. á 50 stuks</t>
  </si>
  <si>
    <t>Klinifix elastisch fixatie windsel wit 4mx8cm, verp.à 20 st.</t>
  </si>
  <si>
    <t>Klinion Vinyl handschoen *NS* LV/PV mt. S, verp. à 100 stuks</t>
  </si>
  <si>
    <t>Instillagel, 6ml, verp. à 10 stuks</t>
  </si>
  <si>
    <t>XXX Kliniplast Injectiepleister 2 x 4,5cm, =DP013052162001</t>
  </si>
  <si>
    <t>Hekaplast blauw HACCP pleister 5m x 6cm, verp. 1 rol</t>
  </si>
  <si>
    <t>Hekaplast  blarenpleister,assorti, blisterverp. à 6 stuks</t>
  </si>
  <si>
    <t>Hekasoft Hydrofiel splitkompres 10x10cm, verp.à 2x80 st.</t>
  </si>
  <si>
    <t>BD Pronto naaldhouder met kliksysteem, verp. à 20 st.</t>
  </si>
  <si>
    <t>Urinebeker met groen schroefdeksel,125 ml, verp. à 100 stuks</t>
  </si>
  <si>
    <t>Swash Gold washand, zonder parfum, verp à 40 x 8 stuks</t>
  </si>
  <si>
    <t>Sharpsafe naaldencontainer 3 L, verp. 1 stuk</t>
  </si>
  <si>
    <t>HR-SER-CH770A</t>
  </si>
  <si>
    <t>NA-LF01122</t>
  </si>
  <si>
    <t>AR301</t>
  </si>
  <si>
    <t>AMB-234000702</t>
  </si>
  <si>
    <t>HR-ASS027</t>
  </si>
  <si>
    <t>LT00310</t>
  </si>
  <si>
    <t>03-DDP-105TR</t>
  </si>
  <si>
    <t>NA-LF01130</t>
  </si>
  <si>
    <t>AMB-234000704</t>
  </si>
  <si>
    <t>BB8713130</t>
  </si>
  <si>
    <t>VI/CMS50D</t>
  </si>
  <si>
    <t>149720</t>
  </si>
  <si>
    <t>BB8713110D</t>
  </si>
  <si>
    <t>CLA800/1</t>
  </si>
  <si>
    <t>HM-975330</t>
  </si>
  <si>
    <t>NA-U1901</t>
  </si>
  <si>
    <t>Nachtkastje Catoni select lijn met tafelblad, kleur ntb</t>
  </si>
  <si>
    <t>Huid en ader set voor injectiearm LF01121, lichte huidskleur</t>
  </si>
  <si>
    <t>Oorspoeling trainer</t>
  </si>
  <si>
    <t>Luchtzakje voor Ambu man, wireless à set 100 stuks</t>
  </si>
  <si>
    <t>Matras Hill-Rom, gestikte hoes (blauw), afm.85x198x14 (NP50)</t>
  </si>
  <si>
    <t>Ombindmodel injectietrainer voor IC/SC/IM injecteren</t>
  </si>
  <si>
    <t>Defibtech Lifeline elektrode/plakkers  VOLW ( 5 paar)</t>
  </si>
  <si>
    <t>Vloeistofzak met slang, verp.1 stuk</t>
  </si>
  <si>
    <t>Armen voor AmbuMan® (1 paar)</t>
  </si>
  <si>
    <t>BBraun Paalklem Infusomat® Space</t>
  </si>
  <si>
    <t>Pulse Oximeter/ Saturatiemeter</t>
  </si>
  <si>
    <t>Metalen oorspuit 100 cc, met 3 canules en spatscherm</t>
  </si>
  <si>
    <t>BBraun Space power Supply  / adapter</t>
  </si>
  <si>
    <t>Siliconenolie met verstuiver, flesje à 250 ML</t>
  </si>
  <si>
    <t>Bode losse doseerpomp voor 350/ 500 ml blokfles</t>
  </si>
  <si>
    <t>Toevoerslang, transparant voor LF01121, verp. 2 x 1 meter</t>
  </si>
  <si>
    <t>XXX Nipro Injectiespuit 3-delig *S* 2 ml,Luer=</t>
  </si>
  <si>
    <t>DP042003020002</t>
  </si>
  <si>
    <t>Artikelnummer</t>
  </si>
  <si>
    <t>Productomschrijving</t>
  </si>
  <si>
    <t>*Mocht het voorkomen dat in het kernassortiment producten zijn opgenomen die volgens de huidige wet- en regelgeving niet meer verstrekt mogen worden of het merk en/of type niet door u geleverd kan worden mag u ook een kwalitatief gelijkwaardig product aanbieden. Wij verzoeken u in voorkomend geval dit duidelijk kenbaar op het prijzenblad aan te geven en eveneens een alternatief aan te bieden.</t>
  </si>
  <si>
    <t>*Inschrijver dient alle gevraagde prijzen op te geven. Alle uitgevraagde prijzen zijn exclusief btw. Alle aangeboden aspecten die in de inschrijving worden benoemd, zijn onderdeel van de inschrijfprijs. Hiervoor mogen dus geen bijkomende kosten worden gerekend, tenzij deze kosten expliciet worden genoemd en inzichtelijk worden gemaakt.</t>
  </si>
  <si>
    <t>Bedrijfsnaam</t>
  </si>
  <si>
    <t>Naam ondertekenaar</t>
  </si>
  <si>
    <t>Functie</t>
  </si>
  <si>
    <t>Datum</t>
  </si>
  <si>
    <t xml:space="preserve">Handtekening </t>
  </si>
  <si>
    <t>G.1.1 Prijsopgave kernassortiment</t>
  </si>
  <si>
    <t>Productomschrijving/ Gelijkwaardig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</si>
</sst>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_ &quot;€&quot;\ * #,##0.0_ ;_ &quot;€&quot;\ * \-#,##0.0_ ;_ &quot;€&quot;\ * &quot;-&quot;?_ ;_ @_ "/>
    <numFmt numFmtId="167" formatCode="&quot;€&quot;\ #,##0.00"/>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8"/>
      <color rgb="FFFF7A00"/>
      <name val="Calibri"/>
      <family val="2"/>
      <scheme val="minor"/>
    </font>
    <font>
      <b/>
      <sz val="18"/>
      <color rgb="FFFF7A00"/>
      <name val="Calibri"/>
      <family val="2"/>
    </font>
    <font>
      <b/>
      <sz val="11"/>
      <color rgb="FFFF7A00"/>
      <name val="Calibri"/>
      <family val="2"/>
    </font>
    <font>
      <sz val="11"/>
      <color theme="1"/>
      <name val="Calibri"/>
      <family val="2"/>
    </font>
    <font>
      <b/>
      <sz val="11"/>
      <color theme="1"/>
      <name val="Calibri"/>
      <family val="2"/>
    </font>
    <font>
      <b/>
      <sz val="11"/>
      <color rgb="FFFF7A00"/>
      <name val="Calibri"/>
      <family val="2"/>
      <scheme val="minor"/>
    </font>
    <font>
      <b/>
      <sz val="11"/>
      <color rgb="FF000000"/>
      <name val="Calibri"/>
      <family val="2"/>
      <scheme val="minor"/>
    </font>
    <font>
      <b/>
      <sz val="14"/>
      <color theme="0"/>
      <name val="Calibri"/>
      <family val="2"/>
      <scheme val="minor"/>
    </font>
    <font>
      <sz val="14"/>
      <color theme="1"/>
      <name val="Calibri"/>
      <family val="2"/>
      <scheme val="minor"/>
    </font>
    <font>
      <sz val="11"/>
      <name val="Calibri"/>
      <family val="2"/>
      <scheme val="minor"/>
    </font>
    <font>
      <b/>
      <sz val="11"/>
      <color rgb="FFFFFFFF"/>
      <name val="Calibri"/>
      <family val="2"/>
    </font>
  </fonts>
  <fills count="8">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7A00"/>
        <bgColor indexed="64"/>
      </patternFill>
    </fill>
    <fill>
      <patternFill patternType="solid">
        <fgColor rgb="FFFF7A00"/>
        <bgColor rgb="FF000000"/>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17">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7" fillId="3" borderId="2" xfId="0" applyFont="1" applyFill="1" applyBorder="1"/>
    <xf numFmtId="0" fontId="7" fillId="3" borderId="3" xfId="0" applyFont="1" applyFill="1" applyBorder="1"/>
    <xf numFmtId="0" fontId="6" fillId="3" borderId="4" xfId="0" applyFont="1" applyFill="1" applyBorder="1"/>
    <xf numFmtId="0" fontId="6" fillId="3" borderId="5" xfId="0" applyFont="1" applyFill="1" applyBorder="1"/>
    <xf numFmtId="0" fontId="6" fillId="3" borderId="0" xfId="0" applyFont="1" applyFill="1"/>
    <xf numFmtId="0" fontId="6" fillId="3" borderId="6" xfId="0" applyFont="1" applyFill="1" applyBorder="1"/>
    <xf numFmtId="0" fontId="6" fillId="3" borderId="5" xfId="0" quotePrefix="1" applyFont="1" applyFill="1" applyBorder="1" applyAlignment="1">
      <alignment horizontal="left"/>
    </xf>
    <xf numFmtId="0" fontId="6" fillId="3" borderId="0" xfId="0" quotePrefix="1" applyFont="1" applyFill="1" applyAlignment="1">
      <alignment horizontal="left"/>
    </xf>
    <xf numFmtId="0" fontId="6" fillId="3" borderId="7" xfId="0" quotePrefix="1" applyFont="1" applyFill="1" applyBorder="1" applyAlignment="1">
      <alignment horizontal="left"/>
    </xf>
    <xf numFmtId="0" fontId="6" fillId="3" borderId="8" xfId="3" quotePrefix="1" applyFont="1" applyFill="1" applyBorder="1" applyAlignment="1">
      <alignment horizontal="left"/>
    </xf>
    <xf numFmtId="0" fontId="6" fillId="3" borderId="9" xfId="3" applyFont="1" applyFill="1" applyBorder="1"/>
    <xf numFmtId="0" fontId="0" fillId="2" borderId="0" xfId="0" applyFill="1"/>
    <xf numFmtId="164" fontId="9" fillId="5" borderId="21" xfId="1" applyNumberFormat="1" applyFont="1" applyFill="1" applyBorder="1" applyAlignment="1" applyProtection="1">
      <alignment vertical="center"/>
    </xf>
    <xf numFmtId="0" fontId="9" fillId="5" borderId="22" xfId="0" applyFont="1" applyFill="1" applyBorder="1" applyAlignment="1">
      <alignment vertical="center"/>
    </xf>
    <xf numFmtId="9" fontId="9" fillId="5" borderId="20" xfId="2" applyFont="1" applyFill="1" applyBorder="1" applyAlignment="1" applyProtection="1">
      <alignment horizontal="center" vertical="center"/>
    </xf>
    <xf numFmtId="164" fontId="9" fillId="5" borderId="20" xfId="1" applyNumberFormat="1" applyFont="1" applyFill="1" applyBorder="1" applyAlignment="1" applyProtection="1">
      <alignment vertical="center"/>
    </xf>
    <xf numFmtId="0" fontId="9" fillId="5" borderId="20" xfId="0" applyFont="1" applyFill="1" applyBorder="1" applyAlignment="1">
      <alignment vertical="center"/>
    </xf>
    <xf numFmtId="0" fontId="11" fillId="2" borderId="0" xfId="0" applyFont="1" applyFill="1"/>
    <xf numFmtId="0" fontId="12" fillId="0" borderId="18" xfId="0" applyFont="1" applyBorder="1"/>
    <xf numFmtId="0" fontId="12" fillId="0" borderId="1" xfId="0" applyFont="1" applyBorder="1" applyAlignment="1">
      <alignment horizontal="center"/>
    </xf>
    <xf numFmtId="0" fontId="12" fillId="0" borderId="1" xfId="0" applyFont="1" applyBorder="1" applyAlignment="1">
      <alignment horizontal="center" wrapText="1"/>
    </xf>
    <xf numFmtId="0" fontId="12" fillId="0" borderId="25" xfId="0" applyFont="1" applyBorder="1"/>
    <xf numFmtId="0" fontId="12" fillId="0" borderId="23" xfId="0" applyFont="1" applyBorder="1" applyAlignment="1">
      <alignment horizontal="center"/>
    </xf>
    <xf numFmtId="0" fontId="9" fillId="5" borderId="26" xfId="0" applyFont="1" applyFill="1" applyBorder="1" applyAlignment="1">
      <alignment vertical="center"/>
    </xf>
    <xf numFmtId="1" fontId="0" fillId="4" borderId="1" xfId="1" applyNumberFormat="1" applyFont="1" applyFill="1" applyBorder="1" applyAlignment="1" applyProtection="1">
      <alignment horizontal="center" vertical="center"/>
    </xf>
    <xf numFmtId="167" fontId="0" fillId="4" borderId="1" xfId="1" applyNumberFormat="1" applyFont="1" applyFill="1" applyBorder="1" applyAlignment="1" applyProtection="1">
      <alignment horizontal="center" vertical="center"/>
    </xf>
    <xf numFmtId="167" fontId="0" fillId="3" borderId="19" xfId="0" applyNumberFormat="1" applyFill="1" applyBorder="1" applyAlignment="1">
      <alignment horizontal="center"/>
    </xf>
    <xf numFmtId="167" fontId="9" fillId="5" borderId="21" xfId="2" applyNumberFormat="1" applyFont="1" applyFill="1" applyBorder="1" applyAlignment="1" applyProtection="1">
      <alignment horizontal="center" vertical="center"/>
    </xf>
    <xf numFmtId="0" fontId="13" fillId="7" borderId="13" xfId="0" applyFont="1" applyFill="1" applyBorder="1" applyAlignment="1">
      <alignment horizontal="center" vertical="center" wrapText="1"/>
    </xf>
    <xf numFmtId="9" fontId="0" fillId="0" borderId="1" xfId="2" applyFont="1" applyBorder="1" applyAlignment="1" applyProtection="1">
      <alignment horizontal="left" vertical="center"/>
    </xf>
    <xf numFmtId="1" fontId="0" fillId="0" borderId="1" xfId="2" applyNumberFormat="1" applyFont="1" applyBorder="1" applyAlignment="1" applyProtection="1">
      <alignment horizontal="center" vertical="center"/>
    </xf>
    <xf numFmtId="167" fontId="0" fillId="0" borderId="19" xfId="1" applyNumberFormat="1" applyFont="1" applyBorder="1" applyAlignment="1" applyProtection="1">
      <alignment horizontal="center"/>
    </xf>
    <xf numFmtId="167" fontId="0" fillId="0" borderId="1" xfId="2" applyNumberFormat="1" applyFont="1" applyFill="1" applyBorder="1" applyAlignment="1" applyProtection="1">
      <alignment horizontal="center" vertical="center"/>
    </xf>
    <xf numFmtId="0" fontId="6" fillId="3" borderId="5" xfId="0" quotePrefix="1" applyFont="1" applyFill="1" applyBorder="1" applyAlignment="1">
      <alignment horizontal="left" wrapText="1"/>
    </xf>
    <xf numFmtId="0" fontId="6" fillId="3" borderId="0" xfId="0" quotePrefix="1" applyFont="1" applyFill="1" applyBorder="1" applyAlignment="1">
      <alignment horizontal="left" wrapText="1"/>
    </xf>
    <xf numFmtId="0" fontId="6" fillId="3" borderId="6" xfId="0" quotePrefix="1" applyFont="1" applyFill="1" applyBorder="1" applyAlignment="1">
      <alignment horizontal="left" wrapText="1"/>
    </xf>
    <xf numFmtId="164" fontId="0" fillId="2" borderId="32" xfId="0" applyNumberFormat="1" applyFill="1" applyBorder="1" applyAlignment="1">
      <alignment horizontal="left"/>
    </xf>
    <xf numFmtId="164" fontId="0" fillId="2" borderId="33" xfId="0" applyNumberFormat="1" applyFill="1" applyBorder="1" applyAlignment="1">
      <alignment horizontal="left"/>
    </xf>
    <xf numFmtId="0" fontId="0" fillId="3" borderId="34" xfId="0" applyFill="1" applyBorder="1" applyAlignment="1">
      <alignment horizontal="center"/>
    </xf>
    <xf numFmtId="164" fontId="0" fillId="3" borderId="34" xfId="0" applyNumberFormat="1" applyFill="1" applyBorder="1" applyAlignment="1">
      <alignment horizontal="center"/>
    </xf>
    <xf numFmtId="164" fontId="0" fillId="3" borderId="35" xfId="0" applyNumberFormat="1" applyFill="1" applyBorder="1" applyAlignment="1">
      <alignment horizontal="center"/>
    </xf>
    <xf numFmtId="0" fontId="0" fillId="2" borderId="36" xfId="0" applyFill="1" applyBorder="1" applyAlignment="1">
      <alignment horizontal="left"/>
    </xf>
    <xf numFmtId="0" fontId="0" fillId="2" borderId="31" xfId="0" applyFill="1" applyBorder="1" applyAlignment="1">
      <alignment horizontal="left"/>
    </xf>
    <xf numFmtId="0" fontId="0" fillId="3" borderId="30" xfId="0" applyFill="1" applyBorder="1" applyAlignment="1">
      <alignment horizontal="center"/>
    </xf>
    <xf numFmtId="0" fontId="0" fillId="3" borderId="37" xfId="0" applyFill="1" applyBorder="1" applyAlignment="1">
      <alignment horizontal="center"/>
    </xf>
    <xf numFmtId="0" fontId="0" fillId="2" borderId="38" xfId="0" applyFill="1" applyBorder="1" applyAlignment="1">
      <alignment horizontal="left"/>
    </xf>
    <xf numFmtId="0" fontId="0" fillId="2" borderId="39" xfId="0" applyFill="1" applyBorder="1" applyAlignment="1">
      <alignment horizontal="left"/>
    </xf>
    <xf numFmtId="0" fontId="0" fillId="2" borderId="5" xfId="0" applyFill="1" applyBorder="1" applyAlignment="1">
      <alignment horizontal="center"/>
    </xf>
    <xf numFmtId="0" fontId="0" fillId="2" borderId="40" xfId="0" applyFill="1" applyBorder="1" applyAlignment="1">
      <alignment horizontal="center"/>
    </xf>
    <xf numFmtId="0" fontId="0" fillId="3" borderId="0" xfId="0" applyFill="1" applyAlignment="1">
      <alignment horizontal="center"/>
    </xf>
    <xf numFmtId="0" fontId="0" fillId="3" borderId="6" xfId="0" applyFill="1" applyBorder="1" applyAlignment="1">
      <alignment horizontal="center"/>
    </xf>
    <xf numFmtId="0" fontId="0" fillId="2" borderId="7" xfId="0" applyFill="1" applyBorder="1" applyAlignment="1">
      <alignment horizontal="center"/>
    </xf>
    <xf numFmtId="0" fontId="0" fillId="2" borderId="41"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10" fillId="6" borderId="10" xfId="0" applyFont="1" applyFill="1" applyBorder="1" applyAlignment="1">
      <alignment horizontal="left" vertical="center"/>
    </xf>
    <xf numFmtId="0" fontId="10" fillId="6" borderId="11" xfId="0" applyFont="1" applyFill="1" applyBorder="1" applyAlignment="1">
      <alignment horizontal="left" vertical="center"/>
    </xf>
    <xf numFmtId="0" fontId="10" fillId="6" borderId="14" xfId="0" applyFont="1" applyFill="1" applyBorder="1" applyAlignment="1">
      <alignment horizontal="left" vertical="center"/>
    </xf>
    <xf numFmtId="0" fontId="12" fillId="0" borderId="27" xfId="0" applyFont="1" applyBorder="1"/>
    <xf numFmtId="0" fontId="12" fillId="0" borderId="28" xfId="0" applyFont="1" applyBorder="1" applyAlignment="1">
      <alignment horizontal="center"/>
    </xf>
    <xf numFmtId="1" fontId="0" fillId="4" borderId="28" xfId="1" applyNumberFormat="1" applyFont="1" applyFill="1" applyBorder="1" applyAlignment="1" applyProtection="1">
      <alignment horizontal="center" vertical="center"/>
    </xf>
    <xf numFmtId="167" fontId="0" fillId="4" borderId="28" xfId="1" applyNumberFormat="1" applyFont="1" applyFill="1" applyBorder="1" applyAlignment="1" applyProtection="1">
      <alignment horizontal="center" vertical="center"/>
    </xf>
    <xf numFmtId="167" fontId="0" fillId="3" borderId="29" xfId="0" applyNumberFormat="1" applyFill="1" applyBorder="1" applyAlignment="1">
      <alignment horizontal="center"/>
    </xf>
    <xf numFmtId="0" fontId="2" fillId="6" borderId="42" xfId="0" applyFont="1" applyFill="1" applyBorder="1" applyAlignment="1">
      <alignment horizontal="left" vertical="center" wrapText="1"/>
    </xf>
    <xf numFmtId="0" fontId="2" fillId="6" borderId="43" xfId="0" applyFont="1" applyFill="1" applyBorder="1" applyAlignment="1">
      <alignment horizontal="center" vertical="center" wrapText="1"/>
    </xf>
    <xf numFmtId="0" fontId="2" fillId="6" borderId="44" xfId="0" applyFont="1" applyFill="1" applyBorder="1" applyAlignment="1">
      <alignment horizontal="center" vertical="center" wrapText="1"/>
    </xf>
    <xf numFmtId="1" fontId="2" fillId="6" borderId="44" xfId="0" applyNumberFormat="1" applyFont="1" applyFill="1" applyBorder="1" applyAlignment="1">
      <alignment horizontal="center" vertical="center" wrapText="1"/>
    </xf>
    <xf numFmtId="167" fontId="10" fillId="6" borderId="24" xfId="0" applyNumberFormat="1" applyFont="1" applyFill="1" applyBorder="1" applyAlignment="1">
      <alignment horizontal="center" vertical="center" wrapText="1"/>
    </xf>
    <xf numFmtId="9" fontId="2" fillId="6" borderId="16" xfId="2" applyFont="1" applyFill="1" applyBorder="1" applyAlignment="1" applyProtection="1">
      <alignment horizontal="center" vertical="center" wrapText="1"/>
    </xf>
    <xf numFmtId="9" fontId="0" fillId="4" borderId="1" xfId="2" applyFont="1" applyFill="1" applyBorder="1" applyAlignment="1" applyProtection="1">
      <alignment horizontal="center" vertical="center"/>
      <protection locked="0"/>
    </xf>
    <xf numFmtId="9" fontId="0" fillId="4" borderId="1" xfId="2" applyFont="1" applyFill="1" applyBorder="1" applyAlignment="1" applyProtection="1">
      <alignment horizontal="center" vertical="center" wrapText="1"/>
      <protection locked="0"/>
    </xf>
    <xf numFmtId="167" fontId="0" fillId="4" borderId="1" xfId="2" applyNumberFormat="1" applyFont="1" applyFill="1" applyBorder="1" applyAlignment="1" applyProtection="1">
      <alignment horizontal="center" vertical="center"/>
      <protection locked="0"/>
    </xf>
    <xf numFmtId="10" fontId="0" fillId="4" borderId="1" xfId="1" applyNumberFormat="1" applyFont="1" applyFill="1" applyBorder="1" applyAlignment="1" applyProtection="1">
      <alignment horizontal="center" vertical="center"/>
      <protection locked="0"/>
    </xf>
    <xf numFmtId="0" fontId="0" fillId="2" borderId="0" xfId="0" applyFill="1" applyProtection="1"/>
    <xf numFmtId="0" fontId="3" fillId="2" borderId="0" xfId="0" applyFont="1" applyFill="1" applyProtection="1"/>
    <xf numFmtId="0" fontId="8" fillId="2" borderId="0" xfId="0" applyFont="1" applyFill="1" applyProtection="1"/>
    <xf numFmtId="0" fontId="10" fillId="6" borderId="10" xfId="0" applyFont="1" applyFill="1" applyBorder="1" applyAlignment="1" applyProtection="1">
      <alignment horizontal="left" vertical="center"/>
    </xf>
    <xf numFmtId="0" fontId="10" fillId="6" borderId="14" xfId="0" applyFont="1" applyFill="1" applyBorder="1" applyAlignment="1" applyProtection="1">
      <alignment horizontal="left" vertical="center"/>
    </xf>
    <xf numFmtId="0" fontId="0" fillId="2" borderId="0" xfId="0" applyFill="1" applyBorder="1" applyProtection="1"/>
    <xf numFmtId="0" fontId="10" fillId="0" borderId="0" xfId="0" applyFont="1" applyFill="1" applyBorder="1" applyAlignment="1" applyProtection="1">
      <alignment vertical="center"/>
    </xf>
    <xf numFmtId="0" fontId="2" fillId="6" borderId="15" xfId="0" applyFont="1" applyFill="1" applyBorder="1" applyAlignment="1" applyProtection="1">
      <alignment vertical="center"/>
    </xf>
    <xf numFmtId="0" fontId="2" fillId="6" borderId="16" xfId="0" applyFont="1" applyFill="1" applyBorder="1" applyAlignment="1" applyProtection="1">
      <alignment horizontal="center" vertical="center" wrapText="1"/>
    </xf>
    <xf numFmtId="0" fontId="2" fillId="6" borderId="16" xfId="0" applyFont="1" applyFill="1" applyBorder="1" applyAlignment="1" applyProtection="1">
      <alignment vertical="center"/>
    </xf>
    <xf numFmtId="0" fontId="2" fillId="6" borderId="17" xfId="0" applyFont="1" applyFill="1" applyBorder="1" applyAlignment="1" applyProtection="1">
      <alignment vertical="center" wrapText="1"/>
    </xf>
    <xf numFmtId="0" fontId="0" fillId="0" borderId="18" xfId="0" applyBorder="1" applyAlignment="1" applyProtection="1">
      <alignment vertical="center"/>
    </xf>
    <xf numFmtId="0" fontId="9" fillId="5" borderId="22" xfId="0" applyFont="1" applyFill="1" applyBorder="1" applyAlignment="1" applyProtection="1">
      <alignment vertical="center"/>
    </xf>
    <xf numFmtId="0" fontId="9" fillId="5" borderId="20" xfId="0" applyFont="1" applyFill="1" applyBorder="1" applyAlignment="1" applyProtection="1">
      <alignment vertical="center"/>
    </xf>
    <xf numFmtId="0" fontId="10" fillId="6" borderId="10" xfId="0" applyFont="1" applyFill="1" applyBorder="1" applyAlignment="1" applyProtection="1">
      <alignment vertical="center"/>
    </xf>
    <xf numFmtId="0" fontId="2" fillId="6" borderId="11" xfId="0" applyFont="1" applyFill="1" applyBorder="1" applyAlignment="1" applyProtection="1">
      <alignment vertical="center"/>
    </xf>
    <xf numFmtId="0" fontId="2" fillId="6" borderId="12" xfId="0" applyFont="1" applyFill="1" applyBorder="1" applyAlignment="1" applyProtection="1">
      <alignment vertical="center"/>
    </xf>
    <xf numFmtId="167" fontId="10" fillId="6" borderId="13" xfId="0" applyNumberFormat="1" applyFont="1" applyFill="1" applyBorder="1" applyAlignment="1" applyProtection="1">
      <alignment horizontal="center" vertical="center"/>
    </xf>
    <xf numFmtId="165" fontId="0" fillId="2" borderId="0" xfId="0" applyNumberFormat="1" applyFill="1" applyProtection="1"/>
    <xf numFmtId="164" fontId="0" fillId="2" borderId="32" xfId="0" applyNumberFormat="1" applyFill="1" applyBorder="1" applyAlignment="1" applyProtection="1">
      <alignment horizontal="left"/>
    </xf>
    <xf numFmtId="164" fontId="0" fillId="2" borderId="33" xfId="0" applyNumberFormat="1" applyFill="1" applyBorder="1" applyAlignment="1" applyProtection="1">
      <alignment horizontal="left"/>
    </xf>
    <xf numFmtId="164" fontId="0" fillId="2" borderId="0" xfId="0" applyNumberFormat="1" applyFill="1" applyProtection="1"/>
    <xf numFmtId="0" fontId="0" fillId="2" borderId="36" xfId="0" applyFill="1" applyBorder="1" applyAlignment="1" applyProtection="1">
      <alignment horizontal="left"/>
    </xf>
    <xf numFmtId="0" fontId="0" fillId="2" borderId="31" xfId="0" applyFill="1" applyBorder="1" applyAlignment="1" applyProtection="1">
      <alignment horizontal="left"/>
    </xf>
    <xf numFmtId="0" fontId="0" fillId="2" borderId="38" xfId="0" applyFill="1" applyBorder="1" applyAlignment="1" applyProtection="1">
      <alignment horizontal="left"/>
    </xf>
    <xf numFmtId="0" fontId="0" fillId="2" borderId="39" xfId="0" applyFill="1" applyBorder="1" applyAlignment="1" applyProtection="1">
      <alignment horizontal="left"/>
    </xf>
    <xf numFmtId="0" fontId="0" fillId="2" borderId="5" xfId="0" applyFill="1" applyBorder="1" applyAlignment="1" applyProtection="1">
      <alignment horizontal="center"/>
    </xf>
    <xf numFmtId="0" fontId="0" fillId="2" borderId="40" xfId="0" applyFill="1" applyBorder="1" applyAlignment="1" applyProtection="1">
      <alignment horizontal="center"/>
    </xf>
    <xf numFmtId="0" fontId="0" fillId="2" borderId="7" xfId="0" applyFill="1" applyBorder="1" applyAlignment="1" applyProtection="1">
      <alignment horizontal="center"/>
    </xf>
    <xf numFmtId="0" fontId="0" fillId="2" borderId="41" xfId="0" applyFill="1" applyBorder="1" applyAlignment="1" applyProtection="1">
      <alignment horizontal="center"/>
    </xf>
    <xf numFmtId="0" fontId="0" fillId="4" borderId="34" xfId="0" applyFill="1" applyBorder="1" applyAlignment="1" applyProtection="1">
      <alignment horizontal="center"/>
      <protection locked="0"/>
    </xf>
    <xf numFmtId="164" fontId="0" fillId="4" borderId="34" xfId="0" applyNumberFormat="1" applyFill="1" applyBorder="1" applyAlignment="1" applyProtection="1">
      <alignment horizontal="center"/>
      <protection locked="0"/>
    </xf>
    <xf numFmtId="164" fontId="0" fillId="4" borderId="35" xfId="0" applyNumberFormat="1" applyFill="1" applyBorder="1" applyAlignment="1" applyProtection="1">
      <alignment horizontal="center"/>
      <protection locked="0"/>
    </xf>
    <xf numFmtId="0" fontId="0" fillId="4" borderId="30" xfId="0" applyFill="1" applyBorder="1" applyAlignment="1" applyProtection="1">
      <alignment horizontal="center"/>
      <protection locked="0"/>
    </xf>
    <xf numFmtId="0" fontId="0" fillId="4" borderId="37"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6" xfId="0" applyFill="1" applyBorder="1" applyAlignment="1" applyProtection="1">
      <alignment horizontal="center"/>
      <protection locked="0"/>
    </xf>
    <xf numFmtId="0" fontId="0" fillId="4" borderId="8" xfId="0" applyFill="1" applyBorder="1" applyAlignment="1" applyProtection="1">
      <alignment horizontal="center"/>
      <protection locked="0"/>
    </xf>
    <xf numFmtId="0" fontId="0" fillId="4" borderId="9" xfId="0" applyFill="1" applyBorder="1" applyAlignment="1" applyProtection="1">
      <alignment horizontal="center"/>
      <protection locked="0"/>
    </xf>
  </cellXfs>
  <cellStyles count="4">
    <cellStyle name="Procent" xfId="2" builtinId="5"/>
    <cellStyle name="Standaard" xfId="0" builtinId="0"/>
    <cellStyle name="Standaard 3" xfId="3" xr:uid="{8AE7FBAA-416C-47E9-AA59-12E612AF2300}"/>
    <cellStyle name="Valuta" xfId="1" builtinId="4"/>
  </cellStyles>
  <dxfs count="0"/>
  <tableStyles count="0" defaultTableStyle="TableStyleMedium2" defaultPivotStyle="PivotStyleLight16"/>
  <colors>
    <mruColors>
      <color rgb="FFFF7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5515494</xdr:colOff>
      <xdr:row>0</xdr:row>
      <xdr:rowOff>57150</xdr:rowOff>
    </xdr:from>
    <xdr:to>
      <xdr:col>3</xdr:col>
      <xdr:colOff>1037590</xdr:colOff>
      <xdr:row>2</xdr:row>
      <xdr:rowOff>19050</xdr:rowOff>
    </xdr:to>
    <xdr:pic>
      <xdr:nvPicPr>
        <xdr:cNvPr id="2" name="Afbeelding 1">
          <a:extLst>
            <a:ext uri="{FF2B5EF4-FFF2-40B4-BE49-F238E27FC236}">
              <a16:creationId xmlns:a16="http://schemas.microsoft.com/office/drawing/2014/main" id="{91CF5C74-D265-459F-A7B0-3F18ACD3DC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63344" y="57150"/>
          <a:ext cx="1322821" cy="4476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762000</xdr:colOff>
      <xdr:row>0</xdr:row>
      <xdr:rowOff>180975</xdr:rowOff>
    </xdr:from>
    <xdr:to>
      <xdr:col>10</xdr:col>
      <xdr:colOff>2084821</xdr:colOff>
      <xdr:row>2</xdr:row>
      <xdr:rowOff>133350</xdr:rowOff>
    </xdr:to>
    <xdr:pic>
      <xdr:nvPicPr>
        <xdr:cNvPr id="3" name="Afbeelding 2">
          <a:extLst>
            <a:ext uri="{FF2B5EF4-FFF2-40B4-BE49-F238E27FC236}">
              <a16:creationId xmlns:a16="http://schemas.microsoft.com/office/drawing/2014/main" id="{FB46F829-DC6B-494A-B3AD-6DAA957FBD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81775" y="180975"/>
          <a:ext cx="1322821" cy="447675"/>
        </a:xfrm>
        <a:prstGeom prst="rect">
          <a:avLst/>
        </a:prstGeom>
        <a:noFill/>
        <a:ln>
          <a:noFill/>
        </a:ln>
      </xdr:spPr>
    </xdr:pic>
    <xdr:clientData/>
  </xdr:twoCellAnchor>
  <xdr:twoCellAnchor editAs="oneCell">
    <xdr:from>
      <xdr:col>5</xdr:col>
      <xdr:colOff>66675</xdr:colOff>
      <xdr:row>0</xdr:row>
      <xdr:rowOff>161925</xdr:rowOff>
    </xdr:from>
    <xdr:to>
      <xdr:col>5</xdr:col>
      <xdr:colOff>1389496</xdr:colOff>
      <xdr:row>2</xdr:row>
      <xdr:rowOff>114300</xdr:rowOff>
    </xdr:to>
    <xdr:pic>
      <xdr:nvPicPr>
        <xdr:cNvPr id="2" name="Afbeelding 1">
          <a:extLst>
            <a:ext uri="{FF2B5EF4-FFF2-40B4-BE49-F238E27FC236}">
              <a16:creationId xmlns:a16="http://schemas.microsoft.com/office/drawing/2014/main" id="{40B6B955-045D-4C3A-ACFE-5ADCC1899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6325" y="161925"/>
          <a:ext cx="1322821" cy="4476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1228725</xdr:colOff>
      <xdr:row>0</xdr:row>
      <xdr:rowOff>104775</xdr:rowOff>
    </xdr:from>
    <xdr:to>
      <xdr:col>7</xdr:col>
      <xdr:colOff>1141846</xdr:colOff>
      <xdr:row>2</xdr:row>
      <xdr:rowOff>57150</xdr:rowOff>
    </xdr:to>
    <xdr:pic>
      <xdr:nvPicPr>
        <xdr:cNvPr id="2" name="Afbeelding 1">
          <a:extLst>
            <a:ext uri="{FF2B5EF4-FFF2-40B4-BE49-F238E27FC236}">
              <a16:creationId xmlns:a16="http://schemas.microsoft.com/office/drawing/2014/main" id="{4648A4DC-1EC0-48F5-A4F4-ECAC368043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15150" y="104775"/>
          <a:ext cx="1322821" cy="447675"/>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0B7B-1BAB-446C-8B29-99DB263BF5BA}">
  <sheetPr>
    <pageSetUpPr fitToPage="1"/>
  </sheetPr>
  <dimension ref="B2:D15"/>
  <sheetViews>
    <sheetView workbookViewId="0">
      <selection activeCell="C19" sqref="C19"/>
    </sheetView>
  </sheetViews>
  <sheetFormatPr defaultColWidth="9.140625" defaultRowHeight="15" x14ac:dyDescent="0.25"/>
  <cols>
    <col min="1" max="1" width="3.5703125" style="4" customWidth="1"/>
    <col min="2" max="2" width="24.140625" style="4" customWidth="1"/>
    <col min="3" max="3" width="87" style="4" customWidth="1"/>
    <col min="4" max="4" width="16" style="4" bestFit="1" customWidth="1"/>
    <col min="5" max="16384" width="9.140625" style="4"/>
  </cols>
  <sheetData>
    <row r="2" spans="2:4" ht="23.25" x14ac:dyDescent="0.35">
      <c r="B2" s="2" t="s">
        <v>16</v>
      </c>
      <c r="C2" s="3"/>
    </row>
    <row r="3" spans="2:4" ht="15.75" thickBot="1" x14ac:dyDescent="0.3"/>
    <row r="4" spans="2:4" x14ac:dyDescent="0.25">
      <c r="B4" s="5" t="s">
        <v>0</v>
      </c>
      <c r="C4" s="6"/>
      <c r="D4" s="7"/>
    </row>
    <row r="5" spans="2:4" x14ac:dyDescent="0.25">
      <c r="B5" s="8" t="s">
        <v>4</v>
      </c>
      <c r="C5" s="9"/>
      <c r="D5" s="10"/>
    </row>
    <row r="6" spans="2:4" x14ac:dyDescent="0.25">
      <c r="B6" s="8" t="s">
        <v>2</v>
      </c>
      <c r="C6" s="9"/>
      <c r="D6" s="10"/>
    </row>
    <row r="7" spans="2:4" x14ac:dyDescent="0.25">
      <c r="B7" s="8" t="s">
        <v>5</v>
      </c>
      <c r="C7" s="9"/>
      <c r="D7" s="10"/>
    </row>
    <row r="8" spans="2:4" x14ac:dyDescent="0.25">
      <c r="B8" s="11" t="s">
        <v>1</v>
      </c>
      <c r="C8" s="12"/>
      <c r="D8" s="10"/>
    </row>
    <row r="9" spans="2:4" x14ac:dyDescent="0.25">
      <c r="B9" s="38" t="s">
        <v>222</v>
      </c>
      <c r="C9" s="39"/>
      <c r="D9" s="40"/>
    </row>
    <row r="10" spans="2:4" x14ac:dyDescent="0.25">
      <c r="B10" s="38"/>
      <c r="C10" s="39"/>
      <c r="D10" s="40"/>
    </row>
    <row r="11" spans="2:4" x14ac:dyDescent="0.25">
      <c r="B11" s="38"/>
      <c r="C11" s="39"/>
      <c r="D11" s="40"/>
    </row>
    <row r="12" spans="2:4" ht="15" customHeight="1" x14ac:dyDescent="0.25">
      <c r="B12" s="38" t="s">
        <v>223</v>
      </c>
      <c r="C12" s="39"/>
      <c r="D12" s="40"/>
    </row>
    <row r="13" spans="2:4" ht="15" customHeight="1" x14ac:dyDescent="0.25">
      <c r="B13" s="38"/>
      <c r="C13" s="39"/>
      <c r="D13" s="40"/>
    </row>
    <row r="14" spans="2:4" x14ac:dyDescent="0.25">
      <c r="B14" s="38"/>
      <c r="C14" s="39"/>
      <c r="D14" s="40"/>
    </row>
    <row r="15" spans="2:4" ht="15.75" thickBot="1" x14ac:dyDescent="0.3">
      <c r="B15" s="13" t="s">
        <v>13</v>
      </c>
      <c r="C15" s="14"/>
      <c r="D15" s="15"/>
    </row>
  </sheetData>
  <mergeCells count="2">
    <mergeCell ref="B9:D11"/>
    <mergeCell ref="B12:D14"/>
  </mergeCells>
  <pageMargins left="0.70866141732283472" right="0.70866141732283472" top="0.74803149606299213" bottom="0.74803149606299213" header="0.31496062992125984" footer="0.31496062992125984"/>
  <pageSetup paperSize="9" scale="68" orientation="portrait" r:id="rId1"/>
  <headerFooter>
    <oddFooter>&amp;L&amp;F - tabblad  &amp;A&amp;Rpagina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56C3-F307-43F5-8EA4-BB8FF3B76945}">
  <dimension ref="A2:J113"/>
  <sheetViews>
    <sheetView tabSelected="1" topLeftCell="A82" workbookViewId="0">
      <selection activeCell="I26" sqref="I26"/>
    </sheetView>
  </sheetViews>
  <sheetFormatPr defaultColWidth="9.140625" defaultRowHeight="15" x14ac:dyDescent="0.25"/>
  <cols>
    <col min="1" max="1" width="2.85546875" style="78" customWidth="1"/>
    <col min="2" max="2" width="31.42578125" style="78" customWidth="1"/>
    <col min="3" max="3" width="60.140625" style="78" customWidth="1"/>
    <col min="4" max="4" width="12.42578125" style="78" customWidth="1"/>
    <col min="5" max="5" width="22.5703125" style="78" customWidth="1"/>
    <col min="6" max="6" width="48.28515625" style="78" customWidth="1"/>
    <col min="7" max="7" width="28.5703125" style="78" customWidth="1"/>
    <col min="8" max="8" width="18.5703125" style="78" bestFit="1" customWidth="1"/>
    <col min="9" max="9" width="16.42578125" style="78" customWidth="1"/>
    <col min="10" max="10" width="19.42578125" style="78" customWidth="1"/>
    <col min="11" max="11" width="32" style="78" bestFit="1" customWidth="1"/>
    <col min="12" max="12" width="9.140625" style="78" customWidth="1"/>
    <col min="13" max="16384" width="9.140625" style="78"/>
  </cols>
  <sheetData>
    <row r="2" spans="1:10" ht="24" thickBot="1" x14ac:dyDescent="0.4">
      <c r="B2" s="79" t="str">
        <f>'0. Toelichting'!B2</f>
        <v>Formulier C. Prijsopgaveformulier EA Medische Materialen</v>
      </c>
      <c r="C2" s="80"/>
      <c r="D2" s="80"/>
      <c r="E2" s="80"/>
      <c r="F2" s="80"/>
      <c r="G2" s="80"/>
      <c r="H2" s="80"/>
    </row>
    <row r="3" spans="1:10" ht="30" customHeight="1" thickBot="1" x14ac:dyDescent="0.3">
      <c r="B3" s="81" t="s">
        <v>229</v>
      </c>
      <c r="C3" s="82"/>
      <c r="D3" s="80"/>
      <c r="E3" s="80"/>
      <c r="F3" s="80"/>
      <c r="G3" s="80"/>
      <c r="H3" s="80"/>
    </row>
    <row r="4" spans="1:10" ht="19.5" thickBot="1" x14ac:dyDescent="0.3">
      <c r="A4" s="83"/>
      <c r="B4" s="84"/>
      <c r="C4" s="80"/>
      <c r="D4" s="80"/>
      <c r="E4" s="80"/>
      <c r="F4" s="80"/>
      <c r="G4" s="80"/>
      <c r="H4" s="80"/>
    </row>
    <row r="5" spans="1:10" ht="30" customHeight="1" x14ac:dyDescent="0.25">
      <c r="B5" s="85" t="s">
        <v>220</v>
      </c>
      <c r="C5" s="86" t="s">
        <v>221</v>
      </c>
      <c r="D5" s="86" t="s">
        <v>6</v>
      </c>
      <c r="E5" s="86" t="s">
        <v>7</v>
      </c>
      <c r="F5" s="86" t="s">
        <v>230</v>
      </c>
      <c r="G5" s="86" t="s">
        <v>8</v>
      </c>
      <c r="H5" s="87" t="s">
        <v>9</v>
      </c>
      <c r="I5" s="73" t="s">
        <v>11</v>
      </c>
      <c r="J5" s="88" t="s">
        <v>10</v>
      </c>
    </row>
    <row r="6" spans="1:10" x14ac:dyDescent="0.25">
      <c r="B6" s="89" t="s">
        <v>186</v>
      </c>
      <c r="C6" s="34" t="s">
        <v>202</v>
      </c>
      <c r="D6" s="35">
        <v>14</v>
      </c>
      <c r="E6" s="74"/>
      <c r="F6" s="75"/>
      <c r="G6" s="76">
        <v>0</v>
      </c>
      <c r="H6" s="77">
        <v>0</v>
      </c>
      <c r="I6" s="37">
        <f>G6-(G6*H6)</f>
        <v>0</v>
      </c>
      <c r="J6" s="36">
        <f>I6*D6</f>
        <v>0</v>
      </c>
    </row>
    <row r="7" spans="1:10" x14ac:dyDescent="0.25">
      <c r="B7" s="89" t="s">
        <v>30</v>
      </c>
      <c r="C7" s="34" t="s">
        <v>108</v>
      </c>
      <c r="D7" s="35">
        <v>16</v>
      </c>
      <c r="E7" s="74"/>
      <c r="F7" s="75"/>
      <c r="G7" s="76">
        <v>0</v>
      </c>
      <c r="H7" s="77">
        <v>0</v>
      </c>
      <c r="I7" s="37">
        <f>G7-(G7*H7)</f>
        <v>0</v>
      </c>
      <c r="J7" s="36">
        <f t="shared" ref="J7:J70" si="0">I7*D7</f>
        <v>0</v>
      </c>
    </row>
    <row r="8" spans="1:10" x14ac:dyDescent="0.25">
      <c r="B8" s="89" t="s">
        <v>31</v>
      </c>
      <c r="C8" s="34" t="s">
        <v>109</v>
      </c>
      <c r="D8" s="35">
        <v>248</v>
      </c>
      <c r="E8" s="74"/>
      <c r="F8" s="75"/>
      <c r="G8" s="76">
        <v>0</v>
      </c>
      <c r="H8" s="77">
        <v>0</v>
      </c>
      <c r="I8" s="37">
        <f t="shared" ref="I8:I71" si="1">G8-(G8*H8)</f>
        <v>0</v>
      </c>
      <c r="J8" s="36">
        <f t="shared" si="0"/>
        <v>0</v>
      </c>
    </row>
    <row r="9" spans="1:10" x14ac:dyDescent="0.25">
      <c r="B9" s="89" t="s">
        <v>187</v>
      </c>
      <c r="C9" s="34" t="s">
        <v>203</v>
      </c>
      <c r="D9" s="35">
        <v>25</v>
      </c>
      <c r="E9" s="74"/>
      <c r="F9" s="75"/>
      <c r="G9" s="76">
        <v>0</v>
      </c>
      <c r="H9" s="77">
        <v>0</v>
      </c>
      <c r="I9" s="37">
        <f t="shared" si="1"/>
        <v>0</v>
      </c>
      <c r="J9" s="36">
        <f t="shared" si="0"/>
        <v>0</v>
      </c>
    </row>
    <row r="10" spans="1:10" x14ac:dyDescent="0.25">
      <c r="B10" s="89" t="s">
        <v>188</v>
      </c>
      <c r="C10" s="34" t="s">
        <v>204</v>
      </c>
      <c r="D10" s="35">
        <v>15</v>
      </c>
      <c r="E10" s="74"/>
      <c r="F10" s="75"/>
      <c r="G10" s="76">
        <v>0</v>
      </c>
      <c r="H10" s="77">
        <v>0</v>
      </c>
      <c r="I10" s="37">
        <f t="shared" si="1"/>
        <v>0</v>
      </c>
      <c r="J10" s="36">
        <f t="shared" si="0"/>
        <v>0</v>
      </c>
    </row>
    <row r="11" spans="1:10" x14ac:dyDescent="0.25">
      <c r="B11" s="89" t="s">
        <v>32</v>
      </c>
      <c r="C11" s="34" t="s">
        <v>110</v>
      </c>
      <c r="D11" s="35">
        <v>158</v>
      </c>
      <c r="E11" s="74"/>
      <c r="F11" s="75"/>
      <c r="G11" s="76">
        <v>0</v>
      </c>
      <c r="H11" s="77">
        <v>0</v>
      </c>
      <c r="I11" s="37">
        <f t="shared" si="1"/>
        <v>0</v>
      </c>
      <c r="J11" s="36">
        <f t="shared" si="0"/>
        <v>0</v>
      </c>
    </row>
    <row r="12" spans="1:10" x14ac:dyDescent="0.25">
      <c r="B12" s="89" t="s">
        <v>33</v>
      </c>
      <c r="C12" s="34" t="s">
        <v>111</v>
      </c>
      <c r="D12" s="35">
        <v>148</v>
      </c>
      <c r="E12" s="74"/>
      <c r="F12" s="75"/>
      <c r="G12" s="76">
        <v>0</v>
      </c>
      <c r="H12" s="77">
        <v>0</v>
      </c>
      <c r="I12" s="37">
        <f t="shared" si="1"/>
        <v>0</v>
      </c>
      <c r="J12" s="36">
        <f t="shared" si="0"/>
        <v>0</v>
      </c>
    </row>
    <row r="13" spans="1:10" x14ac:dyDescent="0.25">
      <c r="B13" s="89" t="s">
        <v>189</v>
      </c>
      <c r="C13" s="34" t="s">
        <v>205</v>
      </c>
      <c r="D13" s="35">
        <v>100</v>
      </c>
      <c r="E13" s="74"/>
      <c r="F13" s="75"/>
      <c r="G13" s="76">
        <v>0</v>
      </c>
      <c r="H13" s="77">
        <v>0</v>
      </c>
      <c r="I13" s="37">
        <f t="shared" si="1"/>
        <v>0</v>
      </c>
      <c r="J13" s="36">
        <f t="shared" si="0"/>
        <v>0</v>
      </c>
    </row>
    <row r="14" spans="1:10" x14ac:dyDescent="0.25">
      <c r="B14" s="89" t="s">
        <v>34</v>
      </c>
      <c r="C14" s="34" t="s">
        <v>112</v>
      </c>
      <c r="D14" s="35">
        <v>31</v>
      </c>
      <c r="E14" s="74"/>
      <c r="F14" s="75"/>
      <c r="G14" s="76">
        <v>0</v>
      </c>
      <c r="H14" s="77">
        <v>0</v>
      </c>
      <c r="I14" s="37">
        <f t="shared" si="1"/>
        <v>0</v>
      </c>
      <c r="J14" s="36">
        <f t="shared" si="0"/>
        <v>0</v>
      </c>
    </row>
    <row r="15" spans="1:10" x14ac:dyDescent="0.25">
      <c r="B15" s="89" t="s">
        <v>35</v>
      </c>
      <c r="C15" s="34" t="s">
        <v>113</v>
      </c>
      <c r="D15" s="35">
        <v>106</v>
      </c>
      <c r="E15" s="74"/>
      <c r="F15" s="75"/>
      <c r="G15" s="76">
        <v>0</v>
      </c>
      <c r="H15" s="77">
        <v>0</v>
      </c>
      <c r="I15" s="37">
        <f t="shared" si="1"/>
        <v>0</v>
      </c>
      <c r="J15" s="36">
        <f t="shared" si="0"/>
        <v>0</v>
      </c>
    </row>
    <row r="16" spans="1:10" x14ac:dyDescent="0.25">
      <c r="B16" s="89" t="s">
        <v>190</v>
      </c>
      <c r="C16" s="34" t="s">
        <v>206</v>
      </c>
      <c r="D16" s="35">
        <v>19</v>
      </c>
      <c r="E16" s="74"/>
      <c r="F16" s="75"/>
      <c r="G16" s="76">
        <v>0</v>
      </c>
      <c r="H16" s="77">
        <v>0</v>
      </c>
      <c r="I16" s="37">
        <f t="shared" si="1"/>
        <v>0</v>
      </c>
      <c r="J16" s="36">
        <f t="shared" si="0"/>
        <v>0</v>
      </c>
    </row>
    <row r="17" spans="2:10" x14ac:dyDescent="0.25">
      <c r="B17" s="89" t="s">
        <v>191</v>
      </c>
      <c r="C17" s="34" t="s">
        <v>207</v>
      </c>
      <c r="D17" s="35">
        <v>23</v>
      </c>
      <c r="E17" s="74"/>
      <c r="F17" s="75"/>
      <c r="G17" s="76">
        <v>0</v>
      </c>
      <c r="H17" s="77">
        <v>0</v>
      </c>
      <c r="I17" s="37">
        <f t="shared" si="1"/>
        <v>0</v>
      </c>
      <c r="J17" s="36">
        <f t="shared" si="0"/>
        <v>0</v>
      </c>
    </row>
    <row r="18" spans="2:10" x14ac:dyDescent="0.25">
      <c r="B18" s="89" t="s">
        <v>36</v>
      </c>
      <c r="C18" s="34" t="s">
        <v>114</v>
      </c>
      <c r="D18" s="35">
        <v>18</v>
      </c>
      <c r="E18" s="74"/>
      <c r="F18" s="75"/>
      <c r="G18" s="76">
        <v>0</v>
      </c>
      <c r="H18" s="77">
        <v>0</v>
      </c>
      <c r="I18" s="37">
        <f t="shared" si="1"/>
        <v>0</v>
      </c>
      <c r="J18" s="36">
        <f t="shared" si="0"/>
        <v>0</v>
      </c>
    </row>
    <row r="19" spans="2:10" x14ac:dyDescent="0.25">
      <c r="B19" s="89" t="s">
        <v>37</v>
      </c>
      <c r="C19" s="34" t="s">
        <v>115</v>
      </c>
      <c r="D19" s="35">
        <v>167</v>
      </c>
      <c r="E19" s="74"/>
      <c r="F19" s="75"/>
      <c r="G19" s="76">
        <v>0</v>
      </c>
      <c r="H19" s="77">
        <v>0</v>
      </c>
      <c r="I19" s="37">
        <f t="shared" si="1"/>
        <v>0</v>
      </c>
      <c r="J19" s="36">
        <f t="shared" si="0"/>
        <v>0</v>
      </c>
    </row>
    <row r="20" spans="2:10" x14ac:dyDescent="0.25">
      <c r="B20" s="89" t="s">
        <v>38</v>
      </c>
      <c r="C20" s="34" t="s">
        <v>116</v>
      </c>
      <c r="D20" s="35">
        <v>55</v>
      </c>
      <c r="E20" s="74"/>
      <c r="F20" s="75"/>
      <c r="G20" s="76">
        <v>0</v>
      </c>
      <c r="H20" s="77">
        <v>0</v>
      </c>
      <c r="I20" s="37">
        <f t="shared" si="1"/>
        <v>0</v>
      </c>
      <c r="J20" s="36">
        <f t="shared" si="0"/>
        <v>0</v>
      </c>
    </row>
    <row r="21" spans="2:10" x14ac:dyDescent="0.25">
      <c r="B21" s="89" t="s">
        <v>192</v>
      </c>
      <c r="C21" s="34" t="s">
        <v>208</v>
      </c>
      <c r="D21" s="35">
        <v>95</v>
      </c>
      <c r="E21" s="74"/>
      <c r="F21" s="75"/>
      <c r="G21" s="76">
        <v>0</v>
      </c>
      <c r="H21" s="77">
        <v>0</v>
      </c>
      <c r="I21" s="37">
        <f t="shared" si="1"/>
        <v>0</v>
      </c>
      <c r="J21" s="36">
        <f t="shared" si="0"/>
        <v>0</v>
      </c>
    </row>
    <row r="22" spans="2:10" x14ac:dyDescent="0.25">
      <c r="B22" s="89" t="s">
        <v>39</v>
      </c>
      <c r="C22" s="34" t="s">
        <v>117</v>
      </c>
      <c r="D22" s="35">
        <v>54</v>
      </c>
      <c r="E22" s="74"/>
      <c r="F22" s="75"/>
      <c r="G22" s="76">
        <v>0</v>
      </c>
      <c r="H22" s="77">
        <v>0</v>
      </c>
      <c r="I22" s="37">
        <f t="shared" si="1"/>
        <v>0</v>
      </c>
      <c r="J22" s="36">
        <f t="shared" si="0"/>
        <v>0</v>
      </c>
    </row>
    <row r="23" spans="2:10" x14ac:dyDescent="0.25">
      <c r="B23" s="89" t="s">
        <v>193</v>
      </c>
      <c r="C23" s="34" t="s">
        <v>209</v>
      </c>
      <c r="D23" s="35">
        <v>116</v>
      </c>
      <c r="E23" s="74"/>
      <c r="F23" s="75"/>
      <c r="G23" s="76">
        <v>0</v>
      </c>
      <c r="H23" s="77">
        <v>0</v>
      </c>
      <c r="I23" s="37">
        <f t="shared" si="1"/>
        <v>0</v>
      </c>
      <c r="J23" s="36">
        <f t="shared" si="0"/>
        <v>0</v>
      </c>
    </row>
    <row r="24" spans="2:10" x14ac:dyDescent="0.25">
      <c r="B24" s="89" t="s">
        <v>40</v>
      </c>
      <c r="C24" s="34" t="s">
        <v>118</v>
      </c>
      <c r="D24" s="35">
        <v>175</v>
      </c>
      <c r="E24" s="74"/>
      <c r="F24" s="75"/>
      <c r="G24" s="76">
        <v>0</v>
      </c>
      <c r="H24" s="77">
        <v>0</v>
      </c>
      <c r="I24" s="37">
        <f t="shared" si="1"/>
        <v>0</v>
      </c>
      <c r="J24" s="36">
        <f t="shared" si="0"/>
        <v>0</v>
      </c>
    </row>
    <row r="25" spans="2:10" x14ac:dyDescent="0.25">
      <c r="B25" s="89" t="s">
        <v>41</v>
      </c>
      <c r="C25" s="34" t="s">
        <v>119</v>
      </c>
      <c r="D25" s="35">
        <v>313</v>
      </c>
      <c r="E25" s="74"/>
      <c r="F25" s="75"/>
      <c r="G25" s="76">
        <v>0</v>
      </c>
      <c r="H25" s="77">
        <v>0</v>
      </c>
      <c r="I25" s="37">
        <f t="shared" si="1"/>
        <v>0</v>
      </c>
      <c r="J25" s="36">
        <f t="shared" si="0"/>
        <v>0</v>
      </c>
    </row>
    <row r="26" spans="2:10" x14ac:dyDescent="0.25">
      <c r="B26" s="89" t="s">
        <v>42</v>
      </c>
      <c r="C26" s="34" t="s">
        <v>120</v>
      </c>
      <c r="D26" s="35">
        <v>15</v>
      </c>
      <c r="E26" s="74"/>
      <c r="F26" s="75"/>
      <c r="G26" s="76">
        <v>0</v>
      </c>
      <c r="H26" s="77">
        <v>0</v>
      </c>
      <c r="I26" s="37">
        <f t="shared" si="1"/>
        <v>0</v>
      </c>
      <c r="J26" s="36">
        <f t="shared" si="0"/>
        <v>0</v>
      </c>
    </row>
    <row r="27" spans="2:10" x14ac:dyDescent="0.25">
      <c r="B27" s="89" t="s">
        <v>43</v>
      </c>
      <c r="C27" s="34" t="s">
        <v>121</v>
      </c>
      <c r="D27" s="35">
        <v>36</v>
      </c>
      <c r="E27" s="74"/>
      <c r="F27" s="75"/>
      <c r="G27" s="76">
        <v>0</v>
      </c>
      <c r="H27" s="77">
        <v>0</v>
      </c>
      <c r="I27" s="37">
        <f t="shared" si="1"/>
        <v>0</v>
      </c>
      <c r="J27" s="36">
        <f t="shared" si="0"/>
        <v>0</v>
      </c>
    </row>
    <row r="28" spans="2:10" x14ac:dyDescent="0.25">
      <c r="B28" s="89" t="s">
        <v>44</v>
      </c>
      <c r="C28" s="34" t="s">
        <v>122</v>
      </c>
      <c r="D28" s="35">
        <v>11</v>
      </c>
      <c r="E28" s="74"/>
      <c r="F28" s="75"/>
      <c r="G28" s="76">
        <v>0</v>
      </c>
      <c r="H28" s="77">
        <v>0</v>
      </c>
      <c r="I28" s="37">
        <f t="shared" si="1"/>
        <v>0</v>
      </c>
      <c r="J28" s="36">
        <f t="shared" si="0"/>
        <v>0</v>
      </c>
    </row>
    <row r="29" spans="2:10" x14ac:dyDescent="0.25">
      <c r="B29" s="89" t="s">
        <v>45</v>
      </c>
      <c r="C29" s="34" t="s">
        <v>123</v>
      </c>
      <c r="D29" s="35">
        <v>27</v>
      </c>
      <c r="E29" s="74"/>
      <c r="F29" s="75"/>
      <c r="G29" s="76">
        <v>0</v>
      </c>
      <c r="H29" s="77">
        <v>0</v>
      </c>
      <c r="I29" s="37">
        <f t="shared" si="1"/>
        <v>0</v>
      </c>
      <c r="J29" s="36">
        <f t="shared" si="0"/>
        <v>0</v>
      </c>
    </row>
    <row r="30" spans="2:10" x14ac:dyDescent="0.25">
      <c r="B30" s="89" t="s">
        <v>46</v>
      </c>
      <c r="C30" s="34" t="s">
        <v>124</v>
      </c>
      <c r="D30" s="35">
        <v>140</v>
      </c>
      <c r="E30" s="74"/>
      <c r="F30" s="75"/>
      <c r="G30" s="76">
        <v>0</v>
      </c>
      <c r="H30" s="77">
        <v>0</v>
      </c>
      <c r="I30" s="37">
        <f t="shared" si="1"/>
        <v>0</v>
      </c>
      <c r="J30" s="36">
        <f t="shared" si="0"/>
        <v>0</v>
      </c>
    </row>
    <row r="31" spans="2:10" x14ac:dyDescent="0.25">
      <c r="B31" s="89" t="s">
        <v>47</v>
      </c>
      <c r="C31" s="34" t="s">
        <v>125</v>
      </c>
      <c r="D31" s="35">
        <v>276</v>
      </c>
      <c r="E31" s="74"/>
      <c r="F31" s="75"/>
      <c r="G31" s="76">
        <v>0</v>
      </c>
      <c r="H31" s="77">
        <v>0</v>
      </c>
      <c r="I31" s="37">
        <f t="shared" si="1"/>
        <v>0</v>
      </c>
      <c r="J31" s="36">
        <f t="shared" si="0"/>
        <v>0</v>
      </c>
    </row>
    <row r="32" spans="2:10" x14ac:dyDescent="0.25">
      <c r="B32" s="89" t="s">
        <v>48</v>
      </c>
      <c r="C32" s="34" t="s">
        <v>126</v>
      </c>
      <c r="D32" s="35">
        <v>48</v>
      </c>
      <c r="E32" s="74"/>
      <c r="F32" s="75"/>
      <c r="G32" s="76">
        <v>0</v>
      </c>
      <c r="H32" s="77">
        <v>0</v>
      </c>
      <c r="I32" s="37">
        <f t="shared" si="1"/>
        <v>0</v>
      </c>
      <c r="J32" s="36">
        <f t="shared" si="0"/>
        <v>0</v>
      </c>
    </row>
    <row r="33" spans="2:10" x14ac:dyDescent="0.25">
      <c r="B33" s="89" t="s">
        <v>49</v>
      </c>
      <c r="C33" s="34" t="s">
        <v>127</v>
      </c>
      <c r="D33" s="35">
        <v>61</v>
      </c>
      <c r="E33" s="74"/>
      <c r="F33" s="75"/>
      <c r="G33" s="76">
        <v>0</v>
      </c>
      <c r="H33" s="77">
        <v>0</v>
      </c>
      <c r="I33" s="37">
        <f t="shared" si="1"/>
        <v>0</v>
      </c>
      <c r="J33" s="36">
        <f t="shared" si="0"/>
        <v>0</v>
      </c>
    </row>
    <row r="34" spans="2:10" x14ac:dyDescent="0.25">
      <c r="B34" s="89" t="s">
        <v>50</v>
      </c>
      <c r="C34" s="34" t="s">
        <v>128</v>
      </c>
      <c r="D34" s="35">
        <v>138</v>
      </c>
      <c r="E34" s="74"/>
      <c r="F34" s="75"/>
      <c r="G34" s="76">
        <v>0</v>
      </c>
      <c r="H34" s="77">
        <v>0</v>
      </c>
      <c r="I34" s="37">
        <f t="shared" si="1"/>
        <v>0</v>
      </c>
      <c r="J34" s="36">
        <f t="shared" si="0"/>
        <v>0</v>
      </c>
    </row>
    <row r="35" spans="2:10" x14ac:dyDescent="0.25">
      <c r="B35" s="89" t="s">
        <v>194</v>
      </c>
      <c r="C35" s="34" t="s">
        <v>210</v>
      </c>
      <c r="D35" s="35">
        <v>11</v>
      </c>
      <c r="E35" s="74"/>
      <c r="F35" s="75"/>
      <c r="G35" s="76">
        <v>0</v>
      </c>
      <c r="H35" s="77">
        <v>0</v>
      </c>
      <c r="I35" s="37">
        <f t="shared" si="1"/>
        <v>0</v>
      </c>
      <c r="J35" s="36">
        <f t="shared" si="0"/>
        <v>0</v>
      </c>
    </row>
    <row r="36" spans="2:10" x14ac:dyDescent="0.25">
      <c r="B36" s="89" t="s">
        <v>51</v>
      </c>
      <c r="C36" s="34" t="s">
        <v>129</v>
      </c>
      <c r="D36" s="35">
        <v>52</v>
      </c>
      <c r="E36" s="74"/>
      <c r="F36" s="75"/>
      <c r="G36" s="76">
        <v>0</v>
      </c>
      <c r="H36" s="77">
        <v>0</v>
      </c>
      <c r="I36" s="37">
        <f t="shared" si="1"/>
        <v>0</v>
      </c>
      <c r="J36" s="36">
        <f t="shared" si="0"/>
        <v>0</v>
      </c>
    </row>
    <row r="37" spans="2:10" x14ac:dyDescent="0.25">
      <c r="B37" s="89" t="s">
        <v>52</v>
      </c>
      <c r="C37" s="34" t="s">
        <v>130</v>
      </c>
      <c r="D37" s="35">
        <v>43</v>
      </c>
      <c r="E37" s="74"/>
      <c r="F37" s="75"/>
      <c r="G37" s="76">
        <v>0</v>
      </c>
      <c r="H37" s="77">
        <v>0</v>
      </c>
      <c r="I37" s="37">
        <f t="shared" si="1"/>
        <v>0</v>
      </c>
      <c r="J37" s="36">
        <f t="shared" si="0"/>
        <v>0</v>
      </c>
    </row>
    <row r="38" spans="2:10" x14ac:dyDescent="0.25">
      <c r="B38" s="89" t="s">
        <v>53</v>
      </c>
      <c r="C38" s="34" t="s">
        <v>131</v>
      </c>
      <c r="D38" s="35">
        <v>70</v>
      </c>
      <c r="E38" s="74"/>
      <c r="F38" s="75"/>
      <c r="G38" s="76">
        <v>0</v>
      </c>
      <c r="H38" s="77">
        <v>0</v>
      </c>
      <c r="I38" s="37">
        <f t="shared" si="1"/>
        <v>0</v>
      </c>
      <c r="J38" s="36">
        <f t="shared" si="0"/>
        <v>0</v>
      </c>
    </row>
    <row r="39" spans="2:10" x14ac:dyDescent="0.25">
      <c r="B39" s="89" t="s">
        <v>54</v>
      </c>
      <c r="C39" s="34" t="s">
        <v>132</v>
      </c>
      <c r="D39" s="35">
        <v>66</v>
      </c>
      <c r="E39" s="74"/>
      <c r="F39" s="75"/>
      <c r="G39" s="76">
        <v>0</v>
      </c>
      <c r="H39" s="77">
        <v>0</v>
      </c>
      <c r="I39" s="37">
        <f t="shared" si="1"/>
        <v>0</v>
      </c>
      <c r="J39" s="36">
        <f t="shared" si="0"/>
        <v>0</v>
      </c>
    </row>
    <row r="40" spans="2:10" x14ac:dyDescent="0.25">
      <c r="B40" s="89" t="s">
        <v>55</v>
      </c>
      <c r="C40" s="34" t="s">
        <v>133</v>
      </c>
      <c r="D40" s="35">
        <v>11</v>
      </c>
      <c r="E40" s="74"/>
      <c r="F40" s="75"/>
      <c r="G40" s="76">
        <v>0</v>
      </c>
      <c r="H40" s="77">
        <v>0</v>
      </c>
      <c r="I40" s="37">
        <f t="shared" si="1"/>
        <v>0</v>
      </c>
      <c r="J40" s="36">
        <f t="shared" si="0"/>
        <v>0</v>
      </c>
    </row>
    <row r="41" spans="2:10" x14ac:dyDescent="0.25">
      <c r="B41" s="89" t="s">
        <v>195</v>
      </c>
      <c r="C41" s="34" t="s">
        <v>211</v>
      </c>
      <c r="D41" s="35">
        <v>7</v>
      </c>
      <c r="E41" s="74"/>
      <c r="F41" s="75"/>
      <c r="G41" s="76">
        <v>0</v>
      </c>
      <c r="H41" s="77">
        <v>0</v>
      </c>
      <c r="I41" s="37">
        <f t="shared" si="1"/>
        <v>0</v>
      </c>
      <c r="J41" s="36">
        <f t="shared" si="0"/>
        <v>0</v>
      </c>
    </row>
    <row r="42" spans="2:10" x14ac:dyDescent="0.25">
      <c r="B42" s="89" t="s">
        <v>56</v>
      </c>
      <c r="C42" s="34" t="s">
        <v>134</v>
      </c>
      <c r="D42" s="35">
        <v>95</v>
      </c>
      <c r="E42" s="74"/>
      <c r="F42" s="75"/>
      <c r="G42" s="76">
        <v>0</v>
      </c>
      <c r="H42" s="77">
        <v>0</v>
      </c>
      <c r="I42" s="37">
        <f t="shared" si="1"/>
        <v>0</v>
      </c>
      <c r="J42" s="36">
        <f t="shared" si="0"/>
        <v>0</v>
      </c>
    </row>
    <row r="43" spans="2:10" x14ac:dyDescent="0.25">
      <c r="B43" s="89" t="s">
        <v>57</v>
      </c>
      <c r="C43" s="34" t="s">
        <v>135</v>
      </c>
      <c r="D43" s="35">
        <v>68</v>
      </c>
      <c r="E43" s="74"/>
      <c r="F43" s="75"/>
      <c r="G43" s="76">
        <v>0</v>
      </c>
      <c r="H43" s="77">
        <v>0</v>
      </c>
      <c r="I43" s="37">
        <f t="shared" si="1"/>
        <v>0</v>
      </c>
      <c r="J43" s="36">
        <f t="shared" si="0"/>
        <v>0</v>
      </c>
    </row>
    <row r="44" spans="2:10" x14ac:dyDescent="0.25">
      <c r="B44" s="89" t="s">
        <v>58</v>
      </c>
      <c r="C44" s="34" t="s">
        <v>136</v>
      </c>
      <c r="D44" s="35">
        <v>24</v>
      </c>
      <c r="E44" s="74"/>
      <c r="F44" s="75"/>
      <c r="G44" s="76">
        <v>0</v>
      </c>
      <c r="H44" s="77">
        <v>0</v>
      </c>
      <c r="I44" s="37">
        <f t="shared" si="1"/>
        <v>0</v>
      </c>
      <c r="J44" s="36">
        <f t="shared" si="0"/>
        <v>0</v>
      </c>
    </row>
    <row r="45" spans="2:10" x14ac:dyDescent="0.25">
      <c r="B45" s="89" t="s">
        <v>196</v>
      </c>
      <c r="C45" s="34" t="s">
        <v>212</v>
      </c>
      <c r="D45" s="35">
        <v>41</v>
      </c>
      <c r="E45" s="74"/>
      <c r="F45" s="75"/>
      <c r="G45" s="76">
        <v>0</v>
      </c>
      <c r="H45" s="77">
        <v>0</v>
      </c>
      <c r="I45" s="37">
        <f t="shared" si="1"/>
        <v>0</v>
      </c>
      <c r="J45" s="36">
        <f t="shared" si="0"/>
        <v>0</v>
      </c>
    </row>
    <row r="46" spans="2:10" x14ac:dyDescent="0.25">
      <c r="B46" s="89" t="s">
        <v>59</v>
      </c>
      <c r="C46" s="34" t="s">
        <v>137</v>
      </c>
      <c r="D46" s="35">
        <v>8</v>
      </c>
      <c r="E46" s="74"/>
      <c r="F46" s="75"/>
      <c r="G46" s="76">
        <v>0</v>
      </c>
      <c r="H46" s="77">
        <v>0</v>
      </c>
      <c r="I46" s="37">
        <f t="shared" si="1"/>
        <v>0</v>
      </c>
      <c r="J46" s="36">
        <f t="shared" si="0"/>
        <v>0</v>
      </c>
    </row>
    <row r="47" spans="2:10" x14ac:dyDescent="0.25">
      <c r="B47" s="89" t="s">
        <v>60</v>
      </c>
      <c r="C47" s="34" t="s">
        <v>138</v>
      </c>
      <c r="D47" s="35">
        <v>159</v>
      </c>
      <c r="E47" s="74"/>
      <c r="F47" s="75"/>
      <c r="G47" s="76">
        <v>0</v>
      </c>
      <c r="H47" s="77">
        <v>0</v>
      </c>
      <c r="I47" s="37">
        <f t="shared" si="1"/>
        <v>0</v>
      </c>
      <c r="J47" s="36">
        <f t="shared" si="0"/>
        <v>0</v>
      </c>
    </row>
    <row r="48" spans="2:10" x14ac:dyDescent="0.25">
      <c r="B48" s="89" t="s">
        <v>61</v>
      </c>
      <c r="C48" s="34" t="s">
        <v>139</v>
      </c>
      <c r="D48" s="35">
        <v>158</v>
      </c>
      <c r="E48" s="74"/>
      <c r="F48" s="75"/>
      <c r="G48" s="76">
        <v>0</v>
      </c>
      <c r="H48" s="77">
        <v>0</v>
      </c>
      <c r="I48" s="37">
        <f t="shared" si="1"/>
        <v>0</v>
      </c>
      <c r="J48" s="36">
        <f t="shared" si="0"/>
        <v>0</v>
      </c>
    </row>
    <row r="49" spans="2:10" x14ac:dyDescent="0.25">
      <c r="B49" s="89" t="s">
        <v>62</v>
      </c>
      <c r="C49" s="34" t="s">
        <v>140</v>
      </c>
      <c r="D49" s="35">
        <v>20</v>
      </c>
      <c r="E49" s="74"/>
      <c r="F49" s="75"/>
      <c r="G49" s="76">
        <v>0</v>
      </c>
      <c r="H49" s="77">
        <v>0</v>
      </c>
      <c r="I49" s="37">
        <f t="shared" si="1"/>
        <v>0</v>
      </c>
      <c r="J49" s="36">
        <f t="shared" si="0"/>
        <v>0</v>
      </c>
    </row>
    <row r="50" spans="2:10" x14ac:dyDescent="0.25">
      <c r="B50" s="89" t="s">
        <v>63</v>
      </c>
      <c r="C50" s="34" t="s">
        <v>141</v>
      </c>
      <c r="D50" s="35">
        <v>85</v>
      </c>
      <c r="E50" s="74"/>
      <c r="F50" s="75"/>
      <c r="G50" s="76">
        <v>0</v>
      </c>
      <c r="H50" s="77">
        <v>0</v>
      </c>
      <c r="I50" s="37">
        <f t="shared" si="1"/>
        <v>0</v>
      </c>
      <c r="J50" s="36">
        <f t="shared" si="0"/>
        <v>0</v>
      </c>
    </row>
    <row r="51" spans="2:10" x14ac:dyDescent="0.25">
      <c r="B51" s="89" t="s">
        <v>64</v>
      </c>
      <c r="C51" s="34" t="s">
        <v>142</v>
      </c>
      <c r="D51" s="35">
        <v>36</v>
      </c>
      <c r="E51" s="74"/>
      <c r="F51" s="75"/>
      <c r="G51" s="76">
        <v>0</v>
      </c>
      <c r="H51" s="77">
        <v>0</v>
      </c>
      <c r="I51" s="37">
        <f t="shared" si="1"/>
        <v>0</v>
      </c>
      <c r="J51" s="36">
        <f t="shared" si="0"/>
        <v>0</v>
      </c>
    </row>
    <row r="52" spans="2:10" x14ac:dyDescent="0.25">
      <c r="B52" s="89" t="s">
        <v>197</v>
      </c>
      <c r="C52" s="34" t="s">
        <v>213</v>
      </c>
      <c r="D52" s="35">
        <v>20</v>
      </c>
      <c r="E52" s="74"/>
      <c r="F52" s="75"/>
      <c r="G52" s="76">
        <v>0</v>
      </c>
      <c r="H52" s="77">
        <v>0</v>
      </c>
      <c r="I52" s="37">
        <f t="shared" si="1"/>
        <v>0</v>
      </c>
      <c r="J52" s="36">
        <f t="shared" si="0"/>
        <v>0</v>
      </c>
    </row>
    <row r="53" spans="2:10" x14ac:dyDescent="0.25">
      <c r="B53" s="89" t="s">
        <v>65</v>
      </c>
      <c r="C53" s="34" t="s">
        <v>143</v>
      </c>
      <c r="D53" s="35">
        <v>33</v>
      </c>
      <c r="E53" s="74"/>
      <c r="F53" s="75"/>
      <c r="G53" s="76">
        <v>0</v>
      </c>
      <c r="H53" s="77">
        <v>0</v>
      </c>
      <c r="I53" s="37">
        <f t="shared" si="1"/>
        <v>0</v>
      </c>
      <c r="J53" s="36">
        <f t="shared" si="0"/>
        <v>0</v>
      </c>
    </row>
    <row r="54" spans="2:10" x14ac:dyDescent="0.25">
      <c r="B54" s="89" t="s">
        <v>66</v>
      </c>
      <c r="C54" s="34" t="s">
        <v>144</v>
      </c>
      <c r="D54" s="35">
        <v>156</v>
      </c>
      <c r="E54" s="74"/>
      <c r="F54" s="75"/>
      <c r="G54" s="76">
        <v>0</v>
      </c>
      <c r="H54" s="77">
        <v>0</v>
      </c>
      <c r="I54" s="37">
        <f t="shared" si="1"/>
        <v>0</v>
      </c>
      <c r="J54" s="36">
        <f t="shared" si="0"/>
        <v>0</v>
      </c>
    </row>
    <row r="55" spans="2:10" x14ac:dyDescent="0.25">
      <c r="B55" s="89" t="s">
        <v>67</v>
      </c>
      <c r="C55" s="34" t="s">
        <v>145</v>
      </c>
      <c r="D55" s="35">
        <v>132</v>
      </c>
      <c r="E55" s="74"/>
      <c r="F55" s="75"/>
      <c r="G55" s="76">
        <v>0</v>
      </c>
      <c r="H55" s="77">
        <v>0</v>
      </c>
      <c r="I55" s="37">
        <f t="shared" si="1"/>
        <v>0</v>
      </c>
      <c r="J55" s="36">
        <f t="shared" si="0"/>
        <v>0</v>
      </c>
    </row>
    <row r="56" spans="2:10" x14ac:dyDescent="0.25">
      <c r="B56" s="89" t="s">
        <v>68</v>
      </c>
      <c r="C56" s="34" t="s">
        <v>146</v>
      </c>
      <c r="D56" s="35">
        <v>36</v>
      </c>
      <c r="E56" s="74"/>
      <c r="F56" s="75"/>
      <c r="G56" s="76">
        <v>0</v>
      </c>
      <c r="H56" s="77">
        <v>0</v>
      </c>
      <c r="I56" s="37">
        <f t="shared" si="1"/>
        <v>0</v>
      </c>
      <c r="J56" s="36">
        <f t="shared" si="0"/>
        <v>0</v>
      </c>
    </row>
    <row r="57" spans="2:10" x14ac:dyDescent="0.25">
      <c r="B57" s="89" t="s">
        <v>69</v>
      </c>
      <c r="C57" s="34" t="s">
        <v>147</v>
      </c>
      <c r="D57" s="35">
        <v>25</v>
      </c>
      <c r="E57" s="74"/>
      <c r="F57" s="75"/>
      <c r="G57" s="76">
        <v>0</v>
      </c>
      <c r="H57" s="77">
        <v>0</v>
      </c>
      <c r="I57" s="37">
        <f t="shared" si="1"/>
        <v>0</v>
      </c>
      <c r="J57" s="36">
        <f t="shared" si="0"/>
        <v>0</v>
      </c>
    </row>
    <row r="58" spans="2:10" x14ac:dyDescent="0.25">
      <c r="B58" s="89" t="s">
        <v>70</v>
      </c>
      <c r="C58" s="34" t="s">
        <v>148</v>
      </c>
      <c r="D58" s="35">
        <v>94</v>
      </c>
      <c r="E58" s="74"/>
      <c r="F58" s="75"/>
      <c r="G58" s="76">
        <v>0</v>
      </c>
      <c r="H58" s="77">
        <v>0</v>
      </c>
      <c r="I58" s="37">
        <f t="shared" si="1"/>
        <v>0</v>
      </c>
      <c r="J58" s="36">
        <f t="shared" si="0"/>
        <v>0</v>
      </c>
    </row>
    <row r="59" spans="2:10" x14ac:dyDescent="0.25">
      <c r="B59" s="89" t="s">
        <v>198</v>
      </c>
      <c r="C59" s="34" t="s">
        <v>214</v>
      </c>
      <c r="D59" s="35">
        <v>7</v>
      </c>
      <c r="E59" s="74"/>
      <c r="F59" s="75"/>
      <c r="G59" s="76">
        <v>0</v>
      </c>
      <c r="H59" s="77">
        <v>0</v>
      </c>
      <c r="I59" s="37">
        <f t="shared" si="1"/>
        <v>0</v>
      </c>
      <c r="J59" s="36">
        <f t="shared" si="0"/>
        <v>0</v>
      </c>
    </row>
    <row r="60" spans="2:10" x14ac:dyDescent="0.25">
      <c r="B60" s="89" t="s">
        <v>71</v>
      </c>
      <c r="C60" s="34" t="s">
        <v>149</v>
      </c>
      <c r="D60" s="35">
        <v>49</v>
      </c>
      <c r="E60" s="74"/>
      <c r="F60" s="75"/>
      <c r="G60" s="76">
        <v>0</v>
      </c>
      <c r="H60" s="77">
        <v>0</v>
      </c>
      <c r="I60" s="37">
        <f t="shared" si="1"/>
        <v>0</v>
      </c>
      <c r="J60" s="36">
        <f t="shared" si="0"/>
        <v>0</v>
      </c>
    </row>
    <row r="61" spans="2:10" x14ac:dyDescent="0.25">
      <c r="B61" s="89" t="s">
        <v>199</v>
      </c>
      <c r="C61" s="34" t="s">
        <v>215</v>
      </c>
      <c r="D61" s="35">
        <v>20</v>
      </c>
      <c r="E61" s="74"/>
      <c r="F61" s="75"/>
      <c r="G61" s="76">
        <v>0</v>
      </c>
      <c r="H61" s="77">
        <v>0</v>
      </c>
      <c r="I61" s="37">
        <f t="shared" si="1"/>
        <v>0</v>
      </c>
      <c r="J61" s="36">
        <f t="shared" si="0"/>
        <v>0</v>
      </c>
    </row>
    <row r="62" spans="2:10" x14ac:dyDescent="0.25">
      <c r="B62" s="89" t="s">
        <v>72</v>
      </c>
      <c r="C62" s="34" t="s">
        <v>150</v>
      </c>
      <c r="D62" s="35">
        <v>30</v>
      </c>
      <c r="E62" s="74"/>
      <c r="F62" s="75"/>
      <c r="G62" s="76">
        <v>0</v>
      </c>
      <c r="H62" s="77">
        <v>0</v>
      </c>
      <c r="I62" s="37">
        <f t="shared" si="1"/>
        <v>0</v>
      </c>
      <c r="J62" s="36">
        <f t="shared" si="0"/>
        <v>0</v>
      </c>
    </row>
    <row r="63" spans="2:10" x14ac:dyDescent="0.25">
      <c r="B63" s="89" t="s">
        <v>73</v>
      </c>
      <c r="C63" s="34" t="s">
        <v>151</v>
      </c>
      <c r="D63" s="35">
        <v>20</v>
      </c>
      <c r="E63" s="74"/>
      <c r="F63" s="75"/>
      <c r="G63" s="76">
        <v>0</v>
      </c>
      <c r="H63" s="77">
        <v>0</v>
      </c>
      <c r="I63" s="37">
        <f t="shared" si="1"/>
        <v>0</v>
      </c>
      <c r="J63" s="36">
        <f t="shared" si="0"/>
        <v>0</v>
      </c>
    </row>
    <row r="64" spans="2:10" x14ac:dyDescent="0.25">
      <c r="B64" s="89" t="s">
        <v>200</v>
      </c>
      <c r="C64" s="34" t="s">
        <v>216</v>
      </c>
      <c r="D64" s="35">
        <v>86</v>
      </c>
      <c r="E64" s="74"/>
      <c r="F64" s="75"/>
      <c r="G64" s="76">
        <v>0</v>
      </c>
      <c r="H64" s="77">
        <v>0</v>
      </c>
      <c r="I64" s="37">
        <f t="shared" si="1"/>
        <v>0</v>
      </c>
      <c r="J64" s="36">
        <f t="shared" si="0"/>
        <v>0</v>
      </c>
    </row>
    <row r="65" spans="2:10" x14ac:dyDescent="0.25">
      <c r="B65" s="89" t="s">
        <v>74</v>
      </c>
      <c r="C65" s="34" t="s">
        <v>152</v>
      </c>
      <c r="D65" s="35">
        <v>35</v>
      </c>
      <c r="E65" s="74"/>
      <c r="F65" s="75"/>
      <c r="G65" s="76">
        <v>0</v>
      </c>
      <c r="H65" s="77">
        <v>0</v>
      </c>
      <c r="I65" s="37">
        <f t="shared" si="1"/>
        <v>0</v>
      </c>
      <c r="J65" s="36">
        <f t="shared" si="0"/>
        <v>0</v>
      </c>
    </row>
    <row r="66" spans="2:10" x14ac:dyDescent="0.25">
      <c r="B66" s="89" t="s">
        <v>75</v>
      </c>
      <c r="C66" s="34" t="s">
        <v>153</v>
      </c>
      <c r="D66" s="35">
        <v>182</v>
      </c>
      <c r="E66" s="74"/>
      <c r="F66" s="75"/>
      <c r="G66" s="76">
        <v>0</v>
      </c>
      <c r="H66" s="77">
        <v>0</v>
      </c>
      <c r="I66" s="37">
        <f t="shared" si="1"/>
        <v>0</v>
      </c>
      <c r="J66" s="36">
        <f t="shared" si="0"/>
        <v>0</v>
      </c>
    </row>
    <row r="67" spans="2:10" x14ac:dyDescent="0.25">
      <c r="B67" s="89" t="s">
        <v>76</v>
      </c>
      <c r="C67" s="34" t="s">
        <v>154</v>
      </c>
      <c r="D67" s="35">
        <v>12</v>
      </c>
      <c r="E67" s="74"/>
      <c r="F67" s="75"/>
      <c r="G67" s="76">
        <v>0</v>
      </c>
      <c r="H67" s="77">
        <v>0</v>
      </c>
      <c r="I67" s="37">
        <f t="shared" si="1"/>
        <v>0</v>
      </c>
      <c r="J67" s="36">
        <f t="shared" si="0"/>
        <v>0</v>
      </c>
    </row>
    <row r="68" spans="2:10" x14ac:dyDescent="0.25">
      <c r="B68" s="89" t="s">
        <v>77</v>
      </c>
      <c r="C68" s="34" t="s">
        <v>155</v>
      </c>
      <c r="D68" s="35">
        <v>960</v>
      </c>
      <c r="E68" s="74"/>
      <c r="F68" s="75"/>
      <c r="G68" s="76">
        <v>0</v>
      </c>
      <c r="H68" s="77">
        <v>0</v>
      </c>
      <c r="I68" s="37">
        <f t="shared" si="1"/>
        <v>0</v>
      </c>
      <c r="J68" s="36">
        <f t="shared" si="0"/>
        <v>0</v>
      </c>
    </row>
    <row r="69" spans="2:10" x14ac:dyDescent="0.25">
      <c r="B69" s="89" t="s">
        <v>78</v>
      </c>
      <c r="C69" s="34" t="s">
        <v>156</v>
      </c>
      <c r="D69" s="35">
        <v>33</v>
      </c>
      <c r="E69" s="74"/>
      <c r="F69" s="75"/>
      <c r="G69" s="76">
        <v>0</v>
      </c>
      <c r="H69" s="77">
        <v>0</v>
      </c>
      <c r="I69" s="37">
        <f t="shared" si="1"/>
        <v>0</v>
      </c>
      <c r="J69" s="36">
        <f t="shared" si="0"/>
        <v>0</v>
      </c>
    </row>
    <row r="70" spans="2:10" x14ac:dyDescent="0.25">
      <c r="B70" s="89" t="s">
        <v>201</v>
      </c>
      <c r="C70" s="34" t="s">
        <v>217</v>
      </c>
      <c r="D70" s="35">
        <v>19</v>
      </c>
      <c r="E70" s="74"/>
      <c r="F70" s="75"/>
      <c r="G70" s="76">
        <v>0</v>
      </c>
      <c r="H70" s="77">
        <v>0</v>
      </c>
      <c r="I70" s="37">
        <f t="shared" si="1"/>
        <v>0</v>
      </c>
      <c r="J70" s="36">
        <f t="shared" si="0"/>
        <v>0</v>
      </c>
    </row>
    <row r="71" spans="2:10" x14ac:dyDescent="0.25">
      <c r="B71" s="89" t="s">
        <v>79</v>
      </c>
      <c r="C71" s="34" t="s">
        <v>157</v>
      </c>
      <c r="D71" s="35">
        <v>21</v>
      </c>
      <c r="E71" s="74"/>
      <c r="F71" s="75"/>
      <c r="G71" s="76">
        <v>0</v>
      </c>
      <c r="H71" s="77">
        <v>0</v>
      </c>
      <c r="I71" s="37">
        <f t="shared" si="1"/>
        <v>0</v>
      </c>
      <c r="J71" s="36">
        <f t="shared" ref="J71:J100" si="2">I71*D71</f>
        <v>0</v>
      </c>
    </row>
    <row r="72" spans="2:10" x14ac:dyDescent="0.25">
      <c r="B72" s="89" t="s">
        <v>80</v>
      </c>
      <c r="C72" s="34" t="s">
        <v>158</v>
      </c>
      <c r="D72" s="35">
        <v>428</v>
      </c>
      <c r="E72" s="74"/>
      <c r="F72" s="75"/>
      <c r="G72" s="76">
        <v>0</v>
      </c>
      <c r="H72" s="77">
        <v>0</v>
      </c>
      <c r="I72" s="37">
        <f t="shared" ref="I72:I100" si="3">G72-(G72*H72)</f>
        <v>0</v>
      </c>
      <c r="J72" s="36">
        <f t="shared" si="2"/>
        <v>0</v>
      </c>
    </row>
    <row r="73" spans="2:10" x14ac:dyDescent="0.25">
      <c r="B73" s="89" t="s">
        <v>81</v>
      </c>
      <c r="C73" s="34" t="s">
        <v>159</v>
      </c>
      <c r="D73" s="35">
        <v>6</v>
      </c>
      <c r="E73" s="74"/>
      <c r="F73" s="75"/>
      <c r="G73" s="76">
        <v>0</v>
      </c>
      <c r="H73" s="77">
        <v>0</v>
      </c>
      <c r="I73" s="37">
        <f t="shared" si="3"/>
        <v>0</v>
      </c>
      <c r="J73" s="36">
        <f t="shared" si="2"/>
        <v>0</v>
      </c>
    </row>
    <row r="74" spans="2:10" x14ac:dyDescent="0.25">
      <c r="B74" s="89" t="s">
        <v>82</v>
      </c>
      <c r="C74" s="34" t="s">
        <v>160</v>
      </c>
      <c r="D74" s="35">
        <v>8</v>
      </c>
      <c r="E74" s="74"/>
      <c r="F74" s="75"/>
      <c r="G74" s="76">
        <v>0</v>
      </c>
      <c r="H74" s="77">
        <v>0</v>
      </c>
      <c r="I74" s="37">
        <f t="shared" si="3"/>
        <v>0</v>
      </c>
      <c r="J74" s="36">
        <f t="shared" si="2"/>
        <v>0</v>
      </c>
    </row>
    <row r="75" spans="2:10" x14ac:dyDescent="0.25">
      <c r="B75" s="89" t="s">
        <v>83</v>
      </c>
      <c r="C75" s="34" t="s">
        <v>161</v>
      </c>
      <c r="D75" s="35">
        <v>38</v>
      </c>
      <c r="E75" s="74"/>
      <c r="F75" s="75"/>
      <c r="G75" s="76">
        <v>0</v>
      </c>
      <c r="H75" s="77">
        <v>0</v>
      </c>
      <c r="I75" s="37">
        <f t="shared" si="3"/>
        <v>0</v>
      </c>
      <c r="J75" s="36">
        <f t="shared" si="2"/>
        <v>0</v>
      </c>
    </row>
    <row r="76" spans="2:10" x14ac:dyDescent="0.25">
      <c r="B76" s="89" t="s">
        <v>84</v>
      </c>
      <c r="C76" s="34" t="s">
        <v>162</v>
      </c>
      <c r="D76" s="35">
        <v>69</v>
      </c>
      <c r="E76" s="74"/>
      <c r="F76" s="75"/>
      <c r="G76" s="76">
        <v>0</v>
      </c>
      <c r="H76" s="77">
        <v>0</v>
      </c>
      <c r="I76" s="37">
        <f t="shared" si="3"/>
        <v>0</v>
      </c>
      <c r="J76" s="36">
        <f t="shared" si="2"/>
        <v>0</v>
      </c>
    </row>
    <row r="77" spans="2:10" x14ac:dyDescent="0.25">
      <c r="B77" s="89" t="s">
        <v>85</v>
      </c>
      <c r="C77" s="34" t="s">
        <v>163</v>
      </c>
      <c r="D77" s="35">
        <v>30</v>
      </c>
      <c r="E77" s="74"/>
      <c r="F77" s="75"/>
      <c r="G77" s="76">
        <v>0</v>
      </c>
      <c r="H77" s="77">
        <v>0</v>
      </c>
      <c r="I77" s="37">
        <f t="shared" si="3"/>
        <v>0</v>
      </c>
      <c r="J77" s="36">
        <f t="shared" si="2"/>
        <v>0</v>
      </c>
    </row>
    <row r="78" spans="2:10" x14ac:dyDescent="0.25">
      <c r="B78" s="89" t="s">
        <v>86</v>
      </c>
      <c r="C78" s="34" t="s">
        <v>164</v>
      </c>
      <c r="D78" s="35">
        <v>30</v>
      </c>
      <c r="E78" s="74"/>
      <c r="F78" s="75"/>
      <c r="G78" s="76">
        <v>0</v>
      </c>
      <c r="H78" s="77">
        <v>0</v>
      </c>
      <c r="I78" s="37">
        <f t="shared" si="3"/>
        <v>0</v>
      </c>
      <c r="J78" s="36">
        <f t="shared" si="2"/>
        <v>0</v>
      </c>
    </row>
    <row r="79" spans="2:10" x14ac:dyDescent="0.25">
      <c r="B79" s="89" t="s">
        <v>87</v>
      </c>
      <c r="C79" s="34" t="s">
        <v>165</v>
      </c>
      <c r="D79" s="35">
        <v>19</v>
      </c>
      <c r="E79" s="74"/>
      <c r="F79" s="75"/>
      <c r="G79" s="76">
        <v>0</v>
      </c>
      <c r="H79" s="77">
        <v>0</v>
      </c>
      <c r="I79" s="37">
        <f t="shared" si="3"/>
        <v>0</v>
      </c>
      <c r="J79" s="36">
        <f t="shared" si="2"/>
        <v>0</v>
      </c>
    </row>
    <row r="80" spans="2:10" x14ac:dyDescent="0.25">
      <c r="B80" s="89" t="s">
        <v>88</v>
      </c>
      <c r="C80" s="34" t="s">
        <v>166</v>
      </c>
      <c r="D80" s="35">
        <v>20</v>
      </c>
      <c r="E80" s="74"/>
      <c r="F80" s="75"/>
      <c r="G80" s="76">
        <v>0</v>
      </c>
      <c r="H80" s="77">
        <v>0</v>
      </c>
      <c r="I80" s="37">
        <f t="shared" si="3"/>
        <v>0</v>
      </c>
      <c r="J80" s="36">
        <f t="shared" si="2"/>
        <v>0</v>
      </c>
    </row>
    <row r="81" spans="2:10" x14ac:dyDescent="0.25">
      <c r="B81" s="89" t="s">
        <v>89</v>
      </c>
      <c r="C81" s="34" t="s">
        <v>167</v>
      </c>
      <c r="D81" s="35">
        <v>52</v>
      </c>
      <c r="E81" s="74"/>
      <c r="F81" s="75"/>
      <c r="G81" s="76">
        <v>0</v>
      </c>
      <c r="H81" s="77">
        <v>0</v>
      </c>
      <c r="I81" s="37">
        <f t="shared" si="3"/>
        <v>0</v>
      </c>
      <c r="J81" s="36">
        <f t="shared" si="2"/>
        <v>0</v>
      </c>
    </row>
    <row r="82" spans="2:10" x14ac:dyDescent="0.25">
      <c r="B82" s="89" t="s">
        <v>90</v>
      </c>
      <c r="C82" s="34" t="s">
        <v>168</v>
      </c>
      <c r="D82" s="35">
        <v>186</v>
      </c>
      <c r="E82" s="74"/>
      <c r="F82" s="75"/>
      <c r="G82" s="76">
        <v>0</v>
      </c>
      <c r="H82" s="77">
        <v>0</v>
      </c>
      <c r="I82" s="37">
        <f t="shared" si="3"/>
        <v>0</v>
      </c>
      <c r="J82" s="36">
        <f t="shared" si="2"/>
        <v>0</v>
      </c>
    </row>
    <row r="83" spans="2:10" x14ac:dyDescent="0.25">
      <c r="B83" s="89" t="s">
        <v>91</v>
      </c>
      <c r="C83" s="34" t="s">
        <v>169</v>
      </c>
      <c r="D83" s="35">
        <v>11</v>
      </c>
      <c r="E83" s="74"/>
      <c r="F83" s="75"/>
      <c r="G83" s="76">
        <v>0</v>
      </c>
      <c r="H83" s="77">
        <v>0</v>
      </c>
      <c r="I83" s="37">
        <f t="shared" si="3"/>
        <v>0</v>
      </c>
      <c r="J83" s="36">
        <f t="shared" si="2"/>
        <v>0</v>
      </c>
    </row>
    <row r="84" spans="2:10" x14ac:dyDescent="0.25">
      <c r="B84" s="89" t="s">
        <v>92</v>
      </c>
      <c r="C84" s="34" t="s">
        <v>170</v>
      </c>
      <c r="D84" s="35">
        <v>170</v>
      </c>
      <c r="E84" s="74"/>
      <c r="F84" s="75"/>
      <c r="G84" s="76">
        <v>0</v>
      </c>
      <c r="H84" s="77">
        <v>0</v>
      </c>
      <c r="I84" s="37">
        <f t="shared" si="3"/>
        <v>0</v>
      </c>
      <c r="J84" s="36">
        <f t="shared" si="2"/>
        <v>0</v>
      </c>
    </row>
    <row r="85" spans="2:10" x14ac:dyDescent="0.25">
      <c r="B85" s="89" t="s">
        <v>93</v>
      </c>
      <c r="C85" s="34" t="s">
        <v>171</v>
      </c>
      <c r="D85" s="35">
        <v>76</v>
      </c>
      <c r="E85" s="74"/>
      <c r="F85" s="75"/>
      <c r="G85" s="76">
        <v>0</v>
      </c>
      <c r="H85" s="77">
        <v>0</v>
      </c>
      <c r="I85" s="37">
        <f t="shared" si="3"/>
        <v>0</v>
      </c>
      <c r="J85" s="36">
        <f t="shared" si="2"/>
        <v>0</v>
      </c>
    </row>
    <row r="86" spans="2:10" x14ac:dyDescent="0.25">
      <c r="B86" s="89" t="s">
        <v>219</v>
      </c>
      <c r="C86" s="34" t="s">
        <v>218</v>
      </c>
      <c r="D86" s="35">
        <v>61</v>
      </c>
      <c r="E86" s="74"/>
      <c r="F86" s="75"/>
      <c r="G86" s="76">
        <v>0</v>
      </c>
      <c r="H86" s="77">
        <v>0</v>
      </c>
      <c r="I86" s="37">
        <f t="shared" si="3"/>
        <v>0</v>
      </c>
      <c r="J86" s="36">
        <f t="shared" si="2"/>
        <v>0</v>
      </c>
    </row>
    <row r="87" spans="2:10" x14ac:dyDescent="0.25">
      <c r="B87" s="89" t="s">
        <v>94</v>
      </c>
      <c r="C87" s="34" t="s">
        <v>172</v>
      </c>
      <c r="D87" s="35">
        <v>9</v>
      </c>
      <c r="E87" s="74"/>
      <c r="F87" s="75"/>
      <c r="G87" s="76">
        <v>0</v>
      </c>
      <c r="H87" s="77">
        <v>0</v>
      </c>
      <c r="I87" s="37">
        <f t="shared" si="3"/>
        <v>0</v>
      </c>
      <c r="J87" s="36">
        <f t="shared" si="2"/>
        <v>0</v>
      </c>
    </row>
    <row r="88" spans="2:10" x14ac:dyDescent="0.25">
      <c r="B88" s="89" t="s">
        <v>95</v>
      </c>
      <c r="C88" s="34" t="s">
        <v>173</v>
      </c>
      <c r="D88" s="35">
        <v>11</v>
      </c>
      <c r="E88" s="74"/>
      <c r="F88" s="75"/>
      <c r="G88" s="76">
        <v>0</v>
      </c>
      <c r="H88" s="77">
        <v>0</v>
      </c>
      <c r="I88" s="37">
        <f t="shared" si="3"/>
        <v>0</v>
      </c>
      <c r="J88" s="36">
        <f t="shared" si="2"/>
        <v>0</v>
      </c>
    </row>
    <row r="89" spans="2:10" x14ac:dyDescent="0.25">
      <c r="B89" s="89" t="s">
        <v>96</v>
      </c>
      <c r="C89" s="34" t="s">
        <v>174</v>
      </c>
      <c r="D89" s="35">
        <v>21</v>
      </c>
      <c r="E89" s="74"/>
      <c r="F89" s="75"/>
      <c r="G89" s="76">
        <v>0</v>
      </c>
      <c r="H89" s="77">
        <v>0</v>
      </c>
      <c r="I89" s="37">
        <f t="shared" si="3"/>
        <v>0</v>
      </c>
      <c r="J89" s="36">
        <f t="shared" si="2"/>
        <v>0</v>
      </c>
    </row>
    <row r="90" spans="2:10" x14ac:dyDescent="0.25">
      <c r="B90" s="89" t="s">
        <v>97</v>
      </c>
      <c r="C90" s="34" t="s">
        <v>175</v>
      </c>
      <c r="D90" s="35">
        <v>72</v>
      </c>
      <c r="E90" s="74"/>
      <c r="F90" s="75"/>
      <c r="G90" s="76">
        <v>0</v>
      </c>
      <c r="H90" s="77">
        <v>0</v>
      </c>
      <c r="I90" s="37">
        <f t="shared" si="3"/>
        <v>0</v>
      </c>
      <c r="J90" s="36">
        <f t="shared" si="2"/>
        <v>0</v>
      </c>
    </row>
    <row r="91" spans="2:10" x14ac:dyDescent="0.25">
      <c r="B91" s="89" t="s">
        <v>98</v>
      </c>
      <c r="C91" s="34" t="s">
        <v>176</v>
      </c>
      <c r="D91" s="35">
        <v>68</v>
      </c>
      <c r="E91" s="74"/>
      <c r="F91" s="75"/>
      <c r="G91" s="76">
        <v>0</v>
      </c>
      <c r="H91" s="77">
        <v>0</v>
      </c>
      <c r="I91" s="37">
        <f t="shared" si="3"/>
        <v>0</v>
      </c>
      <c r="J91" s="36">
        <f t="shared" si="2"/>
        <v>0</v>
      </c>
    </row>
    <row r="92" spans="2:10" x14ac:dyDescent="0.25">
      <c r="B92" s="89" t="s">
        <v>99</v>
      </c>
      <c r="C92" s="34" t="s">
        <v>177</v>
      </c>
      <c r="D92" s="35">
        <v>15</v>
      </c>
      <c r="E92" s="74"/>
      <c r="F92" s="75"/>
      <c r="G92" s="76">
        <v>0</v>
      </c>
      <c r="H92" s="77">
        <v>0</v>
      </c>
      <c r="I92" s="37">
        <f t="shared" si="3"/>
        <v>0</v>
      </c>
      <c r="J92" s="36">
        <f t="shared" si="2"/>
        <v>0</v>
      </c>
    </row>
    <row r="93" spans="2:10" x14ac:dyDescent="0.25">
      <c r="B93" s="89" t="s">
        <v>100</v>
      </c>
      <c r="C93" s="34" t="s">
        <v>178</v>
      </c>
      <c r="D93" s="35">
        <v>37</v>
      </c>
      <c r="E93" s="74"/>
      <c r="F93" s="75"/>
      <c r="G93" s="76">
        <v>0</v>
      </c>
      <c r="H93" s="77">
        <v>0</v>
      </c>
      <c r="I93" s="37">
        <f t="shared" si="3"/>
        <v>0</v>
      </c>
      <c r="J93" s="36">
        <f t="shared" si="2"/>
        <v>0</v>
      </c>
    </row>
    <row r="94" spans="2:10" x14ac:dyDescent="0.25">
      <c r="B94" s="89" t="s">
        <v>101</v>
      </c>
      <c r="C94" s="34" t="s">
        <v>179</v>
      </c>
      <c r="D94" s="35">
        <v>60</v>
      </c>
      <c r="E94" s="74"/>
      <c r="F94" s="75"/>
      <c r="G94" s="76">
        <v>0</v>
      </c>
      <c r="H94" s="77">
        <v>0</v>
      </c>
      <c r="I94" s="37">
        <f t="shared" si="3"/>
        <v>0</v>
      </c>
      <c r="J94" s="36">
        <f t="shared" si="2"/>
        <v>0</v>
      </c>
    </row>
    <row r="95" spans="2:10" x14ac:dyDescent="0.25">
      <c r="B95" s="89" t="s">
        <v>102</v>
      </c>
      <c r="C95" s="34" t="s">
        <v>180</v>
      </c>
      <c r="D95" s="35">
        <v>65</v>
      </c>
      <c r="E95" s="74"/>
      <c r="F95" s="75"/>
      <c r="G95" s="76">
        <v>0</v>
      </c>
      <c r="H95" s="77">
        <v>0</v>
      </c>
      <c r="I95" s="37">
        <f t="shared" si="3"/>
        <v>0</v>
      </c>
      <c r="J95" s="36">
        <f t="shared" si="2"/>
        <v>0</v>
      </c>
    </row>
    <row r="96" spans="2:10" x14ac:dyDescent="0.25">
      <c r="B96" s="89" t="s">
        <v>103</v>
      </c>
      <c r="C96" s="34" t="s">
        <v>181</v>
      </c>
      <c r="D96" s="35">
        <v>6</v>
      </c>
      <c r="E96" s="74"/>
      <c r="F96" s="75"/>
      <c r="G96" s="76">
        <v>0</v>
      </c>
      <c r="H96" s="77">
        <v>0</v>
      </c>
      <c r="I96" s="37">
        <f t="shared" si="3"/>
        <v>0</v>
      </c>
      <c r="J96" s="36">
        <f t="shared" si="2"/>
        <v>0</v>
      </c>
    </row>
    <row r="97" spans="2:10" x14ac:dyDescent="0.25">
      <c r="B97" s="89" t="s">
        <v>104</v>
      </c>
      <c r="C97" s="34" t="s">
        <v>182</v>
      </c>
      <c r="D97" s="35">
        <v>9</v>
      </c>
      <c r="E97" s="74"/>
      <c r="F97" s="75"/>
      <c r="G97" s="76">
        <v>0</v>
      </c>
      <c r="H97" s="77">
        <v>0</v>
      </c>
      <c r="I97" s="37">
        <f t="shared" si="3"/>
        <v>0</v>
      </c>
      <c r="J97" s="36">
        <f t="shared" si="2"/>
        <v>0</v>
      </c>
    </row>
    <row r="98" spans="2:10" x14ac:dyDescent="0.25">
      <c r="B98" s="89" t="s">
        <v>105</v>
      </c>
      <c r="C98" s="34" t="s">
        <v>183</v>
      </c>
      <c r="D98" s="35">
        <v>12</v>
      </c>
      <c r="E98" s="74"/>
      <c r="F98" s="75"/>
      <c r="G98" s="76">
        <v>0</v>
      </c>
      <c r="H98" s="77">
        <v>0</v>
      </c>
      <c r="I98" s="37">
        <f t="shared" si="3"/>
        <v>0</v>
      </c>
      <c r="J98" s="36">
        <f t="shared" si="2"/>
        <v>0</v>
      </c>
    </row>
    <row r="99" spans="2:10" x14ac:dyDescent="0.25">
      <c r="B99" s="89" t="s">
        <v>106</v>
      </c>
      <c r="C99" s="34" t="s">
        <v>184</v>
      </c>
      <c r="D99" s="35">
        <v>4</v>
      </c>
      <c r="E99" s="74"/>
      <c r="F99" s="75"/>
      <c r="G99" s="76">
        <v>0</v>
      </c>
      <c r="H99" s="77">
        <v>0</v>
      </c>
      <c r="I99" s="37">
        <f t="shared" si="3"/>
        <v>0</v>
      </c>
      <c r="J99" s="36">
        <f t="shared" si="2"/>
        <v>0</v>
      </c>
    </row>
    <row r="100" spans="2:10" x14ac:dyDescent="0.25">
      <c r="B100" s="89" t="s">
        <v>107</v>
      </c>
      <c r="C100" s="34" t="s">
        <v>185</v>
      </c>
      <c r="D100" s="35">
        <v>77</v>
      </c>
      <c r="E100" s="74"/>
      <c r="F100" s="75"/>
      <c r="G100" s="76">
        <v>0</v>
      </c>
      <c r="H100" s="77">
        <v>0</v>
      </c>
      <c r="I100" s="37">
        <f t="shared" si="3"/>
        <v>0</v>
      </c>
      <c r="J100" s="36">
        <f t="shared" si="2"/>
        <v>0</v>
      </c>
    </row>
    <row r="101" spans="2:10" ht="15.75" thickBot="1" x14ac:dyDescent="0.3">
      <c r="B101" s="90" t="s">
        <v>3</v>
      </c>
      <c r="C101" s="19"/>
      <c r="D101" s="19"/>
      <c r="E101" s="19"/>
      <c r="F101" s="19"/>
      <c r="G101" s="19"/>
      <c r="H101" s="20"/>
      <c r="I101" s="91"/>
      <c r="J101" s="17"/>
    </row>
    <row r="102" spans="2:10" ht="15.75" thickBot="1" x14ac:dyDescent="0.3"/>
    <row r="103" spans="2:10" ht="30" customHeight="1" thickBot="1" x14ac:dyDescent="0.3">
      <c r="B103" s="92" t="s">
        <v>12</v>
      </c>
      <c r="C103" s="93"/>
      <c r="D103" s="93"/>
      <c r="E103" s="93"/>
      <c r="F103" s="93"/>
      <c r="G103" s="93"/>
      <c r="H103" s="93"/>
      <c r="I103" s="94"/>
      <c r="J103" s="95">
        <f>SUM(J6:J100)</f>
        <v>0</v>
      </c>
    </row>
    <row r="105" spans="2:10" ht="15.75" thickBot="1" x14ac:dyDescent="0.3">
      <c r="I105" s="96"/>
    </row>
    <row r="106" spans="2:10" x14ac:dyDescent="0.25">
      <c r="B106" s="97" t="s">
        <v>224</v>
      </c>
      <c r="C106" s="98"/>
      <c r="D106" s="108"/>
      <c r="E106" s="109"/>
      <c r="F106" s="110"/>
      <c r="I106" s="99"/>
    </row>
    <row r="107" spans="2:10" x14ac:dyDescent="0.25">
      <c r="B107" s="100" t="s">
        <v>225</v>
      </c>
      <c r="C107" s="101"/>
      <c r="D107" s="111"/>
      <c r="E107" s="111"/>
      <c r="F107" s="112"/>
    </row>
    <row r="108" spans="2:10" x14ac:dyDescent="0.25">
      <c r="B108" s="100" t="s">
        <v>226</v>
      </c>
      <c r="C108" s="101"/>
      <c r="D108" s="111"/>
      <c r="E108" s="111"/>
      <c r="F108" s="112"/>
    </row>
    <row r="109" spans="2:10" x14ac:dyDescent="0.25">
      <c r="B109" s="100" t="s">
        <v>227</v>
      </c>
      <c r="C109" s="101"/>
      <c r="D109" s="111"/>
      <c r="E109" s="111"/>
      <c r="F109" s="112"/>
    </row>
    <row r="110" spans="2:10" x14ac:dyDescent="0.25">
      <c r="B110" s="102" t="s">
        <v>228</v>
      </c>
      <c r="C110" s="103"/>
      <c r="D110" s="111"/>
      <c r="E110" s="111"/>
      <c r="F110" s="112"/>
    </row>
    <row r="111" spans="2:10" x14ac:dyDescent="0.25">
      <c r="B111" s="104"/>
      <c r="C111" s="105"/>
      <c r="D111" s="113"/>
      <c r="E111" s="113"/>
      <c r="F111" s="114"/>
    </row>
    <row r="112" spans="2:10" x14ac:dyDescent="0.25">
      <c r="B112" s="104"/>
      <c r="C112" s="105"/>
      <c r="D112" s="113"/>
      <c r="E112" s="113"/>
      <c r="F112" s="114"/>
    </row>
    <row r="113" spans="2:6" ht="15.75" thickBot="1" x14ac:dyDescent="0.3">
      <c r="B113" s="106"/>
      <c r="C113" s="107"/>
      <c r="D113" s="115"/>
      <c r="E113" s="115"/>
      <c r="F113" s="116"/>
    </row>
  </sheetData>
  <sheetProtection algorithmName="SHA-512" hashValue="20wjsA4WPhB5aAYvZPMGeFtmb4L748JnUqRsAixYKSrEdIPkz9up4G7XGlXS030xXphzedyDnxfFEYYMmPJHnA==" saltValue="zbCBi8GX7BW6QY60rOd39Q==" spinCount="100000" sheet="1" objects="1" scenarios="1"/>
  <mergeCells count="7">
    <mergeCell ref="B3:C3"/>
    <mergeCell ref="B106:C106"/>
    <mergeCell ref="B107:C107"/>
    <mergeCell ref="B108:C108"/>
    <mergeCell ref="B109:C109"/>
    <mergeCell ref="B110:C110"/>
    <mergeCell ref="B111:C113"/>
  </mergeCells>
  <dataValidations count="1">
    <dataValidation type="decimal" allowBlank="1" showInputMessage="1" showErrorMessage="1" sqref="I6:I100" xr:uid="{D30950A8-45D2-4DA0-BC7D-454E228C4F3E}">
      <formula1>0</formula1>
      <formula2>1</formula2>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ADAE0-155A-4950-BEF9-C5F34FBB8031}">
  <sheetPr>
    <pageSetUpPr fitToPage="1"/>
  </sheetPr>
  <dimension ref="B2:F24"/>
  <sheetViews>
    <sheetView workbookViewId="0">
      <selection activeCell="G7" sqref="G7"/>
    </sheetView>
  </sheetViews>
  <sheetFormatPr defaultColWidth="9.140625" defaultRowHeight="15" x14ac:dyDescent="0.25"/>
  <cols>
    <col min="1" max="1" width="2.85546875" style="16" customWidth="1"/>
    <col min="2" max="2" width="45.140625" style="16" customWidth="1"/>
    <col min="3" max="5" width="14.42578125" style="16" customWidth="1"/>
    <col min="6" max="6" width="34.42578125" style="16" customWidth="1"/>
    <col min="7" max="7" width="21.140625" style="16" customWidth="1"/>
    <col min="8" max="8" width="17.42578125" style="16" customWidth="1"/>
    <col min="9" max="11" width="9.140625" style="16"/>
    <col min="12" max="12" width="9.140625" style="16" customWidth="1"/>
    <col min="13" max="16384" width="9.140625" style="16"/>
  </cols>
  <sheetData>
    <row r="2" spans="2:6" ht="24" thickBot="1" x14ac:dyDescent="0.4">
      <c r="B2" s="1" t="str">
        <f>'0. Toelichting'!B2</f>
        <v>Formulier C. Prijsopgaveformulier EA Medische Materialen</v>
      </c>
      <c r="C2" s="1"/>
      <c r="D2" s="1"/>
      <c r="E2" s="1"/>
      <c r="F2" s="1"/>
    </row>
    <row r="3" spans="2:6" ht="24" thickBot="1" x14ac:dyDescent="0.4">
      <c r="B3" s="60" t="s">
        <v>23</v>
      </c>
      <c r="C3" s="61"/>
      <c r="D3" s="61"/>
      <c r="E3" s="62"/>
      <c r="F3" s="1"/>
    </row>
    <row r="5" spans="2:6" ht="15.75" thickBot="1" x14ac:dyDescent="0.3"/>
    <row r="6" spans="2:6" ht="30" customHeight="1" thickBot="1" x14ac:dyDescent="0.3">
      <c r="B6" s="68" t="s">
        <v>14</v>
      </c>
      <c r="C6" s="69" t="s">
        <v>21</v>
      </c>
      <c r="D6" s="70" t="s">
        <v>25</v>
      </c>
      <c r="E6" s="71" t="s">
        <v>28</v>
      </c>
      <c r="F6" s="33" t="s">
        <v>29</v>
      </c>
    </row>
    <row r="7" spans="2:6" ht="18" customHeight="1" x14ac:dyDescent="0.25">
      <c r="B7" s="63" t="s">
        <v>24</v>
      </c>
      <c r="C7" s="64" t="s">
        <v>15</v>
      </c>
      <c r="D7" s="65">
        <v>20</v>
      </c>
      <c r="E7" s="66">
        <v>0</v>
      </c>
      <c r="F7" s="67">
        <f>SUM(D7*E7)</f>
        <v>0</v>
      </c>
    </row>
    <row r="8" spans="2:6" ht="18" customHeight="1" x14ac:dyDescent="0.25">
      <c r="B8" s="23" t="s">
        <v>26</v>
      </c>
      <c r="C8" s="24" t="s">
        <v>15</v>
      </c>
      <c r="D8" s="29">
        <v>5</v>
      </c>
      <c r="E8" s="30">
        <v>0</v>
      </c>
      <c r="F8" s="31">
        <f t="shared" ref="F8:F11" si="0">SUM(D8*E8)</f>
        <v>0</v>
      </c>
    </row>
    <row r="9" spans="2:6" ht="18" customHeight="1" x14ac:dyDescent="0.25">
      <c r="B9" s="23" t="s">
        <v>27</v>
      </c>
      <c r="C9" s="25" t="s">
        <v>15</v>
      </c>
      <c r="D9" s="29">
        <v>3</v>
      </c>
      <c r="E9" s="30">
        <v>0</v>
      </c>
      <c r="F9" s="31">
        <f t="shared" si="0"/>
        <v>0</v>
      </c>
    </row>
    <row r="10" spans="2:6" ht="18" customHeight="1" x14ac:dyDescent="0.25">
      <c r="B10" s="23" t="s">
        <v>19</v>
      </c>
      <c r="C10" s="24" t="s">
        <v>18</v>
      </c>
      <c r="D10" s="29">
        <v>1</v>
      </c>
      <c r="E10" s="30">
        <v>0</v>
      </c>
      <c r="F10" s="31">
        <f t="shared" si="0"/>
        <v>0</v>
      </c>
    </row>
    <row r="11" spans="2:6" ht="18" customHeight="1" x14ac:dyDescent="0.25">
      <c r="B11" s="26" t="s">
        <v>20</v>
      </c>
      <c r="C11" s="27" t="s">
        <v>17</v>
      </c>
      <c r="D11" s="29">
        <v>100</v>
      </c>
      <c r="E11" s="30">
        <v>0</v>
      </c>
      <c r="F11" s="31">
        <f t="shared" si="0"/>
        <v>0</v>
      </c>
    </row>
    <row r="12" spans="2:6" ht="18" customHeight="1" thickBot="1" x14ac:dyDescent="0.3">
      <c r="B12" s="18" t="s">
        <v>3</v>
      </c>
      <c r="C12" s="21"/>
      <c r="D12" s="28"/>
      <c r="E12" s="28"/>
      <c r="F12" s="32">
        <f>SUM(F7:F11)</f>
        <v>0</v>
      </c>
    </row>
    <row r="13" spans="2:6" ht="15.75" thickBot="1" x14ac:dyDescent="0.3"/>
    <row r="14" spans="2:6" s="22" customFormat="1" ht="30" customHeight="1" thickBot="1" x14ac:dyDescent="0.35">
      <c r="B14" s="60" t="s">
        <v>22</v>
      </c>
      <c r="C14" s="61"/>
      <c r="D14" s="61"/>
      <c r="E14" s="62"/>
      <c r="F14" s="72">
        <f>F12</f>
        <v>0</v>
      </c>
    </row>
    <row r="16" spans="2:6" ht="15.75" thickBot="1" x14ac:dyDescent="0.3"/>
    <row r="17" spans="2:6" x14ac:dyDescent="0.25">
      <c r="B17" s="41" t="s">
        <v>224</v>
      </c>
      <c r="C17" s="42"/>
      <c r="D17" s="43"/>
      <c r="E17" s="44"/>
      <c r="F17" s="45"/>
    </row>
    <row r="18" spans="2:6" x14ac:dyDescent="0.25">
      <c r="B18" s="46" t="s">
        <v>225</v>
      </c>
      <c r="C18" s="47"/>
      <c r="D18" s="48"/>
      <c r="E18" s="48"/>
      <c r="F18" s="49"/>
    </row>
    <row r="19" spans="2:6" x14ac:dyDescent="0.25">
      <c r="B19" s="46" t="s">
        <v>226</v>
      </c>
      <c r="C19" s="47"/>
      <c r="D19" s="48"/>
      <c r="E19" s="48"/>
      <c r="F19" s="49"/>
    </row>
    <row r="20" spans="2:6" x14ac:dyDescent="0.25">
      <c r="B20" s="46" t="s">
        <v>227</v>
      </c>
      <c r="C20" s="47"/>
      <c r="D20" s="48"/>
      <c r="E20" s="48"/>
      <c r="F20" s="49"/>
    </row>
    <row r="21" spans="2:6" x14ac:dyDescent="0.25">
      <c r="B21" s="50" t="s">
        <v>228</v>
      </c>
      <c r="C21" s="51"/>
      <c r="D21" s="48"/>
      <c r="E21" s="48"/>
      <c r="F21" s="49"/>
    </row>
    <row r="22" spans="2:6" x14ac:dyDescent="0.25">
      <c r="B22" s="52"/>
      <c r="C22" s="53"/>
      <c r="D22" s="54"/>
      <c r="E22" s="54"/>
      <c r="F22" s="55"/>
    </row>
    <row r="23" spans="2:6" x14ac:dyDescent="0.25">
      <c r="B23" s="52"/>
      <c r="C23" s="53"/>
      <c r="D23" s="54"/>
      <c r="E23" s="54"/>
      <c r="F23" s="55"/>
    </row>
    <row r="24" spans="2:6" ht="15.75" thickBot="1" x14ac:dyDescent="0.3">
      <c r="B24" s="56"/>
      <c r="C24" s="57"/>
      <c r="D24" s="58"/>
      <c r="E24" s="58"/>
      <c r="F24" s="59"/>
    </row>
  </sheetData>
  <mergeCells count="8">
    <mergeCell ref="B3:E3"/>
    <mergeCell ref="B21:C21"/>
    <mergeCell ref="B22:C24"/>
    <mergeCell ref="B14:E14"/>
    <mergeCell ref="B20:C20"/>
    <mergeCell ref="B17:C17"/>
    <mergeCell ref="B18:C18"/>
    <mergeCell ref="B19:C19"/>
  </mergeCells>
  <pageMargins left="0.7" right="0.7" top="0.75" bottom="0.75" header="0.3" footer="0.3"/>
  <pageSetup paperSize="9" scale="6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63B91B214D52468A6A115733237B54" ma:contentTypeVersion="11" ma:contentTypeDescription="Een nieuw document maken." ma:contentTypeScope="" ma:versionID="655fe84b01d0b168300c9d091745466e">
  <xsd:schema xmlns:xsd="http://www.w3.org/2001/XMLSchema" xmlns:xs="http://www.w3.org/2001/XMLSchema" xmlns:p="http://schemas.microsoft.com/office/2006/metadata/properties" xmlns:ns2="0274aecd-e764-4067-8758-8250b5201dff" xmlns:ns3="e156bb25-d71c-4b10-923f-6cf397737a9d" targetNamespace="http://schemas.microsoft.com/office/2006/metadata/properties" ma:root="true" ma:fieldsID="57ba7f0662bc71164b222ada2c30a4d3" ns2:_="" ns3:_="">
    <xsd:import namespace="0274aecd-e764-4067-8758-8250b5201dff"/>
    <xsd:import namespace="e156bb25-d71c-4b10-923f-6cf397737a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74aecd-e764-4067-8758-8250b5201d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Status" ma:index="18" nillable="true" ma:displayName="Status" ma:format="Dropdown" ma:internalName="Status">
      <xsd:simpleType>
        <xsd:union memberTypes="dms:Text">
          <xsd:simpleType>
            <xsd:restriction base="dms:Choice">
              <xsd:enumeration value="Concept"/>
              <xsd:enumeration value="Definitief"/>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6bb25-d71c-4b10-923f-6cf397737a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77e28bf-2371-498b-bb79-cc8d72fff987}" ma:internalName="TaxCatchAll" ma:showField="CatchAllData" ma:web="e156bb25-d71c-4b10-923f-6cf397737a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74aecd-e764-4067-8758-8250b5201dff">
      <Terms xmlns="http://schemas.microsoft.com/office/infopath/2007/PartnerControls"/>
    </lcf76f155ced4ddcb4097134ff3c332f>
    <TaxCatchAll xmlns="e156bb25-d71c-4b10-923f-6cf397737a9d" xsi:nil="true"/>
    <Status xmlns="0274aecd-e764-4067-8758-8250b5201dff">Gestart</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AF333D-DC4C-41F3-ABF8-DC4FF011F9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74aecd-e764-4067-8758-8250b5201dff"/>
    <ds:schemaRef ds:uri="e156bb25-d71c-4b10-923f-6cf397737a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2A280D-9E64-4588-AC5F-253502037F28}">
  <ds:schemaRefs>
    <ds:schemaRef ds:uri="http://purl.org/dc/dcmitype/"/>
    <ds:schemaRef ds:uri="bdf8b16f-d27e-407e-83f5-26c719973e54"/>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elements/1.1/"/>
    <ds:schemaRef ds:uri="http://purl.org/dc/terms/"/>
    <ds:schemaRef ds:uri="0274aecd-e764-4067-8758-8250b5201dff"/>
    <ds:schemaRef ds:uri="e156bb25-d71c-4b10-923f-6cf397737a9d"/>
  </ds:schemaRefs>
</ds:datastoreItem>
</file>

<file path=customXml/itemProps3.xml><?xml version="1.0" encoding="utf-8"?>
<ds:datastoreItem xmlns:ds="http://schemas.openxmlformats.org/officeDocument/2006/customXml" ds:itemID="{40424FF3-BCD3-4937-8E48-2E2595C65F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0. Toelichting</vt:lpstr>
      <vt:lpstr>G.1.1 Prijsopgave kernass.</vt:lpstr>
      <vt:lpstr>G.1.2 Tarieven Onderhoud</vt:lpstr>
      <vt:lpstr>'0. Toelichting'!Afdrukbereik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van Tuijl</dc:creator>
  <cp:keywords/>
  <dc:description/>
  <cp:lastModifiedBy>Fleur Noordzij</cp:lastModifiedBy>
  <cp:revision/>
  <cp:lastPrinted>2021-12-08T18:15:06Z</cp:lastPrinted>
  <dcterms:created xsi:type="dcterms:W3CDTF">2021-11-18T09:44:19Z</dcterms:created>
  <dcterms:modified xsi:type="dcterms:W3CDTF">2024-10-15T12:40:49Z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0x010100FA63B91B214D52468A6A115733237B54</vt:lpwstr>
  </property>
  <property fmtid="{D5CDD505-2E9C-101B-9397-08002B2CF9AE}" pid="3" name="Order">
    <vt:r8>4300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Status">
    <vt:lpwstr>Gestart</vt:lpwstr>
  </property>
  <property fmtid="{D5CDD505-2E9C-101B-9397-08002B2CF9AE}" pid="11" name="MediaServiceImageTags">
    <vt:lpwstr/>
  </property>
</Properties>
</file>