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kbnationalebibliotheek.sharepoint.com/sites/Team_Aanbestedingen-MemoSLTN/Shared Documents/EA_Servers en Storage/Nota van Inlichtingen/NvI 1/"/>
    </mc:Choice>
  </mc:AlternateContent>
  <xr:revisionPtr revIDLastSave="626" documentId="8_{1A715E2E-E882-4327-B527-331EB334564F}" xr6:coauthVersionLast="47" xr6:coauthVersionMax="47" xr10:uidLastSave="{566D0C46-8903-4594-B740-9F1C6544B4B8}"/>
  <bookViews>
    <workbookView xWindow="-110" yWindow="-110" windowWidth="19420" windowHeight="10300" xr2:uid="{DC58FF58-91F7-438D-9468-4E6926065791}"/>
  </bookViews>
  <sheets>
    <sheet name="Prijzenblad"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1" l="1"/>
  <c r="F16" i="1"/>
  <c r="F15" i="1"/>
  <c r="F14" i="1"/>
  <c r="F19" i="1"/>
  <c r="F18" i="1"/>
  <c r="F17" i="1"/>
  <c r="F13" i="1"/>
  <c r="F12" i="1"/>
  <c r="F11" i="1"/>
  <c r="D41" i="1" l="1"/>
  <c r="E41" i="1" s="1"/>
  <c r="D36" i="1"/>
  <c r="E36" i="1" s="1"/>
  <c r="F28" i="1"/>
  <c r="F27" i="1"/>
  <c r="F26" i="1"/>
  <c r="F30" i="1"/>
  <c r="F29" i="1"/>
  <c r="F25" i="1"/>
  <c r="F24" i="1"/>
  <c r="F23" i="1"/>
  <c r="F22" i="1"/>
  <c r="F21" i="1"/>
  <c r="F20" i="1"/>
  <c r="E43" i="1" l="1"/>
</calcChain>
</file>

<file path=xl/sharedStrings.xml><?xml version="1.0" encoding="utf-8"?>
<sst xmlns="http://schemas.openxmlformats.org/spreadsheetml/2006/main" count="88" uniqueCount="49">
  <si>
    <t>Door inschrijver in te vullen velden</t>
  </si>
  <si>
    <t>P1.1 Kortingspercentages installed base</t>
  </si>
  <si>
    <t>Fabrikant</t>
  </si>
  <si>
    <t>Segment</t>
  </si>
  <si>
    <t>Fictieve waarde</t>
  </si>
  <si>
    <r>
      <t xml:space="preserve">Kortingspercentage
</t>
    </r>
    <r>
      <rPr>
        <b/>
        <i/>
        <sz val="11"/>
        <color theme="0"/>
        <rFont val="Arial"/>
        <family val="2"/>
      </rPr>
      <t>Minimaal 0% en maximaal 90%</t>
    </r>
  </si>
  <si>
    <t>Totaal:</t>
  </si>
  <si>
    <t>Akkoord?</t>
  </si>
  <si>
    <t>HPE (inclusief Scality software)</t>
  </si>
  <si>
    <t>Servers Hardware</t>
  </si>
  <si>
    <t>Servers Software</t>
  </si>
  <si>
    <t>Servers Support</t>
  </si>
  <si>
    <t>Storage Hardware</t>
  </si>
  <si>
    <t>Palo Alto</t>
  </si>
  <si>
    <t>Networking Hardware</t>
  </si>
  <si>
    <t>Networking Software</t>
  </si>
  <si>
    <t>Networking Support</t>
  </si>
  <si>
    <t>F5</t>
  </si>
  <si>
    <t>Infoblox</t>
  </si>
  <si>
    <t>Red Hat</t>
  </si>
  <si>
    <t xml:space="preserve">Fictieve inschrijfsom P1.1: </t>
  </si>
  <si>
    <t>P1.2 Opslagpercentage overige fabrikanten installed base</t>
  </si>
  <si>
    <r>
      <t xml:space="preserve">Oslagpercentage
</t>
    </r>
    <r>
      <rPr>
        <i/>
        <sz val="11"/>
        <color theme="0"/>
        <rFont val="Arial"/>
        <family val="2"/>
      </rPr>
      <t>Minimaal 2% en maximaal 10%</t>
    </r>
  </si>
  <si>
    <t>Fictieve waarde + opslag</t>
  </si>
  <si>
    <t>Opslag (vergelijkingswaarde)</t>
  </si>
  <si>
    <t>P1.2 Opslagpercentage nieuwe oplossingen</t>
  </si>
  <si>
    <t xml:space="preserve">Het minimale opslagpercentage is bij P1.2 hoger omdat de KB bij de aanschaf van nieuwe oplossingen een grotere inspanning verwacht van de Opdrachtnemer. </t>
  </si>
  <si>
    <r>
      <t xml:space="preserve">Opslagpercentage
</t>
    </r>
    <r>
      <rPr>
        <i/>
        <sz val="11"/>
        <color theme="0"/>
        <rFont val="Arial"/>
        <family val="2"/>
      </rPr>
      <t>Minimaal 3% en maximaal 10%</t>
    </r>
  </si>
  <si>
    <t xml:space="preserve">Fictieve inschrijfsom P1.2: </t>
  </si>
  <si>
    <t xml:space="preserve">Inschrijver dient hieronder per te onderscheiden functionaris de uurtarieven voor uitvoering van installatie/configuratie en advies/consultancy in te vullen. De uurtarieven van Inschrijver dienen marktconform te zijn. De KB behoudt zich het recht voor om een nadere onderbouwing hiervan op te vragen bij Inschrijver of eigen onderzoek te doen naar de marktconformiteit van de door Inschrijver aangeboden uurtarieven. Mocht er aantoonbaar geen sprake zijn van marktconform uurtarieven, dan zal de KB de Inschrijver terzijde leggen. </t>
  </si>
  <si>
    <t>Installatie en Configuratie</t>
  </si>
  <si>
    <t>Advies / Consultancy / (Support)ondersteuning</t>
  </si>
  <si>
    <t>Soort</t>
  </si>
  <si>
    <t>Uurtarief (excl. Btw)</t>
  </si>
  <si>
    <t>Functionaris</t>
  </si>
  <si>
    <t>Ondertekening</t>
  </si>
  <si>
    <t>Naam inschrijver:</t>
  </si>
  <si>
    <t>Naam rechtsgeldig vertegenwoordiger:</t>
  </si>
  <si>
    <t>Functie:</t>
  </si>
  <si>
    <t>Datum:</t>
  </si>
  <si>
    <t>Handtekening:</t>
  </si>
  <si>
    <t>Bijlage I Prijzenblad 'Hardware, Software &amp; Support voor IT-infrastructuur' 2024 NvI 1</t>
  </si>
  <si>
    <t>Servers Systeem software(ilo,oneview)</t>
  </si>
  <si>
    <t>Storage Systeem software</t>
  </si>
  <si>
    <t>Storage OEM software(Scality, Veeam)</t>
  </si>
  <si>
    <t>Storage Prepaid support</t>
  </si>
  <si>
    <t>Storage Contractual Support</t>
  </si>
  <si>
    <t>Servers Prepaid Support</t>
  </si>
  <si>
    <t>Servers Contractual support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</si>
</sst>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quot;€&quot;\ * #,##0.00_ ;_ &quot;€&quot;\ * \-#,##0.00_ ;_ &quot;€&quot;\ * &quot;-&quot;??_ ;_ @_ "/>
  </numFmts>
  <fonts count="19" x14ac:knownFonts="1">
    <font>
      <sz val="11"/>
      <color theme="1"/>
      <name val="Aptos Narrow"/>
      <family val="2"/>
      <scheme val="minor"/>
    </font>
    <font>
      <sz val="11"/>
      <color theme="1"/>
      <name val="Aptos Narrow"/>
      <family val="2"/>
      <scheme val="minor"/>
    </font>
    <font>
      <sz val="11"/>
      <color theme="1"/>
      <name val="Arial"/>
      <family val="2"/>
    </font>
    <font>
      <b/>
      <sz val="12"/>
      <color theme="1"/>
      <name val="Arial"/>
      <family val="2"/>
    </font>
    <font>
      <b/>
      <sz val="14"/>
      <color theme="1"/>
      <name val="Arial"/>
      <family val="2"/>
    </font>
    <font>
      <b/>
      <sz val="18"/>
      <color theme="1"/>
      <name val="Arial"/>
      <family val="2"/>
    </font>
    <font>
      <b/>
      <sz val="11"/>
      <color rgb="FFFF0000"/>
      <name val="Arial"/>
      <family val="2"/>
    </font>
    <font>
      <b/>
      <sz val="11"/>
      <color theme="0"/>
      <name val="Arial"/>
      <family val="2"/>
    </font>
    <font>
      <b/>
      <sz val="11"/>
      <color theme="1"/>
      <name val="Arial"/>
      <family val="2"/>
    </font>
    <font>
      <i/>
      <sz val="11"/>
      <color theme="0"/>
      <name val="Arial"/>
      <family val="2"/>
    </font>
    <font>
      <b/>
      <i/>
      <sz val="11"/>
      <color theme="0"/>
      <name val="Arial"/>
      <family val="2"/>
    </font>
    <font>
      <sz val="11"/>
      <name val="Arial"/>
      <family val="2"/>
    </font>
    <font>
      <b/>
      <sz val="14"/>
      <color theme="0"/>
      <name val="Arial"/>
      <family val="2"/>
    </font>
    <font>
      <i/>
      <sz val="11"/>
      <color theme="1"/>
      <name val="Arial"/>
      <family val="2"/>
    </font>
    <font>
      <sz val="10"/>
      <color rgb="FFFF0000"/>
      <name val="Arial"/>
      <family val="2"/>
    </font>
    <font>
      <i/>
      <sz val="11"/>
      <color rgb="FFFF0000"/>
      <name val="Arial"/>
      <family val="2"/>
    </font>
    <font>
      <b/>
      <sz val="20"/>
      <color theme="1"/>
      <name val="Arial"/>
      <family val="2"/>
    </font>
    <font>
      <sz val="11"/>
      <color theme="0"/>
      <name val="Arial"/>
      <family val="2"/>
    </font>
    <font>
      <sz val="11"/>
      <color rgb="FF000000"/>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theme="7" tint="-0.499984740745262"/>
        <bgColor indexed="64"/>
      </patternFill>
    </fill>
    <fill>
      <patternFill patternType="solid">
        <fgColor theme="1"/>
        <bgColor indexed="64"/>
      </patternFill>
    </fill>
  </fills>
  <borders count="10">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7" tint="0.59999389629810485"/>
      </left>
      <right style="thin">
        <color theme="7" tint="0.59999389629810485"/>
      </right>
      <top style="thin">
        <color theme="7" tint="0.59999389629810485"/>
      </top>
      <bottom style="thin">
        <color theme="7" tint="0.59999389629810485"/>
      </bottom>
      <diagonal/>
    </border>
    <border>
      <left style="thin">
        <color theme="7" tint="0.59999389629810485"/>
      </left>
      <right style="thin">
        <color theme="7" tint="0.59999389629810485"/>
      </right>
      <top/>
      <bottom style="thin">
        <color theme="7" tint="0.59999389629810485"/>
      </bottom>
      <diagonal/>
    </border>
    <border>
      <left/>
      <right/>
      <top style="medium">
        <color indexed="64"/>
      </top>
      <bottom style="medium">
        <color indexed="64"/>
      </bottom>
      <diagonal/>
    </border>
    <border>
      <left/>
      <right/>
      <top style="thin">
        <color theme="7" tint="0.59999389629810485"/>
      </top>
      <bottom/>
      <diagonal/>
    </border>
    <border>
      <left style="thin">
        <color theme="7" tint="0.59999389629810485"/>
      </left>
      <right/>
      <top style="thin">
        <color theme="7" tint="0.59999389629810485"/>
      </top>
      <bottom style="thin">
        <color theme="7" tint="0.59999389629810485"/>
      </bottom>
      <diagonal/>
    </border>
    <border>
      <left/>
      <right style="medium">
        <color rgb="FF94DCF8"/>
      </right>
      <top style="medium">
        <color rgb="FF94DCF8"/>
      </top>
      <bottom style="medium">
        <color rgb="FF94DCF8"/>
      </bottom>
      <diagonal/>
    </border>
    <border>
      <left/>
      <right style="medium">
        <color rgb="FF94DCF8"/>
      </right>
      <top/>
      <bottom style="medium">
        <color rgb="FF94DCF8"/>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46">
    <xf numFmtId="0" fontId="0" fillId="0" borderId="0" xfId="0"/>
    <xf numFmtId="0" fontId="2" fillId="0" borderId="0" xfId="0" applyFont="1"/>
    <xf numFmtId="0" fontId="5" fillId="0" borderId="0" xfId="0" applyFont="1"/>
    <xf numFmtId="44" fontId="3" fillId="0" borderId="0" xfId="1" applyFont="1" applyFill="1" applyBorder="1"/>
    <xf numFmtId="0" fontId="4" fillId="0" borderId="0" xfId="0" applyFont="1"/>
    <xf numFmtId="44" fontId="2" fillId="0" borderId="0" xfId="1" applyFont="1" applyFill="1" applyBorder="1"/>
    <xf numFmtId="0" fontId="2" fillId="0" borderId="0" xfId="0" applyFont="1" applyAlignment="1">
      <alignment horizontal="left"/>
    </xf>
    <xf numFmtId="0" fontId="8" fillId="0" borderId="0" xfId="0" applyFont="1"/>
    <xf numFmtId="0" fontId="2" fillId="0" borderId="0" xfId="0" applyFont="1" applyAlignment="1">
      <alignment horizontal="center"/>
    </xf>
    <xf numFmtId="0" fontId="2" fillId="0" borderId="3" xfId="0" applyFont="1" applyBorder="1"/>
    <xf numFmtId="44" fontId="2" fillId="0" borderId="3" xfId="1" applyFont="1" applyFill="1" applyBorder="1"/>
    <xf numFmtId="0" fontId="7" fillId="5" borderId="3" xfId="0" applyFont="1" applyFill="1" applyBorder="1"/>
    <xf numFmtId="44" fontId="2" fillId="3" borderId="3" xfId="1" applyFont="1" applyFill="1" applyBorder="1"/>
    <xf numFmtId="0" fontId="2" fillId="3" borderId="3" xfId="0" applyFont="1" applyFill="1" applyBorder="1"/>
    <xf numFmtId="44" fontId="7" fillId="5" borderId="3" xfId="1" applyFont="1" applyFill="1" applyBorder="1" applyAlignment="1">
      <alignment horizontal="center" wrapText="1"/>
    </xf>
    <xf numFmtId="0" fontId="7" fillId="5" borderId="3" xfId="0" applyFont="1" applyFill="1" applyBorder="1" applyAlignment="1">
      <alignment horizontal="center" wrapText="1"/>
    </xf>
    <xf numFmtId="44" fontId="2" fillId="0" borderId="3" xfId="1" applyFont="1" applyFill="1" applyBorder="1" applyAlignment="1">
      <alignment horizontal="left" vertical="top"/>
    </xf>
    <xf numFmtId="0" fontId="2" fillId="2" borderId="3" xfId="0" applyFont="1" applyFill="1" applyBorder="1"/>
    <xf numFmtId="0" fontId="2" fillId="2" borderId="3" xfId="0" applyFont="1" applyFill="1" applyBorder="1" applyAlignment="1">
      <alignment vertical="top"/>
    </xf>
    <xf numFmtId="44" fontId="7" fillId="5" borderId="3" xfId="1" applyFont="1" applyFill="1" applyBorder="1" applyAlignment="1">
      <alignment vertical="center"/>
    </xf>
    <xf numFmtId="44" fontId="2" fillId="0" borderId="0" xfId="0" applyNumberFormat="1" applyFont="1"/>
    <xf numFmtId="44" fontId="11" fillId="0" borderId="3" xfId="1" applyFont="1" applyFill="1" applyBorder="1"/>
    <xf numFmtId="44" fontId="12" fillId="4" borderId="0" xfId="0" applyNumberFormat="1" applyFont="1" applyFill="1"/>
    <xf numFmtId="0" fontId="12" fillId="0" borderId="0" xfId="0" applyFont="1" applyAlignment="1">
      <alignment horizontal="left"/>
    </xf>
    <xf numFmtId="44" fontId="12" fillId="0" borderId="0" xfId="0" applyNumberFormat="1" applyFont="1"/>
    <xf numFmtId="0" fontId="13" fillId="3" borderId="3" xfId="1" applyNumberFormat="1" applyFont="1" applyFill="1" applyBorder="1" applyAlignment="1">
      <alignment horizontal="left"/>
    </xf>
    <xf numFmtId="44" fontId="7" fillId="5" borderId="4" xfId="1" applyFont="1" applyFill="1" applyBorder="1"/>
    <xf numFmtId="44" fontId="7" fillId="5" borderId="4" xfId="1" applyFont="1" applyFill="1" applyBorder="1" applyAlignment="1">
      <alignment wrapText="1"/>
    </xf>
    <xf numFmtId="0" fontId="15" fillId="0" borderId="0" xfId="0" applyFont="1" applyAlignment="1">
      <alignment vertical="center"/>
    </xf>
    <xf numFmtId="0" fontId="2" fillId="0" borderId="0" xfId="0" applyFont="1" applyAlignment="1">
      <alignment vertical="center"/>
    </xf>
    <xf numFmtId="0" fontId="7" fillId="5" borderId="3" xfId="0" applyFont="1" applyFill="1" applyBorder="1" applyAlignment="1">
      <alignment wrapText="1"/>
    </xf>
    <xf numFmtId="0" fontId="16" fillId="0" borderId="0" xfId="0" applyFont="1"/>
    <xf numFmtId="44" fontId="2" fillId="0" borderId="7" xfId="1" applyFont="1" applyBorder="1"/>
    <xf numFmtId="44" fontId="17" fillId="6" borderId="7" xfId="1" applyFont="1" applyFill="1" applyBorder="1"/>
    <xf numFmtId="10" fontId="2" fillId="3" borderId="3" xfId="2" applyNumberFormat="1" applyFont="1" applyFill="1" applyBorder="1" applyAlignment="1">
      <alignment horizontal="center" vertical="top"/>
    </xf>
    <xf numFmtId="10" fontId="2" fillId="3" borderId="3" xfId="2" applyNumberFormat="1" applyFont="1" applyFill="1" applyBorder="1" applyAlignment="1">
      <alignment horizontal="center"/>
    </xf>
    <xf numFmtId="0" fontId="18" fillId="0" borderId="8" xfId="0" applyFont="1" applyBorder="1" applyAlignment="1">
      <alignment vertical="center"/>
    </xf>
    <xf numFmtId="0" fontId="18" fillId="0" borderId="9" xfId="0" applyFont="1" applyBorder="1" applyAlignment="1">
      <alignment vertical="center"/>
    </xf>
    <xf numFmtId="0" fontId="14" fillId="2" borderId="1" xfId="0" applyFont="1" applyFill="1" applyBorder="1" applyAlignment="1">
      <alignment horizontal="left" vertical="center" wrapText="1"/>
    </xf>
    <xf numFmtId="0" fontId="14" fillId="2" borderId="5" xfId="0" applyFont="1" applyFill="1" applyBorder="1" applyAlignment="1">
      <alignment horizontal="left" vertical="center" wrapText="1"/>
    </xf>
    <xf numFmtId="0" fontId="14" fillId="2" borderId="2" xfId="0" applyFont="1" applyFill="1" applyBorder="1" applyAlignment="1">
      <alignment horizontal="left" vertical="center" wrapText="1"/>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2" fillId="0" borderId="3" xfId="0" applyFont="1" applyBorder="1" applyAlignment="1">
      <alignment horizontal="left" vertical="top"/>
    </xf>
    <xf numFmtId="0" fontId="12" fillId="4" borderId="0" xfId="0" applyFont="1" applyFill="1" applyAlignment="1">
      <alignment horizontal="right"/>
    </xf>
    <xf numFmtId="0" fontId="12" fillId="4" borderId="6" xfId="0" applyFont="1" applyFill="1" applyBorder="1" applyAlignment="1">
      <alignment horizontal="right"/>
    </xf>
  </cellXfs>
  <cellStyles count="3">
    <cellStyle name="Procent" xfId="2" builtinId="5"/>
    <cellStyle name="Standaard" xfId="0" builtinId="0"/>
    <cellStyle name="Valuta" xfId="1" builtinId="4"/>
  </cellStyles>
  <dxfs count="10">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1303846</xdr:colOff>
      <xdr:row>3</xdr:row>
      <xdr:rowOff>11101</xdr:rowOff>
    </xdr:from>
    <xdr:to>
      <xdr:col>6</xdr:col>
      <xdr:colOff>1020724</xdr:colOff>
      <xdr:row>7</xdr:row>
      <xdr:rowOff>116749</xdr:rowOff>
    </xdr:to>
    <xdr:pic>
      <xdr:nvPicPr>
        <xdr:cNvPr id="2" name="Afbeelding 1">
          <a:extLst>
            <a:ext uri="{FF2B5EF4-FFF2-40B4-BE49-F238E27FC236}">
              <a16:creationId xmlns:a16="http://schemas.microsoft.com/office/drawing/2014/main" id="{976CE839-2D14-4CFF-3B0C-90C59C78DA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7272846" y="691458"/>
          <a:ext cx="3545021" cy="1030934"/>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F946F-C4E0-4066-BEF2-2A3AF5C23357}">
  <dimension ref="B2:K70"/>
  <sheetViews>
    <sheetView showGridLines="0" tabSelected="1" topLeftCell="A19" zoomScale="70" zoomScaleNormal="70" workbookViewId="0">
      <selection activeCell="F32" sqref="F32"/>
    </sheetView>
  </sheetViews>
  <sheetFormatPr defaultColWidth="8.7265625" defaultRowHeight="14" x14ac:dyDescent="0.3"/>
  <cols>
    <col min="1" max="1" width="8.7265625" style="1"/>
    <col min="2" max="2" width="34.453125" style="1" customWidth="1"/>
    <col min="3" max="3" width="38.81640625" style="1" customWidth="1"/>
    <col min="4" max="4" width="21.81640625" style="1" customWidth="1"/>
    <col min="5" max="5" width="29.453125" style="1" customWidth="1"/>
    <col min="6" max="6" width="25.36328125" style="1" customWidth="1"/>
    <col min="7" max="7" width="17" style="1" customWidth="1"/>
    <col min="8" max="8" width="8.7265625" style="1"/>
    <col min="9" max="9" width="13.26953125" style="1" bestFit="1" customWidth="1"/>
    <col min="10" max="16384" width="8.7265625" style="1"/>
  </cols>
  <sheetData>
    <row r="2" spans="2:7" ht="25" x14ac:dyDescent="0.5">
      <c r="B2" s="31" t="s">
        <v>41</v>
      </c>
    </row>
    <row r="3" spans="2:7" ht="14.5" thickBot="1" x14ac:dyDescent="0.35"/>
    <row r="4" spans="2:7" ht="26.65" customHeight="1" thickBot="1" x14ac:dyDescent="0.35">
      <c r="B4" s="41" t="s">
        <v>0</v>
      </c>
      <c r="C4" s="42"/>
    </row>
    <row r="6" spans="2:7" ht="18" x14ac:dyDescent="0.4">
      <c r="B6" s="4"/>
    </row>
    <row r="7" spans="2:7" x14ac:dyDescent="0.3">
      <c r="B7" s="7"/>
      <c r="C7" s="8"/>
      <c r="E7" s="6"/>
    </row>
    <row r="8" spans="2:7" ht="23" x14ac:dyDescent="0.5">
      <c r="B8" s="2" t="s">
        <v>1</v>
      </c>
      <c r="D8" s="5"/>
      <c r="E8" s="5"/>
    </row>
    <row r="9" spans="2:7" ht="6.65" customHeight="1" x14ac:dyDescent="0.4">
      <c r="B9" s="4"/>
    </row>
    <row r="10" spans="2:7" ht="28.5" thickBot="1" x14ac:dyDescent="0.35">
      <c r="B10" s="11" t="s">
        <v>2</v>
      </c>
      <c r="C10" s="11" t="s">
        <v>3</v>
      </c>
      <c r="D10" s="19" t="s">
        <v>4</v>
      </c>
      <c r="E10" s="14" t="s">
        <v>5</v>
      </c>
      <c r="F10" s="11" t="s">
        <v>6</v>
      </c>
      <c r="G10" s="33" t="s">
        <v>7</v>
      </c>
    </row>
    <row r="11" spans="2:7" ht="14.5" thickBot="1" x14ac:dyDescent="0.35">
      <c r="B11" s="43" t="s">
        <v>8</v>
      </c>
      <c r="C11" s="36" t="s">
        <v>9</v>
      </c>
      <c r="D11" s="21">
        <v>35000</v>
      </c>
      <c r="E11" s="35">
        <v>0</v>
      </c>
      <c r="F11" s="32">
        <f>D11-(D11*E11)</f>
        <v>35000</v>
      </c>
      <c r="G11" s="32"/>
    </row>
    <row r="12" spans="2:7" ht="14.5" thickBot="1" x14ac:dyDescent="0.35">
      <c r="B12" s="43"/>
      <c r="C12" s="37" t="s">
        <v>42</v>
      </c>
      <c r="D12" s="21">
        <v>5000</v>
      </c>
      <c r="E12" s="35">
        <v>0</v>
      </c>
      <c r="F12" s="32">
        <f t="shared" ref="F12:F19" si="0">D12-(D12*E12)</f>
        <v>5000</v>
      </c>
      <c r="G12" s="32"/>
    </row>
    <row r="13" spans="2:7" ht="14.5" thickBot="1" x14ac:dyDescent="0.35">
      <c r="B13" s="43"/>
      <c r="C13" s="37" t="s">
        <v>47</v>
      </c>
      <c r="D13" s="21">
        <v>20000</v>
      </c>
      <c r="E13" s="35">
        <v>0</v>
      </c>
      <c r="F13" s="32">
        <f t="shared" si="0"/>
        <v>20000</v>
      </c>
      <c r="G13" s="32"/>
    </row>
    <row r="14" spans="2:7" ht="14.5" thickBot="1" x14ac:dyDescent="0.35">
      <c r="B14" s="43"/>
      <c r="C14" s="37" t="s">
        <v>48</v>
      </c>
      <c r="D14" s="21">
        <v>5000</v>
      </c>
      <c r="E14" s="35">
        <v>0</v>
      </c>
      <c r="F14" s="32">
        <f t="shared" ref="F14:F16" si="1">D14-(D14*E14)</f>
        <v>5000</v>
      </c>
      <c r="G14" s="32"/>
    </row>
    <row r="15" spans="2:7" ht="14.5" thickBot="1" x14ac:dyDescent="0.35">
      <c r="B15" s="43"/>
      <c r="C15" s="37" t="s">
        <v>12</v>
      </c>
      <c r="D15" s="21">
        <v>85000</v>
      </c>
      <c r="E15" s="35">
        <v>0</v>
      </c>
      <c r="F15" s="32">
        <f t="shared" si="1"/>
        <v>85000</v>
      </c>
      <c r="G15" s="32"/>
    </row>
    <row r="16" spans="2:7" ht="14.5" thickBot="1" x14ac:dyDescent="0.35">
      <c r="B16" s="43"/>
      <c r="C16" s="37" t="s">
        <v>43</v>
      </c>
      <c r="D16" s="21">
        <v>5000</v>
      </c>
      <c r="E16" s="35">
        <v>0</v>
      </c>
      <c r="F16" s="32">
        <f t="shared" si="1"/>
        <v>5000</v>
      </c>
      <c r="G16" s="32"/>
    </row>
    <row r="17" spans="2:7" ht="14.5" thickBot="1" x14ac:dyDescent="0.35">
      <c r="B17" s="43"/>
      <c r="C17" s="37" t="s">
        <v>44</v>
      </c>
      <c r="D17" s="21">
        <v>70000</v>
      </c>
      <c r="E17" s="35">
        <v>0</v>
      </c>
      <c r="F17" s="32">
        <f t="shared" si="0"/>
        <v>70000</v>
      </c>
      <c r="G17" s="32"/>
    </row>
    <row r="18" spans="2:7" ht="14.5" thickBot="1" x14ac:dyDescent="0.35">
      <c r="B18" s="43"/>
      <c r="C18" s="37" t="s">
        <v>45</v>
      </c>
      <c r="D18" s="21">
        <v>17500</v>
      </c>
      <c r="E18" s="35">
        <v>0</v>
      </c>
      <c r="F18" s="32">
        <f t="shared" si="0"/>
        <v>17500</v>
      </c>
      <c r="G18" s="32"/>
    </row>
    <row r="19" spans="2:7" ht="14.5" thickBot="1" x14ac:dyDescent="0.35">
      <c r="B19" s="43"/>
      <c r="C19" s="37" t="s">
        <v>46</v>
      </c>
      <c r="D19" s="21">
        <v>7500</v>
      </c>
      <c r="E19" s="35">
        <v>0</v>
      </c>
      <c r="F19" s="32">
        <f t="shared" si="0"/>
        <v>7500</v>
      </c>
      <c r="G19" s="32"/>
    </row>
    <row r="20" spans="2:7" x14ac:dyDescent="0.3">
      <c r="B20" s="43" t="s">
        <v>13</v>
      </c>
      <c r="C20" s="9" t="s">
        <v>14</v>
      </c>
      <c r="D20" s="21">
        <v>40000</v>
      </c>
      <c r="E20" s="35">
        <v>0</v>
      </c>
      <c r="F20" s="32">
        <f t="shared" ref="F20:F22" si="2">D20-(D20*E20)</f>
        <v>40000</v>
      </c>
      <c r="G20" s="32"/>
    </row>
    <row r="21" spans="2:7" x14ac:dyDescent="0.3">
      <c r="B21" s="43"/>
      <c r="C21" s="9" t="s">
        <v>15</v>
      </c>
      <c r="D21" s="21">
        <v>30000</v>
      </c>
      <c r="E21" s="35">
        <v>0</v>
      </c>
      <c r="F21" s="32">
        <f t="shared" si="2"/>
        <v>30000</v>
      </c>
      <c r="G21" s="32"/>
    </row>
    <row r="22" spans="2:7" x14ac:dyDescent="0.3">
      <c r="B22" s="43"/>
      <c r="C22" s="9" t="s">
        <v>16</v>
      </c>
      <c r="D22" s="21">
        <v>30000</v>
      </c>
      <c r="E22" s="35">
        <v>0</v>
      </c>
      <c r="F22" s="32">
        <f t="shared" si="2"/>
        <v>30000</v>
      </c>
      <c r="G22" s="32"/>
    </row>
    <row r="23" spans="2:7" x14ac:dyDescent="0.3">
      <c r="B23" s="43" t="s">
        <v>17</v>
      </c>
      <c r="C23" s="9" t="s">
        <v>14</v>
      </c>
      <c r="D23" s="21">
        <v>20000</v>
      </c>
      <c r="E23" s="35">
        <v>0</v>
      </c>
      <c r="F23" s="32">
        <f t="shared" ref="F23:F30" si="3">D23-(D23*E23)</f>
        <v>20000</v>
      </c>
      <c r="G23" s="32"/>
    </row>
    <row r="24" spans="2:7" x14ac:dyDescent="0.3">
      <c r="B24" s="43"/>
      <c r="C24" s="9" t="s">
        <v>15</v>
      </c>
      <c r="D24" s="21">
        <v>15000</v>
      </c>
      <c r="E24" s="35">
        <v>0</v>
      </c>
      <c r="F24" s="32">
        <f t="shared" si="3"/>
        <v>15000</v>
      </c>
      <c r="G24" s="32"/>
    </row>
    <row r="25" spans="2:7" x14ac:dyDescent="0.3">
      <c r="B25" s="43"/>
      <c r="C25" s="9" t="s">
        <v>16</v>
      </c>
      <c r="D25" s="21">
        <v>15000</v>
      </c>
      <c r="E25" s="35">
        <v>0</v>
      </c>
      <c r="F25" s="32">
        <f t="shared" si="3"/>
        <v>15000</v>
      </c>
      <c r="G25" s="32"/>
    </row>
    <row r="26" spans="2:7" x14ac:dyDescent="0.3">
      <c r="B26" s="43" t="s">
        <v>18</v>
      </c>
      <c r="C26" s="9" t="s">
        <v>14</v>
      </c>
      <c r="D26" s="21">
        <v>30000</v>
      </c>
      <c r="E26" s="35">
        <v>0</v>
      </c>
      <c r="F26" s="32">
        <f t="shared" ref="F26:F28" si="4">D26-(D26*E26)</f>
        <v>30000</v>
      </c>
      <c r="G26" s="32"/>
    </row>
    <row r="27" spans="2:7" x14ac:dyDescent="0.3">
      <c r="B27" s="43"/>
      <c r="C27" s="9" t="s">
        <v>15</v>
      </c>
      <c r="D27" s="21">
        <v>10000</v>
      </c>
      <c r="E27" s="35">
        <v>0</v>
      </c>
      <c r="F27" s="32">
        <f t="shared" si="4"/>
        <v>10000</v>
      </c>
      <c r="G27" s="32"/>
    </row>
    <row r="28" spans="2:7" x14ac:dyDescent="0.3">
      <c r="B28" s="43"/>
      <c r="C28" s="9" t="s">
        <v>16</v>
      </c>
      <c r="D28" s="21">
        <v>10000</v>
      </c>
      <c r="E28" s="35">
        <v>0</v>
      </c>
      <c r="F28" s="32">
        <f t="shared" si="4"/>
        <v>10000</v>
      </c>
      <c r="G28" s="32"/>
    </row>
    <row r="29" spans="2:7" x14ac:dyDescent="0.3">
      <c r="B29" s="43" t="s">
        <v>19</v>
      </c>
      <c r="C29" s="9" t="s">
        <v>10</v>
      </c>
      <c r="D29" s="21">
        <v>15000</v>
      </c>
      <c r="E29" s="35">
        <v>0</v>
      </c>
      <c r="F29" s="32">
        <f t="shared" si="3"/>
        <v>15000</v>
      </c>
      <c r="G29" s="32"/>
    </row>
    <row r="30" spans="2:7" x14ac:dyDescent="0.3">
      <c r="B30" s="43"/>
      <c r="C30" s="9" t="s">
        <v>11</v>
      </c>
      <c r="D30" s="21">
        <v>35000</v>
      </c>
      <c r="E30" s="35">
        <v>0</v>
      </c>
      <c r="F30" s="32">
        <f t="shared" si="3"/>
        <v>35000</v>
      </c>
      <c r="G30" s="32"/>
    </row>
    <row r="31" spans="2:7" ht="18" x14ac:dyDescent="0.4">
      <c r="C31" s="8"/>
      <c r="D31" s="45" t="s">
        <v>20</v>
      </c>
      <c r="E31" s="45"/>
      <c r="F31" s="22">
        <f>SUM(F11:F30)</f>
        <v>500000</v>
      </c>
    </row>
    <row r="32" spans="2:7" ht="12" customHeight="1" x14ac:dyDescent="0.4">
      <c r="C32" s="8"/>
      <c r="D32" s="20"/>
      <c r="E32" s="23"/>
      <c r="F32" s="24"/>
    </row>
    <row r="33" spans="2:11" ht="23" x14ac:dyDescent="0.5">
      <c r="B33" s="2" t="s">
        <v>21</v>
      </c>
      <c r="D33" s="5"/>
      <c r="E33" s="5"/>
    </row>
    <row r="34" spans="2:11" ht="6.65" customHeight="1" x14ac:dyDescent="0.4">
      <c r="B34" s="4"/>
    </row>
    <row r="35" spans="2:11" ht="28.5" x14ac:dyDescent="0.35">
      <c r="B35" s="15" t="s">
        <v>22</v>
      </c>
      <c r="C35" s="11" t="s">
        <v>4</v>
      </c>
      <c r="D35" s="30" t="s">
        <v>23</v>
      </c>
      <c r="E35" s="30" t="s">
        <v>24</v>
      </c>
      <c r="F35" s="33" t="s">
        <v>7</v>
      </c>
    </row>
    <row r="36" spans="2:11" x14ac:dyDescent="0.3">
      <c r="B36" s="34">
        <v>0.02</v>
      </c>
      <c r="C36" s="10">
        <v>200000</v>
      </c>
      <c r="D36" s="16">
        <f>C36+(C36*B36)</f>
        <v>204000</v>
      </c>
      <c r="E36" s="16">
        <f>D36-C36</f>
        <v>4000</v>
      </c>
      <c r="F36" s="32"/>
    </row>
    <row r="37" spans="2:11" x14ac:dyDescent="0.3">
      <c r="C37" s="8"/>
    </row>
    <row r="38" spans="2:11" ht="23" x14ac:dyDescent="0.5">
      <c r="B38" s="2" t="s">
        <v>25</v>
      </c>
      <c r="D38" s="5"/>
    </row>
    <row r="39" spans="2:11" s="29" customFormat="1" ht="16.5" customHeight="1" x14ac:dyDescent="0.35">
      <c r="B39" s="28" t="s">
        <v>26</v>
      </c>
    </row>
    <row r="40" spans="2:11" ht="28.5" x14ac:dyDescent="0.35">
      <c r="B40" s="15" t="s">
        <v>27</v>
      </c>
      <c r="C40" s="11" t="s">
        <v>4</v>
      </c>
      <c r="D40" s="30" t="s">
        <v>23</v>
      </c>
      <c r="E40" s="30" t="s">
        <v>24</v>
      </c>
      <c r="F40" s="33" t="s">
        <v>7</v>
      </c>
      <c r="G40" s="5"/>
      <c r="H40" s="5"/>
      <c r="I40" s="5"/>
      <c r="J40" s="5"/>
      <c r="K40" s="5"/>
    </row>
    <row r="41" spans="2:11" x14ac:dyDescent="0.3">
      <c r="B41" s="34">
        <v>0.03</v>
      </c>
      <c r="C41" s="10">
        <v>300000</v>
      </c>
      <c r="D41" s="16">
        <f>C41+(C41*B41)</f>
        <v>309000</v>
      </c>
      <c r="E41" s="16">
        <f>D41-C41</f>
        <v>9000</v>
      </c>
      <c r="F41" s="32"/>
      <c r="G41" s="5"/>
      <c r="H41" s="5"/>
      <c r="I41" s="5"/>
      <c r="J41" s="5"/>
      <c r="K41" s="5"/>
    </row>
    <row r="42" spans="2:11" ht="8.15" customHeight="1" x14ac:dyDescent="0.3">
      <c r="D42" s="5"/>
      <c r="E42" s="5"/>
      <c r="F42" s="5"/>
      <c r="G42" s="5"/>
      <c r="H42" s="5"/>
      <c r="I42" s="5"/>
      <c r="J42" s="5"/>
      <c r="K42" s="5"/>
    </row>
    <row r="43" spans="2:11" ht="18" x14ac:dyDescent="0.4">
      <c r="C43" s="44" t="s">
        <v>28</v>
      </c>
      <c r="D43" s="44"/>
      <c r="E43" s="22">
        <f>SUM(E36+E41)</f>
        <v>13000</v>
      </c>
      <c r="F43" s="5"/>
      <c r="G43" s="5"/>
      <c r="H43" s="5"/>
      <c r="I43" s="5"/>
      <c r="J43" s="5"/>
      <c r="K43" s="5"/>
    </row>
    <row r="44" spans="2:11" ht="14.5" thickBot="1" x14ac:dyDescent="0.35">
      <c r="D44" s="5"/>
      <c r="E44" s="5"/>
    </row>
    <row r="45" spans="2:11" ht="52.5" customHeight="1" thickBot="1" x14ac:dyDescent="0.35">
      <c r="B45" s="38" t="s">
        <v>29</v>
      </c>
      <c r="C45" s="39"/>
      <c r="D45" s="39"/>
      <c r="E45" s="39"/>
      <c r="F45" s="40"/>
    </row>
    <row r="46" spans="2:11" ht="23" x14ac:dyDescent="0.5">
      <c r="B46" s="2" t="s">
        <v>30</v>
      </c>
      <c r="D46" s="5"/>
      <c r="E46" s="2" t="s">
        <v>31</v>
      </c>
    </row>
    <row r="47" spans="2:11" ht="15.5" x14ac:dyDescent="0.35">
      <c r="B47" s="26" t="s">
        <v>32</v>
      </c>
      <c r="C47" s="27" t="s">
        <v>33</v>
      </c>
      <c r="D47" s="3"/>
      <c r="E47" s="26" t="s">
        <v>32</v>
      </c>
      <c r="F47" s="27" t="s">
        <v>33</v>
      </c>
    </row>
    <row r="48" spans="2:11" ht="15.5" x14ac:dyDescent="0.35">
      <c r="B48" s="25" t="s">
        <v>34</v>
      </c>
      <c r="C48" s="12">
        <v>0</v>
      </c>
      <c r="D48" s="3"/>
      <c r="E48" s="25" t="s">
        <v>34</v>
      </c>
      <c r="F48" s="12">
        <v>0</v>
      </c>
    </row>
    <row r="49" spans="2:6" ht="15.5" x14ac:dyDescent="0.35">
      <c r="B49" s="25" t="s">
        <v>34</v>
      </c>
      <c r="C49" s="12">
        <v>0</v>
      </c>
      <c r="D49" s="3"/>
      <c r="E49" s="25" t="s">
        <v>34</v>
      </c>
      <c r="F49" s="12">
        <v>0</v>
      </c>
    </row>
    <row r="50" spans="2:6" ht="15.5" x14ac:dyDescent="0.35">
      <c r="B50" s="25" t="s">
        <v>34</v>
      </c>
      <c r="C50" s="12">
        <v>0</v>
      </c>
      <c r="D50" s="3"/>
      <c r="E50" s="25" t="s">
        <v>34</v>
      </c>
      <c r="F50" s="12">
        <v>0</v>
      </c>
    </row>
    <row r="51" spans="2:6" ht="15.5" x14ac:dyDescent="0.35">
      <c r="B51" s="25" t="s">
        <v>34</v>
      </c>
      <c r="C51" s="12">
        <v>0</v>
      </c>
      <c r="D51" s="3"/>
      <c r="E51" s="25" t="s">
        <v>34</v>
      </c>
      <c r="F51" s="12">
        <v>0</v>
      </c>
    </row>
    <row r="52" spans="2:6" ht="15.5" x14ac:dyDescent="0.35">
      <c r="B52" s="25" t="s">
        <v>34</v>
      </c>
      <c r="C52" s="12">
        <v>0</v>
      </c>
      <c r="D52" s="3"/>
      <c r="E52" s="25" t="s">
        <v>34</v>
      </c>
      <c r="F52" s="12">
        <v>0</v>
      </c>
    </row>
    <row r="53" spans="2:6" ht="15.5" x14ac:dyDescent="0.35">
      <c r="B53" s="25" t="s">
        <v>34</v>
      </c>
      <c r="C53" s="12">
        <v>0</v>
      </c>
      <c r="D53" s="3"/>
      <c r="E53" s="25" t="s">
        <v>34</v>
      </c>
      <c r="F53" s="12">
        <v>0</v>
      </c>
    </row>
    <row r="54" spans="2:6" ht="15.5" x14ac:dyDescent="0.35">
      <c r="B54" s="25" t="s">
        <v>34</v>
      </c>
      <c r="C54" s="12">
        <v>0</v>
      </c>
      <c r="D54" s="3"/>
      <c r="E54" s="25" t="s">
        <v>34</v>
      </c>
      <c r="F54" s="12">
        <v>0</v>
      </c>
    </row>
    <row r="55" spans="2:6" ht="15.5" x14ac:dyDescent="0.35">
      <c r="B55" s="25" t="s">
        <v>34</v>
      </c>
      <c r="C55" s="12">
        <v>0</v>
      </c>
      <c r="D55" s="3"/>
      <c r="E55" s="25" t="s">
        <v>34</v>
      </c>
      <c r="F55" s="12">
        <v>0</v>
      </c>
    </row>
    <row r="56" spans="2:6" ht="15.5" x14ac:dyDescent="0.35">
      <c r="B56" s="25" t="s">
        <v>34</v>
      </c>
      <c r="C56" s="12">
        <v>0</v>
      </c>
      <c r="D56" s="3"/>
      <c r="E56" s="25" t="s">
        <v>34</v>
      </c>
      <c r="F56" s="12">
        <v>0</v>
      </c>
    </row>
    <row r="57" spans="2:6" ht="15.5" x14ac:dyDescent="0.35">
      <c r="B57" s="25" t="s">
        <v>34</v>
      </c>
      <c r="C57" s="12">
        <v>0</v>
      </c>
      <c r="D57" s="3"/>
      <c r="E57" s="25" t="s">
        <v>34</v>
      </c>
      <c r="F57" s="12">
        <v>0</v>
      </c>
    </row>
    <row r="58" spans="2:6" ht="15.5" x14ac:dyDescent="0.35">
      <c r="B58" s="25" t="s">
        <v>34</v>
      </c>
      <c r="C58" s="12">
        <v>0</v>
      </c>
      <c r="D58" s="3"/>
      <c r="E58" s="25" t="s">
        <v>34</v>
      </c>
      <c r="F58" s="12">
        <v>0</v>
      </c>
    </row>
    <row r="59" spans="2:6" ht="15.5" x14ac:dyDescent="0.35">
      <c r="B59" s="25" t="s">
        <v>34</v>
      </c>
      <c r="C59" s="12">
        <v>0</v>
      </c>
      <c r="D59" s="3"/>
      <c r="E59" s="25" t="s">
        <v>34</v>
      </c>
      <c r="F59" s="12">
        <v>0</v>
      </c>
    </row>
    <row r="60" spans="2:6" ht="15.5" x14ac:dyDescent="0.35">
      <c r="B60" s="25" t="s">
        <v>34</v>
      </c>
      <c r="C60" s="12">
        <v>0</v>
      </c>
      <c r="D60" s="3"/>
      <c r="E60" s="25" t="s">
        <v>34</v>
      </c>
      <c r="F60" s="12">
        <v>0</v>
      </c>
    </row>
    <row r="61" spans="2:6" ht="15.5" x14ac:dyDescent="0.35">
      <c r="B61" s="3"/>
      <c r="C61" s="3"/>
      <c r="D61" s="3"/>
      <c r="E61" s="3"/>
    </row>
    <row r="62" spans="2:6" x14ac:dyDescent="0.3">
      <c r="E62" s="5"/>
    </row>
    <row r="63" spans="2:6" ht="5.65" customHeight="1" x14ac:dyDescent="0.3">
      <c r="B63" s="6"/>
      <c r="C63" s="6"/>
      <c r="D63" s="6"/>
    </row>
    <row r="65" spans="2:3" x14ac:dyDescent="0.3">
      <c r="B65" s="7" t="s">
        <v>35</v>
      </c>
    </row>
    <row r="66" spans="2:3" x14ac:dyDescent="0.3">
      <c r="B66" s="17" t="s">
        <v>36</v>
      </c>
      <c r="C66" s="13"/>
    </row>
    <row r="67" spans="2:3" x14ac:dyDescent="0.3">
      <c r="B67" s="17" t="s">
        <v>37</v>
      </c>
      <c r="C67" s="13"/>
    </row>
    <row r="68" spans="2:3" x14ac:dyDescent="0.3">
      <c r="B68" s="17" t="s">
        <v>38</v>
      </c>
      <c r="C68" s="13"/>
    </row>
    <row r="69" spans="2:3" x14ac:dyDescent="0.3">
      <c r="B69" s="17" t="s">
        <v>39</v>
      </c>
      <c r="C69" s="13"/>
    </row>
    <row r="70" spans="2:3" ht="71.150000000000006" customHeight="1" x14ac:dyDescent="0.3">
      <c r="B70" s="18" t="s">
        <v>40</v>
      </c>
      <c r="C70" s="13"/>
    </row>
  </sheetData>
  <mergeCells count="9">
    <mergeCell ref="B45:F45"/>
    <mergeCell ref="B4:C4"/>
    <mergeCell ref="B20:B22"/>
    <mergeCell ref="B23:B25"/>
    <mergeCell ref="B29:B30"/>
    <mergeCell ref="B26:B28"/>
    <mergeCell ref="C43:D43"/>
    <mergeCell ref="D31:E31"/>
    <mergeCell ref="B11:B19"/>
  </mergeCells>
  <conditionalFormatting sqref="F36">
    <cfRule type="expression" dxfId="9" priority="5">
      <formula>IF(B36&gt;10%,1,0)</formula>
    </cfRule>
    <cfRule type="expression" dxfId="8" priority="6">
      <formula>IF(B36&lt;2%,1,0)</formula>
    </cfRule>
    <cfRule type="expression" dxfId="7" priority="9">
      <formula>IF(D36&lt;11%,1,0)</formula>
    </cfRule>
    <cfRule type="expression" dxfId="6" priority="10">
      <formula>IF(D36&gt;2%,1,0)</formula>
    </cfRule>
  </conditionalFormatting>
  <conditionalFormatting sqref="F41">
    <cfRule type="expression" dxfId="5" priority="1">
      <formula>IF(B41&gt;10%,1,0)</formula>
    </cfRule>
    <cfRule type="expression" dxfId="4" priority="2">
      <formula>IF(B41&lt;3%,1,0)</formula>
    </cfRule>
    <cfRule type="expression" dxfId="3" priority="3">
      <formula>IF(D41&lt;11%,1,0)</formula>
    </cfRule>
    <cfRule type="expression" dxfId="2" priority="4">
      <formula>IF(D41&gt;3%,1,0)</formula>
    </cfRule>
  </conditionalFormatting>
  <conditionalFormatting sqref="G11:G30">
    <cfRule type="expression" dxfId="1" priority="11">
      <formula>IF(E11&lt;91%,1,0)</formula>
    </cfRule>
    <cfRule type="expression" dxfId="0" priority="13">
      <formula>IF(E11&gt;90%,1,0)</formula>
    </cfRule>
  </conditionalFormatting>
  <pageMargins left="0.7" right="0.7" top="0.75" bottom="0.75" header="0.3" footer="0.3"/>
  <pageSetup paperSize="9"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B393F7D27C1594CBC2D76C14F363616" ma:contentTypeVersion="6" ma:contentTypeDescription="Create a new document." ma:contentTypeScope="" ma:versionID="677433e0db144e0cc33b46b40cfdbab2">
  <xsd:schema xmlns:xsd="http://www.w3.org/2001/XMLSchema" xmlns:xs="http://www.w3.org/2001/XMLSchema" xmlns:p="http://schemas.microsoft.com/office/2006/metadata/properties" xmlns:ns2="9362bf18-26ca-4636-b26d-70df6e64967a" xmlns:ns3="3488fb85-e361-4c57-b157-ab895e83ebb1" targetNamespace="http://schemas.microsoft.com/office/2006/metadata/properties" ma:root="true" ma:fieldsID="c7226285e22995e3fda458cff1eb36a6" ns2:_="" ns3:_="">
    <xsd:import namespace="9362bf18-26ca-4636-b26d-70df6e64967a"/>
    <xsd:import namespace="3488fb85-e361-4c57-b157-ab895e83ebb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62bf18-26ca-4636-b26d-70df6e6496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488fb85-e361-4c57-b157-ab895e83ebb1"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E9C480D-A320-4A78-86CA-EA6EA4822081}">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6B3A09A4-5150-4CF6-9499-C7CE56D057E4}">
  <ds:schemaRefs>
    <ds:schemaRef ds:uri="http://schemas.microsoft.com/sharepoint/v3/contenttype/forms"/>
  </ds:schemaRefs>
</ds:datastoreItem>
</file>

<file path=customXml/itemProps3.xml><?xml version="1.0" encoding="utf-8"?>
<ds:datastoreItem xmlns:ds="http://schemas.openxmlformats.org/officeDocument/2006/customXml" ds:itemID="{1BCAD63B-8ED2-4E80-8D59-3878C9B3EA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62bf18-26ca-4636-b26d-70df6e64967a"/>
    <ds:schemaRef ds:uri="3488fb85-e361-4c57-b157-ab895e83eb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Prijzenblad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Thijs Kruger</dc:creator>
  <cp:keywords/>
  <dc:description/>
  <cp:lastModifiedBy>Thijs Kruger</cp:lastModifiedBy>
  <cp:revision/>
  <dcterms:created xsi:type="dcterms:W3CDTF">2024-07-11T09:19:48Z</dcterms:created>
  <dcterms:modified xsi:type="dcterms:W3CDTF">2024-11-06T11:49:24Z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0x010100AB393F7D27C1594CBC2D76C14F363616</vt:lpwstr>
  </property>
</Properties>
</file>