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defaultThemeVersion="124226"/>
  <mc:AlternateContent xmlns:mc="http://schemas.openxmlformats.org/markup-compatibility/2006">
    <mc:Choice Requires="x15">
      <x15ac:absPath xmlns:x15ac="http://schemas.microsoft.com/office/spreadsheetml/2010/11/ac" url="https://bijzaak.sharepoint.com/sites/AanbestedingManagingAgent/Gedeelde documenten/General/Overige facilitaire percelen/5. Schoonmaak en sanitaire middelen/3. Nota van Inlichtingen/NvI 3/"/>
    </mc:Choice>
  </mc:AlternateContent>
  <xr:revisionPtr revIDLastSave="3816" documentId="14_{6BBC7BA5-B429-4C78-A50A-0DD2F13B12CA}" xr6:coauthVersionLast="47" xr6:coauthVersionMax="47" xr10:uidLastSave="{4206E987-DB72-475A-ACF2-677F253F3C09}"/>
  <bookViews>
    <workbookView xWindow="-120" yWindow="-120" windowWidth="29040" windowHeight="15840" tabRatio="901" firstSheet="4" activeTab="12" xr2:uid="{00000000-000D-0000-FFFF-FFFF00000000}"/>
  </bookViews>
  <sheets>
    <sheet name="Toelichting Eurest" sheetId="34" state="hidden" r:id="rId1"/>
    <sheet name="Toelichting" sheetId="18" state="hidden" r:id="rId2"/>
    <sheet name="1.2 over te nemen personeel" sheetId="28" state="hidden" r:id="rId3"/>
    <sheet name="Handleiding" sheetId="60" r:id="rId4"/>
    <sheet name="Organisatieprofiel" sheetId="61" r:id="rId5"/>
    <sheet name="Totale kosten" sheetId="57" r:id="rId6"/>
    <sheet name="Linnenservice" sheetId="64" r:id="rId7"/>
    <sheet name="Sanitaire aanvullingen" sheetId="59" r:id="rId8"/>
    <sheet name="Periodiek- en spec. onderhoud" sheetId="58" r:id="rId9"/>
    <sheet name="Schoonmaak totaal ruimtestaten" sheetId="63" r:id="rId10"/>
    <sheet name="Ruimtestaat Stadhuis" sheetId="15" r:id="rId11"/>
    <sheet name="R. Havenkantoor" sheetId="50" r:id="rId12"/>
    <sheet name="R.ODNZKG" sheetId="51" r:id="rId13"/>
    <sheet name="R. RPO 6" sheetId="52" r:id="rId14"/>
    <sheet name="R Serooskerkestraat" sheetId="53" r:id="rId15"/>
    <sheet name="R slachthuisstraat" sheetId="42" r:id="rId16"/>
    <sheet name="R. Spierling" sheetId="43" r:id="rId17"/>
    <sheet name="R. Vinkenstraat" sheetId="48" r:id="rId18"/>
    <sheet name="R. Begraafplaatsen" sheetId="49" r:id="rId19"/>
    <sheet name="Overige kleine en tijdelijk" sheetId="56" r:id="rId20"/>
  </sheets>
  <externalReferences>
    <externalReference r:id="rId21"/>
    <externalReference r:id="rId22"/>
    <externalReference r:id="rId23"/>
    <externalReference r:id="rId24"/>
  </externalReferences>
  <definedNames>
    <definedName name="_1F" hidden="1">[1]Blad1!#REF!</definedName>
    <definedName name="_2_0_F" hidden="1">[2]Psychiatrie!#REF!</definedName>
    <definedName name="_Dist_Bin" hidden="1">#REF!</definedName>
    <definedName name="_Dist_Values" hidden="1">#REF!</definedName>
    <definedName name="_Fill" hidden="1">[1]Blad1!#REF!</definedName>
    <definedName name="_xlnm._FilterDatabase" localSheetId="12" hidden="1">'R.ODNZKG'!$A$5:$AF$111</definedName>
    <definedName name="_xlnm._FilterDatabase" localSheetId="10" hidden="1">'Ruimtestaat Stadhuis'!$A$4:$AF$874</definedName>
    <definedName name="_Key1" hidden="1">#REF!</definedName>
    <definedName name="_Key2" hidden="1">#REF!</definedName>
    <definedName name="_Order1" hidden="1">255</definedName>
    <definedName name="_Order2" hidden="1">255</definedName>
    <definedName name="_Sort" hidden="1">#REF!</definedName>
    <definedName name="_xlnm.Print_Area" localSheetId="10">'Ruimtestaat Stadhuis'!$A$1:$AE$876</definedName>
    <definedName name="_xlnm.Print_Area" localSheetId="1">Toelichting!$A$1:$F$57</definedName>
    <definedName name="Frequenties">[3]Productienormen!$A$25:$A$39</definedName>
    <definedName name="han" hidden="1">'[4]#REF'!#REF!</definedName>
    <definedName name="HTML_CodePage" hidden="1">1252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8" i="58" l="1"/>
  <c r="AE111" i="51"/>
  <c r="D22" i="63"/>
  <c r="D21" i="63"/>
  <c r="D20" i="63"/>
  <c r="D19" i="63"/>
  <c r="D18" i="63"/>
  <c r="D26" i="63"/>
  <c r="D25" i="63"/>
  <c r="D17" i="63"/>
  <c r="D16" i="63"/>
  <c r="S8" i="51" l="1"/>
  <c r="S9" i="51"/>
  <c r="S10" i="51"/>
  <c r="S11" i="51"/>
  <c r="S12" i="51"/>
  <c r="S13" i="51"/>
  <c r="S14" i="51"/>
  <c r="S15" i="51"/>
  <c r="S16" i="51"/>
  <c r="S17" i="51"/>
  <c r="S18" i="51"/>
  <c r="S19" i="51"/>
  <c r="S20" i="51"/>
  <c r="S21" i="51"/>
  <c r="S22" i="51"/>
  <c r="S23" i="51"/>
  <c r="S24" i="51"/>
  <c r="S25" i="51"/>
  <c r="S26" i="51"/>
  <c r="S27" i="51"/>
  <c r="S28" i="51"/>
  <c r="S29" i="51"/>
  <c r="S30" i="51"/>
  <c r="S31" i="51"/>
  <c r="S32" i="51"/>
  <c r="S33" i="51"/>
  <c r="S34" i="51"/>
  <c r="S35" i="51"/>
  <c r="S36" i="51"/>
  <c r="S37" i="51"/>
  <c r="S38" i="51"/>
  <c r="S39" i="51"/>
  <c r="S40" i="51"/>
  <c r="S41" i="51"/>
  <c r="S42" i="51"/>
  <c r="S43" i="51"/>
  <c r="S44" i="51"/>
  <c r="S45" i="51"/>
  <c r="S46" i="51"/>
  <c r="S47" i="51"/>
  <c r="S48" i="51"/>
  <c r="S49" i="51"/>
  <c r="S50" i="51"/>
  <c r="S51" i="51"/>
  <c r="S52" i="51"/>
  <c r="S53" i="51"/>
  <c r="S54" i="51"/>
  <c r="S55" i="51"/>
  <c r="S56" i="51"/>
  <c r="S57" i="51"/>
  <c r="S58" i="51"/>
  <c r="S59" i="51"/>
  <c r="S60" i="51"/>
  <c r="S61" i="51"/>
  <c r="S62" i="51"/>
  <c r="S63" i="51"/>
  <c r="S64" i="51"/>
  <c r="S65" i="51"/>
  <c r="S66" i="51"/>
  <c r="S67" i="51"/>
  <c r="S68" i="51"/>
  <c r="S69" i="51"/>
  <c r="S70" i="51"/>
  <c r="S71" i="51"/>
  <c r="S72" i="51"/>
  <c r="S73" i="51"/>
  <c r="S74" i="51"/>
  <c r="S75" i="51"/>
  <c r="S76" i="51"/>
  <c r="S77" i="51"/>
  <c r="S78" i="51"/>
  <c r="S79" i="51"/>
  <c r="S80" i="51"/>
  <c r="S81" i="51"/>
  <c r="S82" i="51"/>
  <c r="S83" i="51"/>
  <c r="S84" i="51"/>
  <c r="S85" i="51"/>
  <c r="S86" i="51"/>
  <c r="S87" i="51"/>
  <c r="S88" i="51"/>
  <c r="S89" i="51"/>
  <c r="S90" i="51"/>
  <c r="S91" i="51"/>
  <c r="S92" i="51"/>
  <c r="S93" i="51"/>
  <c r="S94" i="51"/>
  <c r="S95" i="51"/>
  <c r="S96" i="51"/>
  <c r="S97" i="51"/>
  <c r="S98" i="51"/>
  <c r="S99" i="51"/>
  <c r="S100" i="51"/>
  <c r="S101" i="51"/>
  <c r="S102" i="51"/>
  <c r="S103" i="51"/>
  <c r="S104" i="51"/>
  <c r="S105" i="51"/>
  <c r="S106" i="51"/>
  <c r="S107" i="51"/>
  <c r="S108" i="51"/>
  <c r="S109" i="51"/>
  <c r="S110" i="51"/>
  <c r="S7" i="51"/>
  <c r="O17" i="48"/>
  <c r="O18" i="48"/>
  <c r="O19" i="48"/>
  <c r="O20" i="48"/>
  <c r="O21" i="48"/>
  <c r="O16" i="48"/>
  <c r="O7" i="48"/>
  <c r="O8" i="48"/>
  <c r="O9" i="48"/>
  <c r="O10" i="48"/>
  <c r="O11" i="48"/>
  <c r="O12" i="48"/>
  <c r="F24" i="59"/>
  <c r="F27" i="59"/>
  <c r="F22" i="59"/>
  <c r="F23" i="59"/>
  <c r="F25" i="59"/>
  <c r="F21" i="59"/>
  <c r="F35" i="59" l="1"/>
  <c r="F34" i="59"/>
  <c r="F33" i="59"/>
  <c r="AC7" i="52"/>
  <c r="AB7" i="52"/>
  <c r="AD7" i="52" s="1"/>
  <c r="AE7" i="52" s="1"/>
  <c r="AA7" i="52"/>
  <c r="X7" i="52"/>
  <c r="T7" i="52"/>
  <c r="S7" i="52"/>
  <c r="R7" i="52"/>
  <c r="O7" i="52"/>
  <c r="K111" i="51"/>
  <c r="F37" i="59" l="1"/>
  <c r="B10" i="57" s="1"/>
  <c r="U7" i="52"/>
  <c r="K875" i="15"/>
  <c r="G5" i="58"/>
  <c r="G6" i="58"/>
  <c r="G7" i="58"/>
  <c r="G8" i="58"/>
  <c r="G10" i="58"/>
  <c r="G11" i="58"/>
  <c r="G12" i="58"/>
  <c r="G13" i="58"/>
  <c r="G14" i="58"/>
  <c r="G15" i="58"/>
  <c r="G16" i="58"/>
  <c r="G17" i="58"/>
  <c r="G19" i="58"/>
  <c r="G20" i="58"/>
  <c r="G21" i="58"/>
  <c r="G22" i="58"/>
  <c r="G23" i="58"/>
  <c r="G24" i="58"/>
  <c r="G25" i="58"/>
  <c r="G26" i="58"/>
  <c r="G27" i="58"/>
  <c r="G4" i="58"/>
  <c r="B14" i="57"/>
  <c r="P18" i="51"/>
  <c r="T18" i="51"/>
  <c r="U18" i="51"/>
  <c r="V18" i="51"/>
  <c r="Y18" i="51"/>
  <c r="AB18" i="51"/>
  <c r="AC18" i="51"/>
  <c r="AD18" i="51"/>
  <c r="AE18" i="51"/>
  <c r="P19" i="51"/>
  <c r="T19" i="51"/>
  <c r="U19" i="51"/>
  <c r="Y19" i="51"/>
  <c r="AB19" i="51"/>
  <c r="AC19" i="51"/>
  <c r="AD19" i="51"/>
  <c r="P20" i="51"/>
  <c r="T20" i="51"/>
  <c r="U20" i="51"/>
  <c r="Y20" i="51"/>
  <c r="AB20" i="51"/>
  <c r="AC20" i="51"/>
  <c r="AD20" i="51"/>
  <c r="P21" i="51"/>
  <c r="T21" i="51"/>
  <c r="U21" i="51"/>
  <c r="Y21" i="51"/>
  <c r="AB21" i="51"/>
  <c r="AC21" i="51"/>
  <c r="AD21" i="51"/>
  <c r="P22" i="51"/>
  <c r="T22" i="51"/>
  <c r="U22" i="51"/>
  <c r="V22" i="51"/>
  <c r="Y22" i="51"/>
  <c r="AB22" i="51"/>
  <c r="AC22" i="51"/>
  <c r="AD22" i="51"/>
  <c r="AE22" i="51" s="1"/>
  <c r="P23" i="51"/>
  <c r="T23" i="51"/>
  <c r="U23" i="51"/>
  <c r="Y23" i="51"/>
  <c r="AB23" i="51"/>
  <c r="AC23" i="51"/>
  <c r="AD23" i="51"/>
  <c r="P24" i="51"/>
  <c r="T24" i="51"/>
  <c r="U24" i="51"/>
  <c r="Y24" i="51"/>
  <c r="AB24" i="51"/>
  <c r="AC24" i="51"/>
  <c r="AD24" i="51"/>
  <c r="P25" i="51"/>
  <c r="T25" i="51"/>
  <c r="U25" i="51"/>
  <c r="V25" i="51"/>
  <c r="Y25" i="51"/>
  <c r="AB25" i="51"/>
  <c r="AC25" i="51"/>
  <c r="AD25" i="51"/>
  <c r="P26" i="51"/>
  <c r="T26" i="51"/>
  <c r="U26" i="51"/>
  <c r="V26" i="51" s="1"/>
  <c r="Y26" i="51"/>
  <c r="AB26" i="51"/>
  <c r="AC26" i="51"/>
  <c r="AD26" i="51"/>
  <c r="P27" i="51"/>
  <c r="T27" i="51"/>
  <c r="U27" i="51"/>
  <c r="Y27" i="51"/>
  <c r="AB27" i="51"/>
  <c r="AC27" i="51"/>
  <c r="AD27" i="51"/>
  <c r="P28" i="51"/>
  <c r="T28" i="51"/>
  <c r="U28" i="51"/>
  <c r="Y28" i="51"/>
  <c r="AB28" i="51"/>
  <c r="AC28" i="51"/>
  <c r="AD28" i="51"/>
  <c r="P29" i="51"/>
  <c r="T29" i="51"/>
  <c r="U29" i="51"/>
  <c r="V29" i="51" s="1"/>
  <c r="Y29" i="51"/>
  <c r="AB29" i="51"/>
  <c r="AC29" i="51"/>
  <c r="AD29" i="51"/>
  <c r="P30" i="51"/>
  <c r="T30" i="51"/>
  <c r="U30" i="51"/>
  <c r="Y30" i="51"/>
  <c r="AB30" i="51"/>
  <c r="AC30" i="51"/>
  <c r="AD30" i="51"/>
  <c r="P31" i="51"/>
  <c r="T31" i="51"/>
  <c r="U31" i="51"/>
  <c r="Y31" i="51"/>
  <c r="AB31" i="51"/>
  <c r="AC31" i="51"/>
  <c r="AD31" i="51"/>
  <c r="AE31" i="51"/>
  <c r="P32" i="51"/>
  <c r="T32" i="51"/>
  <c r="U32" i="51"/>
  <c r="Y32" i="51"/>
  <c r="AB32" i="51"/>
  <c r="AC32" i="51"/>
  <c r="AD32" i="51"/>
  <c r="P33" i="51"/>
  <c r="T33" i="51"/>
  <c r="U33" i="51"/>
  <c r="Y33" i="51"/>
  <c r="AB33" i="51"/>
  <c r="AC33" i="51"/>
  <c r="AD33" i="51"/>
  <c r="P34" i="51"/>
  <c r="T34" i="51"/>
  <c r="U34" i="51"/>
  <c r="Y34" i="51"/>
  <c r="AB34" i="51"/>
  <c r="AC34" i="51"/>
  <c r="AD34" i="51"/>
  <c r="AE34" i="51"/>
  <c r="P35" i="51"/>
  <c r="T35" i="51"/>
  <c r="U35" i="51"/>
  <c r="Y35" i="51"/>
  <c r="AB35" i="51"/>
  <c r="AC35" i="51"/>
  <c r="AD35" i="51"/>
  <c r="P36" i="51"/>
  <c r="T36" i="51"/>
  <c r="U36" i="51"/>
  <c r="Y36" i="51"/>
  <c r="AB36" i="51"/>
  <c r="AC36" i="51"/>
  <c r="AD36" i="51"/>
  <c r="P37" i="51"/>
  <c r="T37" i="51"/>
  <c r="U37" i="51"/>
  <c r="V37" i="51" s="1"/>
  <c r="Y37" i="51"/>
  <c r="AB37" i="51"/>
  <c r="AC37" i="51"/>
  <c r="AD37" i="51"/>
  <c r="P38" i="51"/>
  <c r="T38" i="51"/>
  <c r="U38" i="51"/>
  <c r="Y38" i="51"/>
  <c r="AB38" i="51"/>
  <c r="AC38" i="51"/>
  <c r="AD38" i="51"/>
  <c r="P39" i="51"/>
  <c r="T39" i="51"/>
  <c r="U39" i="51"/>
  <c r="Y39" i="51"/>
  <c r="AB39" i="51"/>
  <c r="AC39" i="51"/>
  <c r="AD39" i="51"/>
  <c r="P40" i="51"/>
  <c r="T40" i="51"/>
  <c r="U40" i="51"/>
  <c r="Y40" i="51"/>
  <c r="AB40" i="51"/>
  <c r="AC40" i="51"/>
  <c r="AD40" i="51"/>
  <c r="P41" i="51"/>
  <c r="T41" i="51"/>
  <c r="U41" i="51"/>
  <c r="Y41" i="51"/>
  <c r="AB41" i="51"/>
  <c r="AC41" i="51"/>
  <c r="AD41" i="51"/>
  <c r="P42" i="51"/>
  <c r="T42" i="51"/>
  <c r="U42" i="51"/>
  <c r="Y42" i="51"/>
  <c r="AB42" i="51"/>
  <c r="AC42" i="51"/>
  <c r="AD42" i="51"/>
  <c r="AE42" i="51"/>
  <c r="P43" i="51"/>
  <c r="T43" i="51"/>
  <c r="U43" i="51"/>
  <c r="Y43" i="51"/>
  <c r="AB43" i="51"/>
  <c r="AC43" i="51"/>
  <c r="AD43" i="51"/>
  <c r="P44" i="51"/>
  <c r="T44" i="51"/>
  <c r="U44" i="51"/>
  <c r="V44" i="51" s="1"/>
  <c r="Y44" i="51"/>
  <c r="AB44" i="51"/>
  <c r="AC44" i="51"/>
  <c r="AD44" i="51"/>
  <c r="P45" i="51"/>
  <c r="T45" i="51"/>
  <c r="U45" i="51"/>
  <c r="V45" i="51" s="1"/>
  <c r="Y45" i="51"/>
  <c r="AB45" i="51"/>
  <c r="AC45" i="51"/>
  <c r="AD45" i="51"/>
  <c r="P46" i="51"/>
  <c r="T46" i="51"/>
  <c r="U46" i="51"/>
  <c r="Y46" i="51"/>
  <c r="AB46" i="51"/>
  <c r="AC46" i="51"/>
  <c r="AD46" i="51"/>
  <c r="P47" i="51"/>
  <c r="T47" i="51"/>
  <c r="U47" i="51"/>
  <c r="Y47" i="51"/>
  <c r="AB47" i="51"/>
  <c r="AC47" i="51"/>
  <c r="AD47" i="51"/>
  <c r="P48" i="51"/>
  <c r="T48" i="51"/>
  <c r="U48" i="51"/>
  <c r="Y48" i="51"/>
  <c r="AB48" i="51"/>
  <c r="AC48" i="51"/>
  <c r="AD48" i="51"/>
  <c r="P49" i="51"/>
  <c r="T49" i="51"/>
  <c r="U49" i="51"/>
  <c r="V49" i="51" s="1"/>
  <c r="Y49" i="51"/>
  <c r="AB49" i="51"/>
  <c r="AC49" i="51"/>
  <c r="AD49" i="51"/>
  <c r="P50" i="51"/>
  <c r="T50" i="51"/>
  <c r="U50" i="51"/>
  <c r="Y50" i="51"/>
  <c r="AB50" i="51"/>
  <c r="AC50" i="51"/>
  <c r="AD50" i="51"/>
  <c r="P51" i="51"/>
  <c r="T51" i="51"/>
  <c r="U51" i="51"/>
  <c r="Y51" i="51"/>
  <c r="AB51" i="51"/>
  <c r="AC51" i="51"/>
  <c r="AD51" i="51"/>
  <c r="AE51" i="51"/>
  <c r="P52" i="51"/>
  <c r="T52" i="51"/>
  <c r="U52" i="51"/>
  <c r="Y52" i="51"/>
  <c r="AB52" i="51"/>
  <c r="AC52" i="51"/>
  <c r="AD52" i="51"/>
  <c r="P53" i="51"/>
  <c r="T53" i="51"/>
  <c r="U53" i="51"/>
  <c r="Y53" i="51"/>
  <c r="AB53" i="51"/>
  <c r="AC53" i="51"/>
  <c r="AD53" i="51"/>
  <c r="P54" i="51"/>
  <c r="T54" i="51"/>
  <c r="U54" i="51"/>
  <c r="Y54" i="51"/>
  <c r="AB54" i="51"/>
  <c r="AC54" i="51"/>
  <c r="AD54" i="51"/>
  <c r="P55" i="51"/>
  <c r="T55" i="51"/>
  <c r="U55" i="51"/>
  <c r="Y55" i="51"/>
  <c r="AB55" i="51"/>
  <c r="AC55" i="51"/>
  <c r="AD55" i="51"/>
  <c r="P56" i="51"/>
  <c r="T56" i="51"/>
  <c r="U56" i="51"/>
  <c r="Y56" i="51"/>
  <c r="AB56" i="51"/>
  <c r="AC56" i="51"/>
  <c r="AD56" i="51"/>
  <c r="P57" i="51"/>
  <c r="T57" i="51"/>
  <c r="U57" i="51"/>
  <c r="V57" i="51"/>
  <c r="Y57" i="51"/>
  <c r="AB57" i="51"/>
  <c r="AC57" i="51"/>
  <c r="AD57" i="51"/>
  <c r="P58" i="51"/>
  <c r="T58" i="51"/>
  <c r="U58" i="51"/>
  <c r="V58" i="51" s="1"/>
  <c r="Y58" i="51"/>
  <c r="AB58" i="51"/>
  <c r="AC58" i="51"/>
  <c r="AD58" i="51"/>
  <c r="AE58" i="51" s="1"/>
  <c r="P59" i="51"/>
  <c r="T59" i="51"/>
  <c r="U59" i="51"/>
  <c r="Y59" i="51"/>
  <c r="AB59" i="51"/>
  <c r="AC59" i="51"/>
  <c r="AD59" i="51"/>
  <c r="P60" i="51"/>
  <c r="T60" i="51"/>
  <c r="U60" i="51"/>
  <c r="Y60" i="51"/>
  <c r="AB60" i="51"/>
  <c r="AC60" i="51"/>
  <c r="AD60" i="51"/>
  <c r="P61" i="51"/>
  <c r="T61" i="51"/>
  <c r="U61" i="51"/>
  <c r="Y61" i="51"/>
  <c r="AB61" i="51"/>
  <c r="AC61" i="51"/>
  <c r="AD61" i="51"/>
  <c r="P62" i="51"/>
  <c r="T62" i="51"/>
  <c r="U62" i="51"/>
  <c r="Y62" i="51"/>
  <c r="AB62" i="51"/>
  <c r="AC62" i="51"/>
  <c r="AD62" i="51"/>
  <c r="AE62" i="51"/>
  <c r="P63" i="51"/>
  <c r="T63" i="51"/>
  <c r="U63" i="51"/>
  <c r="Y63" i="51"/>
  <c r="AB63" i="51"/>
  <c r="AC63" i="51"/>
  <c r="AD63" i="51"/>
  <c r="AE63" i="51" s="1"/>
  <c r="P64" i="51"/>
  <c r="T64" i="51"/>
  <c r="U64" i="51"/>
  <c r="Y64" i="51"/>
  <c r="AB64" i="51"/>
  <c r="AC64" i="51"/>
  <c r="AD64" i="51"/>
  <c r="P65" i="51"/>
  <c r="T65" i="51"/>
  <c r="U65" i="51"/>
  <c r="Y65" i="51"/>
  <c r="AB65" i="51"/>
  <c r="AC65" i="51"/>
  <c r="AD65" i="51"/>
  <c r="P66" i="51"/>
  <c r="T66" i="51"/>
  <c r="U66" i="51"/>
  <c r="V66" i="51"/>
  <c r="Y66" i="51"/>
  <c r="AB66" i="51"/>
  <c r="AC66" i="51"/>
  <c r="AD66" i="51"/>
  <c r="AE66" i="51" s="1"/>
  <c r="P67" i="51"/>
  <c r="T67" i="51"/>
  <c r="U67" i="51"/>
  <c r="Y67" i="51"/>
  <c r="AB67" i="51"/>
  <c r="AC67" i="51"/>
  <c r="AD67" i="51"/>
  <c r="P68" i="51"/>
  <c r="T68" i="51"/>
  <c r="U68" i="51"/>
  <c r="Y68" i="51"/>
  <c r="AB68" i="51"/>
  <c r="AC68" i="51"/>
  <c r="AD68" i="51"/>
  <c r="P69" i="51"/>
  <c r="T69" i="51"/>
  <c r="U69" i="51"/>
  <c r="V69" i="51"/>
  <c r="Y69" i="51"/>
  <c r="AB69" i="51"/>
  <c r="AC69" i="51"/>
  <c r="AD69" i="51"/>
  <c r="P70" i="51"/>
  <c r="T70" i="51"/>
  <c r="U70" i="51"/>
  <c r="V70" i="51" s="1"/>
  <c r="Y70" i="51"/>
  <c r="AB70" i="51"/>
  <c r="AC70" i="51"/>
  <c r="AD70" i="51"/>
  <c r="P71" i="51"/>
  <c r="T71" i="51"/>
  <c r="U71" i="51"/>
  <c r="Y71" i="51"/>
  <c r="AB71" i="51"/>
  <c r="AC71" i="51"/>
  <c r="AD71" i="51"/>
  <c r="P72" i="51"/>
  <c r="T72" i="51"/>
  <c r="U72" i="51"/>
  <c r="Y72" i="51"/>
  <c r="AB72" i="51"/>
  <c r="AC72" i="51"/>
  <c r="AD72" i="51"/>
  <c r="P73" i="51"/>
  <c r="T73" i="51"/>
  <c r="U73" i="51"/>
  <c r="V73" i="51" s="1"/>
  <c r="Y73" i="51"/>
  <c r="AB73" i="51"/>
  <c r="AC73" i="51"/>
  <c r="AD73" i="51"/>
  <c r="P74" i="51"/>
  <c r="T74" i="51"/>
  <c r="U74" i="51"/>
  <c r="Y74" i="51"/>
  <c r="AB74" i="51"/>
  <c r="AC74" i="51"/>
  <c r="AD74" i="51"/>
  <c r="P75" i="51"/>
  <c r="T75" i="51"/>
  <c r="U75" i="51"/>
  <c r="Y75" i="51"/>
  <c r="AB75" i="51"/>
  <c r="AC75" i="51"/>
  <c r="AD75" i="51"/>
  <c r="AE75" i="51"/>
  <c r="P76" i="51"/>
  <c r="T76" i="51"/>
  <c r="U76" i="51"/>
  <c r="Y76" i="51"/>
  <c r="AB76" i="51"/>
  <c r="AC76" i="51"/>
  <c r="AD76" i="51"/>
  <c r="P77" i="51"/>
  <c r="T77" i="51"/>
  <c r="U77" i="51"/>
  <c r="Y77" i="51"/>
  <c r="AB77" i="51"/>
  <c r="AC77" i="51"/>
  <c r="AD77" i="51"/>
  <c r="P78" i="51"/>
  <c r="T78" i="51"/>
  <c r="U78" i="51"/>
  <c r="Y78" i="51"/>
  <c r="AB78" i="51"/>
  <c r="AC78" i="51"/>
  <c r="AD78" i="51"/>
  <c r="AE78" i="51"/>
  <c r="P79" i="51"/>
  <c r="T79" i="51"/>
  <c r="U79" i="51"/>
  <c r="Y79" i="51"/>
  <c r="AB79" i="51"/>
  <c r="AC79" i="51"/>
  <c r="AD79" i="51"/>
  <c r="AE79" i="51" s="1"/>
  <c r="P80" i="51"/>
  <c r="T80" i="51"/>
  <c r="U80" i="51"/>
  <c r="Y80" i="51"/>
  <c r="AB80" i="51"/>
  <c r="AC80" i="51"/>
  <c r="AD80" i="51"/>
  <c r="P81" i="51"/>
  <c r="T81" i="51"/>
  <c r="U81" i="51"/>
  <c r="Y81" i="51"/>
  <c r="AB81" i="51"/>
  <c r="AC81" i="51"/>
  <c r="AD81" i="51"/>
  <c r="P82" i="51"/>
  <c r="T82" i="51"/>
  <c r="U82" i="51"/>
  <c r="V82" i="51"/>
  <c r="Y82" i="51"/>
  <c r="AB82" i="51"/>
  <c r="AC82" i="51"/>
  <c r="AD82" i="51"/>
  <c r="AE82" i="51" s="1"/>
  <c r="P83" i="51"/>
  <c r="T83" i="51"/>
  <c r="U83" i="51"/>
  <c r="Y83" i="51"/>
  <c r="AB83" i="51"/>
  <c r="AC83" i="51"/>
  <c r="AD83" i="51"/>
  <c r="P84" i="51"/>
  <c r="T84" i="51"/>
  <c r="U84" i="51"/>
  <c r="Y84" i="51"/>
  <c r="AB84" i="51"/>
  <c r="AC84" i="51"/>
  <c r="AD84" i="51"/>
  <c r="P85" i="51"/>
  <c r="T85" i="51"/>
  <c r="U85" i="51"/>
  <c r="V85" i="51"/>
  <c r="Y85" i="51"/>
  <c r="AB85" i="51"/>
  <c r="AC85" i="51"/>
  <c r="AD85" i="51"/>
  <c r="P86" i="51"/>
  <c r="T86" i="51"/>
  <c r="U86" i="51"/>
  <c r="V86" i="51" s="1"/>
  <c r="Y86" i="51"/>
  <c r="AB86" i="51"/>
  <c r="AC86" i="51"/>
  <c r="AD86" i="51"/>
  <c r="P87" i="51"/>
  <c r="T87" i="51"/>
  <c r="U87" i="51"/>
  <c r="Y87" i="51"/>
  <c r="AB87" i="51"/>
  <c r="AC87" i="51"/>
  <c r="AD87" i="51"/>
  <c r="P88" i="51"/>
  <c r="T88" i="51"/>
  <c r="U88" i="51"/>
  <c r="Y88" i="51"/>
  <c r="AB88" i="51"/>
  <c r="AC88" i="51"/>
  <c r="AD88" i="51"/>
  <c r="P89" i="51"/>
  <c r="T89" i="51"/>
  <c r="U89" i="51"/>
  <c r="V89" i="51" s="1"/>
  <c r="Y89" i="51"/>
  <c r="AB89" i="51"/>
  <c r="AC89" i="51"/>
  <c r="AD89" i="51"/>
  <c r="P90" i="51"/>
  <c r="T90" i="51"/>
  <c r="U90" i="51"/>
  <c r="Y90" i="51"/>
  <c r="AB90" i="51"/>
  <c r="AC90" i="51"/>
  <c r="AD90" i="51"/>
  <c r="P91" i="51"/>
  <c r="T91" i="51"/>
  <c r="U91" i="51"/>
  <c r="Y91" i="51"/>
  <c r="AB91" i="51"/>
  <c r="AC91" i="51"/>
  <c r="AD91" i="51"/>
  <c r="AE91" i="51"/>
  <c r="P92" i="51"/>
  <c r="T92" i="51"/>
  <c r="U92" i="51"/>
  <c r="Y92" i="51"/>
  <c r="AB92" i="51"/>
  <c r="AC92" i="51"/>
  <c r="AD92" i="51"/>
  <c r="P93" i="51"/>
  <c r="T93" i="51"/>
  <c r="U93" i="51"/>
  <c r="Y93" i="51"/>
  <c r="AB93" i="51"/>
  <c r="AC93" i="51"/>
  <c r="AD93" i="51"/>
  <c r="P94" i="51"/>
  <c r="T94" i="51"/>
  <c r="U94" i="51"/>
  <c r="Y94" i="51"/>
  <c r="AB94" i="51"/>
  <c r="AC94" i="51"/>
  <c r="AD94" i="51"/>
  <c r="AE94" i="51"/>
  <c r="P95" i="51"/>
  <c r="T95" i="51"/>
  <c r="U95" i="51"/>
  <c r="Y95" i="51"/>
  <c r="AB95" i="51"/>
  <c r="AC95" i="51"/>
  <c r="AD95" i="51"/>
  <c r="AE95" i="51" s="1"/>
  <c r="P96" i="51"/>
  <c r="T96" i="51"/>
  <c r="U96" i="51"/>
  <c r="Y96" i="51"/>
  <c r="AB96" i="51"/>
  <c r="AC96" i="51"/>
  <c r="AD96" i="51"/>
  <c r="P97" i="51"/>
  <c r="T97" i="51"/>
  <c r="U97" i="51"/>
  <c r="Y97" i="51"/>
  <c r="AB97" i="51"/>
  <c r="AC97" i="51"/>
  <c r="AD97" i="51"/>
  <c r="P98" i="51"/>
  <c r="T98" i="51"/>
  <c r="U98" i="51"/>
  <c r="V98" i="51"/>
  <c r="Y98" i="51"/>
  <c r="AB98" i="51"/>
  <c r="AC98" i="51"/>
  <c r="AD98" i="51"/>
  <c r="AE98" i="51" s="1"/>
  <c r="P99" i="51"/>
  <c r="T99" i="51"/>
  <c r="U99" i="51"/>
  <c r="Y99" i="51"/>
  <c r="AB99" i="51"/>
  <c r="AC99" i="51"/>
  <c r="AD99" i="51"/>
  <c r="P100" i="51"/>
  <c r="T100" i="51"/>
  <c r="U100" i="51"/>
  <c r="Y100" i="51"/>
  <c r="AB100" i="51"/>
  <c r="AC100" i="51"/>
  <c r="AD100" i="51"/>
  <c r="P101" i="51"/>
  <c r="T101" i="51"/>
  <c r="U101" i="51"/>
  <c r="V101" i="51"/>
  <c r="Y101" i="51"/>
  <c r="AB101" i="51"/>
  <c r="AC101" i="51"/>
  <c r="AD101" i="51"/>
  <c r="P102" i="51"/>
  <c r="T102" i="51"/>
  <c r="U102" i="51"/>
  <c r="V102" i="51" s="1"/>
  <c r="Y102" i="51"/>
  <c r="AB102" i="51"/>
  <c r="AC102" i="51"/>
  <c r="AD102" i="51"/>
  <c r="P103" i="51"/>
  <c r="T103" i="51"/>
  <c r="U103" i="51"/>
  <c r="Y103" i="51"/>
  <c r="AB103" i="51"/>
  <c r="AC103" i="51"/>
  <c r="AD103" i="51"/>
  <c r="P104" i="51"/>
  <c r="T104" i="51"/>
  <c r="U104" i="51"/>
  <c r="Y104" i="51"/>
  <c r="AB104" i="51"/>
  <c r="AC104" i="51"/>
  <c r="AD104" i="51"/>
  <c r="P105" i="51"/>
  <c r="T105" i="51"/>
  <c r="U105" i="51"/>
  <c r="V105" i="51" s="1"/>
  <c r="Y105" i="51"/>
  <c r="AB105" i="51"/>
  <c r="AC105" i="51"/>
  <c r="AD105" i="51"/>
  <c r="P106" i="51"/>
  <c r="T106" i="51"/>
  <c r="U106" i="51"/>
  <c r="Y106" i="51"/>
  <c r="AB106" i="51"/>
  <c r="AC106" i="51"/>
  <c r="AD106" i="51"/>
  <c r="P107" i="51"/>
  <c r="T107" i="51"/>
  <c r="U107" i="51"/>
  <c r="Y107" i="51"/>
  <c r="AB107" i="51"/>
  <c r="AC107" i="51"/>
  <c r="AD107" i="51"/>
  <c r="AE107" i="51"/>
  <c r="P108" i="51"/>
  <c r="T108" i="51"/>
  <c r="U108" i="51"/>
  <c r="Y108" i="51"/>
  <c r="AB108" i="51"/>
  <c r="AC108" i="51"/>
  <c r="AD108" i="51"/>
  <c r="P109" i="51"/>
  <c r="T109" i="51"/>
  <c r="U109" i="51"/>
  <c r="Y109" i="51"/>
  <c r="AB109" i="51"/>
  <c r="AC109" i="51"/>
  <c r="AD109" i="51"/>
  <c r="P31" i="50"/>
  <c r="S31" i="50"/>
  <c r="T31" i="50"/>
  <c r="U31" i="50"/>
  <c r="V31" i="50"/>
  <c r="Y31" i="50"/>
  <c r="AB31" i="50"/>
  <c r="AC31" i="50"/>
  <c r="AD31" i="50"/>
  <c r="AE31" i="50" s="1"/>
  <c r="P11" i="50"/>
  <c r="S11" i="50"/>
  <c r="T11" i="50"/>
  <c r="U11" i="50"/>
  <c r="Y11" i="50"/>
  <c r="AB11" i="50"/>
  <c r="AC11" i="50"/>
  <c r="AD11" i="50"/>
  <c r="AE11" i="50"/>
  <c r="P12" i="50"/>
  <c r="S12" i="50"/>
  <c r="T12" i="50"/>
  <c r="U12" i="50"/>
  <c r="Y12" i="50"/>
  <c r="AB12" i="50"/>
  <c r="AC12" i="50"/>
  <c r="AD12" i="50"/>
  <c r="P13" i="50"/>
  <c r="S13" i="50"/>
  <c r="T13" i="50"/>
  <c r="U13" i="50"/>
  <c r="V13" i="50" s="1"/>
  <c r="Y13" i="50"/>
  <c r="AB13" i="50"/>
  <c r="AC13" i="50"/>
  <c r="AD13" i="50"/>
  <c r="P14" i="50"/>
  <c r="S14" i="50"/>
  <c r="T14" i="50"/>
  <c r="U14" i="50"/>
  <c r="V14" i="50"/>
  <c r="Y14" i="50"/>
  <c r="AB14" i="50"/>
  <c r="AC14" i="50"/>
  <c r="AD14" i="50"/>
  <c r="AE14" i="50" s="1"/>
  <c r="P15" i="50"/>
  <c r="S15" i="50"/>
  <c r="T15" i="50"/>
  <c r="U15" i="50"/>
  <c r="Y15" i="50"/>
  <c r="AB15" i="50"/>
  <c r="AC15" i="50"/>
  <c r="AD15" i="50"/>
  <c r="AE15" i="50"/>
  <c r="P16" i="50"/>
  <c r="S16" i="50"/>
  <c r="T16" i="50"/>
  <c r="U16" i="50"/>
  <c r="Y16" i="50"/>
  <c r="AB16" i="50"/>
  <c r="AC16" i="50"/>
  <c r="AD16" i="50"/>
  <c r="P17" i="50"/>
  <c r="S17" i="50"/>
  <c r="T17" i="50"/>
  <c r="U17" i="50"/>
  <c r="V17" i="50" s="1"/>
  <c r="Y17" i="50"/>
  <c r="AB17" i="50"/>
  <c r="AC17" i="50"/>
  <c r="AD17" i="50"/>
  <c r="P18" i="50"/>
  <c r="S18" i="50"/>
  <c r="T18" i="50"/>
  <c r="U18" i="50"/>
  <c r="V18" i="50"/>
  <c r="Y18" i="50"/>
  <c r="AB18" i="50"/>
  <c r="AC18" i="50"/>
  <c r="AD18" i="50"/>
  <c r="AE18" i="50" s="1"/>
  <c r="AD874" i="15"/>
  <c r="AC874" i="15"/>
  <c r="AE874" i="15" s="1"/>
  <c r="AB874" i="15"/>
  <c r="Y874" i="15"/>
  <c r="U874" i="15"/>
  <c r="T874" i="15"/>
  <c r="V874" i="15" s="1"/>
  <c r="S874" i="15"/>
  <c r="P874" i="15"/>
  <c r="AD873" i="15"/>
  <c r="AC873" i="15"/>
  <c r="AE873" i="15" s="1"/>
  <c r="AB873" i="15"/>
  <c r="Y873" i="15"/>
  <c r="U873" i="15"/>
  <c r="T873" i="15"/>
  <c r="V873" i="15" s="1"/>
  <c r="S873" i="15"/>
  <c r="P873" i="15"/>
  <c r="AD872" i="15"/>
  <c r="AC872" i="15"/>
  <c r="AE872" i="15" s="1"/>
  <c r="AB872" i="15"/>
  <c r="Y872" i="15"/>
  <c r="U872" i="15"/>
  <c r="T872" i="15"/>
  <c r="V872" i="15" s="1"/>
  <c r="S872" i="15"/>
  <c r="P872" i="15"/>
  <c r="AD871" i="15"/>
  <c r="AC871" i="15"/>
  <c r="AE871" i="15" s="1"/>
  <c r="AB871" i="15"/>
  <c r="Y871" i="15"/>
  <c r="U871" i="15"/>
  <c r="T871" i="15"/>
  <c r="V871" i="15" s="1"/>
  <c r="S871" i="15"/>
  <c r="P871" i="15"/>
  <c r="AD870" i="15"/>
  <c r="AC870" i="15"/>
  <c r="AE870" i="15" s="1"/>
  <c r="AB870" i="15"/>
  <c r="Y870" i="15"/>
  <c r="U870" i="15"/>
  <c r="T870" i="15"/>
  <c r="V870" i="15" s="1"/>
  <c r="S870" i="15"/>
  <c r="P870" i="15"/>
  <c r="AD869" i="15"/>
  <c r="AC869" i="15"/>
  <c r="AE869" i="15" s="1"/>
  <c r="AB869" i="15"/>
  <c r="Y869" i="15"/>
  <c r="U869" i="15"/>
  <c r="T869" i="15"/>
  <c r="V869" i="15" s="1"/>
  <c r="S869" i="15"/>
  <c r="P869" i="15"/>
  <c r="AD866" i="15"/>
  <c r="AC866" i="15"/>
  <c r="AE866" i="15" s="1"/>
  <c r="AB866" i="15"/>
  <c r="Y866" i="15"/>
  <c r="U866" i="15"/>
  <c r="T866" i="15"/>
  <c r="V866" i="15" s="1"/>
  <c r="S866" i="15"/>
  <c r="P866" i="15"/>
  <c r="AD863" i="15"/>
  <c r="AC863" i="15"/>
  <c r="AE863" i="15" s="1"/>
  <c r="AB863" i="15"/>
  <c r="Y863" i="15"/>
  <c r="U863" i="15"/>
  <c r="T863" i="15"/>
  <c r="V863" i="15" s="1"/>
  <c r="S863" i="15"/>
  <c r="P863" i="15"/>
  <c r="AD855" i="15"/>
  <c r="AC855" i="15"/>
  <c r="AE855" i="15" s="1"/>
  <c r="AB855" i="15"/>
  <c r="Y855" i="15"/>
  <c r="U855" i="15"/>
  <c r="T855" i="15"/>
  <c r="V855" i="15" s="1"/>
  <c r="S855" i="15"/>
  <c r="P855" i="15"/>
  <c r="AD854" i="15"/>
  <c r="AC854" i="15"/>
  <c r="AE854" i="15" s="1"/>
  <c r="AB854" i="15"/>
  <c r="Y854" i="15"/>
  <c r="U854" i="15"/>
  <c r="T854" i="15"/>
  <c r="V854" i="15" s="1"/>
  <c r="S854" i="15"/>
  <c r="P854" i="15"/>
  <c r="AD837" i="15"/>
  <c r="AC837" i="15"/>
  <c r="AE837" i="15" s="1"/>
  <c r="AB837" i="15"/>
  <c r="Y837" i="15"/>
  <c r="U837" i="15"/>
  <c r="T837" i="15"/>
  <c r="V837" i="15" s="1"/>
  <c r="S837" i="15"/>
  <c r="P837" i="15"/>
  <c r="AD835" i="15"/>
  <c r="AC835" i="15"/>
  <c r="AE835" i="15" s="1"/>
  <c r="AB835" i="15"/>
  <c r="Y835" i="15"/>
  <c r="U835" i="15"/>
  <c r="T835" i="15"/>
  <c r="V835" i="15" s="1"/>
  <c r="S835" i="15"/>
  <c r="P835" i="15"/>
  <c r="AD827" i="15"/>
  <c r="AC827" i="15"/>
  <c r="AE827" i="15" s="1"/>
  <c r="AB827" i="15"/>
  <c r="Y827" i="15"/>
  <c r="U827" i="15"/>
  <c r="T827" i="15"/>
  <c r="V827" i="15" s="1"/>
  <c r="S827" i="15"/>
  <c r="P827" i="15"/>
  <c r="AD821" i="15"/>
  <c r="AC821" i="15"/>
  <c r="AE821" i="15" s="1"/>
  <c r="AB821" i="15"/>
  <c r="Y821" i="15"/>
  <c r="U821" i="15"/>
  <c r="T821" i="15"/>
  <c r="V821" i="15" s="1"/>
  <c r="S821" i="15"/>
  <c r="P821" i="15"/>
  <c r="AD820" i="15"/>
  <c r="AC820" i="15"/>
  <c r="AE820" i="15" s="1"/>
  <c r="AB820" i="15"/>
  <c r="Y820" i="15"/>
  <c r="U820" i="15"/>
  <c r="T820" i="15"/>
  <c r="V820" i="15" s="1"/>
  <c r="S820" i="15"/>
  <c r="P820" i="15"/>
  <c r="AD805" i="15"/>
  <c r="AC805" i="15"/>
  <c r="AE805" i="15" s="1"/>
  <c r="AB805" i="15"/>
  <c r="Y805" i="15"/>
  <c r="U805" i="15"/>
  <c r="T805" i="15"/>
  <c r="V805" i="15" s="1"/>
  <c r="S805" i="15"/>
  <c r="P805" i="15"/>
  <c r="AD804" i="15"/>
  <c r="AC804" i="15"/>
  <c r="AE804" i="15" s="1"/>
  <c r="AB804" i="15"/>
  <c r="Y804" i="15"/>
  <c r="U804" i="15"/>
  <c r="T804" i="15"/>
  <c r="V804" i="15" s="1"/>
  <c r="S804" i="15"/>
  <c r="P804" i="15"/>
  <c r="AD789" i="15"/>
  <c r="AC789" i="15"/>
  <c r="AE789" i="15" s="1"/>
  <c r="AB789" i="15"/>
  <c r="Y789" i="15"/>
  <c r="U789" i="15"/>
  <c r="T789" i="15"/>
  <c r="V789" i="15" s="1"/>
  <c r="S789" i="15"/>
  <c r="P789" i="15"/>
  <c r="AD787" i="15"/>
  <c r="AC787" i="15"/>
  <c r="AE787" i="15" s="1"/>
  <c r="AB787" i="15"/>
  <c r="Y787" i="15"/>
  <c r="U787" i="15"/>
  <c r="T787" i="15"/>
  <c r="V787" i="15" s="1"/>
  <c r="S787" i="15"/>
  <c r="P787" i="15"/>
  <c r="AD777" i="15"/>
  <c r="AC777" i="15"/>
  <c r="AE777" i="15" s="1"/>
  <c r="AB777" i="15"/>
  <c r="Y777" i="15"/>
  <c r="U777" i="15"/>
  <c r="T777" i="15"/>
  <c r="V777" i="15" s="1"/>
  <c r="S777" i="15"/>
  <c r="P777" i="15"/>
  <c r="AD776" i="15"/>
  <c r="AC776" i="15"/>
  <c r="AE776" i="15" s="1"/>
  <c r="AB776" i="15"/>
  <c r="Y776" i="15"/>
  <c r="U776" i="15"/>
  <c r="T776" i="15"/>
  <c r="V776" i="15" s="1"/>
  <c r="S776" i="15"/>
  <c r="P776" i="15"/>
  <c r="AD765" i="15"/>
  <c r="AC765" i="15"/>
  <c r="AE765" i="15" s="1"/>
  <c r="AB765" i="15"/>
  <c r="Y765" i="15"/>
  <c r="U765" i="15"/>
  <c r="T765" i="15"/>
  <c r="V765" i="15" s="1"/>
  <c r="S765" i="15"/>
  <c r="P765" i="15"/>
  <c r="AD758" i="15"/>
  <c r="AC758" i="15"/>
  <c r="AE758" i="15" s="1"/>
  <c r="AB758" i="15"/>
  <c r="Y758" i="15"/>
  <c r="U758" i="15"/>
  <c r="T758" i="15"/>
  <c r="V758" i="15" s="1"/>
  <c r="S758" i="15"/>
  <c r="P758" i="15"/>
  <c r="AD755" i="15"/>
  <c r="AC755" i="15"/>
  <c r="AE755" i="15" s="1"/>
  <c r="AB755" i="15"/>
  <c r="Y755" i="15"/>
  <c r="U755" i="15"/>
  <c r="T755" i="15"/>
  <c r="V755" i="15" s="1"/>
  <c r="S755" i="15"/>
  <c r="P755" i="15"/>
  <c r="AD742" i="15"/>
  <c r="AC742" i="15"/>
  <c r="AE742" i="15" s="1"/>
  <c r="AB742" i="15"/>
  <c r="Y742" i="15"/>
  <c r="U742" i="15"/>
  <c r="T742" i="15"/>
  <c r="V742" i="15" s="1"/>
  <c r="S742" i="15"/>
  <c r="P742" i="15"/>
  <c r="AD741" i="15"/>
  <c r="AC741" i="15"/>
  <c r="AE741" i="15" s="1"/>
  <c r="AB741" i="15"/>
  <c r="Y741" i="15"/>
  <c r="U741" i="15"/>
  <c r="T741" i="15"/>
  <c r="V741" i="15" s="1"/>
  <c r="S741" i="15"/>
  <c r="P741" i="15"/>
  <c r="AD723" i="15"/>
  <c r="AC723" i="15"/>
  <c r="AE723" i="15" s="1"/>
  <c r="AB723" i="15"/>
  <c r="Y723" i="15"/>
  <c r="U723" i="15"/>
  <c r="T723" i="15"/>
  <c r="V723" i="15" s="1"/>
  <c r="S723" i="15"/>
  <c r="P723" i="15"/>
  <c r="AD721" i="15"/>
  <c r="AC721" i="15"/>
  <c r="AE721" i="15" s="1"/>
  <c r="AB721" i="15"/>
  <c r="Y721" i="15"/>
  <c r="U721" i="15"/>
  <c r="T721" i="15"/>
  <c r="V721" i="15" s="1"/>
  <c r="S721" i="15"/>
  <c r="P721" i="15"/>
  <c r="AD713" i="15"/>
  <c r="AC713" i="15"/>
  <c r="AE713" i="15" s="1"/>
  <c r="AB713" i="15"/>
  <c r="Y713" i="15"/>
  <c r="U713" i="15"/>
  <c r="T713" i="15"/>
  <c r="V713" i="15" s="1"/>
  <c r="S713" i="15"/>
  <c r="P713" i="15"/>
  <c r="AD707" i="15"/>
  <c r="AC707" i="15"/>
  <c r="AE707" i="15" s="1"/>
  <c r="AB707" i="15"/>
  <c r="Y707" i="15"/>
  <c r="U707" i="15"/>
  <c r="T707" i="15"/>
  <c r="V707" i="15" s="1"/>
  <c r="S707" i="15"/>
  <c r="P707" i="15"/>
  <c r="AD703" i="15"/>
  <c r="AC703" i="15"/>
  <c r="AE703" i="15" s="1"/>
  <c r="AB703" i="15"/>
  <c r="Y703" i="15"/>
  <c r="U703" i="15"/>
  <c r="T703" i="15"/>
  <c r="V703" i="15" s="1"/>
  <c r="S703" i="15"/>
  <c r="P703" i="15"/>
  <c r="AD692" i="15"/>
  <c r="AC692" i="15"/>
  <c r="AE692" i="15" s="1"/>
  <c r="AB692" i="15"/>
  <c r="Y692" i="15"/>
  <c r="U692" i="15"/>
  <c r="T692" i="15"/>
  <c r="V692" i="15" s="1"/>
  <c r="S692" i="15"/>
  <c r="P692" i="15"/>
  <c r="AD691" i="15"/>
  <c r="AC691" i="15"/>
  <c r="AE691" i="15" s="1"/>
  <c r="AB691" i="15"/>
  <c r="Y691" i="15"/>
  <c r="U691" i="15"/>
  <c r="T691" i="15"/>
  <c r="V691" i="15" s="1"/>
  <c r="S691" i="15"/>
  <c r="P691" i="15"/>
  <c r="AD674" i="15"/>
  <c r="AC674" i="15"/>
  <c r="AE674" i="15" s="1"/>
  <c r="AB674" i="15"/>
  <c r="Y674" i="15"/>
  <c r="U674" i="15"/>
  <c r="T674" i="15"/>
  <c r="V674" i="15" s="1"/>
  <c r="S674" i="15"/>
  <c r="P674" i="15"/>
  <c r="AD672" i="15"/>
  <c r="AC672" i="15"/>
  <c r="AE672" i="15" s="1"/>
  <c r="AB672" i="15"/>
  <c r="Y672" i="15"/>
  <c r="U672" i="15"/>
  <c r="T672" i="15"/>
  <c r="V672" i="15" s="1"/>
  <c r="S672" i="15"/>
  <c r="P672" i="15"/>
  <c r="AD665" i="15"/>
  <c r="AC665" i="15"/>
  <c r="AE665" i="15" s="1"/>
  <c r="AB665" i="15"/>
  <c r="Y665" i="15"/>
  <c r="U665" i="15"/>
  <c r="T665" i="15"/>
  <c r="V665" i="15" s="1"/>
  <c r="S665" i="15"/>
  <c r="P665" i="15"/>
  <c r="AD664" i="15"/>
  <c r="AC664" i="15"/>
  <c r="AE664" i="15" s="1"/>
  <c r="AB664" i="15"/>
  <c r="Y664" i="15"/>
  <c r="U664" i="15"/>
  <c r="T664" i="15"/>
  <c r="V664" i="15" s="1"/>
  <c r="S664" i="15"/>
  <c r="P664" i="15"/>
  <c r="AD657" i="15"/>
  <c r="AC657" i="15"/>
  <c r="AE657" i="15" s="1"/>
  <c r="AB657" i="15"/>
  <c r="Y657" i="15"/>
  <c r="U657" i="15"/>
  <c r="T657" i="15"/>
  <c r="V657" i="15" s="1"/>
  <c r="S657" i="15"/>
  <c r="P657" i="15"/>
  <c r="AD648" i="15"/>
  <c r="AC648" i="15"/>
  <c r="AE648" i="15" s="1"/>
  <c r="AB648" i="15"/>
  <c r="Y648" i="15"/>
  <c r="U648" i="15"/>
  <c r="T648" i="15"/>
  <c r="V648" i="15" s="1"/>
  <c r="S648" i="15"/>
  <c r="P648" i="15"/>
  <c r="AD635" i="15"/>
  <c r="AC635" i="15"/>
  <c r="AE635" i="15" s="1"/>
  <c r="AB635" i="15"/>
  <c r="Y635" i="15"/>
  <c r="U635" i="15"/>
  <c r="T635" i="15"/>
  <c r="V635" i="15" s="1"/>
  <c r="S635" i="15"/>
  <c r="P635" i="15"/>
  <c r="AD633" i="15"/>
  <c r="AC633" i="15"/>
  <c r="AE633" i="15" s="1"/>
  <c r="AB633" i="15"/>
  <c r="Y633" i="15"/>
  <c r="U633" i="15"/>
  <c r="T633" i="15"/>
  <c r="V633" i="15" s="1"/>
  <c r="S633" i="15"/>
  <c r="P633" i="15"/>
  <c r="AD623" i="15"/>
  <c r="AC623" i="15"/>
  <c r="AE623" i="15" s="1"/>
  <c r="AB623" i="15"/>
  <c r="Y623" i="15"/>
  <c r="U623" i="15"/>
  <c r="T623" i="15"/>
  <c r="V623" i="15" s="1"/>
  <c r="S623" i="15"/>
  <c r="P623" i="15"/>
  <c r="AD614" i="15"/>
  <c r="AC614" i="15"/>
  <c r="AE614" i="15" s="1"/>
  <c r="AB614" i="15"/>
  <c r="Y614" i="15"/>
  <c r="U614" i="15"/>
  <c r="T614" i="15"/>
  <c r="V614" i="15" s="1"/>
  <c r="S614" i="15"/>
  <c r="P614" i="15"/>
  <c r="AD612" i="15"/>
  <c r="AC612" i="15"/>
  <c r="AE612" i="15" s="1"/>
  <c r="AB612" i="15"/>
  <c r="Y612" i="15"/>
  <c r="U612" i="15"/>
  <c r="T612" i="15"/>
  <c r="V612" i="15" s="1"/>
  <c r="S612" i="15"/>
  <c r="P612" i="15"/>
  <c r="AD609" i="15"/>
  <c r="AC609" i="15"/>
  <c r="AE609" i="15" s="1"/>
  <c r="AB609" i="15"/>
  <c r="Y609" i="15"/>
  <c r="U609" i="15"/>
  <c r="T609" i="15"/>
  <c r="V609" i="15" s="1"/>
  <c r="S609" i="15"/>
  <c r="P609" i="15"/>
  <c r="AD600" i="15"/>
  <c r="AC600" i="15"/>
  <c r="AE600" i="15" s="1"/>
  <c r="AB600" i="15"/>
  <c r="Y600" i="15"/>
  <c r="U600" i="15"/>
  <c r="T600" i="15"/>
  <c r="V600" i="15" s="1"/>
  <c r="S600" i="15"/>
  <c r="P600" i="15"/>
  <c r="AD599" i="15"/>
  <c r="AC599" i="15"/>
  <c r="AE599" i="15" s="1"/>
  <c r="AB599" i="15"/>
  <c r="Y599" i="15"/>
  <c r="U599" i="15"/>
  <c r="T599" i="15"/>
  <c r="V599" i="15" s="1"/>
  <c r="S599" i="15"/>
  <c r="P599" i="15"/>
  <c r="AD582" i="15"/>
  <c r="AC582" i="15"/>
  <c r="AE582" i="15" s="1"/>
  <c r="AB582" i="15"/>
  <c r="Y582" i="15"/>
  <c r="U582" i="15"/>
  <c r="T582" i="15"/>
  <c r="V582" i="15" s="1"/>
  <c r="S582" i="15"/>
  <c r="P582" i="15"/>
  <c r="AD580" i="15"/>
  <c r="AC580" i="15"/>
  <c r="AE580" i="15" s="1"/>
  <c r="AB580" i="15"/>
  <c r="Y580" i="15"/>
  <c r="U580" i="15"/>
  <c r="T580" i="15"/>
  <c r="V580" i="15" s="1"/>
  <c r="S580" i="15"/>
  <c r="P580" i="15"/>
  <c r="AD572" i="15"/>
  <c r="AC572" i="15"/>
  <c r="AE572" i="15" s="1"/>
  <c r="AB572" i="15"/>
  <c r="Y572" i="15"/>
  <c r="U572" i="15"/>
  <c r="T572" i="15"/>
  <c r="V572" i="15" s="1"/>
  <c r="S572" i="15"/>
  <c r="P572" i="15"/>
  <c r="AD567" i="15"/>
  <c r="AC567" i="15"/>
  <c r="AE567" i="15" s="1"/>
  <c r="AB567" i="15"/>
  <c r="Y567" i="15"/>
  <c r="U567" i="15"/>
  <c r="T567" i="15"/>
  <c r="V567" i="15" s="1"/>
  <c r="S567" i="15"/>
  <c r="P567" i="15"/>
  <c r="AD566" i="15"/>
  <c r="AC566" i="15"/>
  <c r="AE566" i="15" s="1"/>
  <c r="AB566" i="15"/>
  <c r="Y566" i="15"/>
  <c r="U566" i="15"/>
  <c r="T566" i="15"/>
  <c r="V566" i="15" s="1"/>
  <c r="S566" i="15"/>
  <c r="P566" i="15"/>
  <c r="AD553" i="15"/>
  <c r="AC553" i="15"/>
  <c r="AE553" i="15" s="1"/>
  <c r="AB553" i="15"/>
  <c r="Y553" i="15"/>
  <c r="U553" i="15"/>
  <c r="T553" i="15"/>
  <c r="V553" i="15" s="1"/>
  <c r="S553" i="15"/>
  <c r="P553" i="15"/>
  <c r="AD552" i="15"/>
  <c r="AC552" i="15"/>
  <c r="AE552" i="15" s="1"/>
  <c r="AB552" i="15"/>
  <c r="Y552" i="15"/>
  <c r="U552" i="15"/>
  <c r="T552" i="15"/>
  <c r="V552" i="15" s="1"/>
  <c r="S552" i="15"/>
  <c r="P552" i="15"/>
  <c r="AD532" i="15"/>
  <c r="AC532" i="15"/>
  <c r="AE532" i="15" s="1"/>
  <c r="AB532" i="15"/>
  <c r="Y532" i="15"/>
  <c r="U532" i="15"/>
  <c r="T532" i="15"/>
  <c r="V532" i="15" s="1"/>
  <c r="S532" i="15"/>
  <c r="P532" i="15"/>
  <c r="AD531" i="15"/>
  <c r="AC531" i="15"/>
  <c r="AE531" i="15" s="1"/>
  <c r="AB531" i="15"/>
  <c r="Y531" i="15"/>
  <c r="U531" i="15"/>
  <c r="T531" i="15"/>
  <c r="V531" i="15" s="1"/>
  <c r="S531" i="15"/>
  <c r="P531" i="15"/>
  <c r="AD530" i="15"/>
  <c r="AC530" i="15"/>
  <c r="AE530" i="15" s="1"/>
  <c r="AB530" i="15"/>
  <c r="Y530" i="15"/>
  <c r="U530" i="15"/>
  <c r="T530" i="15"/>
  <c r="V530" i="15" s="1"/>
  <c r="S530" i="15"/>
  <c r="P530" i="15"/>
  <c r="AD519" i="15"/>
  <c r="AC519" i="15"/>
  <c r="AE519" i="15" s="1"/>
  <c r="AB519" i="15"/>
  <c r="Y519" i="15"/>
  <c r="U519" i="15"/>
  <c r="T519" i="15"/>
  <c r="V519" i="15" s="1"/>
  <c r="S519" i="15"/>
  <c r="P519" i="15"/>
  <c r="AD518" i="15"/>
  <c r="AC518" i="15"/>
  <c r="AE518" i="15" s="1"/>
  <c r="AB518" i="15"/>
  <c r="Y518" i="15"/>
  <c r="U518" i="15"/>
  <c r="T518" i="15"/>
  <c r="V518" i="15" s="1"/>
  <c r="S518" i="15"/>
  <c r="P518" i="15"/>
  <c r="AD511" i="15"/>
  <c r="AC511" i="15"/>
  <c r="AE511" i="15" s="1"/>
  <c r="AB511" i="15"/>
  <c r="Y511" i="15"/>
  <c r="U511" i="15"/>
  <c r="T511" i="15"/>
  <c r="V511" i="15" s="1"/>
  <c r="S511" i="15"/>
  <c r="P511" i="15"/>
  <c r="AD488" i="15"/>
  <c r="AC488" i="15"/>
  <c r="AE488" i="15" s="1"/>
  <c r="AB488" i="15"/>
  <c r="Y488" i="15"/>
  <c r="U488" i="15"/>
  <c r="T488" i="15"/>
  <c r="V488" i="15" s="1"/>
  <c r="S488" i="15"/>
  <c r="P488" i="15"/>
  <c r="AD477" i="15"/>
  <c r="AC477" i="15"/>
  <c r="AE477" i="15" s="1"/>
  <c r="AB477" i="15"/>
  <c r="Y477" i="15"/>
  <c r="U477" i="15"/>
  <c r="T477" i="15"/>
  <c r="V477" i="15" s="1"/>
  <c r="S477" i="15"/>
  <c r="P477" i="15"/>
  <c r="AD473" i="15"/>
  <c r="AC473" i="15"/>
  <c r="AE473" i="15" s="1"/>
  <c r="AB473" i="15"/>
  <c r="Y473" i="15"/>
  <c r="U473" i="15"/>
  <c r="T473" i="15"/>
  <c r="V473" i="15" s="1"/>
  <c r="S473" i="15"/>
  <c r="P473" i="15"/>
  <c r="AD471" i="15"/>
  <c r="AC471" i="15"/>
  <c r="AE471" i="15" s="1"/>
  <c r="AB471" i="15"/>
  <c r="Y471" i="15"/>
  <c r="U471" i="15"/>
  <c r="T471" i="15"/>
  <c r="V471" i="15" s="1"/>
  <c r="S471" i="15"/>
  <c r="P471" i="15"/>
  <c r="AD470" i="15"/>
  <c r="AC470" i="15"/>
  <c r="AE470" i="15" s="1"/>
  <c r="AB470" i="15"/>
  <c r="Y470" i="15"/>
  <c r="U470" i="15"/>
  <c r="T470" i="15"/>
  <c r="V470" i="15" s="1"/>
  <c r="S470" i="15"/>
  <c r="P470" i="15"/>
  <c r="AD464" i="15"/>
  <c r="AC464" i="15"/>
  <c r="AE464" i="15" s="1"/>
  <c r="AB464" i="15"/>
  <c r="Y464" i="15"/>
  <c r="U464" i="15"/>
  <c r="T464" i="15"/>
  <c r="V464" i="15" s="1"/>
  <c r="S464" i="15"/>
  <c r="P464" i="15"/>
  <c r="AD463" i="15"/>
  <c r="AC463" i="15"/>
  <c r="AE463" i="15" s="1"/>
  <c r="AB463" i="15"/>
  <c r="Y463" i="15"/>
  <c r="U463" i="15"/>
  <c r="T463" i="15"/>
  <c r="V463" i="15" s="1"/>
  <c r="S463" i="15"/>
  <c r="P463" i="15"/>
  <c r="AD462" i="15"/>
  <c r="AC462" i="15"/>
  <c r="AE462" i="15" s="1"/>
  <c r="AB462" i="15"/>
  <c r="Y462" i="15"/>
  <c r="U462" i="15"/>
  <c r="T462" i="15"/>
  <c r="V462" i="15" s="1"/>
  <c r="S462" i="15"/>
  <c r="P462" i="15"/>
  <c r="AD450" i="15"/>
  <c r="AC450" i="15"/>
  <c r="AE450" i="15" s="1"/>
  <c r="AB450" i="15"/>
  <c r="Y450" i="15"/>
  <c r="U450" i="15"/>
  <c r="T450" i="15"/>
  <c r="V450" i="15" s="1"/>
  <c r="S450" i="15"/>
  <c r="P450" i="15"/>
  <c r="AD449" i="15"/>
  <c r="AC449" i="15"/>
  <c r="AE449" i="15" s="1"/>
  <c r="AB449" i="15"/>
  <c r="Y449" i="15"/>
  <c r="U449" i="15"/>
  <c r="T449" i="15"/>
  <c r="V449" i="15" s="1"/>
  <c r="S449" i="15"/>
  <c r="P449" i="15"/>
  <c r="AD432" i="15"/>
  <c r="AC432" i="15"/>
  <c r="AE432" i="15" s="1"/>
  <c r="AB432" i="15"/>
  <c r="Y432" i="15"/>
  <c r="U432" i="15"/>
  <c r="T432" i="15"/>
  <c r="V432" i="15" s="1"/>
  <c r="S432" i="15"/>
  <c r="P432" i="15"/>
  <c r="AD431" i="15"/>
  <c r="AC431" i="15"/>
  <c r="AE431" i="15" s="1"/>
  <c r="AB431" i="15"/>
  <c r="Y431" i="15"/>
  <c r="U431" i="15"/>
  <c r="T431" i="15"/>
  <c r="V431" i="15" s="1"/>
  <c r="S431" i="15"/>
  <c r="P431" i="15"/>
  <c r="AD430" i="15"/>
  <c r="AC430" i="15"/>
  <c r="AE430" i="15" s="1"/>
  <c r="AB430" i="15"/>
  <c r="Y430" i="15"/>
  <c r="U430" i="15"/>
  <c r="T430" i="15"/>
  <c r="V430" i="15" s="1"/>
  <c r="S430" i="15"/>
  <c r="P430" i="15"/>
  <c r="AD422" i="15"/>
  <c r="AC422" i="15"/>
  <c r="AE422" i="15" s="1"/>
  <c r="AB422" i="15"/>
  <c r="Y422" i="15"/>
  <c r="U422" i="15"/>
  <c r="T422" i="15"/>
  <c r="V422" i="15" s="1"/>
  <c r="S422" i="15"/>
  <c r="P422" i="15"/>
  <c r="AD416" i="15"/>
  <c r="AC416" i="15"/>
  <c r="AE416" i="15" s="1"/>
  <c r="AB416" i="15"/>
  <c r="Y416" i="15"/>
  <c r="U416" i="15"/>
  <c r="T416" i="15"/>
  <c r="V416" i="15" s="1"/>
  <c r="S416" i="15"/>
  <c r="P416" i="15"/>
  <c r="AD415" i="15"/>
  <c r="AC415" i="15"/>
  <c r="AE415" i="15" s="1"/>
  <c r="AB415" i="15"/>
  <c r="Y415" i="15"/>
  <c r="U415" i="15"/>
  <c r="T415" i="15"/>
  <c r="V415" i="15" s="1"/>
  <c r="S415" i="15"/>
  <c r="P415" i="15"/>
  <c r="AD402" i="15"/>
  <c r="AC402" i="15"/>
  <c r="AE402" i="15" s="1"/>
  <c r="AB402" i="15"/>
  <c r="Y402" i="15"/>
  <c r="U402" i="15"/>
  <c r="T402" i="15"/>
  <c r="V402" i="15" s="1"/>
  <c r="S402" i="15"/>
  <c r="P402" i="15"/>
  <c r="AD401" i="15"/>
  <c r="AC401" i="15"/>
  <c r="AE401" i="15" s="1"/>
  <c r="AB401" i="15"/>
  <c r="Y401" i="15"/>
  <c r="U401" i="15"/>
  <c r="T401" i="15"/>
  <c r="V401" i="15" s="1"/>
  <c r="S401" i="15"/>
  <c r="P401" i="15"/>
  <c r="AD385" i="15"/>
  <c r="AC385" i="15"/>
  <c r="AE385" i="15" s="1"/>
  <c r="AB385" i="15"/>
  <c r="Y385" i="15"/>
  <c r="U385" i="15"/>
  <c r="T385" i="15"/>
  <c r="V385" i="15" s="1"/>
  <c r="S385" i="15"/>
  <c r="P385" i="15"/>
  <c r="AD383" i="15"/>
  <c r="AC383" i="15"/>
  <c r="AE383" i="15" s="1"/>
  <c r="AB383" i="15"/>
  <c r="Y383" i="15"/>
  <c r="U383" i="15"/>
  <c r="T383" i="15"/>
  <c r="V383" i="15" s="1"/>
  <c r="S383" i="15"/>
  <c r="P383" i="15"/>
  <c r="AD374" i="15"/>
  <c r="AC374" i="15"/>
  <c r="AE374" i="15" s="1"/>
  <c r="AB374" i="15"/>
  <c r="Y374" i="15"/>
  <c r="U374" i="15"/>
  <c r="T374" i="15"/>
  <c r="V374" i="15" s="1"/>
  <c r="S374" i="15"/>
  <c r="P374" i="15"/>
  <c r="AD373" i="15"/>
  <c r="AC373" i="15"/>
  <c r="AE373" i="15" s="1"/>
  <c r="AB373" i="15"/>
  <c r="Y373" i="15"/>
  <c r="U373" i="15"/>
  <c r="T373" i="15"/>
  <c r="V373" i="15" s="1"/>
  <c r="S373" i="15"/>
  <c r="P373" i="15"/>
  <c r="AD367" i="15"/>
  <c r="AC367" i="15"/>
  <c r="AE367" i="15" s="1"/>
  <c r="AB367" i="15"/>
  <c r="Y367" i="15"/>
  <c r="U367" i="15"/>
  <c r="T367" i="15"/>
  <c r="V367" i="15" s="1"/>
  <c r="S367" i="15"/>
  <c r="P367" i="15"/>
  <c r="AD357" i="15"/>
  <c r="AC357" i="15"/>
  <c r="AE357" i="15" s="1"/>
  <c r="AB357" i="15"/>
  <c r="Y357" i="15"/>
  <c r="U357" i="15"/>
  <c r="T357" i="15"/>
  <c r="V357" i="15" s="1"/>
  <c r="S357" i="15"/>
  <c r="P357" i="15"/>
  <c r="AD343" i="15"/>
  <c r="AC343" i="15"/>
  <c r="AE343" i="15" s="1"/>
  <c r="AB343" i="15"/>
  <c r="Y343" i="15"/>
  <c r="U343" i="15"/>
  <c r="T343" i="15"/>
  <c r="V343" i="15" s="1"/>
  <c r="S343" i="15"/>
  <c r="P343" i="15"/>
  <c r="AD333" i="15"/>
  <c r="AC333" i="15"/>
  <c r="AE333" i="15" s="1"/>
  <c r="AB333" i="15"/>
  <c r="Y333" i="15"/>
  <c r="U333" i="15"/>
  <c r="T333" i="15"/>
  <c r="V333" i="15" s="1"/>
  <c r="S333" i="15"/>
  <c r="P333" i="15"/>
  <c r="AD317" i="15"/>
  <c r="AC317" i="15"/>
  <c r="AE317" i="15" s="1"/>
  <c r="AB317" i="15"/>
  <c r="Y317" i="15"/>
  <c r="U317" i="15"/>
  <c r="T317" i="15"/>
  <c r="V317" i="15" s="1"/>
  <c r="S317" i="15"/>
  <c r="P317" i="15"/>
  <c r="AD313" i="15"/>
  <c r="AC313" i="15"/>
  <c r="AE313" i="15" s="1"/>
  <c r="AB313" i="15"/>
  <c r="Y313" i="15"/>
  <c r="U313" i="15"/>
  <c r="T313" i="15"/>
  <c r="V313" i="15" s="1"/>
  <c r="S313" i="15"/>
  <c r="P313" i="15"/>
  <c r="AD303" i="15"/>
  <c r="AC303" i="15"/>
  <c r="AE303" i="15" s="1"/>
  <c r="AB303" i="15"/>
  <c r="Y303" i="15"/>
  <c r="U303" i="15"/>
  <c r="T303" i="15"/>
  <c r="V303" i="15" s="1"/>
  <c r="S303" i="15"/>
  <c r="P303" i="15"/>
  <c r="AD283" i="15"/>
  <c r="AC283" i="15"/>
  <c r="AE283" i="15" s="1"/>
  <c r="AB283" i="15"/>
  <c r="Y283" i="15"/>
  <c r="U283" i="15"/>
  <c r="T283" i="15"/>
  <c r="V283" i="15" s="1"/>
  <c r="S283" i="15"/>
  <c r="P283" i="15"/>
  <c r="AD282" i="15"/>
  <c r="AC282" i="15"/>
  <c r="AE282" i="15" s="1"/>
  <c r="AB282" i="15"/>
  <c r="Y282" i="15"/>
  <c r="U282" i="15"/>
  <c r="T282" i="15"/>
  <c r="V282" i="15" s="1"/>
  <c r="S282" i="15"/>
  <c r="P282" i="15"/>
  <c r="AD272" i="15"/>
  <c r="AC272" i="15"/>
  <c r="AE272" i="15" s="1"/>
  <c r="AB272" i="15"/>
  <c r="Y272" i="15"/>
  <c r="U272" i="15"/>
  <c r="T272" i="15"/>
  <c r="V272" i="15" s="1"/>
  <c r="S272" i="15"/>
  <c r="P272" i="15"/>
  <c r="AD265" i="15"/>
  <c r="AC265" i="15"/>
  <c r="AE265" i="15" s="1"/>
  <c r="AB265" i="15"/>
  <c r="Y265" i="15"/>
  <c r="U265" i="15"/>
  <c r="T265" i="15"/>
  <c r="V265" i="15" s="1"/>
  <c r="S265" i="15"/>
  <c r="P265" i="15"/>
  <c r="AD264" i="15"/>
  <c r="AC264" i="15"/>
  <c r="AE264" i="15" s="1"/>
  <c r="AB264" i="15"/>
  <c r="Y264" i="15"/>
  <c r="U264" i="15"/>
  <c r="T264" i="15"/>
  <c r="V264" i="15" s="1"/>
  <c r="S264" i="15"/>
  <c r="P264" i="15"/>
  <c r="AD240" i="15"/>
  <c r="AC240" i="15"/>
  <c r="AE240" i="15" s="1"/>
  <c r="AB240" i="15"/>
  <c r="Y240" i="15"/>
  <c r="U240" i="15"/>
  <c r="T240" i="15"/>
  <c r="V240" i="15" s="1"/>
  <c r="S240" i="15"/>
  <c r="P240" i="15"/>
  <c r="AD238" i="15"/>
  <c r="AC238" i="15"/>
  <c r="AE238" i="15" s="1"/>
  <c r="AB238" i="15"/>
  <c r="Y238" i="15"/>
  <c r="U238" i="15"/>
  <c r="T238" i="15"/>
  <c r="V238" i="15" s="1"/>
  <c r="S238" i="15"/>
  <c r="P238" i="15"/>
  <c r="AD228" i="15"/>
  <c r="AC228" i="15"/>
  <c r="AE228" i="15" s="1"/>
  <c r="AB228" i="15"/>
  <c r="Y228" i="15"/>
  <c r="U228" i="15"/>
  <c r="T228" i="15"/>
  <c r="V228" i="15" s="1"/>
  <c r="S228" i="15"/>
  <c r="P228" i="15"/>
  <c r="AD223" i="15"/>
  <c r="AC223" i="15"/>
  <c r="AE223" i="15" s="1"/>
  <c r="AB223" i="15"/>
  <c r="Y223" i="15"/>
  <c r="U223" i="15"/>
  <c r="T223" i="15"/>
  <c r="V223" i="15" s="1"/>
  <c r="S223" i="15"/>
  <c r="P223" i="15"/>
  <c r="AD178" i="15"/>
  <c r="AC178" i="15"/>
  <c r="AE178" i="15" s="1"/>
  <c r="AB178" i="15"/>
  <c r="Y178" i="15"/>
  <c r="U178" i="15"/>
  <c r="T178" i="15"/>
  <c r="V178" i="15" s="1"/>
  <c r="S178" i="15"/>
  <c r="P178" i="15"/>
  <c r="AD174" i="15"/>
  <c r="AC174" i="15"/>
  <c r="AE174" i="15" s="1"/>
  <c r="AB174" i="15"/>
  <c r="Y174" i="15"/>
  <c r="U174" i="15"/>
  <c r="T174" i="15"/>
  <c r="V174" i="15" s="1"/>
  <c r="S174" i="15"/>
  <c r="P174" i="15"/>
  <c r="AD172" i="15"/>
  <c r="AC172" i="15"/>
  <c r="AE172" i="15" s="1"/>
  <c r="AB172" i="15"/>
  <c r="Y172" i="15"/>
  <c r="U172" i="15"/>
  <c r="T172" i="15"/>
  <c r="V172" i="15" s="1"/>
  <c r="S172" i="15"/>
  <c r="P172" i="15"/>
  <c r="AD171" i="15"/>
  <c r="AC171" i="15"/>
  <c r="AE171" i="15" s="1"/>
  <c r="AB171" i="15"/>
  <c r="Y171" i="15"/>
  <c r="U171" i="15"/>
  <c r="T171" i="15"/>
  <c r="V171" i="15" s="1"/>
  <c r="S171" i="15"/>
  <c r="P171" i="15"/>
  <c r="AD159" i="15"/>
  <c r="AC159" i="15"/>
  <c r="AE159" i="15" s="1"/>
  <c r="AB159" i="15"/>
  <c r="Y159" i="15"/>
  <c r="U159" i="15"/>
  <c r="T159" i="15"/>
  <c r="V159" i="15" s="1"/>
  <c r="S159" i="15"/>
  <c r="P159" i="15"/>
  <c r="AD142" i="15"/>
  <c r="AC142" i="15"/>
  <c r="AE142" i="15" s="1"/>
  <c r="AB142" i="15"/>
  <c r="Y142" i="15"/>
  <c r="U142" i="15"/>
  <c r="T142" i="15"/>
  <c r="V142" i="15" s="1"/>
  <c r="S142" i="15"/>
  <c r="P142" i="15"/>
  <c r="AD140" i="15"/>
  <c r="AC140" i="15"/>
  <c r="AE140" i="15" s="1"/>
  <c r="AB140" i="15"/>
  <c r="Y140" i="15"/>
  <c r="U140" i="15"/>
  <c r="T140" i="15"/>
  <c r="V140" i="15" s="1"/>
  <c r="S140" i="15"/>
  <c r="P140" i="15"/>
  <c r="AD139" i="15"/>
  <c r="AC139" i="15"/>
  <c r="AE139" i="15" s="1"/>
  <c r="AB139" i="15"/>
  <c r="Y139" i="15"/>
  <c r="U139" i="15"/>
  <c r="T139" i="15"/>
  <c r="V139" i="15" s="1"/>
  <c r="S139" i="15"/>
  <c r="P139" i="15"/>
  <c r="AD134" i="15"/>
  <c r="AC134" i="15"/>
  <c r="AE134" i="15" s="1"/>
  <c r="AB134" i="15"/>
  <c r="Y134" i="15"/>
  <c r="U134" i="15"/>
  <c r="T134" i="15"/>
  <c r="V134" i="15" s="1"/>
  <c r="S134" i="15"/>
  <c r="P134" i="15"/>
  <c r="AD130" i="15"/>
  <c r="AC130" i="15"/>
  <c r="AE130" i="15" s="1"/>
  <c r="AB130" i="15"/>
  <c r="Y130" i="15"/>
  <c r="U130" i="15"/>
  <c r="T130" i="15"/>
  <c r="V130" i="15" s="1"/>
  <c r="S130" i="15"/>
  <c r="P130" i="15"/>
  <c r="AD128" i="15"/>
  <c r="AC128" i="15"/>
  <c r="AE128" i="15" s="1"/>
  <c r="AB128" i="15"/>
  <c r="Y128" i="15"/>
  <c r="U128" i="15"/>
  <c r="T128" i="15"/>
  <c r="V128" i="15" s="1"/>
  <c r="S128" i="15"/>
  <c r="P128" i="15"/>
  <c r="AD127" i="15"/>
  <c r="AC127" i="15"/>
  <c r="AE127" i="15" s="1"/>
  <c r="AB127" i="15"/>
  <c r="Y127" i="15"/>
  <c r="U127" i="15"/>
  <c r="T127" i="15"/>
  <c r="V127" i="15" s="1"/>
  <c r="S127" i="15"/>
  <c r="P127" i="15"/>
  <c r="AD123" i="15"/>
  <c r="AC123" i="15"/>
  <c r="AE123" i="15" s="1"/>
  <c r="AB123" i="15"/>
  <c r="Y123" i="15"/>
  <c r="U123" i="15"/>
  <c r="T123" i="15"/>
  <c r="V123" i="15" s="1"/>
  <c r="S123" i="15"/>
  <c r="P123" i="15"/>
  <c r="AD122" i="15"/>
  <c r="AC122" i="15"/>
  <c r="AE122" i="15" s="1"/>
  <c r="AB122" i="15"/>
  <c r="Y122" i="15"/>
  <c r="U122" i="15"/>
  <c r="T122" i="15"/>
  <c r="V122" i="15" s="1"/>
  <c r="S122" i="15"/>
  <c r="P122" i="15"/>
  <c r="AD121" i="15"/>
  <c r="AC121" i="15"/>
  <c r="AE121" i="15" s="1"/>
  <c r="AB121" i="15"/>
  <c r="Y121" i="15"/>
  <c r="U121" i="15"/>
  <c r="T121" i="15"/>
  <c r="V121" i="15" s="1"/>
  <c r="S121" i="15"/>
  <c r="P121" i="15"/>
  <c r="AD119" i="15"/>
  <c r="AC119" i="15"/>
  <c r="AE119" i="15" s="1"/>
  <c r="AB119" i="15"/>
  <c r="Y119" i="15"/>
  <c r="U119" i="15"/>
  <c r="T119" i="15"/>
  <c r="V119" i="15" s="1"/>
  <c r="S119" i="15"/>
  <c r="P119" i="15"/>
  <c r="AD118" i="15"/>
  <c r="AC118" i="15"/>
  <c r="AE118" i="15" s="1"/>
  <c r="AB118" i="15"/>
  <c r="Y118" i="15"/>
  <c r="U118" i="15"/>
  <c r="T118" i="15"/>
  <c r="V118" i="15" s="1"/>
  <c r="S118" i="15"/>
  <c r="P118" i="15"/>
  <c r="AD117" i="15"/>
  <c r="AC117" i="15"/>
  <c r="AE117" i="15" s="1"/>
  <c r="AB117" i="15"/>
  <c r="Y117" i="15"/>
  <c r="U117" i="15"/>
  <c r="T117" i="15"/>
  <c r="V117" i="15" s="1"/>
  <c r="S117" i="15"/>
  <c r="P117" i="15"/>
  <c r="AD116" i="15"/>
  <c r="AC116" i="15"/>
  <c r="AE116" i="15" s="1"/>
  <c r="AB116" i="15"/>
  <c r="Y116" i="15"/>
  <c r="U116" i="15"/>
  <c r="T116" i="15"/>
  <c r="V116" i="15" s="1"/>
  <c r="S116" i="15"/>
  <c r="P116" i="15"/>
  <c r="AD115" i="15"/>
  <c r="AC115" i="15"/>
  <c r="AE115" i="15" s="1"/>
  <c r="AB115" i="15"/>
  <c r="Y115" i="15"/>
  <c r="U115" i="15"/>
  <c r="T115" i="15"/>
  <c r="V115" i="15" s="1"/>
  <c r="S115" i="15"/>
  <c r="P115" i="15"/>
  <c r="AD111" i="15"/>
  <c r="AC111" i="15"/>
  <c r="AE111" i="15" s="1"/>
  <c r="AB111" i="15"/>
  <c r="Y111" i="15"/>
  <c r="U111" i="15"/>
  <c r="T111" i="15"/>
  <c r="V111" i="15" s="1"/>
  <c r="S111" i="15"/>
  <c r="P111" i="15"/>
  <c r="AD110" i="15"/>
  <c r="AC110" i="15"/>
  <c r="AE110" i="15" s="1"/>
  <c r="AB110" i="15"/>
  <c r="Y110" i="15"/>
  <c r="U110" i="15"/>
  <c r="T110" i="15"/>
  <c r="V110" i="15" s="1"/>
  <c r="S110" i="15"/>
  <c r="P110" i="15"/>
  <c r="AD109" i="15"/>
  <c r="AC109" i="15"/>
  <c r="AE109" i="15" s="1"/>
  <c r="AB109" i="15"/>
  <c r="Y109" i="15"/>
  <c r="U109" i="15"/>
  <c r="T109" i="15"/>
  <c r="V109" i="15" s="1"/>
  <c r="S109" i="15"/>
  <c r="P109" i="15"/>
  <c r="AD108" i="15"/>
  <c r="AC108" i="15"/>
  <c r="AE108" i="15" s="1"/>
  <c r="AB108" i="15"/>
  <c r="Y108" i="15"/>
  <c r="U108" i="15"/>
  <c r="T108" i="15"/>
  <c r="V108" i="15" s="1"/>
  <c r="S108" i="15"/>
  <c r="P108" i="15"/>
  <c r="AD107" i="15"/>
  <c r="AC107" i="15"/>
  <c r="AE107" i="15" s="1"/>
  <c r="AB107" i="15"/>
  <c r="Y107" i="15"/>
  <c r="U107" i="15"/>
  <c r="T107" i="15"/>
  <c r="V107" i="15" s="1"/>
  <c r="S107" i="15"/>
  <c r="P107" i="15"/>
  <c r="AD106" i="15"/>
  <c r="AC106" i="15"/>
  <c r="AE106" i="15" s="1"/>
  <c r="AB106" i="15"/>
  <c r="Y106" i="15"/>
  <c r="U106" i="15"/>
  <c r="T106" i="15"/>
  <c r="V106" i="15" s="1"/>
  <c r="S106" i="15"/>
  <c r="P106" i="15"/>
  <c r="AD105" i="15"/>
  <c r="AC105" i="15"/>
  <c r="AE105" i="15" s="1"/>
  <c r="AB105" i="15"/>
  <c r="Y105" i="15"/>
  <c r="U105" i="15"/>
  <c r="T105" i="15"/>
  <c r="V105" i="15" s="1"/>
  <c r="S105" i="15"/>
  <c r="P105" i="15"/>
  <c r="AD95" i="15"/>
  <c r="AC95" i="15"/>
  <c r="AE95" i="15" s="1"/>
  <c r="AB95" i="15"/>
  <c r="Y95" i="15"/>
  <c r="U95" i="15"/>
  <c r="T95" i="15"/>
  <c r="V95" i="15" s="1"/>
  <c r="S95" i="15"/>
  <c r="P95" i="15"/>
  <c r="AD83" i="15"/>
  <c r="AC83" i="15"/>
  <c r="AE83" i="15" s="1"/>
  <c r="AB83" i="15"/>
  <c r="Y83" i="15"/>
  <c r="U83" i="15"/>
  <c r="T83" i="15"/>
  <c r="V83" i="15" s="1"/>
  <c r="S83" i="15"/>
  <c r="P83" i="15"/>
  <c r="AD82" i="15"/>
  <c r="AC82" i="15"/>
  <c r="AE82" i="15" s="1"/>
  <c r="AB82" i="15"/>
  <c r="Y82" i="15"/>
  <c r="U82" i="15"/>
  <c r="T82" i="15"/>
  <c r="V82" i="15" s="1"/>
  <c r="S82" i="15"/>
  <c r="P82" i="15"/>
  <c r="AD81" i="15"/>
  <c r="AC81" i="15"/>
  <c r="AE81" i="15" s="1"/>
  <c r="AB81" i="15"/>
  <c r="Y81" i="15"/>
  <c r="U81" i="15"/>
  <c r="T81" i="15"/>
  <c r="V81" i="15" s="1"/>
  <c r="S81" i="15"/>
  <c r="P81" i="15"/>
  <c r="AD80" i="15"/>
  <c r="AC80" i="15"/>
  <c r="AE80" i="15" s="1"/>
  <c r="AB80" i="15"/>
  <c r="Y80" i="15"/>
  <c r="U80" i="15"/>
  <c r="T80" i="15"/>
  <c r="V80" i="15" s="1"/>
  <c r="S80" i="15"/>
  <c r="P80" i="15"/>
  <c r="AD79" i="15"/>
  <c r="AC79" i="15"/>
  <c r="AE79" i="15" s="1"/>
  <c r="AB79" i="15"/>
  <c r="Y79" i="15"/>
  <c r="U79" i="15"/>
  <c r="T79" i="15"/>
  <c r="V79" i="15" s="1"/>
  <c r="S79" i="15"/>
  <c r="P79" i="15"/>
  <c r="AD73" i="15"/>
  <c r="AC73" i="15"/>
  <c r="AE73" i="15" s="1"/>
  <c r="AB73" i="15"/>
  <c r="Y73" i="15"/>
  <c r="U73" i="15"/>
  <c r="T73" i="15"/>
  <c r="V73" i="15" s="1"/>
  <c r="S73" i="15"/>
  <c r="P73" i="15"/>
  <c r="AD69" i="15"/>
  <c r="AC69" i="15"/>
  <c r="AE69" i="15" s="1"/>
  <c r="AB69" i="15"/>
  <c r="Y69" i="15"/>
  <c r="U69" i="15"/>
  <c r="T69" i="15"/>
  <c r="V69" i="15" s="1"/>
  <c r="S69" i="15"/>
  <c r="P69" i="15"/>
  <c r="AD66" i="15"/>
  <c r="AC66" i="15"/>
  <c r="AE66" i="15" s="1"/>
  <c r="AB66" i="15"/>
  <c r="Y66" i="15"/>
  <c r="U66" i="15"/>
  <c r="T66" i="15"/>
  <c r="V66" i="15" s="1"/>
  <c r="S66" i="15"/>
  <c r="P66" i="15"/>
  <c r="AD64" i="15"/>
  <c r="AC64" i="15"/>
  <c r="AE64" i="15" s="1"/>
  <c r="AB64" i="15"/>
  <c r="Y64" i="15"/>
  <c r="U64" i="15"/>
  <c r="T64" i="15"/>
  <c r="V64" i="15" s="1"/>
  <c r="S64" i="15"/>
  <c r="P64" i="15"/>
  <c r="AD63" i="15"/>
  <c r="AC63" i="15"/>
  <c r="AE63" i="15" s="1"/>
  <c r="AB63" i="15"/>
  <c r="Y63" i="15"/>
  <c r="U63" i="15"/>
  <c r="T63" i="15"/>
  <c r="V63" i="15" s="1"/>
  <c r="S63" i="15"/>
  <c r="P63" i="15"/>
  <c r="AD62" i="15"/>
  <c r="AC62" i="15"/>
  <c r="AE62" i="15" s="1"/>
  <c r="AB62" i="15"/>
  <c r="Y62" i="15"/>
  <c r="U62" i="15"/>
  <c r="T62" i="15"/>
  <c r="V62" i="15" s="1"/>
  <c r="S62" i="15"/>
  <c r="P62" i="15"/>
  <c r="AD61" i="15"/>
  <c r="AC61" i="15"/>
  <c r="AE61" i="15" s="1"/>
  <c r="AB61" i="15"/>
  <c r="Y61" i="15"/>
  <c r="U61" i="15"/>
  <c r="T61" i="15"/>
  <c r="V61" i="15" s="1"/>
  <c r="S61" i="15"/>
  <c r="P61" i="15"/>
  <c r="AD60" i="15"/>
  <c r="AC60" i="15"/>
  <c r="AE60" i="15" s="1"/>
  <c r="AB60" i="15"/>
  <c r="Y60" i="15"/>
  <c r="U60" i="15"/>
  <c r="T60" i="15"/>
  <c r="V60" i="15" s="1"/>
  <c r="S60" i="15"/>
  <c r="P60" i="15"/>
  <c r="AD59" i="15"/>
  <c r="AC59" i="15"/>
  <c r="AE59" i="15" s="1"/>
  <c r="AB59" i="15"/>
  <c r="Y59" i="15"/>
  <c r="U59" i="15"/>
  <c r="T59" i="15"/>
  <c r="V59" i="15" s="1"/>
  <c r="S59" i="15"/>
  <c r="P59" i="15"/>
  <c r="AD58" i="15"/>
  <c r="AC58" i="15"/>
  <c r="AE58" i="15" s="1"/>
  <c r="AB58" i="15"/>
  <c r="Y58" i="15"/>
  <c r="U58" i="15"/>
  <c r="T58" i="15"/>
  <c r="V58" i="15" s="1"/>
  <c r="S58" i="15"/>
  <c r="P58" i="15"/>
  <c r="AD57" i="15"/>
  <c r="AC57" i="15"/>
  <c r="AE57" i="15" s="1"/>
  <c r="AB57" i="15"/>
  <c r="Y57" i="15"/>
  <c r="U57" i="15"/>
  <c r="T57" i="15"/>
  <c r="V57" i="15" s="1"/>
  <c r="S57" i="15"/>
  <c r="P57" i="15"/>
  <c r="AD56" i="15"/>
  <c r="AC56" i="15"/>
  <c r="AE56" i="15" s="1"/>
  <c r="AB56" i="15"/>
  <c r="Y56" i="15"/>
  <c r="U56" i="15"/>
  <c r="T56" i="15"/>
  <c r="V56" i="15" s="1"/>
  <c r="S56" i="15"/>
  <c r="P56" i="15"/>
  <c r="AD55" i="15"/>
  <c r="AC55" i="15"/>
  <c r="AE55" i="15" s="1"/>
  <c r="AB55" i="15"/>
  <c r="Y55" i="15"/>
  <c r="U55" i="15"/>
  <c r="T55" i="15"/>
  <c r="V55" i="15" s="1"/>
  <c r="S55" i="15"/>
  <c r="P55" i="15"/>
  <c r="AD48" i="15"/>
  <c r="AC48" i="15"/>
  <c r="AE48" i="15" s="1"/>
  <c r="AB48" i="15"/>
  <c r="Y48" i="15"/>
  <c r="U48" i="15"/>
  <c r="T48" i="15"/>
  <c r="V48" i="15" s="1"/>
  <c r="S48" i="15"/>
  <c r="P48" i="15"/>
  <c r="AD42" i="15"/>
  <c r="AC42" i="15"/>
  <c r="AE42" i="15" s="1"/>
  <c r="AB42" i="15"/>
  <c r="Y42" i="15"/>
  <c r="U42" i="15"/>
  <c r="T42" i="15"/>
  <c r="V42" i="15" s="1"/>
  <c r="S42" i="15"/>
  <c r="P42" i="15"/>
  <c r="AD41" i="15"/>
  <c r="AC41" i="15"/>
  <c r="AE41" i="15" s="1"/>
  <c r="AB41" i="15"/>
  <c r="Y41" i="15"/>
  <c r="U41" i="15"/>
  <c r="T41" i="15"/>
  <c r="V41" i="15" s="1"/>
  <c r="S41" i="15"/>
  <c r="P41" i="15"/>
  <c r="AD35" i="15"/>
  <c r="AC35" i="15"/>
  <c r="AE35" i="15" s="1"/>
  <c r="AB35" i="15"/>
  <c r="Y35" i="15"/>
  <c r="U35" i="15"/>
  <c r="T35" i="15"/>
  <c r="V35" i="15" s="1"/>
  <c r="S35" i="15"/>
  <c r="P35" i="15"/>
  <c r="AD31" i="15"/>
  <c r="AC31" i="15"/>
  <c r="AE31" i="15" s="1"/>
  <c r="AB31" i="15"/>
  <c r="Y31" i="15"/>
  <c r="U31" i="15"/>
  <c r="T31" i="15"/>
  <c r="V31" i="15" s="1"/>
  <c r="S31" i="15"/>
  <c r="P31" i="15"/>
  <c r="AD30" i="15"/>
  <c r="AC30" i="15"/>
  <c r="AE30" i="15" s="1"/>
  <c r="AB30" i="15"/>
  <c r="Y30" i="15"/>
  <c r="U30" i="15"/>
  <c r="T30" i="15"/>
  <c r="V30" i="15" s="1"/>
  <c r="S30" i="15"/>
  <c r="P30" i="15"/>
  <c r="AD29" i="15"/>
  <c r="AC29" i="15"/>
  <c r="AE29" i="15" s="1"/>
  <c r="AB29" i="15"/>
  <c r="Y29" i="15"/>
  <c r="U29" i="15"/>
  <c r="T29" i="15"/>
  <c r="V29" i="15" s="1"/>
  <c r="S29" i="15"/>
  <c r="P29" i="15"/>
  <c r="AD28" i="15"/>
  <c r="AC28" i="15"/>
  <c r="AE28" i="15" s="1"/>
  <c r="AB28" i="15"/>
  <c r="Y28" i="15"/>
  <c r="U28" i="15"/>
  <c r="T28" i="15"/>
  <c r="V28" i="15" s="1"/>
  <c r="S28" i="15"/>
  <c r="P28" i="15"/>
  <c r="AD27" i="15"/>
  <c r="AC27" i="15"/>
  <c r="AE27" i="15" s="1"/>
  <c r="AB27" i="15"/>
  <c r="Y27" i="15"/>
  <c r="U27" i="15"/>
  <c r="T27" i="15"/>
  <c r="V27" i="15" s="1"/>
  <c r="S27" i="15"/>
  <c r="P27" i="15"/>
  <c r="AD26" i="15"/>
  <c r="AC26" i="15"/>
  <c r="AE26" i="15" s="1"/>
  <c r="AB26" i="15"/>
  <c r="Y26" i="15"/>
  <c r="U26" i="15"/>
  <c r="T26" i="15"/>
  <c r="V26" i="15" s="1"/>
  <c r="S26" i="15"/>
  <c r="P26" i="15"/>
  <c r="P14" i="15"/>
  <c r="S14" i="15"/>
  <c r="T14" i="15"/>
  <c r="U14" i="15"/>
  <c r="Y14" i="15"/>
  <c r="AB14" i="15"/>
  <c r="AC14" i="15"/>
  <c r="AD14" i="15"/>
  <c r="AE14" i="15" s="1"/>
  <c r="D5" i="59"/>
  <c r="D6" i="59"/>
  <c r="D7" i="59"/>
  <c r="D8" i="59"/>
  <c r="D9" i="59"/>
  <c r="D10" i="59"/>
  <c r="D11" i="59"/>
  <c r="D12" i="59"/>
  <c r="D13" i="59"/>
  <c r="S6" i="15"/>
  <c r="S7" i="15"/>
  <c r="P6" i="15"/>
  <c r="P7" i="15"/>
  <c r="P8" i="15"/>
  <c r="O6" i="48"/>
  <c r="S17" i="48"/>
  <c r="T17" i="48"/>
  <c r="S18" i="48"/>
  <c r="T18" i="48"/>
  <c r="S19" i="48"/>
  <c r="T19" i="48"/>
  <c r="S20" i="48"/>
  <c r="T20" i="48"/>
  <c r="S21" i="48"/>
  <c r="T21" i="48"/>
  <c r="T16" i="48"/>
  <c r="S16" i="48"/>
  <c r="S6" i="48"/>
  <c r="T6" i="48"/>
  <c r="S7" i="48"/>
  <c r="T7" i="48"/>
  <c r="S8" i="48"/>
  <c r="T8" i="48"/>
  <c r="S9" i="48"/>
  <c r="T9" i="48"/>
  <c r="S10" i="48"/>
  <c r="T10" i="48"/>
  <c r="S11" i="48"/>
  <c r="T11" i="48"/>
  <c r="S12" i="48"/>
  <c r="T12" i="48"/>
  <c r="O13" i="56"/>
  <c r="F81" i="58"/>
  <c r="C19" i="58" s="1"/>
  <c r="F92" i="58"/>
  <c r="F91" i="58"/>
  <c r="F90" i="58"/>
  <c r="F89" i="58"/>
  <c r="F88" i="58"/>
  <c r="F87" i="58"/>
  <c r="J44" i="56"/>
  <c r="AC43" i="56"/>
  <c r="AB43" i="56"/>
  <c r="AD43" i="56" s="1"/>
  <c r="AA43" i="56"/>
  <c r="X43" i="56"/>
  <c r="T43" i="56"/>
  <c r="S43" i="56"/>
  <c r="R43" i="56"/>
  <c r="O43" i="56"/>
  <c r="J41" i="56"/>
  <c r="B25" i="63" s="1"/>
  <c r="J24" i="56"/>
  <c r="B16" i="63" s="1"/>
  <c r="J12" i="56"/>
  <c r="B17" i="63" s="1"/>
  <c r="J46" i="49"/>
  <c r="B21" i="63" s="1"/>
  <c r="J39" i="49"/>
  <c r="B22" i="63" s="1"/>
  <c r="J31" i="49"/>
  <c r="B19" i="63" s="1"/>
  <c r="J27" i="49"/>
  <c r="B20" i="63" s="1"/>
  <c r="J10" i="49"/>
  <c r="B18" i="63" s="1"/>
  <c r="J23" i="48"/>
  <c r="B15" i="63" s="1"/>
  <c r="J13" i="48"/>
  <c r="B14" i="63" s="1"/>
  <c r="J47" i="43"/>
  <c r="B13" i="63" s="1"/>
  <c r="J26" i="53"/>
  <c r="B11" i="63" s="1"/>
  <c r="J21" i="53"/>
  <c r="B10" i="63" s="1"/>
  <c r="J13" i="51"/>
  <c r="J111" i="51" s="1"/>
  <c r="B8" i="63" s="1"/>
  <c r="J21" i="50"/>
  <c r="B7" i="63" s="1"/>
  <c r="J35" i="50"/>
  <c r="C9" i="58" s="1"/>
  <c r="F72" i="58"/>
  <c r="C6" i="58" s="1"/>
  <c r="T6" i="15"/>
  <c r="F5" i="64"/>
  <c r="F7" i="64"/>
  <c r="F8" i="64"/>
  <c r="F9" i="64"/>
  <c r="F4" i="64"/>
  <c r="E5" i="64"/>
  <c r="E6" i="64"/>
  <c r="F6" i="64" s="1"/>
  <c r="F10" i="64" s="1"/>
  <c r="E7" i="64"/>
  <c r="E8" i="64"/>
  <c r="E9" i="64"/>
  <c r="E4" i="64"/>
  <c r="O6" i="56"/>
  <c r="R6" i="56"/>
  <c r="S6" i="56"/>
  <c r="T6" i="56"/>
  <c r="X6" i="56"/>
  <c r="AA6" i="56"/>
  <c r="AB6" i="56"/>
  <c r="AC6" i="56"/>
  <c r="O7" i="56"/>
  <c r="R7" i="56"/>
  <c r="S7" i="56"/>
  <c r="T7" i="56"/>
  <c r="X7" i="56"/>
  <c r="AA7" i="56"/>
  <c r="AB7" i="56"/>
  <c r="AC7" i="56"/>
  <c r="O8" i="56"/>
  <c r="R8" i="56"/>
  <c r="S8" i="56"/>
  <c r="T8" i="56"/>
  <c r="X8" i="56"/>
  <c r="AA8" i="56"/>
  <c r="AB8" i="56"/>
  <c r="AC8" i="56"/>
  <c r="O9" i="56"/>
  <c r="R9" i="56"/>
  <c r="S9" i="56"/>
  <c r="T9" i="56"/>
  <c r="X9" i="56"/>
  <c r="AA9" i="56"/>
  <c r="AB9" i="56"/>
  <c r="AC9" i="56"/>
  <c r="O10" i="56"/>
  <c r="R10" i="56"/>
  <c r="S10" i="56"/>
  <c r="T10" i="56"/>
  <c r="X10" i="56"/>
  <c r="AA10" i="56"/>
  <c r="AB10" i="56"/>
  <c r="AC10" i="56"/>
  <c r="O11" i="56"/>
  <c r="R11" i="56"/>
  <c r="S11" i="56"/>
  <c r="T11" i="56"/>
  <c r="X11" i="56"/>
  <c r="AA11" i="56"/>
  <c r="AB11" i="56"/>
  <c r="AC11" i="56"/>
  <c r="O14" i="56"/>
  <c r="R14" i="56"/>
  <c r="S14" i="56"/>
  <c r="T14" i="56"/>
  <c r="X14" i="56"/>
  <c r="AA14" i="56"/>
  <c r="AB14" i="56"/>
  <c r="AC14" i="56"/>
  <c r="O15" i="56"/>
  <c r="R15" i="56"/>
  <c r="S15" i="56"/>
  <c r="T15" i="56"/>
  <c r="X15" i="56"/>
  <c r="AA15" i="56"/>
  <c r="AB15" i="56"/>
  <c r="AC15" i="56"/>
  <c r="O16" i="56"/>
  <c r="R16" i="56"/>
  <c r="S16" i="56"/>
  <c r="T16" i="56"/>
  <c r="X16" i="56"/>
  <c r="AA16" i="56"/>
  <c r="AB16" i="56"/>
  <c r="AC16" i="56"/>
  <c r="O17" i="56"/>
  <c r="R17" i="56"/>
  <c r="S17" i="56"/>
  <c r="T17" i="56"/>
  <c r="X17" i="56"/>
  <c r="AA17" i="56"/>
  <c r="AB17" i="56"/>
  <c r="AC17" i="56"/>
  <c r="O18" i="56"/>
  <c r="R18" i="56"/>
  <c r="S18" i="56"/>
  <c r="T18" i="56"/>
  <c r="X18" i="56"/>
  <c r="AA18" i="56"/>
  <c r="AB18" i="56"/>
  <c r="AC18" i="56"/>
  <c r="O19" i="56"/>
  <c r="R19" i="56"/>
  <c r="S19" i="56"/>
  <c r="T19" i="56"/>
  <c r="X19" i="56"/>
  <c r="AA19" i="56"/>
  <c r="AB19" i="56"/>
  <c r="AC19" i="56"/>
  <c r="O20" i="56"/>
  <c r="R20" i="56"/>
  <c r="S20" i="56"/>
  <c r="T20" i="56"/>
  <c r="X20" i="56"/>
  <c r="AA20" i="56"/>
  <c r="AB20" i="56"/>
  <c r="AC20" i="56"/>
  <c r="O21" i="56"/>
  <c r="R21" i="56"/>
  <c r="S21" i="56"/>
  <c r="T21" i="56"/>
  <c r="X21" i="56"/>
  <c r="AA21" i="56"/>
  <c r="AB21" i="56"/>
  <c r="AC21" i="56"/>
  <c r="O22" i="56"/>
  <c r="R22" i="56"/>
  <c r="S22" i="56"/>
  <c r="T22" i="56"/>
  <c r="X22" i="56"/>
  <c r="AA22" i="56"/>
  <c r="AB22" i="56"/>
  <c r="AC22" i="56"/>
  <c r="O23" i="56"/>
  <c r="R23" i="56"/>
  <c r="S23" i="56"/>
  <c r="T23" i="56"/>
  <c r="X23" i="56"/>
  <c r="AA23" i="56"/>
  <c r="AB23" i="56"/>
  <c r="AC23" i="56"/>
  <c r="O26" i="56"/>
  <c r="R26" i="56"/>
  <c r="S26" i="56"/>
  <c r="T26" i="56"/>
  <c r="X26" i="56"/>
  <c r="AA26" i="56"/>
  <c r="AB26" i="56"/>
  <c r="AC26" i="56"/>
  <c r="O27" i="56"/>
  <c r="R27" i="56"/>
  <c r="S27" i="56"/>
  <c r="T27" i="56"/>
  <c r="X27" i="56"/>
  <c r="AA27" i="56"/>
  <c r="AB27" i="56"/>
  <c r="AC27" i="56"/>
  <c r="O28" i="56"/>
  <c r="R28" i="56"/>
  <c r="S28" i="56"/>
  <c r="T28" i="56"/>
  <c r="X28" i="56"/>
  <c r="AA28" i="56"/>
  <c r="AB28" i="56"/>
  <c r="AC28" i="56"/>
  <c r="O29" i="56"/>
  <c r="R29" i="56"/>
  <c r="S29" i="56"/>
  <c r="T29" i="56"/>
  <c r="X29" i="56"/>
  <c r="AA29" i="56"/>
  <c r="AB29" i="56"/>
  <c r="AC29" i="56"/>
  <c r="O30" i="56"/>
  <c r="R30" i="56"/>
  <c r="S30" i="56"/>
  <c r="T30" i="56"/>
  <c r="X30" i="56"/>
  <c r="AA30" i="56"/>
  <c r="AB30" i="56"/>
  <c r="AC30" i="56"/>
  <c r="O31" i="56"/>
  <c r="R31" i="56"/>
  <c r="S31" i="56"/>
  <c r="T31" i="56"/>
  <c r="X31" i="56"/>
  <c r="AA31" i="56"/>
  <c r="AB31" i="56"/>
  <c r="AC31" i="56"/>
  <c r="O32" i="56"/>
  <c r="R32" i="56"/>
  <c r="S32" i="56"/>
  <c r="T32" i="56"/>
  <c r="X32" i="56"/>
  <c r="AA32" i="56"/>
  <c r="AB32" i="56"/>
  <c r="AC32" i="56"/>
  <c r="O33" i="56"/>
  <c r="R33" i="56"/>
  <c r="S33" i="56"/>
  <c r="T33" i="56"/>
  <c r="X33" i="56"/>
  <c r="AA33" i="56"/>
  <c r="AB33" i="56"/>
  <c r="AC33" i="56"/>
  <c r="O34" i="56"/>
  <c r="R34" i="56"/>
  <c r="S34" i="56"/>
  <c r="T34" i="56"/>
  <c r="X34" i="56"/>
  <c r="AA34" i="56"/>
  <c r="AB34" i="56"/>
  <c r="AC34" i="56"/>
  <c r="O35" i="56"/>
  <c r="R35" i="56"/>
  <c r="S35" i="56"/>
  <c r="T35" i="56"/>
  <c r="X35" i="56"/>
  <c r="AA35" i="56"/>
  <c r="AB35" i="56"/>
  <c r="AC35" i="56"/>
  <c r="O36" i="56"/>
  <c r="R36" i="56"/>
  <c r="S36" i="56"/>
  <c r="T36" i="56"/>
  <c r="X36" i="56"/>
  <c r="AA36" i="56"/>
  <c r="AB36" i="56"/>
  <c r="AC36" i="56"/>
  <c r="O37" i="56"/>
  <c r="R37" i="56"/>
  <c r="S37" i="56"/>
  <c r="T37" i="56"/>
  <c r="X37" i="56"/>
  <c r="AA37" i="56"/>
  <c r="AB37" i="56"/>
  <c r="AC37" i="56"/>
  <c r="O38" i="56"/>
  <c r="R38" i="56"/>
  <c r="S38" i="56"/>
  <c r="T38" i="56"/>
  <c r="X38" i="56"/>
  <c r="AA38" i="56"/>
  <c r="AB38" i="56"/>
  <c r="AC38" i="56"/>
  <c r="O39" i="56"/>
  <c r="R39" i="56"/>
  <c r="S39" i="56"/>
  <c r="T39" i="56"/>
  <c r="X39" i="56"/>
  <c r="AA39" i="56"/>
  <c r="AB39" i="56"/>
  <c r="AC39" i="56"/>
  <c r="O40" i="56"/>
  <c r="R40" i="56"/>
  <c r="S40" i="56"/>
  <c r="T40" i="56"/>
  <c r="X40" i="56"/>
  <c r="AA40" i="56"/>
  <c r="AB40" i="56"/>
  <c r="AC40" i="56"/>
  <c r="R6" i="49"/>
  <c r="S6" i="49"/>
  <c r="T6" i="49"/>
  <c r="X6" i="49"/>
  <c r="AA6" i="49"/>
  <c r="AB6" i="49"/>
  <c r="AC6" i="49"/>
  <c r="R7" i="49"/>
  <c r="S7" i="49"/>
  <c r="T7" i="49"/>
  <c r="X7" i="49"/>
  <c r="AA7" i="49"/>
  <c r="AB7" i="49"/>
  <c r="AC7" i="49"/>
  <c r="O8" i="49"/>
  <c r="R8" i="49"/>
  <c r="S8" i="49"/>
  <c r="T8" i="49"/>
  <c r="X8" i="49"/>
  <c r="AA8" i="49"/>
  <c r="AB8" i="49"/>
  <c r="AC8" i="49"/>
  <c r="O9" i="49"/>
  <c r="R9" i="49"/>
  <c r="S9" i="49"/>
  <c r="T9" i="49"/>
  <c r="X9" i="49"/>
  <c r="AA9" i="49"/>
  <c r="AB9" i="49"/>
  <c r="AC9" i="49"/>
  <c r="O12" i="49"/>
  <c r="R12" i="49"/>
  <c r="S12" i="49"/>
  <c r="T12" i="49"/>
  <c r="X12" i="49"/>
  <c r="AA12" i="49"/>
  <c r="AB12" i="49"/>
  <c r="AC12" i="49"/>
  <c r="O13" i="49"/>
  <c r="R13" i="49"/>
  <c r="S13" i="49"/>
  <c r="T13" i="49"/>
  <c r="X13" i="49"/>
  <c r="AA13" i="49"/>
  <c r="AB13" i="49"/>
  <c r="AC13" i="49"/>
  <c r="O14" i="49"/>
  <c r="R14" i="49"/>
  <c r="S14" i="49"/>
  <c r="T14" i="49"/>
  <c r="X14" i="49"/>
  <c r="AA14" i="49"/>
  <c r="AB14" i="49"/>
  <c r="AC14" i="49"/>
  <c r="O15" i="49"/>
  <c r="R15" i="49"/>
  <c r="S15" i="49"/>
  <c r="T15" i="49"/>
  <c r="X15" i="49"/>
  <c r="AA15" i="49"/>
  <c r="AB15" i="49"/>
  <c r="AC15" i="49"/>
  <c r="O16" i="49"/>
  <c r="R16" i="49"/>
  <c r="S16" i="49"/>
  <c r="T16" i="49"/>
  <c r="X16" i="49"/>
  <c r="AA16" i="49"/>
  <c r="AB16" i="49"/>
  <c r="AC16" i="49"/>
  <c r="O17" i="49"/>
  <c r="R17" i="49"/>
  <c r="S17" i="49"/>
  <c r="T17" i="49"/>
  <c r="X17" i="49"/>
  <c r="AA17" i="49"/>
  <c r="AB17" i="49"/>
  <c r="AC17" i="49"/>
  <c r="O18" i="49"/>
  <c r="R18" i="49"/>
  <c r="S18" i="49"/>
  <c r="T18" i="49"/>
  <c r="X18" i="49"/>
  <c r="AA18" i="49"/>
  <c r="AB18" i="49"/>
  <c r="AC18" i="49"/>
  <c r="O19" i="49"/>
  <c r="R19" i="49"/>
  <c r="S19" i="49"/>
  <c r="T19" i="49"/>
  <c r="X19" i="49"/>
  <c r="AA19" i="49"/>
  <c r="AB19" i="49"/>
  <c r="AC19" i="49"/>
  <c r="O20" i="49"/>
  <c r="R20" i="49"/>
  <c r="S20" i="49"/>
  <c r="T20" i="49"/>
  <c r="X20" i="49"/>
  <c r="AA20" i="49"/>
  <c r="AB20" i="49"/>
  <c r="AC20" i="49"/>
  <c r="O21" i="49"/>
  <c r="R21" i="49"/>
  <c r="S21" i="49"/>
  <c r="T21" i="49"/>
  <c r="X21" i="49"/>
  <c r="AA21" i="49"/>
  <c r="AB21" i="49"/>
  <c r="AC21" i="49"/>
  <c r="O22" i="49"/>
  <c r="R22" i="49"/>
  <c r="S22" i="49"/>
  <c r="T22" i="49"/>
  <c r="X22" i="49"/>
  <c r="AA22" i="49"/>
  <c r="AB22" i="49"/>
  <c r="AC22" i="49"/>
  <c r="O23" i="49"/>
  <c r="R23" i="49"/>
  <c r="S23" i="49"/>
  <c r="T23" i="49"/>
  <c r="X23" i="49"/>
  <c r="AA23" i="49"/>
  <c r="AB23" i="49"/>
  <c r="AC23" i="49"/>
  <c r="O24" i="49"/>
  <c r="R24" i="49"/>
  <c r="S24" i="49"/>
  <c r="T24" i="49"/>
  <c r="X24" i="49"/>
  <c r="AA24" i="49"/>
  <c r="AB24" i="49"/>
  <c r="AC24" i="49"/>
  <c r="O25" i="49"/>
  <c r="R25" i="49"/>
  <c r="S25" i="49"/>
  <c r="T25" i="49"/>
  <c r="X25" i="49"/>
  <c r="AA25" i="49"/>
  <c r="AB25" i="49"/>
  <c r="AC25" i="49"/>
  <c r="O26" i="49"/>
  <c r="R26" i="49"/>
  <c r="S26" i="49"/>
  <c r="T26" i="49"/>
  <c r="X26" i="49"/>
  <c r="AA26" i="49"/>
  <c r="AB26" i="49"/>
  <c r="AC26" i="49"/>
  <c r="O29" i="49"/>
  <c r="R29" i="49"/>
  <c r="S29" i="49"/>
  <c r="T29" i="49"/>
  <c r="X29" i="49"/>
  <c r="AA29" i="49"/>
  <c r="AB29" i="49"/>
  <c r="AC29" i="49"/>
  <c r="O30" i="49"/>
  <c r="R30" i="49"/>
  <c r="S30" i="49"/>
  <c r="T30" i="49"/>
  <c r="X30" i="49"/>
  <c r="AA30" i="49"/>
  <c r="AB30" i="49"/>
  <c r="AC30" i="49"/>
  <c r="O33" i="49"/>
  <c r="R33" i="49"/>
  <c r="S33" i="49"/>
  <c r="T33" i="49"/>
  <c r="X33" i="49"/>
  <c r="AA33" i="49"/>
  <c r="AB33" i="49"/>
  <c r="AC33" i="49"/>
  <c r="O34" i="49"/>
  <c r="R34" i="49"/>
  <c r="S34" i="49"/>
  <c r="T34" i="49"/>
  <c r="X34" i="49"/>
  <c r="AA34" i="49"/>
  <c r="AB34" i="49"/>
  <c r="AC34" i="49"/>
  <c r="O35" i="49"/>
  <c r="R35" i="49"/>
  <c r="S35" i="49"/>
  <c r="T35" i="49"/>
  <c r="X35" i="49"/>
  <c r="AA35" i="49"/>
  <c r="AB35" i="49"/>
  <c r="AC35" i="49"/>
  <c r="O36" i="49"/>
  <c r="R36" i="49"/>
  <c r="S36" i="49"/>
  <c r="T36" i="49"/>
  <c r="X36" i="49"/>
  <c r="AA36" i="49"/>
  <c r="AB36" i="49"/>
  <c r="AC36" i="49"/>
  <c r="O37" i="49"/>
  <c r="R37" i="49"/>
  <c r="S37" i="49"/>
  <c r="T37" i="49"/>
  <c r="X37" i="49"/>
  <c r="AA37" i="49"/>
  <c r="AB37" i="49"/>
  <c r="AC37" i="49"/>
  <c r="O38" i="49"/>
  <c r="R38" i="49"/>
  <c r="S38" i="49"/>
  <c r="T38" i="49"/>
  <c r="X38" i="49"/>
  <c r="AA38" i="49"/>
  <c r="AB38" i="49"/>
  <c r="AC38" i="49"/>
  <c r="O41" i="49"/>
  <c r="R41" i="49"/>
  <c r="S41" i="49"/>
  <c r="T41" i="49"/>
  <c r="X41" i="49"/>
  <c r="AA41" i="49"/>
  <c r="AB41" i="49"/>
  <c r="AC41" i="49"/>
  <c r="O42" i="49"/>
  <c r="R42" i="49"/>
  <c r="S42" i="49"/>
  <c r="T42" i="49"/>
  <c r="X42" i="49"/>
  <c r="AA42" i="49"/>
  <c r="AB42" i="49"/>
  <c r="AC42" i="49"/>
  <c r="O43" i="49"/>
  <c r="R43" i="49"/>
  <c r="S43" i="49"/>
  <c r="T43" i="49"/>
  <c r="X43" i="49"/>
  <c r="AA43" i="49"/>
  <c r="AB43" i="49"/>
  <c r="AC43" i="49"/>
  <c r="O44" i="49"/>
  <c r="R44" i="49"/>
  <c r="S44" i="49"/>
  <c r="T44" i="49"/>
  <c r="X44" i="49"/>
  <c r="AA44" i="49"/>
  <c r="AB44" i="49"/>
  <c r="AC44" i="49"/>
  <c r="R6" i="48"/>
  <c r="U6" i="48" s="1"/>
  <c r="X6" i="48"/>
  <c r="AA6" i="48"/>
  <c r="AB6" i="48"/>
  <c r="AC6" i="48"/>
  <c r="R7" i="48"/>
  <c r="U7" i="48" s="1"/>
  <c r="X7" i="48"/>
  <c r="AA7" i="48"/>
  <c r="AB7" i="48"/>
  <c r="AC7" i="48"/>
  <c r="R8" i="48"/>
  <c r="U8" i="48" s="1"/>
  <c r="X8" i="48"/>
  <c r="AA8" i="48"/>
  <c r="AB8" i="48"/>
  <c r="AC8" i="48"/>
  <c r="R9" i="48"/>
  <c r="U9" i="48" s="1"/>
  <c r="X9" i="48"/>
  <c r="AA9" i="48"/>
  <c r="AB9" i="48"/>
  <c r="AC9" i="48"/>
  <c r="R10" i="48"/>
  <c r="U10" i="48" s="1"/>
  <c r="X10" i="48"/>
  <c r="AA10" i="48"/>
  <c r="AB10" i="48"/>
  <c r="AC10" i="48"/>
  <c r="R11" i="48"/>
  <c r="U11" i="48" s="1"/>
  <c r="X11" i="48"/>
  <c r="AA11" i="48"/>
  <c r="AB11" i="48"/>
  <c r="AC11" i="48"/>
  <c r="AD11" i="48"/>
  <c r="R12" i="48"/>
  <c r="X12" i="48"/>
  <c r="AA12" i="48"/>
  <c r="AB12" i="48"/>
  <c r="AC12" i="48"/>
  <c r="R16" i="48"/>
  <c r="X16" i="48"/>
  <c r="AA16" i="48"/>
  <c r="AB16" i="48"/>
  <c r="AC16" i="48"/>
  <c r="AD16" i="48"/>
  <c r="R17" i="48"/>
  <c r="X17" i="48"/>
  <c r="AA17" i="48"/>
  <c r="AB17" i="48"/>
  <c r="AC17" i="48"/>
  <c r="R18" i="48"/>
  <c r="X18" i="48"/>
  <c r="AA18" i="48"/>
  <c r="AB18" i="48"/>
  <c r="AC18" i="48"/>
  <c r="R19" i="48"/>
  <c r="X19" i="48"/>
  <c r="AA19" i="48"/>
  <c r="AB19" i="48"/>
  <c r="AC19" i="48"/>
  <c r="R20" i="48"/>
  <c r="X20" i="48"/>
  <c r="AA20" i="48"/>
  <c r="AB20" i="48"/>
  <c r="AC20" i="48"/>
  <c r="R21" i="48"/>
  <c r="X21" i="48"/>
  <c r="AA21" i="48"/>
  <c r="AB21" i="48"/>
  <c r="AC21" i="48"/>
  <c r="P7" i="50"/>
  <c r="S7" i="50"/>
  <c r="T7" i="50"/>
  <c r="U7" i="50"/>
  <c r="Y7" i="50"/>
  <c r="AB7" i="50"/>
  <c r="AC7" i="50"/>
  <c r="AD7" i="50"/>
  <c r="P8" i="50"/>
  <c r="S8" i="50"/>
  <c r="T8" i="50"/>
  <c r="U8" i="50"/>
  <c r="V8" i="50"/>
  <c r="Y8" i="50"/>
  <c r="AB8" i="50"/>
  <c r="AC8" i="50"/>
  <c r="AD8" i="50"/>
  <c r="P9" i="50"/>
  <c r="S9" i="50"/>
  <c r="T9" i="50"/>
  <c r="U9" i="50"/>
  <c r="V9" i="50" s="1"/>
  <c r="Y9" i="50"/>
  <c r="AB9" i="50"/>
  <c r="AC9" i="50"/>
  <c r="AD9" i="50"/>
  <c r="P10" i="50"/>
  <c r="S10" i="50"/>
  <c r="T10" i="50"/>
  <c r="U10" i="50"/>
  <c r="Y10" i="50"/>
  <c r="AB10" i="50"/>
  <c r="AC10" i="50"/>
  <c r="AD10" i="50"/>
  <c r="P19" i="50"/>
  <c r="S19" i="50"/>
  <c r="T19" i="50"/>
  <c r="U19" i="50"/>
  <c r="Y19" i="50"/>
  <c r="AB19" i="50"/>
  <c r="AC19" i="50"/>
  <c r="AD19" i="50"/>
  <c r="P20" i="50"/>
  <c r="S20" i="50"/>
  <c r="T20" i="50"/>
  <c r="U20" i="50"/>
  <c r="V20" i="50" s="1"/>
  <c r="Y20" i="50"/>
  <c r="AB20" i="50"/>
  <c r="AC20" i="50"/>
  <c r="AD20" i="50"/>
  <c r="P26" i="50"/>
  <c r="S26" i="50"/>
  <c r="T26" i="50"/>
  <c r="U26" i="50"/>
  <c r="Y26" i="50"/>
  <c r="AB26" i="50"/>
  <c r="AC26" i="50"/>
  <c r="AD26" i="50"/>
  <c r="P27" i="50"/>
  <c r="S27" i="50"/>
  <c r="T27" i="50"/>
  <c r="U27" i="50"/>
  <c r="Y27" i="50"/>
  <c r="AB27" i="50"/>
  <c r="AC27" i="50"/>
  <c r="AD27" i="50"/>
  <c r="AE27" i="50"/>
  <c r="P28" i="50"/>
  <c r="S28" i="50"/>
  <c r="T28" i="50"/>
  <c r="U28" i="50"/>
  <c r="Y28" i="50"/>
  <c r="AB28" i="50"/>
  <c r="AC28" i="50"/>
  <c r="AD28" i="50"/>
  <c r="P29" i="50"/>
  <c r="S29" i="50"/>
  <c r="T29" i="50"/>
  <c r="U29" i="50"/>
  <c r="Y29" i="50"/>
  <c r="AB29" i="50"/>
  <c r="AC29" i="50"/>
  <c r="AD29" i="50"/>
  <c r="P30" i="50"/>
  <c r="S30" i="50"/>
  <c r="T30" i="50"/>
  <c r="U30" i="50"/>
  <c r="Y30" i="50"/>
  <c r="AB30" i="50"/>
  <c r="AC30" i="50"/>
  <c r="AD30" i="50"/>
  <c r="AE30" i="50"/>
  <c r="P32" i="50"/>
  <c r="S32" i="50"/>
  <c r="T32" i="50"/>
  <c r="U32" i="50"/>
  <c r="Y32" i="50"/>
  <c r="AB32" i="50"/>
  <c r="AC32" i="50"/>
  <c r="AD32" i="50"/>
  <c r="P33" i="50"/>
  <c r="S33" i="50"/>
  <c r="T33" i="50"/>
  <c r="U33" i="50"/>
  <c r="V33" i="50" s="1"/>
  <c r="Y33" i="50"/>
  <c r="AB33" i="50"/>
  <c r="AC33" i="50"/>
  <c r="AD33" i="50"/>
  <c r="P34" i="50"/>
  <c r="S34" i="50"/>
  <c r="T34" i="50"/>
  <c r="U34" i="50"/>
  <c r="Y34" i="50"/>
  <c r="AB34" i="50"/>
  <c r="AC34" i="50"/>
  <c r="AD34" i="50"/>
  <c r="P8" i="53"/>
  <c r="S8" i="53"/>
  <c r="T8" i="53"/>
  <c r="U8" i="53"/>
  <c r="Y8" i="53"/>
  <c r="AB8" i="53"/>
  <c r="AC8" i="53"/>
  <c r="AD8" i="53"/>
  <c r="P9" i="53"/>
  <c r="S9" i="53"/>
  <c r="T9" i="53"/>
  <c r="U9" i="53"/>
  <c r="Y9" i="53"/>
  <c r="AB9" i="53"/>
  <c r="AC9" i="53"/>
  <c r="AD9" i="53"/>
  <c r="P11" i="53"/>
  <c r="S11" i="53"/>
  <c r="T11" i="53"/>
  <c r="U11" i="53"/>
  <c r="Y11" i="53"/>
  <c r="AB11" i="53"/>
  <c r="AC11" i="53"/>
  <c r="AD11" i="53"/>
  <c r="AE11" i="53"/>
  <c r="P12" i="53"/>
  <c r="S12" i="53"/>
  <c r="T12" i="53"/>
  <c r="U12" i="53"/>
  <c r="Y12" i="53"/>
  <c r="AB12" i="53"/>
  <c r="AC12" i="53"/>
  <c r="AD12" i="53"/>
  <c r="P13" i="53"/>
  <c r="S13" i="53"/>
  <c r="T13" i="53"/>
  <c r="U13" i="53"/>
  <c r="Y13" i="53"/>
  <c r="AB13" i="53"/>
  <c r="AC13" i="53"/>
  <c r="AD13" i="53"/>
  <c r="P14" i="53"/>
  <c r="S14" i="53"/>
  <c r="T14" i="53"/>
  <c r="U14" i="53"/>
  <c r="Y14" i="53"/>
  <c r="AB14" i="53"/>
  <c r="AC14" i="53"/>
  <c r="AD14" i="53"/>
  <c r="AE14" i="53"/>
  <c r="P15" i="53"/>
  <c r="S15" i="53"/>
  <c r="T15" i="53"/>
  <c r="U15" i="53"/>
  <c r="Y15" i="53"/>
  <c r="AB15" i="53"/>
  <c r="AC15" i="53"/>
  <c r="AD15" i="53"/>
  <c r="AE15" i="53"/>
  <c r="P16" i="53"/>
  <c r="S16" i="53"/>
  <c r="T16" i="53"/>
  <c r="U16" i="53"/>
  <c r="Y16" i="53"/>
  <c r="AB16" i="53"/>
  <c r="AC16" i="53"/>
  <c r="AD16" i="53"/>
  <c r="P17" i="53"/>
  <c r="S17" i="53"/>
  <c r="T17" i="53"/>
  <c r="U17" i="53"/>
  <c r="Y17" i="53"/>
  <c r="AB17" i="53"/>
  <c r="AC17" i="53"/>
  <c r="AD17" i="53"/>
  <c r="P18" i="53"/>
  <c r="S18" i="53"/>
  <c r="T18" i="53"/>
  <c r="U18" i="53"/>
  <c r="Y18" i="53"/>
  <c r="AB18" i="53"/>
  <c r="AC18" i="53"/>
  <c r="AD18" i="53"/>
  <c r="AE18" i="53"/>
  <c r="P20" i="53"/>
  <c r="S20" i="53"/>
  <c r="T20" i="53"/>
  <c r="U20" i="53"/>
  <c r="Y20" i="53"/>
  <c r="AB20" i="53"/>
  <c r="AC20" i="53"/>
  <c r="AD20" i="53"/>
  <c r="P22" i="53"/>
  <c r="S22" i="53"/>
  <c r="T22" i="53"/>
  <c r="U22" i="53"/>
  <c r="Y22" i="53"/>
  <c r="AB22" i="53"/>
  <c r="AC22" i="53"/>
  <c r="AD22" i="53"/>
  <c r="P23" i="53"/>
  <c r="S23" i="53"/>
  <c r="T23" i="53"/>
  <c r="U23" i="53"/>
  <c r="Y23" i="53"/>
  <c r="AB23" i="53"/>
  <c r="AC23" i="53"/>
  <c r="AD23" i="53"/>
  <c r="AE23" i="53"/>
  <c r="P24" i="53"/>
  <c r="S24" i="53"/>
  <c r="T24" i="53"/>
  <c r="U24" i="53"/>
  <c r="Y24" i="53"/>
  <c r="AB24" i="53"/>
  <c r="AC24" i="53"/>
  <c r="AD24" i="53"/>
  <c r="AE24" i="53"/>
  <c r="AD6" i="53"/>
  <c r="AC6" i="53"/>
  <c r="AE6" i="53" s="1"/>
  <c r="AB6" i="53"/>
  <c r="Y6" i="53"/>
  <c r="U6" i="53"/>
  <c r="T6" i="53"/>
  <c r="V6" i="53" s="1"/>
  <c r="S6" i="53"/>
  <c r="P6" i="53"/>
  <c r="Y6" i="42"/>
  <c r="Y7" i="42"/>
  <c r="Y8" i="42"/>
  <c r="Y10" i="42"/>
  <c r="Y12" i="42"/>
  <c r="Y14" i="42"/>
  <c r="Y15" i="42"/>
  <c r="Y16" i="42"/>
  <c r="Y18" i="42"/>
  <c r="Y20" i="42"/>
  <c r="Y21" i="42"/>
  <c r="Y22" i="42"/>
  <c r="Y23" i="42"/>
  <c r="Y24" i="42"/>
  <c r="Y25" i="42"/>
  <c r="Y26" i="42"/>
  <c r="Y27" i="42"/>
  <c r="Y28" i="42"/>
  <c r="Y30" i="42"/>
  <c r="Y31" i="42"/>
  <c r="Y32" i="42"/>
  <c r="Y33" i="42"/>
  <c r="Y34" i="42"/>
  <c r="Y36" i="42"/>
  <c r="Y37" i="42"/>
  <c r="Y40" i="42"/>
  <c r="Y41" i="42"/>
  <c r="Y43" i="42"/>
  <c r="Y44" i="42"/>
  <c r="Y45" i="42"/>
  <c r="Y46" i="42"/>
  <c r="Y47" i="42"/>
  <c r="Y48" i="42"/>
  <c r="Y49" i="42"/>
  <c r="Y51" i="42"/>
  <c r="Y52" i="42"/>
  <c r="Y53" i="42"/>
  <c r="Y54" i="42"/>
  <c r="Y55" i="42"/>
  <c r="Y57" i="42"/>
  <c r="Y58" i="42"/>
  <c r="Y59" i="42"/>
  <c r="Y60" i="42"/>
  <c r="Y61" i="42"/>
  <c r="P6" i="42"/>
  <c r="S6" i="42"/>
  <c r="T6" i="42"/>
  <c r="U6" i="42"/>
  <c r="V6" i="42" s="1"/>
  <c r="AB6" i="42"/>
  <c r="AC6" i="42"/>
  <c r="AD6" i="42"/>
  <c r="AE6" i="42"/>
  <c r="P7" i="42"/>
  <c r="S7" i="42"/>
  <c r="T7" i="42"/>
  <c r="U7" i="42"/>
  <c r="AB7" i="42"/>
  <c r="AE7" i="42" s="1"/>
  <c r="AC7" i="42"/>
  <c r="AD7" i="42"/>
  <c r="P8" i="42"/>
  <c r="S8" i="42"/>
  <c r="T8" i="42"/>
  <c r="U8" i="42"/>
  <c r="AB8" i="42"/>
  <c r="AE8" i="42" s="1"/>
  <c r="AC8" i="42"/>
  <c r="AD8" i="42"/>
  <c r="P10" i="42"/>
  <c r="S10" i="42"/>
  <c r="T10" i="42"/>
  <c r="U10" i="42"/>
  <c r="V10" i="42" s="1"/>
  <c r="AB10" i="42"/>
  <c r="AC10" i="42"/>
  <c r="AD10" i="42"/>
  <c r="P12" i="42"/>
  <c r="S12" i="42"/>
  <c r="T12" i="42"/>
  <c r="U12" i="42"/>
  <c r="AB12" i="42"/>
  <c r="AC12" i="42"/>
  <c r="AD12" i="42"/>
  <c r="AE12" i="42"/>
  <c r="P14" i="42"/>
  <c r="S14" i="42"/>
  <c r="T14" i="42"/>
  <c r="U14" i="42"/>
  <c r="V14" i="42" s="1"/>
  <c r="AB14" i="42"/>
  <c r="AE14" i="42" s="1"/>
  <c r="AC14" i="42"/>
  <c r="AD14" i="42"/>
  <c r="P15" i="42"/>
  <c r="S15" i="42"/>
  <c r="T15" i="42"/>
  <c r="U15" i="42"/>
  <c r="AB15" i="42"/>
  <c r="AE15" i="42" s="1"/>
  <c r="AC15" i="42"/>
  <c r="AD15" i="42"/>
  <c r="P16" i="42"/>
  <c r="S16" i="42"/>
  <c r="T16" i="42"/>
  <c r="U16" i="42"/>
  <c r="V16" i="42"/>
  <c r="AB16" i="42"/>
  <c r="AC16" i="42"/>
  <c r="AD16" i="42"/>
  <c r="P18" i="42"/>
  <c r="S18" i="42"/>
  <c r="T18" i="42"/>
  <c r="U18" i="42"/>
  <c r="AB18" i="42"/>
  <c r="AC18" i="42"/>
  <c r="AD18" i="42"/>
  <c r="AE18" i="42"/>
  <c r="P20" i="42"/>
  <c r="S20" i="42"/>
  <c r="T20" i="42"/>
  <c r="U20" i="42"/>
  <c r="V20" i="42"/>
  <c r="AB20" i="42"/>
  <c r="AE20" i="42" s="1"/>
  <c r="AC20" i="42"/>
  <c r="AD20" i="42"/>
  <c r="P21" i="42"/>
  <c r="S21" i="42"/>
  <c r="T21" i="42"/>
  <c r="U21" i="42"/>
  <c r="AB21" i="42"/>
  <c r="AC21" i="42"/>
  <c r="AD21" i="42"/>
  <c r="AE21" i="42"/>
  <c r="P22" i="42"/>
  <c r="S22" i="42"/>
  <c r="T22" i="42"/>
  <c r="U22" i="42"/>
  <c r="V22" i="42"/>
  <c r="AB22" i="42"/>
  <c r="AC22" i="42"/>
  <c r="AD22" i="42"/>
  <c r="P23" i="42"/>
  <c r="S23" i="42"/>
  <c r="T23" i="42"/>
  <c r="U23" i="42"/>
  <c r="AB23" i="42"/>
  <c r="AC23" i="42"/>
  <c r="AD23" i="42"/>
  <c r="AE23" i="42"/>
  <c r="P24" i="42"/>
  <c r="S24" i="42"/>
  <c r="T24" i="42"/>
  <c r="U24" i="42"/>
  <c r="V24" i="42"/>
  <c r="AB24" i="42"/>
  <c r="AE24" i="42" s="1"/>
  <c r="AC24" i="42"/>
  <c r="AD24" i="42"/>
  <c r="P25" i="42"/>
  <c r="S25" i="42"/>
  <c r="T25" i="42"/>
  <c r="U25" i="42"/>
  <c r="AB25" i="42"/>
  <c r="AC25" i="42"/>
  <c r="AD25" i="42"/>
  <c r="AE25" i="42"/>
  <c r="P26" i="42"/>
  <c r="S26" i="42"/>
  <c r="T26" i="42"/>
  <c r="U26" i="42"/>
  <c r="V26" i="42"/>
  <c r="AB26" i="42"/>
  <c r="AC26" i="42"/>
  <c r="AD26" i="42"/>
  <c r="P27" i="42"/>
  <c r="S27" i="42"/>
  <c r="T27" i="42"/>
  <c r="U27" i="42"/>
  <c r="AB27" i="42"/>
  <c r="AE27" i="42" s="1"/>
  <c r="AC27" i="42"/>
  <c r="AD27" i="42"/>
  <c r="P28" i="42"/>
  <c r="S28" i="42"/>
  <c r="T28" i="42"/>
  <c r="U28" i="42"/>
  <c r="V28" i="42" s="1"/>
  <c r="AB28" i="42"/>
  <c r="AE28" i="42" s="1"/>
  <c r="AC28" i="42"/>
  <c r="AD28" i="42"/>
  <c r="P30" i="42"/>
  <c r="S30" i="42"/>
  <c r="T30" i="42"/>
  <c r="U30" i="42"/>
  <c r="AB30" i="42"/>
  <c r="AE30" i="42" s="1"/>
  <c r="AC30" i="42"/>
  <c r="AD30" i="42"/>
  <c r="P31" i="42"/>
  <c r="S31" i="42"/>
  <c r="T31" i="42"/>
  <c r="U31" i="42"/>
  <c r="V31" i="42" s="1"/>
  <c r="AB31" i="42"/>
  <c r="AC31" i="42"/>
  <c r="AD31" i="42"/>
  <c r="P32" i="42"/>
  <c r="S32" i="42"/>
  <c r="T32" i="42"/>
  <c r="U32" i="42"/>
  <c r="AB32" i="42"/>
  <c r="AE32" i="42" s="1"/>
  <c r="AC32" i="42"/>
  <c r="AD32" i="42"/>
  <c r="P33" i="42"/>
  <c r="S33" i="42"/>
  <c r="T33" i="42"/>
  <c r="U33" i="42"/>
  <c r="V33" i="42" s="1"/>
  <c r="AB33" i="42"/>
  <c r="AE33" i="42" s="1"/>
  <c r="AC33" i="42"/>
  <c r="AD33" i="42"/>
  <c r="P34" i="42"/>
  <c r="S34" i="42"/>
  <c r="T34" i="42"/>
  <c r="U34" i="42"/>
  <c r="AB34" i="42"/>
  <c r="AE34" i="42" s="1"/>
  <c r="AC34" i="42"/>
  <c r="AD34" i="42"/>
  <c r="P36" i="42"/>
  <c r="S36" i="42"/>
  <c r="T36" i="42"/>
  <c r="U36" i="42"/>
  <c r="V36" i="42"/>
  <c r="AB36" i="42"/>
  <c r="AC36" i="42"/>
  <c r="AD36" i="42"/>
  <c r="P37" i="42"/>
  <c r="S37" i="42"/>
  <c r="T37" i="42"/>
  <c r="U37" i="42"/>
  <c r="AB37" i="42"/>
  <c r="AE37" i="42" s="1"/>
  <c r="AC37" i="42"/>
  <c r="AD37" i="42"/>
  <c r="P40" i="42"/>
  <c r="S40" i="42"/>
  <c r="T40" i="42"/>
  <c r="U40" i="42"/>
  <c r="V40" i="42"/>
  <c r="AB40" i="42"/>
  <c r="AE40" i="42" s="1"/>
  <c r="AC40" i="42"/>
  <c r="AD40" i="42"/>
  <c r="P41" i="42"/>
  <c r="S41" i="42"/>
  <c r="T41" i="42"/>
  <c r="U41" i="42"/>
  <c r="AB41" i="42"/>
  <c r="AE41" i="42" s="1"/>
  <c r="AC41" i="42"/>
  <c r="AD41" i="42"/>
  <c r="P43" i="42"/>
  <c r="S43" i="42"/>
  <c r="T43" i="42"/>
  <c r="U43" i="42"/>
  <c r="V43" i="42"/>
  <c r="AB43" i="42"/>
  <c r="AC43" i="42"/>
  <c r="AD43" i="42"/>
  <c r="P44" i="42"/>
  <c r="S44" i="42"/>
  <c r="T44" i="42"/>
  <c r="U44" i="42"/>
  <c r="V44" i="42" s="1"/>
  <c r="AB44" i="42"/>
  <c r="AC44" i="42"/>
  <c r="AD44" i="42"/>
  <c r="AE44" i="42"/>
  <c r="P45" i="42"/>
  <c r="S45" i="42"/>
  <c r="T45" i="42"/>
  <c r="U45" i="42"/>
  <c r="AB45" i="42"/>
  <c r="AE45" i="42" s="1"/>
  <c r="AC45" i="42"/>
  <c r="AD45" i="42"/>
  <c r="P46" i="42"/>
  <c r="S46" i="42"/>
  <c r="T46" i="42"/>
  <c r="U46" i="42"/>
  <c r="AB46" i="42"/>
  <c r="AC46" i="42"/>
  <c r="AD46" i="42"/>
  <c r="AE46" i="42"/>
  <c r="P47" i="42"/>
  <c r="S47" i="42"/>
  <c r="T47" i="42"/>
  <c r="U47" i="42"/>
  <c r="V47" i="42"/>
  <c r="AB47" i="42"/>
  <c r="AC47" i="42"/>
  <c r="AD47" i="42"/>
  <c r="P48" i="42"/>
  <c r="S48" i="42"/>
  <c r="T48" i="42"/>
  <c r="U48" i="42"/>
  <c r="AB48" i="42"/>
  <c r="AC48" i="42"/>
  <c r="AD48" i="42"/>
  <c r="AE48" i="42"/>
  <c r="P49" i="42"/>
  <c r="S49" i="42"/>
  <c r="T49" i="42"/>
  <c r="U49" i="42"/>
  <c r="V49" i="42"/>
  <c r="AB49" i="42"/>
  <c r="AE49" i="42" s="1"/>
  <c r="AC49" i="42"/>
  <c r="AD49" i="42"/>
  <c r="P51" i="42"/>
  <c r="S51" i="42"/>
  <c r="T51" i="42"/>
  <c r="U51" i="42"/>
  <c r="AB51" i="42"/>
  <c r="AC51" i="42"/>
  <c r="AD51" i="42"/>
  <c r="AE51" i="42"/>
  <c r="P52" i="42"/>
  <c r="S52" i="42"/>
  <c r="T52" i="42"/>
  <c r="U52" i="42"/>
  <c r="V52" i="42"/>
  <c r="AB52" i="42"/>
  <c r="AC52" i="42"/>
  <c r="AD52" i="42"/>
  <c r="P53" i="42"/>
  <c r="S53" i="42"/>
  <c r="T53" i="42"/>
  <c r="U53" i="42"/>
  <c r="AB53" i="42"/>
  <c r="AC53" i="42"/>
  <c r="AD53" i="42"/>
  <c r="AE53" i="42"/>
  <c r="P54" i="42"/>
  <c r="S54" i="42"/>
  <c r="T54" i="42"/>
  <c r="U54" i="42"/>
  <c r="V54" i="42"/>
  <c r="AB54" i="42"/>
  <c r="AE54" i="42" s="1"/>
  <c r="AC54" i="42"/>
  <c r="AD54" i="42"/>
  <c r="P55" i="42"/>
  <c r="S55" i="42"/>
  <c r="T55" i="42"/>
  <c r="U55" i="42"/>
  <c r="AB55" i="42"/>
  <c r="AC55" i="42"/>
  <c r="AD55" i="42"/>
  <c r="AE55" i="42"/>
  <c r="P57" i="42"/>
  <c r="S57" i="42"/>
  <c r="T57" i="42"/>
  <c r="U57" i="42"/>
  <c r="V57" i="42"/>
  <c r="AB57" i="42"/>
  <c r="AC57" i="42"/>
  <c r="AD57" i="42"/>
  <c r="P58" i="42"/>
  <c r="S58" i="42"/>
  <c r="T58" i="42"/>
  <c r="U58" i="42"/>
  <c r="AB58" i="42"/>
  <c r="AC58" i="42"/>
  <c r="AD58" i="42"/>
  <c r="AE58" i="42"/>
  <c r="P59" i="42"/>
  <c r="S59" i="42"/>
  <c r="T59" i="42"/>
  <c r="U59" i="42"/>
  <c r="V59" i="42"/>
  <c r="AB59" i="42"/>
  <c r="AE59" i="42" s="1"/>
  <c r="AC59" i="42"/>
  <c r="AD59" i="42"/>
  <c r="P60" i="42"/>
  <c r="S60" i="42"/>
  <c r="T60" i="42"/>
  <c r="U60" i="42"/>
  <c r="AB60" i="42"/>
  <c r="AC60" i="42"/>
  <c r="AD60" i="42"/>
  <c r="AE60" i="42"/>
  <c r="P61" i="42"/>
  <c r="S61" i="42"/>
  <c r="T61" i="42"/>
  <c r="U61" i="42"/>
  <c r="V61" i="42"/>
  <c r="AB61" i="42"/>
  <c r="AC61" i="42"/>
  <c r="AD61" i="42"/>
  <c r="Q5" i="43"/>
  <c r="U5" i="43"/>
  <c r="Z5" i="43"/>
  <c r="AC5" i="43"/>
  <c r="AD5" i="43"/>
  <c r="AE5" i="43"/>
  <c r="Q9" i="43"/>
  <c r="U9" i="43"/>
  <c r="Z9" i="43"/>
  <c r="AC9" i="43"/>
  <c r="AD9" i="43"/>
  <c r="AE9" i="43"/>
  <c r="Q10" i="43"/>
  <c r="U10" i="43"/>
  <c r="Z10" i="43"/>
  <c r="AC10" i="43"/>
  <c r="AD10" i="43"/>
  <c r="AE10" i="43"/>
  <c r="Q11" i="43"/>
  <c r="U11" i="43"/>
  <c r="Z11" i="43"/>
  <c r="AC11" i="43"/>
  <c r="AD11" i="43"/>
  <c r="AE11" i="43"/>
  <c r="Q12" i="43"/>
  <c r="U12" i="43"/>
  <c r="Z12" i="43"/>
  <c r="AC12" i="43"/>
  <c r="AD12" i="43"/>
  <c r="AE12" i="43"/>
  <c r="Q13" i="43"/>
  <c r="U13" i="43"/>
  <c r="Z13" i="43"/>
  <c r="AC13" i="43"/>
  <c r="AD13" i="43"/>
  <c r="AE13" i="43"/>
  <c r="Q14" i="43"/>
  <c r="U14" i="43"/>
  <c r="Z14" i="43"/>
  <c r="AC14" i="43"/>
  <c r="AD14" i="43"/>
  <c r="AE14" i="43"/>
  <c r="Q15" i="43"/>
  <c r="U15" i="43"/>
  <c r="Z15" i="43"/>
  <c r="AC15" i="43"/>
  <c r="AD15" i="43"/>
  <c r="AE15" i="43"/>
  <c r="Q16" i="43"/>
  <c r="U16" i="43"/>
  <c r="Z16" i="43"/>
  <c r="AC16" i="43"/>
  <c r="AD16" i="43"/>
  <c r="AE16" i="43"/>
  <c r="Q17" i="43"/>
  <c r="U17" i="43"/>
  <c r="Z17" i="43"/>
  <c r="AC17" i="43"/>
  <c r="AD17" i="43"/>
  <c r="AE17" i="43"/>
  <c r="Q18" i="43"/>
  <c r="U18" i="43"/>
  <c r="Z18" i="43"/>
  <c r="AC18" i="43"/>
  <c r="AD18" i="43"/>
  <c r="AE18" i="43"/>
  <c r="Q19" i="43"/>
  <c r="U19" i="43"/>
  <c r="Z19" i="43"/>
  <c r="AC19" i="43"/>
  <c r="AD19" i="43"/>
  <c r="AE19" i="43"/>
  <c r="Q20" i="43"/>
  <c r="U20" i="43"/>
  <c r="Z20" i="43"/>
  <c r="AC20" i="43"/>
  <c r="AD20" i="43"/>
  <c r="AE20" i="43"/>
  <c r="Q21" i="43"/>
  <c r="U21" i="43"/>
  <c r="Z21" i="43"/>
  <c r="AC21" i="43"/>
  <c r="AD21" i="43"/>
  <c r="AE21" i="43"/>
  <c r="Q22" i="43"/>
  <c r="U22" i="43"/>
  <c r="Z22" i="43"/>
  <c r="AC22" i="43"/>
  <c r="AD22" i="43"/>
  <c r="AE22" i="43"/>
  <c r="Q23" i="43"/>
  <c r="U23" i="43"/>
  <c r="Z23" i="43"/>
  <c r="AC23" i="43"/>
  <c r="AD23" i="43"/>
  <c r="AE23" i="43"/>
  <c r="Q24" i="43"/>
  <c r="U24" i="43"/>
  <c r="Z24" i="43"/>
  <c r="AC24" i="43"/>
  <c r="AD24" i="43"/>
  <c r="AE24" i="43"/>
  <c r="Q25" i="43"/>
  <c r="U25" i="43"/>
  <c r="Z25" i="43"/>
  <c r="AC25" i="43"/>
  <c r="AD25" i="43"/>
  <c r="AE25" i="43"/>
  <c r="Q26" i="43"/>
  <c r="U26" i="43"/>
  <c r="Z26" i="43"/>
  <c r="AC26" i="43"/>
  <c r="AD26" i="43"/>
  <c r="AE26" i="43"/>
  <c r="Q27" i="43"/>
  <c r="U27" i="43"/>
  <c r="Z27" i="43"/>
  <c r="AC27" i="43"/>
  <c r="AD27" i="43"/>
  <c r="AE27" i="43"/>
  <c r="Q28" i="43"/>
  <c r="U28" i="43"/>
  <c r="Z28" i="43"/>
  <c r="AC28" i="43"/>
  <c r="AD28" i="43"/>
  <c r="AE28" i="43"/>
  <c r="Q29" i="43"/>
  <c r="U29" i="43"/>
  <c r="Z29" i="43"/>
  <c r="AC29" i="43"/>
  <c r="AD29" i="43"/>
  <c r="AE29" i="43"/>
  <c r="Q31" i="43"/>
  <c r="U31" i="43"/>
  <c r="Z31" i="43"/>
  <c r="AC31" i="43"/>
  <c r="AD31" i="43"/>
  <c r="AE31" i="43"/>
  <c r="Q32" i="43"/>
  <c r="U32" i="43"/>
  <c r="Z32" i="43"/>
  <c r="AC32" i="43"/>
  <c r="AD32" i="43"/>
  <c r="AE32" i="43"/>
  <c r="Q34" i="43"/>
  <c r="U34" i="43"/>
  <c r="Z34" i="43"/>
  <c r="AC34" i="43"/>
  <c r="AD34" i="43"/>
  <c r="AE34" i="43"/>
  <c r="Q35" i="43"/>
  <c r="U35" i="43"/>
  <c r="Z35" i="43"/>
  <c r="AC35" i="43"/>
  <c r="AD35" i="43"/>
  <c r="AE35" i="43"/>
  <c r="Q36" i="43"/>
  <c r="U36" i="43"/>
  <c r="Z36" i="43"/>
  <c r="AC36" i="43"/>
  <c r="AD36" i="43"/>
  <c r="AE36" i="43"/>
  <c r="Q37" i="43"/>
  <c r="U37" i="43"/>
  <c r="Z37" i="43"/>
  <c r="AC37" i="43"/>
  <c r="AD37" i="43"/>
  <c r="AE37" i="43"/>
  <c r="Q38" i="43"/>
  <c r="U38" i="43"/>
  <c r="Z38" i="43"/>
  <c r="AC38" i="43"/>
  <c r="AD38" i="43"/>
  <c r="AE38" i="43"/>
  <c r="Q39" i="43"/>
  <c r="U39" i="43"/>
  <c r="Z39" i="43"/>
  <c r="AC39" i="43"/>
  <c r="AD39" i="43"/>
  <c r="AE39" i="43"/>
  <c r="Q40" i="43"/>
  <c r="U40" i="43"/>
  <c r="Z40" i="43"/>
  <c r="AC40" i="43"/>
  <c r="AD40" i="43"/>
  <c r="AE40" i="43"/>
  <c r="Q41" i="43"/>
  <c r="U41" i="43"/>
  <c r="Z41" i="43"/>
  <c r="AC41" i="43"/>
  <c r="AD41" i="43"/>
  <c r="AE41" i="43"/>
  <c r="Q43" i="43"/>
  <c r="U43" i="43"/>
  <c r="Z43" i="43"/>
  <c r="AC43" i="43"/>
  <c r="AD43" i="43"/>
  <c r="AE43" i="43"/>
  <c r="Q44" i="43"/>
  <c r="U44" i="43"/>
  <c r="Z44" i="43"/>
  <c r="AC44" i="43"/>
  <c r="AD44" i="43"/>
  <c r="AE44" i="43"/>
  <c r="Q45" i="43"/>
  <c r="U45" i="43"/>
  <c r="Z45" i="43"/>
  <c r="AC45" i="43"/>
  <c r="AD45" i="43"/>
  <c r="AE45" i="43"/>
  <c r="O8" i="52"/>
  <c r="R8" i="52"/>
  <c r="S8" i="52"/>
  <c r="T8" i="52"/>
  <c r="U8" i="52" s="1"/>
  <c r="X8" i="52"/>
  <c r="AA8" i="52"/>
  <c r="AB8" i="52"/>
  <c r="AC8" i="52"/>
  <c r="O9" i="52"/>
  <c r="R9" i="52"/>
  <c r="S9" i="52"/>
  <c r="T9" i="52"/>
  <c r="X9" i="52"/>
  <c r="AA9" i="52"/>
  <c r="AB9" i="52"/>
  <c r="AC9" i="52"/>
  <c r="AD9" i="52"/>
  <c r="AE9" i="52" s="1"/>
  <c r="O10" i="52"/>
  <c r="R10" i="52"/>
  <c r="S10" i="52"/>
  <c r="T10" i="52"/>
  <c r="U10" i="52" s="1"/>
  <c r="X10" i="52"/>
  <c r="AA10" i="52"/>
  <c r="AB10" i="52"/>
  <c r="AC10" i="52"/>
  <c r="O11" i="52"/>
  <c r="R11" i="52"/>
  <c r="S11" i="52"/>
  <c r="T11" i="52"/>
  <c r="X11" i="52"/>
  <c r="AA11" i="52"/>
  <c r="AB11" i="52"/>
  <c r="AC11" i="52"/>
  <c r="AD11" i="52"/>
  <c r="AE11" i="52" s="1"/>
  <c r="O12" i="52"/>
  <c r="R12" i="52"/>
  <c r="S12" i="52"/>
  <c r="T12" i="52"/>
  <c r="U12" i="52" s="1"/>
  <c r="X12" i="52"/>
  <c r="AA12" i="52"/>
  <c r="AB12" i="52"/>
  <c r="AC12" i="52"/>
  <c r="O13" i="52"/>
  <c r="R13" i="52"/>
  <c r="S13" i="52"/>
  <c r="T13" i="52"/>
  <c r="X13" i="52"/>
  <c r="AA13" i="52"/>
  <c r="AB13" i="52"/>
  <c r="AC13" i="52"/>
  <c r="AD13" i="52"/>
  <c r="AE13" i="52" s="1"/>
  <c r="O14" i="52"/>
  <c r="R14" i="52"/>
  <c r="S14" i="52"/>
  <c r="T14" i="52"/>
  <c r="U14" i="52" s="1"/>
  <c r="X14" i="52"/>
  <c r="AA14" i="52"/>
  <c r="AB14" i="52"/>
  <c r="AC14" i="52"/>
  <c r="O16" i="52"/>
  <c r="R16" i="52"/>
  <c r="S16" i="52"/>
  <c r="T16" i="52"/>
  <c r="X16" i="52"/>
  <c r="AA16" i="52"/>
  <c r="AB16" i="52"/>
  <c r="AC16" i="52"/>
  <c r="AD16" i="52"/>
  <c r="AE16" i="52" s="1"/>
  <c r="O17" i="52"/>
  <c r="R17" i="52"/>
  <c r="S17" i="52"/>
  <c r="T17" i="52"/>
  <c r="U17" i="52" s="1"/>
  <c r="X17" i="52"/>
  <c r="AA17" i="52"/>
  <c r="AB17" i="52"/>
  <c r="AC17" i="52"/>
  <c r="O18" i="52"/>
  <c r="R18" i="52"/>
  <c r="S18" i="52"/>
  <c r="T18" i="52"/>
  <c r="X18" i="52"/>
  <c r="AA18" i="52"/>
  <c r="AB18" i="52"/>
  <c r="AC18" i="52"/>
  <c r="AD18" i="52"/>
  <c r="AE18" i="52" s="1"/>
  <c r="O19" i="52"/>
  <c r="R19" i="52"/>
  <c r="S19" i="52"/>
  <c r="T19" i="52"/>
  <c r="U19" i="52" s="1"/>
  <c r="X19" i="52"/>
  <c r="AA19" i="52"/>
  <c r="AB19" i="52"/>
  <c r="AC19" i="52"/>
  <c r="O20" i="52"/>
  <c r="R20" i="52"/>
  <c r="S20" i="52"/>
  <c r="T20" i="52"/>
  <c r="X20" i="52"/>
  <c r="AA20" i="52"/>
  <c r="AB20" i="52"/>
  <c r="AC20" i="52"/>
  <c r="AD20" i="52"/>
  <c r="AE20" i="52" s="1"/>
  <c r="O21" i="52"/>
  <c r="R21" i="52"/>
  <c r="S21" i="52"/>
  <c r="T21" i="52"/>
  <c r="U21" i="52" s="1"/>
  <c r="X21" i="52"/>
  <c r="AA21" i="52"/>
  <c r="AB21" i="52"/>
  <c r="AC21" i="52"/>
  <c r="O22" i="52"/>
  <c r="R22" i="52"/>
  <c r="S22" i="52"/>
  <c r="T22" i="52"/>
  <c r="X22" i="52"/>
  <c r="AA22" i="52"/>
  <c r="AB22" i="52"/>
  <c r="AC22" i="52"/>
  <c r="AD22" i="52"/>
  <c r="AE22" i="52" s="1"/>
  <c r="O23" i="52"/>
  <c r="R23" i="52"/>
  <c r="S23" i="52"/>
  <c r="T23" i="52"/>
  <c r="U23" i="52" s="1"/>
  <c r="X23" i="52"/>
  <c r="AA23" i="52"/>
  <c r="AB23" i="52"/>
  <c r="AC23" i="52"/>
  <c r="O24" i="52"/>
  <c r="R24" i="52"/>
  <c r="S24" i="52"/>
  <c r="T24" i="52"/>
  <c r="X24" i="52"/>
  <c r="AA24" i="52"/>
  <c r="AB24" i="52"/>
  <c r="AC24" i="52"/>
  <c r="AD24" i="52"/>
  <c r="AE24" i="52" s="1"/>
  <c r="O25" i="52"/>
  <c r="R25" i="52"/>
  <c r="S25" i="52"/>
  <c r="T25" i="52"/>
  <c r="U25" i="52" s="1"/>
  <c r="X25" i="52"/>
  <c r="AA25" i="52"/>
  <c r="AB25" i="52"/>
  <c r="AC25" i="52"/>
  <c r="O26" i="52"/>
  <c r="R26" i="52"/>
  <c r="S26" i="52"/>
  <c r="T26" i="52"/>
  <c r="X26" i="52"/>
  <c r="AA26" i="52"/>
  <c r="AB26" i="52"/>
  <c r="AC26" i="52"/>
  <c r="AD26" i="52"/>
  <c r="AE26" i="52" s="1"/>
  <c r="O27" i="52"/>
  <c r="R27" i="52"/>
  <c r="S27" i="52"/>
  <c r="T27" i="52"/>
  <c r="U27" i="52" s="1"/>
  <c r="X27" i="52"/>
  <c r="AA27" i="52"/>
  <c r="AB27" i="52"/>
  <c r="AC27" i="52"/>
  <c r="O28" i="52"/>
  <c r="R28" i="52"/>
  <c r="S28" i="52"/>
  <c r="T28" i="52"/>
  <c r="X28" i="52"/>
  <c r="AA28" i="52"/>
  <c r="AB28" i="52"/>
  <c r="AC28" i="52"/>
  <c r="AD28" i="52"/>
  <c r="AE28" i="52" s="1"/>
  <c r="O29" i="52"/>
  <c r="R29" i="52"/>
  <c r="S29" i="52"/>
  <c r="T29" i="52"/>
  <c r="U29" i="52" s="1"/>
  <c r="X29" i="52"/>
  <c r="AA29" i="52"/>
  <c r="AB29" i="52"/>
  <c r="AC29" i="52"/>
  <c r="O30" i="52"/>
  <c r="R30" i="52"/>
  <c r="S30" i="52"/>
  <c r="T30" i="52"/>
  <c r="U30" i="52" s="1"/>
  <c r="X30" i="52"/>
  <c r="AA30" i="52"/>
  <c r="AB30" i="52"/>
  <c r="AC30" i="52"/>
  <c r="AD30" i="52"/>
  <c r="AE30" i="52" s="1"/>
  <c r="O31" i="52"/>
  <c r="R31" i="52"/>
  <c r="S31" i="52"/>
  <c r="T31" i="52"/>
  <c r="X31" i="52"/>
  <c r="AA31" i="52"/>
  <c r="AB31" i="52"/>
  <c r="AC31" i="52"/>
  <c r="P6" i="51"/>
  <c r="P7" i="51"/>
  <c r="P8" i="51"/>
  <c r="P9" i="51"/>
  <c r="P10" i="51"/>
  <c r="P11" i="51"/>
  <c r="P12" i="51"/>
  <c r="P13" i="51"/>
  <c r="P14" i="51"/>
  <c r="P15" i="51"/>
  <c r="P16" i="51"/>
  <c r="P17" i="51"/>
  <c r="P110" i="51"/>
  <c r="T7" i="51"/>
  <c r="U7" i="51"/>
  <c r="Y7" i="51"/>
  <c r="AB7" i="51"/>
  <c r="AC7" i="51"/>
  <c r="AD7" i="51"/>
  <c r="T8" i="51"/>
  <c r="U8" i="51"/>
  <c r="Y8" i="51"/>
  <c r="AB8" i="51"/>
  <c r="AC8" i="51"/>
  <c r="AD8" i="51"/>
  <c r="T9" i="51"/>
  <c r="U9" i="51"/>
  <c r="V9" i="51" s="1"/>
  <c r="Y9" i="51"/>
  <c r="AB9" i="51"/>
  <c r="AC9" i="51"/>
  <c r="AD9" i="51"/>
  <c r="T10" i="51"/>
  <c r="U10" i="51"/>
  <c r="Y10" i="51"/>
  <c r="AB10" i="51"/>
  <c r="AC10" i="51"/>
  <c r="AD10" i="51"/>
  <c r="T11" i="51"/>
  <c r="U11" i="51"/>
  <c r="Y11" i="51"/>
  <c r="AB11" i="51"/>
  <c r="AC11" i="51"/>
  <c r="AD11" i="51"/>
  <c r="T12" i="51"/>
  <c r="U12" i="51"/>
  <c r="Y12" i="51"/>
  <c r="AB12" i="51"/>
  <c r="AC12" i="51"/>
  <c r="AD12" i="51"/>
  <c r="T13" i="51"/>
  <c r="U13" i="51"/>
  <c r="V13" i="51" s="1"/>
  <c r="Y13" i="51"/>
  <c r="AB13" i="51"/>
  <c r="AC13" i="51"/>
  <c r="AD13" i="51"/>
  <c r="T14" i="51"/>
  <c r="U14" i="51"/>
  <c r="Y14" i="51"/>
  <c r="AB14" i="51"/>
  <c r="AC14" i="51"/>
  <c r="AD14" i="51"/>
  <c r="T15" i="51"/>
  <c r="U15" i="51"/>
  <c r="Y15" i="51"/>
  <c r="AB15" i="51"/>
  <c r="AC15" i="51"/>
  <c r="AD15" i="51"/>
  <c r="AE15" i="51" s="1"/>
  <c r="T16" i="51"/>
  <c r="U16" i="51"/>
  <c r="V16" i="51" s="1"/>
  <c r="Y16" i="51"/>
  <c r="AB16" i="51"/>
  <c r="AC16" i="51"/>
  <c r="AD16" i="51"/>
  <c r="T17" i="51"/>
  <c r="U17" i="51"/>
  <c r="Y17" i="51"/>
  <c r="AB17" i="51"/>
  <c r="AC17" i="51"/>
  <c r="AD17" i="51"/>
  <c r="T110" i="51"/>
  <c r="U110" i="51"/>
  <c r="Y110" i="51"/>
  <c r="AB110" i="51"/>
  <c r="AC110" i="51"/>
  <c r="AD110" i="51"/>
  <c r="AD6" i="51"/>
  <c r="AC6" i="51"/>
  <c r="AB6" i="51"/>
  <c r="Y6" i="51"/>
  <c r="U6" i="51"/>
  <c r="T6" i="51"/>
  <c r="S6" i="51"/>
  <c r="AC7" i="15"/>
  <c r="AD7" i="15"/>
  <c r="AC8" i="15"/>
  <c r="AD8" i="15"/>
  <c r="AE8" i="15" s="1"/>
  <c r="AC9" i="15"/>
  <c r="AD9" i="15"/>
  <c r="AC10" i="15"/>
  <c r="AD10" i="15"/>
  <c r="AC11" i="15"/>
  <c r="AD11" i="15"/>
  <c r="AC12" i="15"/>
  <c r="AD12" i="15"/>
  <c r="AC13" i="15"/>
  <c r="AD13" i="15"/>
  <c r="AC15" i="15"/>
  <c r="AD15" i="15"/>
  <c r="AC16" i="15"/>
  <c r="AD16" i="15"/>
  <c r="AC17" i="15"/>
  <c r="AD17" i="15"/>
  <c r="AC18" i="15"/>
  <c r="AD18" i="15"/>
  <c r="AC19" i="15"/>
  <c r="AD19" i="15"/>
  <c r="AC20" i="15"/>
  <c r="AD20" i="15"/>
  <c r="AC21" i="15"/>
  <c r="AD21" i="15"/>
  <c r="AC22" i="15"/>
  <c r="AD22" i="15"/>
  <c r="AC23" i="15"/>
  <c r="AD23" i="15"/>
  <c r="AC24" i="15"/>
  <c r="AD24" i="15"/>
  <c r="AC25" i="15"/>
  <c r="AD25" i="15"/>
  <c r="AC32" i="15"/>
  <c r="AD32" i="15"/>
  <c r="AC33" i="15"/>
  <c r="AD33" i="15"/>
  <c r="AC34" i="15"/>
  <c r="AD34" i="15"/>
  <c r="AC36" i="15"/>
  <c r="AD36" i="15"/>
  <c r="AC37" i="15"/>
  <c r="AD37" i="15"/>
  <c r="AC38" i="15"/>
  <c r="AD38" i="15"/>
  <c r="AC39" i="15"/>
  <c r="AD39" i="15"/>
  <c r="AC40" i="15"/>
  <c r="AD40" i="15"/>
  <c r="AE40" i="15"/>
  <c r="AC43" i="15"/>
  <c r="AD43" i="15"/>
  <c r="AC44" i="15"/>
  <c r="AD44" i="15"/>
  <c r="AE44" i="15" s="1"/>
  <c r="AC45" i="15"/>
  <c r="AD45" i="15"/>
  <c r="AC46" i="15"/>
  <c r="AD46" i="15"/>
  <c r="AC47" i="15"/>
  <c r="AD47" i="15"/>
  <c r="AC49" i="15"/>
  <c r="AD49" i="15"/>
  <c r="AC50" i="15"/>
  <c r="AD50" i="15"/>
  <c r="AC51" i="15"/>
  <c r="AD51" i="15"/>
  <c r="AE51" i="15" s="1"/>
  <c r="AC52" i="15"/>
  <c r="AD52" i="15"/>
  <c r="AC53" i="15"/>
  <c r="AD53" i="15"/>
  <c r="AC54" i="15"/>
  <c r="AD54" i="15"/>
  <c r="AC65" i="15"/>
  <c r="AD65" i="15"/>
  <c r="AC67" i="15"/>
  <c r="AD67" i="15"/>
  <c r="AE67" i="15" s="1"/>
  <c r="AC68" i="15"/>
  <c r="AD68" i="15"/>
  <c r="AC70" i="15"/>
  <c r="AD70" i="15"/>
  <c r="AC71" i="15"/>
  <c r="AD71" i="15"/>
  <c r="AC72" i="15"/>
  <c r="AD72" i="15"/>
  <c r="AE72" i="15" s="1"/>
  <c r="AC74" i="15"/>
  <c r="AD74" i="15"/>
  <c r="AC75" i="15"/>
  <c r="AD75" i="15"/>
  <c r="AC76" i="15"/>
  <c r="AD76" i="15"/>
  <c r="AC77" i="15"/>
  <c r="AD77" i="15"/>
  <c r="AC78" i="15"/>
  <c r="AD78" i="15"/>
  <c r="AC84" i="15"/>
  <c r="AD84" i="15"/>
  <c r="AC85" i="15"/>
  <c r="AD85" i="15"/>
  <c r="AC86" i="15"/>
  <c r="AD86" i="15"/>
  <c r="AC87" i="15"/>
  <c r="AD87" i="15"/>
  <c r="AC88" i="15"/>
  <c r="AD88" i="15"/>
  <c r="AC89" i="15"/>
  <c r="AD89" i="15"/>
  <c r="AC90" i="15"/>
  <c r="AD90" i="15"/>
  <c r="AC91" i="15"/>
  <c r="AD91" i="15"/>
  <c r="AC92" i="15"/>
  <c r="AD92" i="15"/>
  <c r="AC93" i="15"/>
  <c r="AD93" i="15"/>
  <c r="AC94" i="15"/>
  <c r="AD94" i="15"/>
  <c r="AC96" i="15"/>
  <c r="AD96" i="15"/>
  <c r="AC97" i="15"/>
  <c r="AD97" i="15"/>
  <c r="AC98" i="15"/>
  <c r="AD98" i="15"/>
  <c r="AC99" i="15"/>
  <c r="AD99" i="15"/>
  <c r="AC100" i="15"/>
  <c r="AD100" i="15"/>
  <c r="AC101" i="15"/>
  <c r="AD101" i="15"/>
  <c r="AC102" i="15"/>
  <c r="AD102" i="15"/>
  <c r="AC103" i="15"/>
  <c r="AD103" i="15"/>
  <c r="AC104" i="15"/>
  <c r="AD104" i="15"/>
  <c r="AC112" i="15"/>
  <c r="AD112" i="15"/>
  <c r="AC113" i="15"/>
  <c r="AD113" i="15"/>
  <c r="AC114" i="15"/>
  <c r="AD114" i="15"/>
  <c r="AC120" i="15"/>
  <c r="AD120" i="15"/>
  <c r="AC124" i="15"/>
  <c r="AD124" i="15"/>
  <c r="AC125" i="15"/>
  <c r="AD125" i="15"/>
  <c r="AC126" i="15"/>
  <c r="AD126" i="15"/>
  <c r="AE126" i="15"/>
  <c r="AC129" i="15"/>
  <c r="AD129" i="15"/>
  <c r="AC131" i="15"/>
  <c r="AD131" i="15"/>
  <c r="AE131" i="15" s="1"/>
  <c r="AC132" i="15"/>
  <c r="AD132" i="15"/>
  <c r="AC133" i="15"/>
  <c r="AD133" i="15"/>
  <c r="AC135" i="15"/>
  <c r="AD135" i="15"/>
  <c r="AC136" i="15"/>
  <c r="AD136" i="15"/>
  <c r="AE136" i="15" s="1"/>
  <c r="AC137" i="15"/>
  <c r="AD137" i="15"/>
  <c r="AC138" i="15"/>
  <c r="AD138" i="15"/>
  <c r="AC141" i="15"/>
  <c r="AD141" i="15"/>
  <c r="AC143" i="15"/>
  <c r="AD143" i="15"/>
  <c r="AC144" i="15"/>
  <c r="AD144" i="15"/>
  <c r="AC145" i="15"/>
  <c r="AD145" i="15"/>
  <c r="AC146" i="15"/>
  <c r="AD146" i="15"/>
  <c r="AC147" i="15"/>
  <c r="AD147" i="15"/>
  <c r="AC148" i="15"/>
  <c r="AD148" i="15"/>
  <c r="AC149" i="15"/>
  <c r="AD149" i="15"/>
  <c r="AC150" i="15"/>
  <c r="AD150" i="15"/>
  <c r="AC151" i="15"/>
  <c r="AD151" i="15"/>
  <c r="AC152" i="15"/>
  <c r="AD152" i="15"/>
  <c r="AC153" i="15"/>
  <c r="AD153" i="15"/>
  <c r="AC154" i="15"/>
  <c r="AD154" i="15"/>
  <c r="AC155" i="15"/>
  <c r="AD155" i="15"/>
  <c r="AC156" i="15"/>
  <c r="AD156" i="15"/>
  <c r="AC157" i="15"/>
  <c r="AD157" i="15"/>
  <c r="AC158" i="15"/>
  <c r="AD158" i="15"/>
  <c r="AC160" i="15"/>
  <c r="AD160" i="15"/>
  <c r="AC161" i="15"/>
  <c r="AD161" i="15"/>
  <c r="AC162" i="15"/>
  <c r="AD162" i="15"/>
  <c r="AC163" i="15"/>
  <c r="AD163" i="15"/>
  <c r="AC164" i="15"/>
  <c r="AD164" i="15"/>
  <c r="AC165" i="15"/>
  <c r="AD165" i="15"/>
  <c r="AC166" i="15"/>
  <c r="AD166" i="15"/>
  <c r="AC167" i="15"/>
  <c r="AD167" i="15"/>
  <c r="AC168" i="15"/>
  <c r="AD168" i="15"/>
  <c r="AC169" i="15"/>
  <c r="AD169" i="15"/>
  <c r="AC170" i="15"/>
  <c r="AD170" i="15"/>
  <c r="AC173" i="15"/>
  <c r="AD173" i="15"/>
  <c r="AC175" i="15"/>
  <c r="AD175" i="15"/>
  <c r="AC176" i="15"/>
  <c r="AD176" i="15"/>
  <c r="AC177" i="15"/>
  <c r="AD177" i="15"/>
  <c r="AC179" i="15"/>
  <c r="AD179" i="15"/>
  <c r="AC180" i="15"/>
  <c r="AD180" i="15"/>
  <c r="AC181" i="15"/>
  <c r="AD181" i="15"/>
  <c r="AC182" i="15"/>
  <c r="AD182" i="15"/>
  <c r="AC183" i="15"/>
  <c r="AD183" i="15"/>
  <c r="AC184" i="15"/>
  <c r="AD184" i="15"/>
  <c r="AC185" i="15"/>
  <c r="AD185" i="15"/>
  <c r="AC186" i="15"/>
  <c r="AD186" i="15"/>
  <c r="AE186" i="15" s="1"/>
  <c r="AC187" i="15"/>
  <c r="AD187" i="15"/>
  <c r="AC188" i="15"/>
  <c r="AD188" i="15"/>
  <c r="AC189" i="15"/>
  <c r="AD189" i="15"/>
  <c r="AC190" i="15"/>
  <c r="AD190" i="15"/>
  <c r="AC191" i="15"/>
  <c r="AD191" i="15"/>
  <c r="AC192" i="15"/>
  <c r="AD192" i="15"/>
  <c r="AC193" i="15"/>
  <c r="AD193" i="15"/>
  <c r="AC194" i="15"/>
  <c r="AD194" i="15"/>
  <c r="AC195" i="15"/>
  <c r="AD195" i="15"/>
  <c r="AC196" i="15"/>
  <c r="AD196" i="15"/>
  <c r="AC197" i="15"/>
  <c r="AD197" i="15"/>
  <c r="AC198" i="15"/>
  <c r="AD198" i="15"/>
  <c r="AC199" i="15"/>
  <c r="AD199" i="15"/>
  <c r="AC200" i="15"/>
  <c r="AD200" i="15"/>
  <c r="AC201" i="15"/>
  <c r="AD201" i="15"/>
  <c r="AC202" i="15"/>
  <c r="AD202" i="15"/>
  <c r="AE202" i="15"/>
  <c r="AC203" i="15"/>
  <c r="AD203" i="15"/>
  <c r="AC204" i="15"/>
  <c r="AD204" i="15"/>
  <c r="AC205" i="15"/>
  <c r="AD205" i="15"/>
  <c r="AC206" i="15"/>
  <c r="AD206" i="15"/>
  <c r="AC207" i="15"/>
  <c r="AD207" i="15"/>
  <c r="AC208" i="15"/>
  <c r="AD208" i="15"/>
  <c r="AC209" i="15"/>
  <c r="AD209" i="15"/>
  <c r="AC210" i="15"/>
  <c r="AD210" i="15"/>
  <c r="AC211" i="15"/>
  <c r="AD211" i="15"/>
  <c r="AE211" i="15" s="1"/>
  <c r="AC212" i="15"/>
  <c r="AD212" i="15"/>
  <c r="AC213" i="15"/>
  <c r="AD213" i="15"/>
  <c r="AC214" i="15"/>
  <c r="AD214" i="15"/>
  <c r="AC215" i="15"/>
  <c r="AD215" i="15"/>
  <c r="AE215" i="15" s="1"/>
  <c r="AC216" i="15"/>
  <c r="AD216" i="15"/>
  <c r="AE216" i="15" s="1"/>
  <c r="AC217" i="15"/>
  <c r="AD217" i="15"/>
  <c r="AC218" i="15"/>
  <c r="AD218" i="15"/>
  <c r="AC219" i="15"/>
  <c r="AD219" i="15"/>
  <c r="AC220" i="15"/>
  <c r="AD220" i="15"/>
  <c r="AC221" i="15"/>
  <c r="AD221" i="15"/>
  <c r="AC222" i="15"/>
  <c r="AD222" i="15"/>
  <c r="AC224" i="15"/>
  <c r="AD224" i="15"/>
  <c r="AC225" i="15"/>
  <c r="AD225" i="15"/>
  <c r="AC226" i="15"/>
  <c r="AD226" i="15"/>
  <c r="AC227" i="15"/>
  <c r="AD227" i="15"/>
  <c r="AC229" i="15"/>
  <c r="AD229" i="15"/>
  <c r="AC230" i="15"/>
  <c r="AD230" i="15"/>
  <c r="AC231" i="15"/>
  <c r="AD231" i="15"/>
  <c r="AE231" i="15"/>
  <c r="AC232" i="15"/>
  <c r="AD232" i="15"/>
  <c r="AC233" i="15"/>
  <c r="AD233" i="15"/>
  <c r="AC234" i="15"/>
  <c r="AD234" i="15"/>
  <c r="AC235" i="15"/>
  <c r="AD235" i="15"/>
  <c r="AE235" i="15" s="1"/>
  <c r="AC236" i="15"/>
  <c r="AD236" i="15"/>
  <c r="AC237" i="15"/>
  <c r="AD237" i="15"/>
  <c r="AC239" i="15"/>
  <c r="AD239" i="15"/>
  <c r="AC241" i="15"/>
  <c r="AD241" i="15"/>
  <c r="AC242" i="15"/>
  <c r="AD242" i="15"/>
  <c r="AC243" i="15"/>
  <c r="AD243" i="15"/>
  <c r="AC244" i="15"/>
  <c r="AD244" i="15"/>
  <c r="AC245" i="15"/>
  <c r="AD245" i="15"/>
  <c r="AC246" i="15"/>
  <c r="AD246" i="15"/>
  <c r="AC247" i="15"/>
  <c r="AD247" i="15"/>
  <c r="AC248" i="15"/>
  <c r="AD248" i="15"/>
  <c r="AC249" i="15"/>
  <c r="AD249" i="15"/>
  <c r="AC250" i="15"/>
  <c r="AD250" i="15"/>
  <c r="AC251" i="15"/>
  <c r="AD251" i="15"/>
  <c r="AE251" i="15" s="1"/>
  <c r="AC252" i="15"/>
  <c r="AD252" i="15"/>
  <c r="AC253" i="15"/>
  <c r="AD253" i="15"/>
  <c r="AC254" i="15"/>
  <c r="AD254" i="15"/>
  <c r="AC255" i="15"/>
  <c r="AD255" i="15"/>
  <c r="AC256" i="15"/>
  <c r="AD256" i="15"/>
  <c r="AC257" i="15"/>
  <c r="AD257" i="15"/>
  <c r="AC258" i="15"/>
  <c r="AD258" i="15"/>
  <c r="AC259" i="15"/>
  <c r="AD259" i="15"/>
  <c r="AE259" i="15" s="1"/>
  <c r="AC260" i="15"/>
  <c r="AD260" i="15"/>
  <c r="AC261" i="15"/>
  <c r="AD261" i="15"/>
  <c r="AC262" i="15"/>
  <c r="AD262" i="15"/>
  <c r="AC263" i="15"/>
  <c r="AD263" i="15"/>
  <c r="AC266" i="15"/>
  <c r="AD266" i="15"/>
  <c r="AC267" i="15"/>
  <c r="AD267" i="15"/>
  <c r="AC268" i="15"/>
  <c r="AD268" i="15"/>
  <c r="AC269" i="15"/>
  <c r="AD269" i="15"/>
  <c r="AC270" i="15"/>
  <c r="AD270" i="15"/>
  <c r="AC271" i="15"/>
  <c r="AD271" i="15"/>
  <c r="AC273" i="15"/>
  <c r="AD273" i="15"/>
  <c r="AC274" i="15"/>
  <c r="AD274" i="15"/>
  <c r="AC275" i="15"/>
  <c r="AD275" i="15"/>
  <c r="AC276" i="15"/>
  <c r="AD276" i="15"/>
  <c r="AC277" i="15"/>
  <c r="AD277" i="15"/>
  <c r="AC278" i="15"/>
  <c r="AD278" i="15"/>
  <c r="AC279" i="15"/>
  <c r="AD279" i="15"/>
  <c r="AC280" i="15"/>
  <c r="AD280" i="15"/>
  <c r="AC281" i="15"/>
  <c r="AD281" i="15"/>
  <c r="AC284" i="15"/>
  <c r="AD284" i="15"/>
  <c r="AC285" i="15"/>
  <c r="AD285" i="15"/>
  <c r="AC286" i="15"/>
  <c r="AD286" i="15"/>
  <c r="AC287" i="15"/>
  <c r="AD287" i="15"/>
  <c r="AC288" i="15"/>
  <c r="AD288" i="15"/>
  <c r="AC289" i="15"/>
  <c r="AD289" i="15"/>
  <c r="AC290" i="15"/>
  <c r="AD290" i="15"/>
  <c r="AC291" i="15"/>
  <c r="AD291" i="15"/>
  <c r="AC292" i="15"/>
  <c r="AD292" i="15"/>
  <c r="AC293" i="15"/>
  <c r="AD293" i="15"/>
  <c r="AC294" i="15"/>
  <c r="AD294" i="15"/>
  <c r="AC295" i="15"/>
  <c r="AD295" i="15"/>
  <c r="AC296" i="15"/>
  <c r="AD296" i="15"/>
  <c r="AC297" i="15"/>
  <c r="AD297" i="15"/>
  <c r="AC298" i="15"/>
  <c r="AD298" i="15"/>
  <c r="AC299" i="15"/>
  <c r="AD299" i="15"/>
  <c r="AC300" i="15"/>
  <c r="AD300" i="15"/>
  <c r="AC301" i="15"/>
  <c r="AD301" i="15"/>
  <c r="AC302" i="15"/>
  <c r="AD302" i="15"/>
  <c r="AC304" i="15"/>
  <c r="AD304" i="15"/>
  <c r="AC305" i="15"/>
  <c r="AD305" i="15"/>
  <c r="AC306" i="15"/>
  <c r="AD306" i="15"/>
  <c r="AC307" i="15"/>
  <c r="AD307" i="15"/>
  <c r="AC308" i="15"/>
  <c r="AD308" i="15"/>
  <c r="AE308" i="15" s="1"/>
  <c r="AC309" i="15"/>
  <c r="AD309" i="15"/>
  <c r="AC310" i="15"/>
  <c r="AD310" i="15"/>
  <c r="AC311" i="15"/>
  <c r="AD311" i="15"/>
  <c r="AC312" i="15"/>
  <c r="AD312" i="15"/>
  <c r="AC314" i="15"/>
  <c r="AD314" i="15"/>
  <c r="AC315" i="15"/>
  <c r="AD315" i="15"/>
  <c r="AC316" i="15"/>
  <c r="AD316" i="15"/>
  <c r="AC318" i="15"/>
  <c r="AD318" i="15"/>
  <c r="AC319" i="15"/>
  <c r="AD319" i="15"/>
  <c r="AC320" i="15"/>
  <c r="AD320" i="15"/>
  <c r="AC321" i="15"/>
  <c r="AD321" i="15"/>
  <c r="AC322" i="15"/>
  <c r="AD322" i="15"/>
  <c r="AC323" i="15"/>
  <c r="AD323" i="15"/>
  <c r="AC324" i="15"/>
  <c r="AD324" i="15"/>
  <c r="AC325" i="15"/>
  <c r="AD325" i="15"/>
  <c r="AC326" i="15"/>
  <c r="AD326" i="15"/>
  <c r="AC327" i="15"/>
  <c r="AD327" i="15"/>
  <c r="AC328" i="15"/>
  <c r="AD328" i="15"/>
  <c r="AC329" i="15"/>
  <c r="AD329" i="15"/>
  <c r="AC330" i="15"/>
  <c r="AD330" i="15"/>
  <c r="AC331" i="15"/>
  <c r="AD331" i="15"/>
  <c r="AC332" i="15"/>
  <c r="AD332" i="15"/>
  <c r="AC334" i="15"/>
  <c r="AD334" i="15"/>
  <c r="AC335" i="15"/>
  <c r="AD335" i="15"/>
  <c r="AC336" i="15"/>
  <c r="AD336" i="15"/>
  <c r="AC337" i="15"/>
  <c r="AD337" i="15"/>
  <c r="AC338" i="15"/>
  <c r="AD338" i="15"/>
  <c r="AC339" i="15"/>
  <c r="AD339" i="15"/>
  <c r="AE339" i="15" s="1"/>
  <c r="AC340" i="15"/>
  <c r="AD340" i="15"/>
  <c r="AC341" i="15"/>
  <c r="AD341" i="15"/>
  <c r="AC342" i="15"/>
  <c r="AD342" i="15"/>
  <c r="AC344" i="15"/>
  <c r="AD344" i="15"/>
  <c r="AE344" i="15" s="1"/>
  <c r="AC345" i="15"/>
  <c r="AD345" i="15"/>
  <c r="AC346" i="15"/>
  <c r="AD346" i="15"/>
  <c r="AC347" i="15"/>
  <c r="AD347" i="15"/>
  <c r="AC348" i="15"/>
  <c r="AD348" i="15"/>
  <c r="AC349" i="15"/>
  <c r="AD349" i="15"/>
  <c r="AC350" i="15"/>
  <c r="AD350" i="15"/>
  <c r="AC351" i="15"/>
  <c r="AD351" i="15"/>
  <c r="AC352" i="15"/>
  <c r="AD352" i="15"/>
  <c r="AC353" i="15"/>
  <c r="AD353" i="15"/>
  <c r="AC354" i="15"/>
  <c r="AD354" i="15"/>
  <c r="AC355" i="15"/>
  <c r="AD355" i="15"/>
  <c r="AC356" i="15"/>
  <c r="AD356" i="15"/>
  <c r="AC358" i="15"/>
  <c r="AD358" i="15"/>
  <c r="AC359" i="15"/>
  <c r="AD359" i="15"/>
  <c r="AC360" i="15"/>
  <c r="AD360" i="15"/>
  <c r="AC361" i="15"/>
  <c r="AD361" i="15"/>
  <c r="AC362" i="15"/>
  <c r="AD362" i="15"/>
  <c r="AC363" i="15"/>
  <c r="AD363" i="15"/>
  <c r="AC364" i="15"/>
  <c r="AD364" i="15"/>
  <c r="AC365" i="15"/>
  <c r="AD365" i="15"/>
  <c r="AC366" i="15"/>
  <c r="AD366" i="15"/>
  <c r="AC368" i="15"/>
  <c r="AD368" i="15"/>
  <c r="AC369" i="15"/>
  <c r="AD369" i="15"/>
  <c r="AC370" i="15"/>
  <c r="AD370" i="15"/>
  <c r="AC371" i="15"/>
  <c r="AD371" i="15"/>
  <c r="AC372" i="15"/>
  <c r="AD372" i="15"/>
  <c r="AC375" i="15"/>
  <c r="AD375" i="15"/>
  <c r="AC376" i="15"/>
  <c r="AD376" i="15"/>
  <c r="AC377" i="15"/>
  <c r="AD377" i="15"/>
  <c r="AC378" i="15"/>
  <c r="AD378" i="15"/>
  <c r="AC379" i="15"/>
  <c r="AD379" i="15"/>
  <c r="AE379" i="15"/>
  <c r="AC380" i="15"/>
  <c r="AD380" i="15"/>
  <c r="AC381" i="15"/>
  <c r="AD381" i="15"/>
  <c r="AC382" i="15"/>
  <c r="AD382" i="15"/>
  <c r="AC384" i="15"/>
  <c r="AD384" i="15"/>
  <c r="AC386" i="15"/>
  <c r="AD386" i="15"/>
  <c r="AC387" i="15"/>
  <c r="AD387" i="15"/>
  <c r="AC388" i="15"/>
  <c r="AD388" i="15"/>
  <c r="AC389" i="15"/>
  <c r="AD389" i="15"/>
  <c r="AC390" i="15"/>
  <c r="AD390" i="15"/>
  <c r="AC391" i="15"/>
  <c r="AD391" i="15"/>
  <c r="AC392" i="15"/>
  <c r="AD392" i="15"/>
  <c r="AC393" i="15"/>
  <c r="AD393" i="15"/>
  <c r="AC394" i="15"/>
  <c r="AD394" i="15"/>
  <c r="AC395" i="15"/>
  <c r="AD395" i="15"/>
  <c r="AE395" i="15" s="1"/>
  <c r="AC396" i="15"/>
  <c r="AD396" i="15"/>
  <c r="AC397" i="15"/>
  <c r="AD397" i="15"/>
  <c r="AC398" i="15"/>
  <c r="AD398" i="15"/>
  <c r="AC399" i="15"/>
  <c r="AD399" i="15"/>
  <c r="AC400" i="15"/>
  <c r="AD400" i="15"/>
  <c r="AC403" i="15"/>
  <c r="AD403" i="15"/>
  <c r="AC404" i="15"/>
  <c r="AD404" i="15"/>
  <c r="AC405" i="15"/>
  <c r="AD405" i="15"/>
  <c r="AC406" i="15"/>
  <c r="AD406" i="15"/>
  <c r="AC407" i="15"/>
  <c r="AD407" i="15"/>
  <c r="AC408" i="15"/>
  <c r="AD408" i="15"/>
  <c r="AC409" i="15"/>
  <c r="AD409" i="15"/>
  <c r="AC410" i="15"/>
  <c r="AD410" i="15"/>
  <c r="AC411" i="15"/>
  <c r="AD411" i="15"/>
  <c r="AC412" i="15"/>
  <c r="AD412" i="15"/>
  <c r="AC413" i="15"/>
  <c r="AD413" i="15"/>
  <c r="AC414" i="15"/>
  <c r="AD414" i="15"/>
  <c r="AC417" i="15"/>
  <c r="AD417" i="15"/>
  <c r="AC418" i="15"/>
  <c r="AD418" i="15"/>
  <c r="AE418" i="15"/>
  <c r="AC419" i="15"/>
  <c r="AD419" i="15"/>
  <c r="AC420" i="15"/>
  <c r="AD420" i="15"/>
  <c r="AC421" i="15"/>
  <c r="AD421" i="15"/>
  <c r="AC423" i="15"/>
  <c r="AD423" i="15"/>
  <c r="AC424" i="15"/>
  <c r="AD424" i="15"/>
  <c r="AC425" i="15"/>
  <c r="AD425" i="15"/>
  <c r="AC426" i="15"/>
  <c r="AD426" i="15"/>
  <c r="AC427" i="15"/>
  <c r="AD427" i="15"/>
  <c r="AC428" i="15"/>
  <c r="AD428" i="15"/>
  <c r="AC429" i="15"/>
  <c r="AD429" i="15"/>
  <c r="AC433" i="15"/>
  <c r="AD433" i="15"/>
  <c r="AC434" i="15"/>
  <c r="AD434" i="15"/>
  <c r="AC435" i="15"/>
  <c r="AD435" i="15"/>
  <c r="AC436" i="15"/>
  <c r="AD436" i="15"/>
  <c r="AC437" i="15"/>
  <c r="AD437" i="15"/>
  <c r="AC438" i="15"/>
  <c r="AD438" i="15"/>
  <c r="AC439" i="15"/>
  <c r="AD439" i="15"/>
  <c r="AC440" i="15"/>
  <c r="AD440" i="15"/>
  <c r="AC441" i="15"/>
  <c r="AD441" i="15"/>
  <c r="AC442" i="15"/>
  <c r="AD442" i="15"/>
  <c r="AC443" i="15"/>
  <c r="AD443" i="15"/>
  <c r="AC444" i="15"/>
  <c r="AD444" i="15"/>
  <c r="AC445" i="15"/>
  <c r="AD445" i="15"/>
  <c r="AC446" i="15"/>
  <c r="AD446" i="15"/>
  <c r="AE446" i="15" s="1"/>
  <c r="AC447" i="15"/>
  <c r="AD447" i="15"/>
  <c r="AC448" i="15"/>
  <c r="AD448" i="15"/>
  <c r="AC451" i="15"/>
  <c r="AD451" i="15"/>
  <c r="AC452" i="15"/>
  <c r="AD452" i="15"/>
  <c r="AC453" i="15"/>
  <c r="AD453" i="15"/>
  <c r="AC454" i="15"/>
  <c r="AD454" i="15"/>
  <c r="AC455" i="15"/>
  <c r="AD455" i="15"/>
  <c r="AC456" i="15"/>
  <c r="AD456" i="15"/>
  <c r="AE456" i="15" s="1"/>
  <c r="AC457" i="15"/>
  <c r="AD457" i="15"/>
  <c r="AC458" i="15"/>
  <c r="AD458" i="15"/>
  <c r="AC459" i="15"/>
  <c r="AD459" i="15"/>
  <c r="AC460" i="15"/>
  <c r="AD460" i="15"/>
  <c r="AC461" i="15"/>
  <c r="AD461" i="15"/>
  <c r="AC465" i="15"/>
  <c r="AD465" i="15"/>
  <c r="AC466" i="15"/>
  <c r="AD466" i="15"/>
  <c r="AC467" i="15"/>
  <c r="AD467" i="15"/>
  <c r="AC468" i="15"/>
  <c r="AD468" i="15"/>
  <c r="AC469" i="15"/>
  <c r="AD469" i="15"/>
  <c r="AC472" i="15"/>
  <c r="AD472" i="15"/>
  <c r="AC474" i="15"/>
  <c r="AD474" i="15"/>
  <c r="AC475" i="15"/>
  <c r="AD475" i="15"/>
  <c r="AC476" i="15"/>
  <c r="AD476" i="15"/>
  <c r="AE476" i="15" s="1"/>
  <c r="AC478" i="15"/>
  <c r="AD478" i="15"/>
  <c r="AE478" i="15" s="1"/>
  <c r="AC479" i="15"/>
  <c r="AD479" i="15"/>
  <c r="AC480" i="15"/>
  <c r="AD480" i="15"/>
  <c r="AC481" i="15"/>
  <c r="AD481" i="15"/>
  <c r="AC482" i="15"/>
  <c r="AD482" i="15"/>
  <c r="AC483" i="15"/>
  <c r="AD483" i="15"/>
  <c r="AC484" i="15"/>
  <c r="AD484" i="15"/>
  <c r="AC485" i="15"/>
  <c r="AD485" i="15"/>
  <c r="AC486" i="15"/>
  <c r="AD486" i="15"/>
  <c r="AC487" i="15"/>
  <c r="AD487" i="15"/>
  <c r="AC489" i="15"/>
  <c r="AD489" i="15"/>
  <c r="AC490" i="15"/>
  <c r="AD490" i="15"/>
  <c r="AC491" i="15"/>
  <c r="AD491" i="15"/>
  <c r="AE491" i="15" s="1"/>
  <c r="AC492" i="15"/>
  <c r="AD492" i="15"/>
  <c r="AC493" i="15"/>
  <c r="AD493" i="15"/>
  <c r="AC494" i="15"/>
  <c r="AD494" i="15"/>
  <c r="AC495" i="15"/>
  <c r="AD495" i="15"/>
  <c r="AC496" i="15"/>
  <c r="AD496" i="15"/>
  <c r="AC497" i="15"/>
  <c r="AD497" i="15"/>
  <c r="AC498" i="15"/>
  <c r="AD498" i="15"/>
  <c r="AC499" i="15"/>
  <c r="AD499" i="15"/>
  <c r="AC500" i="15"/>
  <c r="AD500" i="15"/>
  <c r="AC501" i="15"/>
  <c r="AD501" i="15"/>
  <c r="AC502" i="15"/>
  <c r="AD502" i="15"/>
  <c r="AC503" i="15"/>
  <c r="AD503" i="15"/>
  <c r="AE503" i="15" s="1"/>
  <c r="AC504" i="15"/>
  <c r="AD504" i="15"/>
  <c r="AC505" i="15"/>
  <c r="AD505" i="15"/>
  <c r="AC506" i="15"/>
  <c r="AD506" i="15"/>
  <c r="AC507" i="15"/>
  <c r="AD507" i="15"/>
  <c r="AC508" i="15"/>
  <c r="AD508" i="15"/>
  <c r="AC509" i="15"/>
  <c r="AD509" i="15"/>
  <c r="AC510" i="15"/>
  <c r="AD510" i="15"/>
  <c r="AC512" i="15"/>
  <c r="AD512" i="15"/>
  <c r="AC513" i="15"/>
  <c r="AD513" i="15"/>
  <c r="AC514" i="15"/>
  <c r="AD514" i="15"/>
  <c r="AE514" i="15" s="1"/>
  <c r="AC515" i="15"/>
  <c r="AD515" i="15"/>
  <c r="AC516" i="15"/>
  <c r="AD516" i="15"/>
  <c r="AC517" i="15"/>
  <c r="AD517" i="15"/>
  <c r="AC520" i="15"/>
  <c r="AD520" i="15"/>
  <c r="AC521" i="15"/>
  <c r="AD521" i="15"/>
  <c r="AC522" i="15"/>
  <c r="AD522" i="15"/>
  <c r="AC523" i="15"/>
  <c r="AD523" i="15"/>
  <c r="AC524" i="15"/>
  <c r="AD524" i="15"/>
  <c r="AC525" i="15"/>
  <c r="AD525" i="15"/>
  <c r="AC526" i="15"/>
  <c r="AD526" i="15"/>
  <c r="AC527" i="15"/>
  <c r="AD527" i="15"/>
  <c r="AC528" i="15"/>
  <c r="AD528" i="15"/>
  <c r="AC529" i="15"/>
  <c r="AD529" i="15"/>
  <c r="AC533" i="15"/>
  <c r="AD533" i="15"/>
  <c r="AC534" i="15"/>
  <c r="AD534" i="15"/>
  <c r="AC535" i="15"/>
  <c r="AD535" i="15"/>
  <c r="AC536" i="15"/>
  <c r="AD536" i="15"/>
  <c r="AC537" i="15"/>
  <c r="AD537" i="15"/>
  <c r="AC538" i="15"/>
  <c r="AD538" i="15"/>
  <c r="AC539" i="15"/>
  <c r="AD539" i="15"/>
  <c r="AC540" i="15"/>
  <c r="AD540" i="15"/>
  <c r="AC541" i="15"/>
  <c r="AD541" i="15"/>
  <c r="AC542" i="15"/>
  <c r="AD542" i="15"/>
  <c r="AC543" i="15"/>
  <c r="AD543" i="15"/>
  <c r="AC544" i="15"/>
  <c r="AD544" i="15"/>
  <c r="AC545" i="15"/>
  <c r="AD545" i="15"/>
  <c r="AC546" i="15"/>
  <c r="AD546" i="15"/>
  <c r="AC547" i="15"/>
  <c r="AD547" i="15"/>
  <c r="AC548" i="15"/>
  <c r="AD548" i="15"/>
  <c r="AC549" i="15"/>
  <c r="AD549" i="15"/>
  <c r="AC550" i="15"/>
  <c r="AD550" i="15"/>
  <c r="AC551" i="15"/>
  <c r="AD551" i="15"/>
  <c r="AC554" i="15"/>
  <c r="AD554" i="15"/>
  <c r="AC555" i="15"/>
  <c r="AD555" i="15"/>
  <c r="AC556" i="15"/>
  <c r="AD556" i="15"/>
  <c r="AC557" i="15"/>
  <c r="AD557" i="15"/>
  <c r="AC558" i="15"/>
  <c r="AD558" i="15"/>
  <c r="AC559" i="15"/>
  <c r="AD559" i="15"/>
  <c r="AE559" i="15" s="1"/>
  <c r="AC560" i="15"/>
  <c r="AD560" i="15"/>
  <c r="AC561" i="15"/>
  <c r="AD561" i="15"/>
  <c r="AC562" i="15"/>
  <c r="AD562" i="15"/>
  <c r="AE562" i="15" s="1"/>
  <c r="AC563" i="15"/>
  <c r="AD563" i="15"/>
  <c r="AC564" i="15"/>
  <c r="AD564" i="15"/>
  <c r="AC565" i="15"/>
  <c r="AD565" i="15"/>
  <c r="AC568" i="15"/>
  <c r="AD568" i="15"/>
  <c r="AC569" i="15"/>
  <c r="AD569" i="15"/>
  <c r="AC570" i="15"/>
  <c r="AD570" i="15"/>
  <c r="AC571" i="15"/>
  <c r="AD571" i="15"/>
  <c r="AC573" i="15"/>
  <c r="AD573" i="15"/>
  <c r="AC574" i="15"/>
  <c r="AD574" i="15"/>
  <c r="AC575" i="15"/>
  <c r="AD575" i="15"/>
  <c r="AE575" i="15" s="1"/>
  <c r="AC576" i="15"/>
  <c r="AD576" i="15"/>
  <c r="AC577" i="15"/>
  <c r="AD577" i="15"/>
  <c r="AC578" i="15"/>
  <c r="AD578" i="15"/>
  <c r="AC579" i="15"/>
  <c r="AD579" i="15"/>
  <c r="AC581" i="15"/>
  <c r="AD581" i="15"/>
  <c r="AC583" i="15"/>
  <c r="AD583" i="15"/>
  <c r="AC584" i="15"/>
  <c r="AD584" i="15"/>
  <c r="AC585" i="15"/>
  <c r="AD585" i="15"/>
  <c r="AC586" i="15"/>
  <c r="AD586" i="15"/>
  <c r="AC587" i="15"/>
  <c r="AD587" i="15"/>
  <c r="AC588" i="15"/>
  <c r="AD588" i="15"/>
  <c r="AC589" i="15"/>
  <c r="AD589" i="15"/>
  <c r="AC590" i="15"/>
  <c r="AD590" i="15"/>
  <c r="AC591" i="15"/>
  <c r="AD591" i="15"/>
  <c r="AC592" i="15"/>
  <c r="AD592" i="15"/>
  <c r="AC593" i="15"/>
  <c r="AD593" i="15"/>
  <c r="AC594" i="15"/>
  <c r="AD594" i="15"/>
  <c r="AC595" i="15"/>
  <c r="AD595" i="15"/>
  <c r="AC596" i="15"/>
  <c r="AD596" i="15"/>
  <c r="AC597" i="15"/>
  <c r="AD597" i="15"/>
  <c r="AC598" i="15"/>
  <c r="AD598" i="15"/>
  <c r="AC601" i="15"/>
  <c r="AD601" i="15"/>
  <c r="AC602" i="15"/>
  <c r="AD602" i="15"/>
  <c r="AC603" i="15"/>
  <c r="AD603" i="15"/>
  <c r="AC604" i="15"/>
  <c r="AD604" i="15"/>
  <c r="AC605" i="15"/>
  <c r="AD605" i="15"/>
  <c r="AC606" i="15"/>
  <c r="AD606" i="15"/>
  <c r="AC607" i="15"/>
  <c r="AD607" i="15"/>
  <c r="AC608" i="15"/>
  <c r="AD608" i="15"/>
  <c r="AC610" i="15"/>
  <c r="AD610" i="15"/>
  <c r="AC611" i="15"/>
  <c r="AD611" i="15"/>
  <c r="AC613" i="15"/>
  <c r="AD613" i="15"/>
  <c r="AC615" i="15"/>
  <c r="AD615" i="15"/>
  <c r="AC616" i="15"/>
  <c r="AD616" i="15"/>
  <c r="AC617" i="15"/>
  <c r="AD617" i="15"/>
  <c r="AC618" i="15"/>
  <c r="AD618" i="15"/>
  <c r="AC619" i="15"/>
  <c r="AD619" i="15"/>
  <c r="AC620" i="15"/>
  <c r="AD620" i="15"/>
  <c r="AC621" i="15"/>
  <c r="AD621" i="15"/>
  <c r="AC622" i="15"/>
  <c r="AD622" i="15"/>
  <c r="AC624" i="15"/>
  <c r="AD624" i="15"/>
  <c r="AC625" i="15"/>
  <c r="AD625" i="15"/>
  <c r="AC626" i="15"/>
  <c r="AD626" i="15"/>
  <c r="AC627" i="15"/>
  <c r="AD627" i="15"/>
  <c r="AE627" i="15" s="1"/>
  <c r="AC628" i="15"/>
  <c r="AD628" i="15"/>
  <c r="AC629" i="15"/>
  <c r="AD629" i="15"/>
  <c r="AC630" i="15"/>
  <c r="AD630" i="15"/>
  <c r="AC631" i="15"/>
  <c r="AD631" i="15"/>
  <c r="AC632" i="15"/>
  <c r="AD632" i="15"/>
  <c r="AC634" i="15"/>
  <c r="AD634" i="15"/>
  <c r="AC636" i="15"/>
  <c r="AD636" i="15"/>
  <c r="AE636" i="15" s="1"/>
  <c r="AC637" i="15"/>
  <c r="AD637" i="15"/>
  <c r="AC638" i="15"/>
  <c r="AD638" i="15"/>
  <c r="AC639" i="15"/>
  <c r="AD639" i="15"/>
  <c r="AC640" i="15"/>
  <c r="AD640" i="15"/>
  <c r="AC641" i="15"/>
  <c r="AD641" i="15"/>
  <c r="AC642" i="15"/>
  <c r="AD642" i="15"/>
  <c r="AC643" i="15"/>
  <c r="AD643" i="15"/>
  <c r="AC644" i="15"/>
  <c r="AD644" i="15"/>
  <c r="AC645" i="15"/>
  <c r="AD645" i="15"/>
  <c r="AC646" i="15"/>
  <c r="AD646" i="15"/>
  <c r="AC647" i="15"/>
  <c r="AD647" i="15"/>
  <c r="AC649" i="15"/>
  <c r="AD649" i="15"/>
  <c r="AC650" i="15"/>
  <c r="AD650" i="15"/>
  <c r="AC651" i="15"/>
  <c r="AD651" i="15"/>
  <c r="AC652" i="15"/>
  <c r="AD652" i="15"/>
  <c r="AC653" i="15"/>
  <c r="AD653" i="15"/>
  <c r="AC654" i="15"/>
  <c r="AD654" i="15"/>
  <c r="AC655" i="15"/>
  <c r="AD655" i="15"/>
  <c r="AC656" i="15"/>
  <c r="AD656" i="15"/>
  <c r="AC658" i="15"/>
  <c r="AD658" i="15"/>
  <c r="AC659" i="15"/>
  <c r="AD659" i="15"/>
  <c r="AC660" i="15"/>
  <c r="AD660" i="15"/>
  <c r="AC661" i="15"/>
  <c r="AD661" i="15"/>
  <c r="AC662" i="15"/>
  <c r="AD662" i="15"/>
  <c r="AC663" i="15"/>
  <c r="AD663" i="15"/>
  <c r="AC666" i="15"/>
  <c r="AD666" i="15"/>
  <c r="AC667" i="15"/>
  <c r="AD667" i="15"/>
  <c r="AC668" i="15"/>
  <c r="AD668" i="15"/>
  <c r="AC669" i="15"/>
  <c r="AD669" i="15"/>
  <c r="AC670" i="15"/>
  <c r="AD670" i="15"/>
  <c r="AC671" i="15"/>
  <c r="AD671" i="15"/>
  <c r="AC673" i="15"/>
  <c r="AD673" i="15"/>
  <c r="AC675" i="15"/>
  <c r="AD675" i="15"/>
  <c r="AC676" i="15"/>
  <c r="AD676" i="15"/>
  <c r="AC677" i="15"/>
  <c r="AD677" i="15"/>
  <c r="AC678" i="15"/>
  <c r="AD678" i="15"/>
  <c r="AC679" i="15"/>
  <c r="AD679" i="15"/>
  <c r="AC680" i="15"/>
  <c r="AD680" i="15"/>
  <c r="AC681" i="15"/>
  <c r="AD681" i="15"/>
  <c r="AC682" i="15"/>
  <c r="AD682" i="15"/>
  <c r="AC683" i="15"/>
  <c r="AD683" i="15"/>
  <c r="AC684" i="15"/>
  <c r="AD684" i="15"/>
  <c r="AC685" i="15"/>
  <c r="AD685" i="15"/>
  <c r="AC686" i="15"/>
  <c r="AD686" i="15"/>
  <c r="AC687" i="15"/>
  <c r="AD687" i="15"/>
  <c r="AC688" i="15"/>
  <c r="AD688" i="15"/>
  <c r="AC689" i="15"/>
  <c r="AD689" i="15"/>
  <c r="AC690" i="15"/>
  <c r="AD690" i="15"/>
  <c r="AC693" i="15"/>
  <c r="AD693" i="15"/>
  <c r="AC694" i="15"/>
  <c r="AD694" i="15"/>
  <c r="AC695" i="15"/>
  <c r="AD695" i="15"/>
  <c r="AC696" i="15"/>
  <c r="AD696" i="15"/>
  <c r="AC697" i="15"/>
  <c r="AD697" i="15"/>
  <c r="AC698" i="15"/>
  <c r="AD698" i="15"/>
  <c r="AC699" i="15"/>
  <c r="AD699" i="15"/>
  <c r="AC700" i="15"/>
  <c r="AD700" i="15"/>
  <c r="AC701" i="15"/>
  <c r="AD701" i="15"/>
  <c r="AC702" i="15"/>
  <c r="AD702" i="15"/>
  <c r="AC704" i="15"/>
  <c r="AD704" i="15"/>
  <c r="AC705" i="15"/>
  <c r="AD705" i="15"/>
  <c r="AC706" i="15"/>
  <c r="AD706" i="15"/>
  <c r="AC708" i="15"/>
  <c r="AD708" i="15"/>
  <c r="AC709" i="15"/>
  <c r="AD709" i="15"/>
  <c r="AC710" i="15"/>
  <c r="AD710" i="15"/>
  <c r="AC711" i="15"/>
  <c r="AD711" i="15"/>
  <c r="AC712" i="15"/>
  <c r="AD712" i="15"/>
  <c r="AC714" i="15"/>
  <c r="AD714" i="15"/>
  <c r="AC715" i="15"/>
  <c r="AD715" i="15"/>
  <c r="AC716" i="15"/>
  <c r="AD716" i="15"/>
  <c r="AC717" i="15"/>
  <c r="AD717" i="15"/>
  <c r="AC718" i="15"/>
  <c r="AD718" i="15"/>
  <c r="AC719" i="15"/>
  <c r="AD719" i="15"/>
  <c r="AC720" i="15"/>
  <c r="AD720" i="15"/>
  <c r="AC722" i="15"/>
  <c r="AD722" i="15"/>
  <c r="AC724" i="15"/>
  <c r="AD724" i="15"/>
  <c r="AC725" i="15"/>
  <c r="AD725" i="15"/>
  <c r="AC726" i="15"/>
  <c r="AD726" i="15"/>
  <c r="AC727" i="15"/>
  <c r="AD727" i="15"/>
  <c r="AC728" i="15"/>
  <c r="AD728" i="15"/>
  <c r="AC729" i="15"/>
  <c r="AD729" i="15"/>
  <c r="AC730" i="15"/>
  <c r="AD730" i="15"/>
  <c r="AC731" i="15"/>
  <c r="AD731" i="15"/>
  <c r="AC732" i="15"/>
  <c r="AD732" i="15"/>
  <c r="AC733" i="15"/>
  <c r="AD733" i="15"/>
  <c r="AC734" i="15"/>
  <c r="AD734" i="15"/>
  <c r="AC735" i="15"/>
  <c r="AD735" i="15"/>
  <c r="AC736" i="15"/>
  <c r="AD736" i="15"/>
  <c r="AC737" i="15"/>
  <c r="AD737" i="15"/>
  <c r="AC738" i="15"/>
  <c r="AD738" i="15"/>
  <c r="AC739" i="15"/>
  <c r="AD739" i="15"/>
  <c r="AC740" i="15"/>
  <c r="AD740" i="15"/>
  <c r="AC743" i="15"/>
  <c r="AD743" i="15"/>
  <c r="AC744" i="15"/>
  <c r="AD744" i="15"/>
  <c r="AC745" i="15"/>
  <c r="AD745" i="15"/>
  <c r="AC746" i="15"/>
  <c r="AD746" i="15"/>
  <c r="AC747" i="15"/>
  <c r="AD747" i="15"/>
  <c r="AC748" i="15"/>
  <c r="AD748" i="15"/>
  <c r="AC749" i="15"/>
  <c r="AD749" i="15"/>
  <c r="AC750" i="15"/>
  <c r="AD750" i="15"/>
  <c r="AC751" i="15"/>
  <c r="AD751" i="15"/>
  <c r="AC752" i="15"/>
  <c r="AD752" i="15"/>
  <c r="AC753" i="15"/>
  <c r="AD753" i="15"/>
  <c r="AC754" i="15"/>
  <c r="AD754" i="15"/>
  <c r="AC756" i="15"/>
  <c r="AD756" i="15"/>
  <c r="AC757" i="15"/>
  <c r="AD757" i="15"/>
  <c r="AC759" i="15"/>
  <c r="AD759" i="15"/>
  <c r="AC760" i="15"/>
  <c r="AD760" i="15"/>
  <c r="AC761" i="15"/>
  <c r="AD761" i="15"/>
  <c r="AC762" i="15"/>
  <c r="AD762" i="15"/>
  <c r="AC763" i="15"/>
  <c r="AD763" i="15"/>
  <c r="AC764" i="15"/>
  <c r="AD764" i="15"/>
  <c r="AC766" i="15"/>
  <c r="AD766" i="15"/>
  <c r="AC767" i="15"/>
  <c r="AD767" i="15"/>
  <c r="AC768" i="15"/>
  <c r="AD768" i="15"/>
  <c r="AC769" i="15"/>
  <c r="AD769" i="15"/>
  <c r="AC770" i="15"/>
  <c r="AD770" i="15"/>
  <c r="AC771" i="15"/>
  <c r="AD771" i="15"/>
  <c r="AC772" i="15"/>
  <c r="AD772" i="15"/>
  <c r="AC773" i="15"/>
  <c r="AD773" i="15"/>
  <c r="AC774" i="15"/>
  <c r="AD774" i="15"/>
  <c r="AC775" i="15"/>
  <c r="AD775" i="15"/>
  <c r="AC778" i="15"/>
  <c r="AD778" i="15"/>
  <c r="AC779" i="15"/>
  <c r="AD779" i="15"/>
  <c r="AC780" i="15"/>
  <c r="AD780" i="15"/>
  <c r="AC781" i="15"/>
  <c r="AD781" i="15"/>
  <c r="AC782" i="15"/>
  <c r="AD782" i="15"/>
  <c r="AC783" i="15"/>
  <c r="AD783" i="15"/>
  <c r="AC784" i="15"/>
  <c r="AD784" i="15"/>
  <c r="AE784" i="15"/>
  <c r="AC785" i="15"/>
  <c r="AD785" i="15"/>
  <c r="AC786" i="15"/>
  <c r="AD786" i="15"/>
  <c r="AE786" i="15" s="1"/>
  <c r="AC788" i="15"/>
  <c r="AD788" i="15"/>
  <c r="AC790" i="15"/>
  <c r="AD790" i="15"/>
  <c r="AC791" i="15"/>
  <c r="AD791" i="15"/>
  <c r="AC792" i="15"/>
  <c r="AD792" i="15"/>
  <c r="AC793" i="15"/>
  <c r="AD793" i="15"/>
  <c r="AC794" i="15"/>
  <c r="AD794" i="15"/>
  <c r="AC795" i="15"/>
  <c r="AD795" i="15"/>
  <c r="AC796" i="15"/>
  <c r="AD796" i="15"/>
  <c r="AC797" i="15"/>
  <c r="AD797" i="15"/>
  <c r="AC798" i="15"/>
  <c r="AD798" i="15"/>
  <c r="AC799" i="15"/>
  <c r="AD799" i="15"/>
  <c r="AC800" i="15"/>
  <c r="AD800" i="15"/>
  <c r="AC801" i="15"/>
  <c r="AD801" i="15"/>
  <c r="AC802" i="15"/>
  <c r="AD802" i="15"/>
  <c r="AC803" i="15"/>
  <c r="AD803" i="15"/>
  <c r="AE803" i="15" s="1"/>
  <c r="AC806" i="15"/>
  <c r="AD806" i="15"/>
  <c r="AC807" i="15"/>
  <c r="AD807" i="15"/>
  <c r="AC808" i="15"/>
  <c r="AD808" i="15"/>
  <c r="AC809" i="15"/>
  <c r="AD809" i="15"/>
  <c r="AC810" i="15"/>
  <c r="AD810" i="15"/>
  <c r="AC811" i="15"/>
  <c r="AD811" i="15"/>
  <c r="AC812" i="15"/>
  <c r="AD812" i="15"/>
  <c r="AC813" i="15"/>
  <c r="AD813" i="15"/>
  <c r="AC814" i="15"/>
  <c r="AD814" i="15"/>
  <c r="AC815" i="15"/>
  <c r="AD815" i="15"/>
  <c r="AC816" i="15"/>
  <c r="AD816" i="15"/>
  <c r="AC817" i="15"/>
  <c r="AD817" i="15"/>
  <c r="AC818" i="15"/>
  <c r="AD818" i="15"/>
  <c r="AC819" i="15"/>
  <c r="AD819" i="15"/>
  <c r="AC822" i="15"/>
  <c r="AD822" i="15"/>
  <c r="AC823" i="15"/>
  <c r="AD823" i="15"/>
  <c r="AC824" i="15"/>
  <c r="AD824" i="15"/>
  <c r="AC825" i="15"/>
  <c r="AD825" i="15"/>
  <c r="AC826" i="15"/>
  <c r="AD826" i="15"/>
  <c r="AC828" i="15"/>
  <c r="AD828" i="15"/>
  <c r="AC829" i="15"/>
  <c r="AD829" i="15"/>
  <c r="AC830" i="15"/>
  <c r="AD830" i="15"/>
  <c r="AC831" i="15"/>
  <c r="AD831" i="15"/>
  <c r="AC832" i="15"/>
  <c r="AD832" i="15"/>
  <c r="AC833" i="15"/>
  <c r="AD833" i="15"/>
  <c r="AC834" i="15"/>
  <c r="AD834" i="15"/>
  <c r="AC836" i="15"/>
  <c r="AD836" i="15"/>
  <c r="AC838" i="15"/>
  <c r="AD838" i="15"/>
  <c r="AC839" i="15"/>
  <c r="AD839" i="15"/>
  <c r="AC840" i="15"/>
  <c r="AD840" i="15"/>
  <c r="AC841" i="15"/>
  <c r="AD841" i="15"/>
  <c r="AC842" i="15"/>
  <c r="AD842" i="15"/>
  <c r="AC843" i="15"/>
  <c r="AD843" i="15"/>
  <c r="AC844" i="15"/>
  <c r="AD844" i="15"/>
  <c r="AC845" i="15"/>
  <c r="AD845" i="15"/>
  <c r="AC846" i="15"/>
  <c r="AD846" i="15"/>
  <c r="AC847" i="15"/>
  <c r="AD847" i="15"/>
  <c r="AC848" i="15"/>
  <c r="AD848" i="15"/>
  <c r="AC849" i="15"/>
  <c r="AD849" i="15"/>
  <c r="AC850" i="15"/>
  <c r="AD850" i="15"/>
  <c r="AC851" i="15"/>
  <c r="AD851" i="15"/>
  <c r="AC852" i="15"/>
  <c r="AD852" i="15"/>
  <c r="AC853" i="15"/>
  <c r="AD853" i="15"/>
  <c r="AC856" i="15"/>
  <c r="AD856" i="15"/>
  <c r="AE856" i="15"/>
  <c r="AC857" i="15"/>
  <c r="AD857" i="15"/>
  <c r="AC858" i="15"/>
  <c r="AD858" i="15"/>
  <c r="AC859" i="15"/>
  <c r="AD859" i="15"/>
  <c r="AC860" i="15"/>
  <c r="AD860" i="15"/>
  <c r="AC861" i="15"/>
  <c r="AD861" i="15"/>
  <c r="AC862" i="15"/>
  <c r="AD862" i="15"/>
  <c r="AC864" i="15"/>
  <c r="AD864" i="15"/>
  <c r="AC865" i="15"/>
  <c r="AD865" i="15"/>
  <c r="AC867" i="15"/>
  <c r="AD867" i="15"/>
  <c r="AC868" i="15"/>
  <c r="AD868" i="15"/>
  <c r="AD6" i="15"/>
  <c r="T7" i="15"/>
  <c r="U7" i="15"/>
  <c r="T8" i="15"/>
  <c r="U8" i="15"/>
  <c r="T9" i="15"/>
  <c r="U9" i="15"/>
  <c r="T10" i="15"/>
  <c r="U10" i="15"/>
  <c r="T11" i="15"/>
  <c r="U11" i="15"/>
  <c r="T12" i="15"/>
  <c r="U12" i="15"/>
  <c r="T13" i="15"/>
  <c r="U13" i="15"/>
  <c r="T15" i="15"/>
  <c r="U15" i="15"/>
  <c r="T16" i="15"/>
  <c r="U16" i="15"/>
  <c r="T17" i="15"/>
  <c r="U17" i="15"/>
  <c r="T18" i="15"/>
  <c r="U18" i="15"/>
  <c r="T19" i="15"/>
  <c r="U19" i="15"/>
  <c r="T20" i="15"/>
  <c r="U20" i="15"/>
  <c r="T21" i="15"/>
  <c r="U21" i="15"/>
  <c r="T22" i="15"/>
  <c r="U22" i="15"/>
  <c r="T23" i="15"/>
  <c r="U23" i="15"/>
  <c r="T24" i="15"/>
  <c r="U24" i="15"/>
  <c r="T25" i="15"/>
  <c r="U25" i="15"/>
  <c r="T32" i="15"/>
  <c r="U32" i="15"/>
  <c r="T33" i="15"/>
  <c r="U33" i="15"/>
  <c r="T34" i="15"/>
  <c r="U34" i="15"/>
  <c r="T36" i="15"/>
  <c r="U36" i="15"/>
  <c r="T37" i="15"/>
  <c r="U37" i="15"/>
  <c r="T38" i="15"/>
  <c r="U38" i="15"/>
  <c r="T39" i="15"/>
  <c r="U39" i="15"/>
  <c r="T40" i="15"/>
  <c r="U40" i="15"/>
  <c r="T43" i="15"/>
  <c r="U43" i="15"/>
  <c r="T44" i="15"/>
  <c r="U44" i="15"/>
  <c r="T45" i="15"/>
  <c r="U45" i="15"/>
  <c r="T46" i="15"/>
  <c r="U46" i="15"/>
  <c r="T47" i="15"/>
  <c r="U47" i="15"/>
  <c r="T49" i="15"/>
  <c r="U49" i="15"/>
  <c r="T50" i="15"/>
  <c r="U50" i="15"/>
  <c r="T51" i="15"/>
  <c r="U51" i="15"/>
  <c r="T52" i="15"/>
  <c r="U52" i="15"/>
  <c r="T53" i="15"/>
  <c r="U53" i="15"/>
  <c r="T54" i="15"/>
  <c r="U54" i="15"/>
  <c r="T65" i="15"/>
  <c r="U65" i="15"/>
  <c r="T67" i="15"/>
  <c r="U67" i="15"/>
  <c r="T68" i="15"/>
  <c r="U68" i="15"/>
  <c r="T70" i="15"/>
  <c r="U70" i="15"/>
  <c r="T71" i="15"/>
  <c r="U71" i="15"/>
  <c r="T72" i="15"/>
  <c r="U72" i="15"/>
  <c r="T74" i="15"/>
  <c r="U74" i="15"/>
  <c r="T75" i="15"/>
  <c r="U75" i="15"/>
  <c r="T76" i="15"/>
  <c r="U76" i="15"/>
  <c r="T77" i="15"/>
  <c r="U77" i="15"/>
  <c r="T78" i="15"/>
  <c r="U78" i="15"/>
  <c r="T84" i="15"/>
  <c r="U84" i="15"/>
  <c r="T85" i="15"/>
  <c r="U85" i="15"/>
  <c r="T86" i="15"/>
  <c r="U86" i="15"/>
  <c r="T87" i="15"/>
  <c r="U87" i="15"/>
  <c r="T88" i="15"/>
  <c r="U88" i="15"/>
  <c r="T89" i="15"/>
  <c r="U89" i="15"/>
  <c r="T90" i="15"/>
  <c r="U90" i="15"/>
  <c r="T91" i="15"/>
  <c r="U91" i="15"/>
  <c r="T92" i="15"/>
  <c r="U92" i="15"/>
  <c r="T93" i="15"/>
  <c r="U93" i="15"/>
  <c r="T94" i="15"/>
  <c r="U94" i="15"/>
  <c r="T96" i="15"/>
  <c r="U96" i="15"/>
  <c r="T97" i="15"/>
  <c r="U97" i="15"/>
  <c r="T98" i="15"/>
  <c r="U98" i="15"/>
  <c r="T99" i="15"/>
  <c r="U99" i="15"/>
  <c r="T100" i="15"/>
  <c r="U100" i="15"/>
  <c r="T101" i="15"/>
  <c r="U101" i="15"/>
  <c r="T102" i="15"/>
  <c r="U102" i="15"/>
  <c r="T103" i="15"/>
  <c r="U103" i="15"/>
  <c r="T104" i="15"/>
  <c r="U104" i="15"/>
  <c r="T112" i="15"/>
  <c r="U112" i="15"/>
  <c r="T113" i="15"/>
  <c r="U113" i="15"/>
  <c r="T114" i="15"/>
  <c r="U114" i="15"/>
  <c r="T120" i="15"/>
  <c r="U120" i="15"/>
  <c r="T124" i="15"/>
  <c r="U124" i="15"/>
  <c r="T125" i="15"/>
  <c r="U125" i="15"/>
  <c r="T126" i="15"/>
  <c r="U126" i="15"/>
  <c r="T129" i="15"/>
  <c r="U129" i="15"/>
  <c r="T131" i="15"/>
  <c r="U131" i="15"/>
  <c r="T132" i="15"/>
  <c r="U132" i="15"/>
  <c r="T133" i="15"/>
  <c r="U133" i="15"/>
  <c r="T135" i="15"/>
  <c r="U135" i="15"/>
  <c r="T136" i="15"/>
  <c r="U136" i="15"/>
  <c r="T137" i="15"/>
  <c r="U137" i="15"/>
  <c r="T138" i="15"/>
  <c r="U138" i="15"/>
  <c r="T141" i="15"/>
  <c r="U141" i="15"/>
  <c r="T143" i="15"/>
  <c r="U143" i="15"/>
  <c r="T144" i="15"/>
  <c r="U144" i="15"/>
  <c r="T145" i="15"/>
  <c r="U145" i="15"/>
  <c r="T146" i="15"/>
  <c r="U146" i="15"/>
  <c r="T147" i="15"/>
  <c r="U147" i="15"/>
  <c r="T148" i="15"/>
  <c r="U148" i="15"/>
  <c r="T149" i="15"/>
  <c r="U149" i="15"/>
  <c r="T150" i="15"/>
  <c r="U150" i="15"/>
  <c r="T151" i="15"/>
  <c r="U151" i="15"/>
  <c r="T152" i="15"/>
  <c r="U152" i="15"/>
  <c r="T153" i="15"/>
  <c r="U153" i="15"/>
  <c r="T154" i="15"/>
  <c r="U154" i="15"/>
  <c r="T155" i="15"/>
  <c r="U155" i="15"/>
  <c r="T156" i="15"/>
  <c r="U156" i="15"/>
  <c r="T157" i="15"/>
  <c r="U157" i="15"/>
  <c r="T158" i="15"/>
  <c r="U158" i="15"/>
  <c r="T160" i="15"/>
  <c r="U160" i="15"/>
  <c r="T161" i="15"/>
  <c r="U161" i="15"/>
  <c r="T162" i="15"/>
  <c r="U162" i="15"/>
  <c r="T163" i="15"/>
  <c r="U163" i="15"/>
  <c r="T164" i="15"/>
  <c r="U164" i="15"/>
  <c r="T165" i="15"/>
  <c r="U165" i="15"/>
  <c r="T166" i="15"/>
  <c r="U166" i="15"/>
  <c r="T167" i="15"/>
  <c r="U167" i="15"/>
  <c r="T168" i="15"/>
  <c r="U168" i="15"/>
  <c r="T169" i="15"/>
  <c r="U169" i="15"/>
  <c r="T170" i="15"/>
  <c r="U170" i="15"/>
  <c r="T173" i="15"/>
  <c r="U173" i="15"/>
  <c r="T175" i="15"/>
  <c r="U175" i="15"/>
  <c r="T176" i="15"/>
  <c r="U176" i="15"/>
  <c r="T177" i="15"/>
  <c r="U177" i="15"/>
  <c r="T179" i="15"/>
  <c r="U179" i="15"/>
  <c r="T180" i="15"/>
  <c r="U180" i="15"/>
  <c r="T181" i="15"/>
  <c r="U181" i="15"/>
  <c r="T182" i="15"/>
  <c r="U182" i="15"/>
  <c r="T183" i="15"/>
  <c r="U183" i="15"/>
  <c r="T184" i="15"/>
  <c r="U184" i="15"/>
  <c r="T185" i="15"/>
  <c r="U185" i="15"/>
  <c r="T186" i="15"/>
  <c r="U186" i="15"/>
  <c r="T187" i="15"/>
  <c r="U187" i="15"/>
  <c r="T188" i="15"/>
  <c r="U188" i="15"/>
  <c r="T189" i="15"/>
  <c r="U189" i="15"/>
  <c r="T190" i="15"/>
  <c r="U190" i="15"/>
  <c r="T191" i="15"/>
  <c r="U191" i="15"/>
  <c r="T192" i="15"/>
  <c r="U192" i="15"/>
  <c r="T193" i="15"/>
  <c r="U193" i="15"/>
  <c r="T194" i="15"/>
  <c r="U194" i="15"/>
  <c r="T195" i="15"/>
  <c r="U195" i="15"/>
  <c r="T196" i="15"/>
  <c r="U196" i="15"/>
  <c r="T197" i="15"/>
  <c r="U197" i="15"/>
  <c r="T198" i="15"/>
  <c r="U198" i="15"/>
  <c r="T199" i="15"/>
  <c r="U199" i="15"/>
  <c r="T200" i="15"/>
  <c r="U200" i="15"/>
  <c r="T201" i="15"/>
  <c r="U201" i="15"/>
  <c r="T202" i="15"/>
  <c r="U202" i="15"/>
  <c r="T203" i="15"/>
  <c r="U203" i="15"/>
  <c r="T204" i="15"/>
  <c r="U204" i="15"/>
  <c r="T205" i="15"/>
  <c r="U205" i="15"/>
  <c r="T206" i="15"/>
  <c r="U206" i="15"/>
  <c r="T207" i="15"/>
  <c r="U207" i="15"/>
  <c r="T208" i="15"/>
  <c r="U208" i="15"/>
  <c r="T209" i="15"/>
  <c r="U209" i="15"/>
  <c r="T210" i="15"/>
  <c r="U210" i="15"/>
  <c r="T211" i="15"/>
  <c r="U211" i="15"/>
  <c r="T212" i="15"/>
  <c r="U212" i="15"/>
  <c r="T213" i="15"/>
  <c r="U213" i="15"/>
  <c r="T214" i="15"/>
  <c r="U214" i="15"/>
  <c r="T215" i="15"/>
  <c r="U215" i="15"/>
  <c r="T216" i="15"/>
  <c r="U216" i="15"/>
  <c r="T217" i="15"/>
  <c r="U217" i="15"/>
  <c r="T218" i="15"/>
  <c r="U218" i="15"/>
  <c r="T219" i="15"/>
  <c r="U219" i="15"/>
  <c r="T220" i="15"/>
  <c r="U220" i="15"/>
  <c r="T221" i="15"/>
  <c r="U221" i="15"/>
  <c r="T222" i="15"/>
  <c r="U222" i="15"/>
  <c r="T224" i="15"/>
  <c r="U224" i="15"/>
  <c r="T225" i="15"/>
  <c r="U225" i="15"/>
  <c r="T226" i="15"/>
  <c r="U226" i="15"/>
  <c r="T227" i="15"/>
  <c r="U227" i="15"/>
  <c r="T229" i="15"/>
  <c r="U229" i="15"/>
  <c r="T230" i="15"/>
  <c r="U230" i="15"/>
  <c r="T231" i="15"/>
  <c r="U231" i="15"/>
  <c r="T232" i="15"/>
  <c r="U232" i="15"/>
  <c r="T233" i="15"/>
  <c r="U233" i="15"/>
  <c r="T234" i="15"/>
  <c r="U234" i="15"/>
  <c r="T235" i="15"/>
  <c r="U235" i="15"/>
  <c r="T236" i="15"/>
  <c r="U236" i="15"/>
  <c r="T237" i="15"/>
  <c r="U237" i="15"/>
  <c r="T239" i="15"/>
  <c r="U239" i="15"/>
  <c r="T241" i="15"/>
  <c r="U241" i="15"/>
  <c r="T242" i="15"/>
  <c r="U242" i="15"/>
  <c r="T243" i="15"/>
  <c r="U243" i="15"/>
  <c r="T244" i="15"/>
  <c r="U244" i="15"/>
  <c r="T245" i="15"/>
  <c r="U245" i="15"/>
  <c r="T246" i="15"/>
  <c r="U246" i="15"/>
  <c r="T247" i="15"/>
  <c r="U247" i="15"/>
  <c r="T248" i="15"/>
  <c r="U248" i="15"/>
  <c r="T249" i="15"/>
  <c r="U249" i="15"/>
  <c r="T250" i="15"/>
  <c r="U250" i="15"/>
  <c r="T251" i="15"/>
  <c r="U251" i="15"/>
  <c r="T252" i="15"/>
  <c r="U252" i="15"/>
  <c r="T253" i="15"/>
  <c r="U253" i="15"/>
  <c r="T254" i="15"/>
  <c r="U254" i="15"/>
  <c r="T255" i="15"/>
  <c r="U255" i="15"/>
  <c r="T256" i="15"/>
  <c r="U256" i="15"/>
  <c r="T257" i="15"/>
  <c r="U257" i="15"/>
  <c r="T258" i="15"/>
  <c r="U258" i="15"/>
  <c r="T259" i="15"/>
  <c r="U259" i="15"/>
  <c r="T260" i="15"/>
  <c r="U260" i="15"/>
  <c r="T261" i="15"/>
  <c r="U261" i="15"/>
  <c r="T262" i="15"/>
  <c r="U262" i="15"/>
  <c r="T263" i="15"/>
  <c r="U263" i="15"/>
  <c r="T266" i="15"/>
  <c r="U266" i="15"/>
  <c r="T267" i="15"/>
  <c r="U267" i="15"/>
  <c r="T268" i="15"/>
  <c r="U268" i="15"/>
  <c r="T269" i="15"/>
  <c r="U269" i="15"/>
  <c r="T270" i="15"/>
  <c r="U270" i="15"/>
  <c r="T271" i="15"/>
  <c r="U271" i="15"/>
  <c r="T273" i="15"/>
  <c r="U273" i="15"/>
  <c r="T274" i="15"/>
  <c r="U274" i="15"/>
  <c r="T275" i="15"/>
  <c r="U275" i="15"/>
  <c r="T276" i="15"/>
  <c r="U276" i="15"/>
  <c r="T277" i="15"/>
  <c r="U277" i="15"/>
  <c r="T278" i="15"/>
  <c r="U278" i="15"/>
  <c r="T279" i="15"/>
  <c r="U279" i="15"/>
  <c r="T280" i="15"/>
  <c r="U280" i="15"/>
  <c r="T281" i="15"/>
  <c r="U281" i="15"/>
  <c r="T284" i="15"/>
  <c r="U284" i="15"/>
  <c r="T285" i="15"/>
  <c r="U285" i="15"/>
  <c r="T286" i="15"/>
  <c r="U286" i="15"/>
  <c r="T287" i="15"/>
  <c r="U287" i="15"/>
  <c r="T288" i="15"/>
  <c r="U288" i="15"/>
  <c r="T289" i="15"/>
  <c r="U289" i="15"/>
  <c r="T290" i="15"/>
  <c r="U290" i="15"/>
  <c r="T291" i="15"/>
  <c r="U291" i="15"/>
  <c r="T292" i="15"/>
  <c r="U292" i="15"/>
  <c r="T293" i="15"/>
  <c r="U293" i="15"/>
  <c r="T294" i="15"/>
  <c r="U294" i="15"/>
  <c r="T295" i="15"/>
  <c r="U295" i="15"/>
  <c r="T296" i="15"/>
  <c r="U296" i="15"/>
  <c r="T297" i="15"/>
  <c r="U297" i="15"/>
  <c r="T298" i="15"/>
  <c r="U298" i="15"/>
  <c r="T299" i="15"/>
  <c r="U299" i="15"/>
  <c r="T300" i="15"/>
  <c r="U300" i="15"/>
  <c r="T301" i="15"/>
  <c r="U301" i="15"/>
  <c r="T302" i="15"/>
  <c r="U302" i="15"/>
  <c r="T304" i="15"/>
  <c r="U304" i="15"/>
  <c r="T305" i="15"/>
  <c r="U305" i="15"/>
  <c r="T306" i="15"/>
  <c r="U306" i="15"/>
  <c r="T307" i="15"/>
  <c r="U307" i="15"/>
  <c r="T308" i="15"/>
  <c r="U308" i="15"/>
  <c r="T309" i="15"/>
  <c r="U309" i="15"/>
  <c r="T310" i="15"/>
  <c r="U310" i="15"/>
  <c r="T311" i="15"/>
  <c r="U311" i="15"/>
  <c r="T312" i="15"/>
  <c r="U312" i="15"/>
  <c r="T314" i="15"/>
  <c r="U314" i="15"/>
  <c r="T315" i="15"/>
  <c r="U315" i="15"/>
  <c r="T316" i="15"/>
  <c r="U316" i="15"/>
  <c r="T318" i="15"/>
  <c r="U318" i="15"/>
  <c r="T319" i="15"/>
  <c r="U319" i="15"/>
  <c r="T320" i="15"/>
  <c r="U320" i="15"/>
  <c r="T321" i="15"/>
  <c r="U321" i="15"/>
  <c r="T322" i="15"/>
  <c r="U322" i="15"/>
  <c r="T323" i="15"/>
  <c r="U323" i="15"/>
  <c r="T324" i="15"/>
  <c r="U324" i="15"/>
  <c r="T325" i="15"/>
  <c r="U325" i="15"/>
  <c r="T326" i="15"/>
  <c r="U326" i="15"/>
  <c r="T327" i="15"/>
  <c r="U327" i="15"/>
  <c r="T328" i="15"/>
  <c r="U328" i="15"/>
  <c r="T329" i="15"/>
  <c r="U329" i="15"/>
  <c r="T330" i="15"/>
  <c r="U330" i="15"/>
  <c r="T331" i="15"/>
  <c r="U331" i="15"/>
  <c r="T332" i="15"/>
  <c r="U332" i="15"/>
  <c r="T334" i="15"/>
  <c r="U334" i="15"/>
  <c r="T335" i="15"/>
  <c r="U335" i="15"/>
  <c r="T336" i="15"/>
  <c r="U336" i="15"/>
  <c r="T337" i="15"/>
  <c r="U337" i="15"/>
  <c r="T338" i="15"/>
  <c r="U338" i="15"/>
  <c r="T339" i="15"/>
  <c r="U339" i="15"/>
  <c r="T340" i="15"/>
  <c r="U340" i="15"/>
  <c r="T341" i="15"/>
  <c r="U341" i="15"/>
  <c r="T342" i="15"/>
  <c r="U342" i="15"/>
  <c r="T344" i="15"/>
  <c r="U344" i="15"/>
  <c r="T345" i="15"/>
  <c r="U345" i="15"/>
  <c r="T346" i="15"/>
  <c r="U346" i="15"/>
  <c r="T347" i="15"/>
  <c r="U347" i="15"/>
  <c r="T348" i="15"/>
  <c r="U348" i="15"/>
  <c r="T349" i="15"/>
  <c r="U349" i="15"/>
  <c r="T350" i="15"/>
  <c r="U350" i="15"/>
  <c r="T351" i="15"/>
  <c r="U351" i="15"/>
  <c r="T352" i="15"/>
  <c r="U352" i="15"/>
  <c r="T353" i="15"/>
  <c r="U353" i="15"/>
  <c r="T354" i="15"/>
  <c r="U354" i="15"/>
  <c r="T355" i="15"/>
  <c r="U355" i="15"/>
  <c r="T356" i="15"/>
  <c r="U356" i="15"/>
  <c r="T358" i="15"/>
  <c r="U358" i="15"/>
  <c r="T359" i="15"/>
  <c r="U359" i="15"/>
  <c r="T360" i="15"/>
  <c r="U360" i="15"/>
  <c r="T361" i="15"/>
  <c r="U361" i="15"/>
  <c r="T362" i="15"/>
  <c r="U362" i="15"/>
  <c r="T363" i="15"/>
  <c r="U363" i="15"/>
  <c r="T364" i="15"/>
  <c r="U364" i="15"/>
  <c r="T365" i="15"/>
  <c r="U365" i="15"/>
  <c r="T366" i="15"/>
  <c r="U366" i="15"/>
  <c r="T368" i="15"/>
  <c r="U368" i="15"/>
  <c r="T369" i="15"/>
  <c r="U369" i="15"/>
  <c r="T370" i="15"/>
  <c r="U370" i="15"/>
  <c r="T371" i="15"/>
  <c r="U371" i="15"/>
  <c r="T372" i="15"/>
  <c r="U372" i="15"/>
  <c r="T375" i="15"/>
  <c r="U375" i="15"/>
  <c r="T376" i="15"/>
  <c r="U376" i="15"/>
  <c r="T377" i="15"/>
  <c r="U377" i="15"/>
  <c r="T378" i="15"/>
  <c r="U378" i="15"/>
  <c r="T379" i="15"/>
  <c r="U379" i="15"/>
  <c r="T380" i="15"/>
  <c r="U380" i="15"/>
  <c r="T381" i="15"/>
  <c r="U381" i="15"/>
  <c r="T382" i="15"/>
  <c r="U382" i="15"/>
  <c r="T384" i="15"/>
  <c r="U384" i="15"/>
  <c r="T386" i="15"/>
  <c r="U386" i="15"/>
  <c r="T387" i="15"/>
  <c r="U387" i="15"/>
  <c r="T388" i="15"/>
  <c r="U388" i="15"/>
  <c r="T389" i="15"/>
  <c r="U389" i="15"/>
  <c r="T390" i="15"/>
  <c r="U390" i="15"/>
  <c r="T391" i="15"/>
  <c r="U391" i="15"/>
  <c r="T392" i="15"/>
  <c r="U392" i="15"/>
  <c r="T393" i="15"/>
  <c r="U393" i="15"/>
  <c r="T394" i="15"/>
  <c r="U394" i="15"/>
  <c r="T395" i="15"/>
  <c r="U395" i="15"/>
  <c r="T396" i="15"/>
  <c r="U396" i="15"/>
  <c r="T397" i="15"/>
  <c r="U397" i="15"/>
  <c r="T398" i="15"/>
  <c r="U398" i="15"/>
  <c r="T399" i="15"/>
  <c r="U399" i="15"/>
  <c r="T400" i="15"/>
  <c r="U400" i="15"/>
  <c r="T403" i="15"/>
  <c r="U403" i="15"/>
  <c r="T404" i="15"/>
  <c r="U404" i="15"/>
  <c r="T405" i="15"/>
  <c r="U405" i="15"/>
  <c r="T406" i="15"/>
  <c r="U406" i="15"/>
  <c r="T407" i="15"/>
  <c r="U407" i="15"/>
  <c r="T408" i="15"/>
  <c r="U408" i="15"/>
  <c r="T409" i="15"/>
  <c r="U409" i="15"/>
  <c r="T410" i="15"/>
  <c r="U410" i="15"/>
  <c r="T411" i="15"/>
  <c r="U411" i="15"/>
  <c r="T412" i="15"/>
  <c r="U412" i="15"/>
  <c r="T413" i="15"/>
  <c r="U413" i="15"/>
  <c r="T414" i="15"/>
  <c r="U414" i="15"/>
  <c r="T417" i="15"/>
  <c r="U417" i="15"/>
  <c r="T418" i="15"/>
  <c r="U418" i="15"/>
  <c r="T419" i="15"/>
  <c r="U419" i="15"/>
  <c r="T420" i="15"/>
  <c r="U420" i="15"/>
  <c r="T421" i="15"/>
  <c r="U421" i="15"/>
  <c r="T423" i="15"/>
  <c r="U423" i="15"/>
  <c r="T424" i="15"/>
  <c r="U424" i="15"/>
  <c r="T425" i="15"/>
  <c r="U425" i="15"/>
  <c r="T426" i="15"/>
  <c r="U426" i="15"/>
  <c r="T427" i="15"/>
  <c r="U427" i="15"/>
  <c r="T428" i="15"/>
  <c r="U428" i="15"/>
  <c r="T429" i="15"/>
  <c r="U429" i="15"/>
  <c r="T433" i="15"/>
  <c r="U433" i="15"/>
  <c r="T434" i="15"/>
  <c r="U434" i="15"/>
  <c r="T435" i="15"/>
  <c r="U435" i="15"/>
  <c r="T436" i="15"/>
  <c r="U436" i="15"/>
  <c r="T437" i="15"/>
  <c r="U437" i="15"/>
  <c r="T438" i="15"/>
  <c r="U438" i="15"/>
  <c r="T439" i="15"/>
  <c r="U439" i="15"/>
  <c r="T440" i="15"/>
  <c r="U440" i="15"/>
  <c r="T441" i="15"/>
  <c r="U441" i="15"/>
  <c r="T442" i="15"/>
  <c r="U442" i="15"/>
  <c r="T443" i="15"/>
  <c r="U443" i="15"/>
  <c r="T444" i="15"/>
  <c r="U444" i="15"/>
  <c r="T445" i="15"/>
  <c r="U445" i="15"/>
  <c r="T446" i="15"/>
  <c r="U446" i="15"/>
  <c r="T447" i="15"/>
  <c r="U447" i="15"/>
  <c r="T448" i="15"/>
  <c r="U448" i="15"/>
  <c r="T451" i="15"/>
  <c r="U451" i="15"/>
  <c r="T452" i="15"/>
  <c r="U452" i="15"/>
  <c r="T453" i="15"/>
  <c r="U453" i="15"/>
  <c r="T454" i="15"/>
  <c r="U454" i="15"/>
  <c r="T455" i="15"/>
  <c r="U455" i="15"/>
  <c r="T456" i="15"/>
  <c r="U456" i="15"/>
  <c r="T457" i="15"/>
  <c r="U457" i="15"/>
  <c r="T458" i="15"/>
  <c r="U458" i="15"/>
  <c r="T459" i="15"/>
  <c r="U459" i="15"/>
  <c r="T460" i="15"/>
  <c r="U460" i="15"/>
  <c r="T461" i="15"/>
  <c r="U461" i="15"/>
  <c r="T465" i="15"/>
  <c r="U465" i="15"/>
  <c r="T466" i="15"/>
  <c r="U466" i="15"/>
  <c r="T467" i="15"/>
  <c r="U467" i="15"/>
  <c r="T468" i="15"/>
  <c r="U468" i="15"/>
  <c r="T469" i="15"/>
  <c r="U469" i="15"/>
  <c r="T472" i="15"/>
  <c r="U472" i="15"/>
  <c r="T474" i="15"/>
  <c r="U474" i="15"/>
  <c r="T475" i="15"/>
  <c r="U475" i="15"/>
  <c r="T476" i="15"/>
  <c r="U476" i="15"/>
  <c r="T478" i="15"/>
  <c r="U478" i="15"/>
  <c r="T479" i="15"/>
  <c r="U479" i="15"/>
  <c r="T480" i="15"/>
  <c r="U480" i="15"/>
  <c r="T481" i="15"/>
  <c r="U481" i="15"/>
  <c r="T482" i="15"/>
  <c r="U482" i="15"/>
  <c r="T483" i="15"/>
  <c r="U483" i="15"/>
  <c r="T484" i="15"/>
  <c r="U484" i="15"/>
  <c r="T485" i="15"/>
  <c r="U485" i="15"/>
  <c r="T486" i="15"/>
  <c r="U486" i="15"/>
  <c r="T487" i="15"/>
  <c r="U487" i="15"/>
  <c r="T489" i="15"/>
  <c r="U489" i="15"/>
  <c r="T490" i="15"/>
  <c r="U490" i="15"/>
  <c r="T491" i="15"/>
  <c r="U491" i="15"/>
  <c r="T492" i="15"/>
  <c r="U492" i="15"/>
  <c r="T493" i="15"/>
  <c r="U493" i="15"/>
  <c r="T494" i="15"/>
  <c r="U494" i="15"/>
  <c r="T495" i="15"/>
  <c r="U495" i="15"/>
  <c r="T496" i="15"/>
  <c r="U496" i="15"/>
  <c r="T497" i="15"/>
  <c r="U497" i="15"/>
  <c r="T498" i="15"/>
  <c r="U498" i="15"/>
  <c r="T499" i="15"/>
  <c r="U499" i="15"/>
  <c r="T500" i="15"/>
  <c r="U500" i="15"/>
  <c r="T501" i="15"/>
  <c r="U501" i="15"/>
  <c r="T502" i="15"/>
  <c r="U502" i="15"/>
  <c r="T503" i="15"/>
  <c r="U503" i="15"/>
  <c r="T504" i="15"/>
  <c r="U504" i="15"/>
  <c r="T505" i="15"/>
  <c r="U505" i="15"/>
  <c r="T506" i="15"/>
  <c r="U506" i="15"/>
  <c r="T507" i="15"/>
  <c r="U507" i="15"/>
  <c r="T508" i="15"/>
  <c r="U508" i="15"/>
  <c r="T509" i="15"/>
  <c r="U509" i="15"/>
  <c r="T510" i="15"/>
  <c r="U510" i="15"/>
  <c r="T512" i="15"/>
  <c r="U512" i="15"/>
  <c r="T513" i="15"/>
  <c r="U513" i="15"/>
  <c r="T514" i="15"/>
  <c r="U514" i="15"/>
  <c r="T515" i="15"/>
  <c r="U515" i="15"/>
  <c r="T516" i="15"/>
  <c r="U516" i="15"/>
  <c r="T517" i="15"/>
  <c r="U517" i="15"/>
  <c r="T520" i="15"/>
  <c r="U520" i="15"/>
  <c r="T521" i="15"/>
  <c r="U521" i="15"/>
  <c r="T522" i="15"/>
  <c r="U522" i="15"/>
  <c r="T523" i="15"/>
  <c r="U523" i="15"/>
  <c r="T524" i="15"/>
  <c r="U524" i="15"/>
  <c r="T525" i="15"/>
  <c r="U525" i="15"/>
  <c r="T526" i="15"/>
  <c r="U526" i="15"/>
  <c r="T527" i="15"/>
  <c r="U527" i="15"/>
  <c r="T528" i="15"/>
  <c r="U528" i="15"/>
  <c r="T529" i="15"/>
  <c r="U529" i="15"/>
  <c r="T533" i="15"/>
  <c r="U533" i="15"/>
  <c r="T534" i="15"/>
  <c r="U534" i="15"/>
  <c r="T535" i="15"/>
  <c r="U535" i="15"/>
  <c r="T536" i="15"/>
  <c r="U536" i="15"/>
  <c r="T537" i="15"/>
  <c r="U537" i="15"/>
  <c r="T538" i="15"/>
  <c r="U538" i="15"/>
  <c r="T539" i="15"/>
  <c r="U539" i="15"/>
  <c r="T540" i="15"/>
  <c r="U540" i="15"/>
  <c r="T541" i="15"/>
  <c r="U541" i="15"/>
  <c r="T542" i="15"/>
  <c r="U542" i="15"/>
  <c r="T543" i="15"/>
  <c r="U543" i="15"/>
  <c r="T544" i="15"/>
  <c r="U544" i="15"/>
  <c r="T545" i="15"/>
  <c r="U545" i="15"/>
  <c r="T546" i="15"/>
  <c r="U546" i="15"/>
  <c r="T547" i="15"/>
  <c r="U547" i="15"/>
  <c r="T548" i="15"/>
  <c r="U548" i="15"/>
  <c r="T549" i="15"/>
  <c r="U549" i="15"/>
  <c r="T550" i="15"/>
  <c r="U550" i="15"/>
  <c r="T551" i="15"/>
  <c r="U551" i="15"/>
  <c r="T554" i="15"/>
  <c r="U554" i="15"/>
  <c r="T555" i="15"/>
  <c r="U555" i="15"/>
  <c r="T556" i="15"/>
  <c r="U556" i="15"/>
  <c r="T557" i="15"/>
  <c r="U557" i="15"/>
  <c r="T558" i="15"/>
  <c r="U558" i="15"/>
  <c r="T559" i="15"/>
  <c r="U559" i="15"/>
  <c r="T560" i="15"/>
  <c r="U560" i="15"/>
  <c r="T561" i="15"/>
  <c r="U561" i="15"/>
  <c r="T562" i="15"/>
  <c r="U562" i="15"/>
  <c r="T563" i="15"/>
  <c r="U563" i="15"/>
  <c r="T564" i="15"/>
  <c r="U564" i="15"/>
  <c r="T565" i="15"/>
  <c r="U565" i="15"/>
  <c r="T568" i="15"/>
  <c r="U568" i="15"/>
  <c r="T569" i="15"/>
  <c r="U569" i="15"/>
  <c r="T570" i="15"/>
  <c r="U570" i="15"/>
  <c r="T571" i="15"/>
  <c r="U571" i="15"/>
  <c r="T573" i="15"/>
  <c r="U573" i="15"/>
  <c r="T574" i="15"/>
  <c r="U574" i="15"/>
  <c r="T575" i="15"/>
  <c r="U575" i="15"/>
  <c r="T576" i="15"/>
  <c r="U576" i="15"/>
  <c r="T577" i="15"/>
  <c r="U577" i="15"/>
  <c r="T578" i="15"/>
  <c r="U578" i="15"/>
  <c r="T579" i="15"/>
  <c r="U579" i="15"/>
  <c r="T581" i="15"/>
  <c r="U581" i="15"/>
  <c r="T583" i="15"/>
  <c r="U583" i="15"/>
  <c r="T584" i="15"/>
  <c r="U584" i="15"/>
  <c r="T585" i="15"/>
  <c r="U585" i="15"/>
  <c r="T586" i="15"/>
  <c r="U586" i="15"/>
  <c r="T587" i="15"/>
  <c r="U587" i="15"/>
  <c r="T588" i="15"/>
  <c r="U588" i="15"/>
  <c r="T589" i="15"/>
  <c r="U589" i="15"/>
  <c r="T590" i="15"/>
  <c r="U590" i="15"/>
  <c r="T591" i="15"/>
  <c r="U591" i="15"/>
  <c r="T592" i="15"/>
  <c r="U592" i="15"/>
  <c r="T593" i="15"/>
  <c r="U593" i="15"/>
  <c r="T594" i="15"/>
  <c r="U594" i="15"/>
  <c r="T595" i="15"/>
  <c r="U595" i="15"/>
  <c r="T596" i="15"/>
  <c r="U596" i="15"/>
  <c r="T597" i="15"/>
  <c r="U597" i="15"/>
  <c r="T598" i="15"/>
  <c r="U598" i="15"/>
  <c r="T601" i="15"/>
  <c r="U601" i="15"/>
  <c r="T602" i="15"/>
  <c r="U602" i="15"/>
  <c r="T603" i="15"/>
  <c r="U603" i="15"/>
  <c r="T604" i="15"/>
  <c r="U604" i="15"/>
  <c r="T605" i="15"/>
  <c r="U605" i="15"/>
  <c r="T606" i="15"/>
  <c r="U606" i="15"/>
  <c r="T607" i="15"/>
  <c r="U607" i="15"/>
  <c r="T608" i="15"/>
  <c r="U608" i="15"/>
  <c r="T610" i="15"/>
  <c r="U610" i="15"/>
  <c r="T611" i="15"/>
  <c r="U611" i="15"/>
  <c r="T613" i="15"/>
  <c r="U613" i="15"/>
  <c r="T615" i="15"/>
  <c r="U615" i="15"/>
  <c r="T616" i="15"/>
  <c r="U616" i="15"/>
  <c r="T617" i="15"/>
  <c r="U617" i="15"/>
  <c r="T618" i="15"/>
  <c r="U618" i="15"/>
  <c r="T619" i="15"/>
  <c r="U619" i="15"/>
  <c r="T620" i="15"/>
  <c r="U620" i="15"/>
  <c r="T621" i="15"/>
  <c r="U621" i="15"/>
  <c r="T622" i="15"/>
  <c r="U622" i="15"/>
  <c r="T624" i="15"/>
  <c r="U624" i="15"/>
  <c r="T625" i="15"/>
  <c r="U625" i="15"/>
  <c r="T626" i="15"/>
  <c r="U626" i="15"/>
  <c r="T627" i="15"/>
  <c r="U627" i="15"/>
  <c r="T628" i="15"/>
  <c r="U628" i="15"/>
  <c r="T629" i="15"/>
  <c r="U629" i="15"/>
  <c r="T630" i="15"/>
  <c r="U630" i="15"/>
  <c r="T631" i="15"/>
  <c r="U631" i="15"/>
  <c r="T632" i="15"/>
  <c r="U632" i="15"/>
  <c r="T634" i="15"/>
  <c r="U634" i="15"/>
  <c r="T636" i="15"/>
  <c r="U636" i="15"/>
  <c r="T637" i="15"/>
  <c r="U637" i="15"/>
  <c r="T638" i="15"/>
  <c r="U638" i="15"/>
  <c r="T639" i="15"/>
  <c r="U639" i="15"/>
  <c r="T640" i="15"/>
  <c r="U640" i="15"/>
  <c r="T641" i="15"/>
  <c r="U641" i="15"/>
  <c r="T642" i="15"/>
  <c r="U642" i="15"/>
  <c r="T643" i="15"/>
  <c r="U643" i="15"/>
  <c r="T644" i="15"/>
  <c r="U644" i="15"/>
  <c r="T645" i="15"/>
  <c r="U645" i="15"/>
  <c r="T646" i="15"/>
  <c r="U646" i="15"/>
  <c r="T647" i="15"/>
  <c r="U647" i="15"/>
  <c r="T649" i="15"/>
  <c r="U649" i="15"/>
  <c r="T650" i="15"/>
  <c r="U650" i="15"/>
  <c r="T651" i="15"/>
  <c r="U651" i="15"/>
  <c r="T652" i="15"/>
  <c r="U652" i="15"/>
  <c r="T653" i="15"/>
  <c r="U653" i="15"/>
  <c r="T654" i="15"/>
  <c r="U654" i="15"/>
  <c r="T655" i="15"/>
  <c r="U655" i="15"/>
  <c r="T656" i="15"/>
  <c r="U656" i="15"/>
  <c r="T658" i="15"/>
  <c r="U658" i="15"/>
  <c r="T659" i="15"/>
  <c r="U659" i="15"/>
  <c r="T660" i="15"/>
  <c r="U660" i="15"/>
  <c r="T661" i="15"/>
  <c r="U661" i="15"/>
  <c r="T662" i="15"/>
  <c r="U662" i="15"/>
  <c r="T663" i="15"/>
  <c r="U663" i="15"/>
  <c r="T666" i="15"/>
  <c r="U666" i="15"/>
  <c r="T667" i="15"/>
  <c r="U667" i="15"/>
  <c r="T668" i="15"/>
  <c r="U668" i="15"/>
  <c r="T669" i="15"/>
  <c r="U669" i="15"/>
  <c r="T670" i="15"/>
  <c r="U670" i="15"/>
  <c r="T671" i="15"/>
  <c r="U671" i="15"/>
  <c r="T673" i="15"/>
  <c r="U673" i="15"/>
  <c r="T675" i="15"/>
  <c r="U675" i="15"/>
  <c r="T676" i="15"/>
  <c r="U676" i="15"/>
  <c r="T677" i="15"/>
  <c r="U677" i="15"/>
  <c r="T678" i="15"/>
  <c r="U678" i="15"/>
  <c r="T679" i="15"/>
  <c r="U679" i="15"/>
  <c r="T680" i="15"/>
  <c r="U680" i="15"/>
  <c r="T681" i="15"/>
  <c r="U681" i="15"/>
  <c r="T682" i="15"/>
  <c r="U682" i="15"/>
  <c r="T683" i="15"/>
  <c r="U683" i="15"/>
  <c r="T684" i="15"/>
  <c r="U684" i="15"/>
  <c r="T685" i="15"/>
  <c r="U685" i="15"/>
  <c r="T686" i="15"/>
  <c r="U686" i="15"/>
  <c r="T687" i="15"/>
  <c r="U687" i="15"/>
  <c r="T688" i="15"/>
  <c r="U688" i="15"/>
  <c r="T689" i="15"/>
  <c r="U689" i="15"/>
  <c r="T690" i="15"/>
  <c r="U690" i="15"/>
  <c r="T693" i="15"/>
  <c r="U693" i="15"/>
  <c r="T694" i="15"/>
  <c r="U694" i="15"/>
  <c r="T695" i="15"/>
  <c r="U695" i="15"/>
  <c r="T696" i="15"/>
  <c r="U696" i="15"/>
  <c r="T697" i="15"/>
  <c r="U697" i="15"/>
  <c r="T698" i="15"/>
  <c r="U698" i="15"/>
  <c r="T699" i="15"/>
  <c r="U699" i="15"/>
  <c r="T700" i="15"/>
  <c r="U700" i="15"/>
  <c r="T701" i="15"/>
  <c r="U701" i="15"/>
  <c r="T702" i="15"/>
  <c r="U702" i="15"/>
  <c r="T704" i="15"/>
  <c r="U704" i="15"/>
  <c r="T705" i="15"/>
  <c r="U705" i="15"/>
  <c r="T706" i="15"/>
  <c r="U706" i="15"/>
  <c r="T708" i="15"/>
  <c r="U708" i="15"/>
  <c r="T709" i="15"/>
  <c r="U709" i="15"/>
  <c r="T710" i="15"/>
  <c r="U710" i="15"/>
  <c r="T711" i="15"/>
  <c r="U711" i="15"/>
  <c r="T712" i="15"/>
  <c r="U712" i="15"/>
  <c r="T714" i="15"/>
  <c r="U714" i="15"/>
  <c r="T715" i="15"/>
  <c r="U715" i="15"/>
  <c r="T716" i="15"/>
  <c r="U716" i="15"/>
  <c r="T717" i="15"/>
  <c r="U717" i="15"/>
  <c r="T718" i="15"/>
  <c r="U718" i="15"/>
  <c r="T719" i="15"/>
  <c r="U719" i="15"/>
  <c r="T720" i="15"/>
  <c r="U720" i="15"/>
  <c r="T722" i="15"/>
  <c r="U722" i="15"/>
  <c r="T724" i="15"/>
  <c r="U724" i="15"/>
  <c r="T725" i="15"/>
  <c r="U725" i="15"/>
  <c r="T726" i="15"/>
  <c r="U726" i="15"/>
  <c r="T727" i="15"/>
  <c r="U727" i="15"/>
  <c r="T728" i="15"/>
  <c r="U728" i="15"/>
  <c r="T729" i="15"/>
  <c r="U729" i="15"/>
  <c r="T730" i="15"/>
  <c r="U730" i="15"/>
  <c r="T731" i="15"/>
  <c r="U731" i="15"/>
  <c r="T732" i="15"/>
  <c r="U732" i="15"/>
  <c r="T733" i="15"/>
  <c r="U733" i="15"/>
  <c r="T734" i="15"/>
  <c r="U734" i="15"/>
  <c r="T735" i="15"/>
  <c r="U735" i="15"/>
  <c r="T736" i="15"/>
  <c r="U736" i="15"/>
  <c r="T737" i="15"/>
  <c r="U737" i="15"/>
  <c r="T738" i="15"/>
  <c r="U738" i="15"/>
  <c r="T739" i="15"/>
  <c r="U739" i="15"/>
  <c r="T740" i="15"/>
  <c r="U740" i="15"/>
  <c r="T743" i="15"/>
  <c r="U743" i="15"/>
  <c r="T744" i="15"/>
  <c r="U744" i="15"/>
  <c r="T745" i="15"/>
  <c r="U745" i="15"/>
  <c r="T746" i="15"/>
  <c r="U746" i="15"/>
  <c r="T747" i="15"/>
  <c r="U747" i="15"/>
  <c r="T748" i="15"/>
  <c r="U748" i="15"/>
  <c r="T749" i="15"/>
  <c r="U749" i="15"/>
  <c r="T750" i="15"/>
  <c r="U750" i="15"/>
  <c r="T751" i="15"/>
  <c r="U751" i="15"/>
  <c r="T752" i="15"/>
  <c r="U752" i="15"/>
  <c r="T753" i="15"/>
  <c r="U753" i="15"/>
  <c r="T754" i="15"/>
  <c r="U754" i="15"/>
  <c r="T756" i="15"/>
  <c r="U756" i="15"/>
  <c r="T757" i="15"/>
  <c r="U757" i="15"/>
  <c r="T759" i="15"/>
  <c r="U759" i="15"/>
  <c r="T760" i="15"/>
  <c r="U760" i="15"/>
  <c r="T761" i="15"/>
  <c r="U761" i="15"/>
  <c r="T762" i="15"/>
  <c r="U762" i="15"/>
  <c r="T763" i="15"/>
  <c r="U763" i="15"/>
  <c r="T764" i="15"/>
  <c r="U764" i="15"/>
  <c r="T766" i="15"/>
  <c r="U766" i="15"/>
  <c r="T767" i="15"/>
  <c r="U767" i="15"/>
  <c r="T768" i="15"/>
  <c r="U768" i="15"/>
  <c r="T769" i="15"/>
  <c r="U769" i="15"/>
  <c r="T770" i="15"/>
  <c r="U770" i="15"/>
  <c r="T771" i="15"/>
  <c r="U771" i="15"/>
  <c r="T772" i="15"/>
  <c r="U772" i="15"/>
  <c r="T773" i="15"/>
  <c r="U773" i="15"/>
  <c r="T774" i="15"/>
  <c r="U774" i="15"/>
  <c r="T775" i="15"/>
  <c r="U775" i="15"/>
  <c r="T778" i="15"/>
  <c r="U778" i="15"/>
  <c r="T779" i="15"/>
  <c r="U779" i="15"/>
  <c r="T780" i="15"/>
  <c r="U780" i="15"/>
  <c r="T781" i="15"/>
  <c r="U781" i="15"/>
  <c r="T782" i="15"/>
  <c r="U782" i="15"/>
  <c r="T783" i="15"/>
  <c r="U783" i="15"/>
  <c r="T784" i="15"/>
  <c r="U784" i="15"/>
  <c r="T785" i="15"/>
  <c r="U785" i="15"/>
  <c r="T786" i="15"/>
  <c r="U786" i="15"/>
  <c r="T788" i="15"/>
  <c r="U788" i="15"/>
  <c r="T790" i="15"/>
  <c r="U790" i="15"/>
  <c r="T791" i="15"/>
  <c r="U791" i="15"/>
  <c r="T792" i="15"/>
  <c r="U792" i="15"/>
  <c r="T793" i="15"/>
  <c r="U793" i="15"/>
  <c r="T794" i="15"/>
  <c r="U794" i="15"/>
  <c r="T795" i="15"/>
  <c r="U795" i="15"/>
  <c r="T796" i="15"/>
  <c r="U796" i="15"/>
  <c r="T797" i="15"/>
  <c r="U797" i="15"/>
  <c r="T798" i="15"/>
  <c r="U798" i="15"/>
  <c r="T799" i="15"/>
  <c r="U799" i="15"/>
  <c r="T800" i="15"/>
  <c r="U800" i="15"/>
  <c r="T801" i="15"/>
  <c r="U801" i="15"/>
  <c r="T802" i="15"/>
  <c r="U802" i="15"/>
  <c r="T803" i="15"/>
  <c r="U803" i="15"/>
  <c r="T806" i="15"/>
  <c r="U806" i="15"/>
  <c r="T807" i="15"/>
  <c r="U807" i="15"/>
  <c r="T808" i="15"/>
  <c r="U808" i="15"/>
  <c r="T809" i="15"/>
  <c r="U809" i="15"/>
  <c r="T810" i="15"/>
  <c r="U810" i="15"/>
  <c r="T811" i="15"/>
  <c r="U811" i="15"/>
  <c r="T812" i="15"/>
  <c r="U812" i="15"/>
  <c r="T813" i="15"/>
  <c r="U813" i="15"/>
  <c r="T814" i="15"/>
  <c r="U814" i="15"/>
  <c r="T815" i="15"/>
  <c r="U815" i="15"/>
  <c r="T816" i="15"/>
  <c r="U816" i="15"/>
  <c r="T817" i="15"/>
  <c r="U817" i="15"/>
  <c r="T818" i="15"/>
  <c r="U818" i="15"/>
  <c r="T819" i="15"/>
  <c r="U819" i="15"/>
  <c r="T822" i="15"/>
  <c r="U822" i="15"/>
  <c r="T823" i="15"/>
  <c r="U823" i="15"/>
  <c r="T824" i="15"/>
  <c r="U824" i="15"/>
  <c r="T825" i="15"/>
  <c r="U825" i="15"/>
  <c r="T826" i="15"/>
  <c r="U826" i="15"/>
  <c r="T828" i="15"/>
  <c r="U828" i="15"/>
  <c r="T829" i="15"/>
  <c r="U829" i="15"/>
  <c r="T830" i="15"/>
  <c r="U830" i="15"/>
  <c r="T831" i="15"/>
  <c r="U831" i="15"/>
  <c r="T832" i="15"/>
  <c r="U832" i="15"/>
  <c r="T833" i="15"/>
  <c r="U833" i="15"/>
  <c r="T834" i="15"/>
  <c r="U834" i="15"/>
  <c r="T836" i="15"/>
  <c r="U836" i="15"/>
  <c r="T838" i="15"/>
  <c r="U838" i="15"/>
  <c r="T839" i="15"/>
  <c r="U839" i="15"/>
  <c r="T840" i="15"/>
  <c r="U840" i="15"/>
  <c r="T841" i="15"/>
  <c r="U841" i="15"/>
  <c r="T842" i="15"/>
  <c r="U842" i="15"/>
  <c r="T843" i="15"/>
  <c r="U843" i="15"/>
  <c r="T844" i="15"/>
  <c r="U844" i="15"/>
  <c r="T845" i="15"/>
  <c r="U845" i="15"/>
  <c r="T846" i="15"/>
  <c r="U846" i="15"/>
  <c r="T847" i="15"/>
  <c r="U847" i="15"/>
  <c r="T848" i="15"/>
  <c r="U848" i="15"/>
  <c r="T849" i="15"/>
  <c r="U849" i="15"/>
  <c r="T850" i="15"/>
  <c r="U850" i="15"/>
  <c r="T851" i="15"/>
  <c r="U851" i="15"/>
  <c r="T852" i="15"/>
  <c r="U852" i="15"/>
  <c r="T853" i="15"/>
  <c r="U853" i="15"/>
  <c r="T856" i="15"/>
  <c r="U856" i="15"/>
  <c r="T857" i="15"/>
  <c r="U857" i="15"/>
  <c r="T858" i="15"/>
  <c r="U858" i="15"/>
  <c r="T859" i="15"/>
  <c r="U859" i="15"/>
  <c r="T860" i="15"/>
  <c r="U860" i="15"/>
  <c r="T861" i="15"/>
  <c r="U861" i="15"/>
  <c r="T862" i="15"/>
  <c r="U862" i="15"/>
  <c r="T864" i="15"/>
  <c r="U864" i="15"/>
  <c r="T865" i="15"/>
  <c r="U865" i="15"/>
  <c r="T867" i="15"/>
  <c r="U867" i="15"/>
  <c r="T868" i="15"/>
  <c r="U868" i="15"/>
  <c r="U6" i="15"/>
  <c r="AC6" i="15"/>
  <c r="AB7" i="15"/>
  <c r="AB8" i="15"/>
  <c r="AB9" i="15"/>
  <c r="AB10" i="15"/>
  <c r="AB11" i="15"/>
  <c r="AB12" i="15"/>
  <c r="AB13" i="15"/>
  <c r="AB15" i="15"/>
  <c r="AB16" i="15"/>
  <c r="AB17" i="15"/>
  <c r="AB18" i="15"/>
  <c r="AB19" i="15"/>
  <c r="AB20" i="15"/>
  <c r="AB21" i="15"/>
  <c r="AB22" i="15"/>
  <c r="AB23" i="15"/>
  <c r="AB24" i="15"/>
  <c r="AB25" i="15"/>
  <c r="AB32" i="15"/>
  <c r="AB33" i="15"/>
  <c r="AB34" i="15"/>
  <c r="AB36" i="15"/>
  <c r="AB37" i="15"/>
  <c r="AB38" i="15"/>
  <c r="AB39" i="15"/>
  <c r="AB40" i="15"/>
  <c r="AB43" i="15"/>
  <c r="AB44" i="15"/>
  <c r="AB45" i="15"/>
  <c r="AB46" i="15"/>
  <c r="AB47" i="15"/>
  <c r="AB49" i="15"/>
  <c r="AB50" i="15"/>
  <c r="AB51" i="15"/>
  <c r="AB52" i="15"/>
  <c r="AB53" i="15"/>
  <c r="AB54" i="15"/>
  <c r="AB65" i="15"/>
  <c r="AB67" i="15"/>
  <c r="AB68" i="15"/>
  <c r="AB70" i="15"/>
  <c r="AB71" i="15"/>
  <c r="AB72" i="15"/>
  <c r="AB74" i="15"/>
  <c r="AB75" i="15"/>
  <c r="AB76" i="15"/>
  <c r="AB77" i="15"/>
  <c r="AB78" i="15"/>
  <c r="AB84" i="15"/>
  <c r="AB85" i="15"/>
  <c r="AB86" i="15"/>
  <c r="AB87" i="15"/>
  <c r="AB88" i="15"/>
  <c r="AB89" i="15"/>
  <c r="AB90" i="15"/>
  <c r="AB91" i="15"/>
  <c r="AB92" i="15"/>
  <c r="AB93" i="15"/>
  <c r="AB94" i="15"/>
  <c r="AB96" i="15"/>
  <c r="AB97" i="15"/>
  <c r="AB98" i="15"/>
  <c r="AB99" i="15"/>
  <c r="AB100" i="15"/>
  <c r="AB101" i="15"/>
  <c r="AB102" i="15"/>
  <c r="AB103" i="15"/>
  <c r="AB104" i="15"/>
  <c r="AB112" i="15"/>
  <c r="AB113" i="15"/>
  <c r="AB114" i="15"/>
  <c r="AB120" i="15"/>
  <c r="AB124" i="15"/>
  <c r="AB125" i="15"/>
  <c r="AB126" i="15"/>
  <c r="AB129" i="15"/>
  <c r="AB131" i="15"/>
  <c r="AB132" i="15"/>
  <c r="AB133" i="15"/>
  <c r="AB135" i="15"/>
  <c r="AB136" i="15"/>
  <c r="AB137" i="15"/>
  <c r="AB138" i="15"/>
  <c r="AB141" i="15"/>
  <c r="AB143" i="15"/>
  <c r="AB144" i="15"/>
  <c r="AB145" i="15"/>
  <c r="AB146" i="15"/>
  <c r="AB147" i="15"/>
  <c r="AB148" i="15"/>
  <c r="AB149" i="15"/>
  <c r="AB150" i="15"/>
  <c r="AB151" i="15"/>
  <c r="AB152" i="15"/>
  <c r="AB153" i="15"/>
  <c r="AB154" i="15"/>
  <c r="AB155" i="15"/>
  <c r="AB156" i="15"/>
  <c r="AB157" i="15"/>
  <c r="AB158" i="15"/>
  <c r="AB160" i="15"/>
  <c r="AB161" i="15"/>
  <c r="AB162" i="15"/>
  <c r="AB163" i="15"/>
  <c r="AB164" i="15"/>
  <c r="AB165" i="15"/>
  <c r="AB166" i="15"/>
  <c r="AB167" i="15"/>
  <c r="AB168" i="15"/>
  <c r="AB169" i="15"/>
  <c r="AB170" i="15"/>
  <c r="AB173" i="15"/>
  <c r="AB175" i="15"/>
  <c r="AB176" i="15"/>
  <c r="AB177" i="15"/>
  <c r="AB179" i="15"/>
  <c r="AB180" i="15"/>
  <c r="AB181" i="15"/>
  <c r="AB182" i="15"/>
  <c r="AB183" i="15"/>
  <c r="AB184" i="15"/>
  <c r="AB185" i="15"/>
  <c r="AB186" i="15"/>
  <c r="AB187" i="15"/>
  <c r="AB188" i="15"/>
  <c r="AB189" i="15"/>
  <c r="AB190" i="15"/>
  <c r="AB191" i="15"/>
  <c r="AB192" i="15"/>
  <c r="AB193" i="15"/>
  <c r="AB194" i="15"/>
  <c r="AB195" i="15"/>
  <c r="AB196" i="15"/>
  <c r="AB197" i="15"/>
  <c r="AB198" i="15"/>
  <c r="AB199" i="15"/>
  <c r="AB200" i="15"/>
  <c r="AB201" i="15"/>
  <c r="AB202" i="15"/>
  <c r="AB203" i="15"/>
  <c r="AB204" i="15"/>
  <c r="AB205" i="15"/>
  <c r="AB206" i="15"/>
  <c r="AB207" i="15"/>
  <c r="AB208" i="15"/>
  <c r="AB209" i="15"/>
  <c r="AB210" i="15"/>
  <c r="AB211" i="15"/>
  <c r="AB212" i="15"/>
  <c r="AB213" i="15"/>
  <c r="AB214" i="15"/>
  <c r="AB215" i="15"/>
  <c r="AB216" i="15"/>
  <c r="AB217" i="15"/>
  <c r="AB218" i="15"/>
  <c r="AB219" i="15"/>
  <c r="AB220" i="15"/>
  <c r="AB221" i="15"/>
  <c r="AB222" i="15"/>
  <c r="AB224" i="15"/>
  <c r="AB225" i="15"/>
  <c r="AB226" i="15"/>
  <c r="AB227" i="15"/>
  <c r="AB229" i="15"/>
  <c r="AB230" i="15"/>
  <c r="AB231" i="15"/>
  <c r="AB232" i="15"/>
  <c r="AB233" i="15"/>
  <c r="AB234" i="15"/>
  <c r="AB235" i="15"/>
  <c r="AB236" i="15"/>
  <c r="AB237" i="15"/>
  <c r="AB239" i="15"/>
  <c r="AB241" i="15"/>
  <c r="AB242" i="15"/>
  <c r="AB243" i="15"/>
  <c r="AB244" i="15"/>
  <c r="AB245" i="15"/>
  <c r="AB246" i="15"/>
  <c r="AB247" i="15"/>
  <c r="AB248" i="15"/>
  <c r="AB249" i="15"/>
  <c r="AB250" i="15"/>
  <c r="AB251" i="15"/>
  <c r="AB252" i="15"/>
  <c r="AB253" i="15"/>
  <c r="AB254" i="15"/>
  <c r="AB255" i="15"/>
  <c r="AB256" i="15"/>
  <c r="AB257" i="15"/>
  <c r="AB258" i="15"/>
  <c r="AB259" i="15"/>
  <c r="AB260" i="15"/>
  <c r="AB261" i="15"/>
  <c r="AB262" i="15"/>
  <c r="AB263" i="15"/>
  <c r="AB266" i="15"/>
  <c r="AB267" i="15"/>
  <c r="AB268" i="15"/>
  <c r="AB269" i="15"/>
  <c r="AB270" i="15"/>
  <c r="AB271" i="15"/>
  <c r="AB273" i="15"/>
  <c r="AB274" i="15"/>
  <c r="AB275" i="15"/>
  <c r="AB276" i="15"/>
  <c r="AB277" i="15"/>
  <c r="AB278" i="15"/>
  <c r="AB279" i="15"/>
  <c r="AB280" i="15"/>
  <c r="AB281" i="15"/>
  <c r="AB284" i="15"/>
  <c r="AB285" i="15"/>
  <c r="AB286" i="15"/>
  <c r="AB287" i="15"/>
  <c r="AB288" i="15"/>
  <c r="AB289" i="15"/>
  <c r="AB290" i="15"/>
  <c r="AB291" i="15"/>
  <c r="AB292" i="15"/>
  <c r="AB293" i="15"/>
  <c r="AB294" i="15"/>
  <c r="AB295" i="15"/>
  <c r="AB296" i="15"/>
  <c r="AB297" i="15"/>
  <c r="AB298" i="15"/>
  <c r="AB299" i="15"/>
  <c r="AB300" i="15"/>
  <c r="AB301" i="15"/>
  <c r="AB302" i="15"/>
  <c r="AB304" i="15"/>
  <c r="AB305" i="15"/>
  <c r="AB306" i="15"/>
  <c r="AB307" i="15"/>
  <c r="AB308" i="15"/>
  <c r="AB309" i="15"/>
  <c r="AB310" i="15"/>
  <c r="AB311" i="15"/>
  <c r="AB312" i="15"/>
  <c r="AB314" i="15"/>
  <c r="AB315" i="15"/>
  <c r="AB316" i="15"/>
  <c r="AB318" i="15"/>
  <c r="AB319" i="15"/>
  <c r="AB320" i="15"/>
  <c r="AB321" i="15"/>
  <c r="AB322" i="15"/>
  <c r="AB323" i="15"/>
  <c r="AB324" i="15"/>
  <c r="AB325" i="15"/>
  <c r="AB326" i="15"/>
  <c r="AB327" i="15"/>
  <c r="AB328" i="15"/>
  <c r="AB329" i="15"/>
  <c r="AB330" i="15"/>
  <c r="AB331" i="15"/>
  <c r="AB332" i="15"/>
  <c r="AB334" i="15"/>
  <c r="AB335" i="15"/>
  <c r="AB336" i="15"/>
  <c r="AB337" i="15"/>
  <c r="AB338" i="15"/>
  <c r="AB339" i="15"/>
  <c r="AB340" i="15"/>
  <c r="AB341" i="15"/>
  <c r="AB342" i="15"/>
  <c r="AB344" i="15"/>
  <c r="AB345" i="15"/>
  <c r="AB346" i="15"/>
  <c r="AB347" i="15"/>
  <c r="AB348" i="15"/>
  <c r="AB349" i="15"/>
  <c r="AB350" i="15"/>
  <c r="AB351" i="15"/>
  <c r="AB352" i="15"/>
  <c r="AB353" i="15"/>
  <c r="AB354" i="15"/>
  <c r="AB355" i="15"/>
  <c r="AB356" i="15"/>
  <c r="AB358" i="15"/>
  <c r="AB359" i="15"/>
  <c r="AB360" i="15"/>
  <c r="AB361" i="15"/>
  <c r="AB362" i="15"/>
  <c r="AB363" i="15"/>
  <c r="AB364" i="15"/>
  <c r="AB365" i="15"/>
  <c r="AB366" i="15"/>
  <c r="AB368" i="15"/>
  <c r="AB369" i="15"/>
  <c r="AB370" i="15"/>
  <c r="AB371" i="15"/>
  <c r="AB372" i="15"/>
  <c r="AB375" i="15"/>
  <c r="AB376" i="15"/>
  <c r="AB377" i="15"/>
  <c r="AB378" i="15"/>
  <c r="AB379" i="15"/>
  <c r="AB380" i="15"/>
  <c r="AB381" i="15"/>
  <c r="AB382" i="15"/>
  <c r="AB384" i="15"/>
  <c r="AB386" i="15"/>
  <c r="AB387" i="15"/>
  <c r="AB388" i="15"/>
  <c r="AB389" i="15"/>
  <c r="AB390" i="15"/>
  <c r="AB391" i="15"/>
  <c r="AB392" i="15"/>
  <c r="AB393" i="15"/>
  <c r="AB394" i="15"/>
  <c r="AB395" i="15"/>
  <c r="AB396" i="15"/>
  <c r="AB397" i="15"/>
  <c r="AB398" i="15"/>
  <c r="AB399" i="15"/>
  <c r="AB400" i="15"/>
  <c r="AB403" i="15"/>
  <c r="AB404" i="15"/>
  <c r="AB405" i="15"/>
  <c r="AB406" i="15"/>
  <c r="AB407" i="15"/>
  <c r="AB408" i="15"/>
  <c r="AB409" i="15"/>
  <c r="AB410" i="15"/>
  <c r="AB411" i="15"/>
  <c r="AB412" i="15"/>
  <c r="AB413" i="15"/>
  <c r="AB414" i="15"/>
  <c r="AB417" i="15"/>
  <c r="AB418" i="15"/>
  <c r="AB419" i="15"/>
  <c r="AB420" i="15"/>
  <c r="AB421" i="15"/>
  <c r="AB423" i="15"/>
  <c r="AB424" i="15"/>
  <c r="AB425" i="15"/>
  <c r="AB426" i="15"/>
  <c r="AB427" i="15"/>
  <c r="AB428" i="15"/>
  <c r="AB429" i="15"/>
  <c r="AB433" i="15"/>
  <c r="AB434" i="15"/>
  <c r="AB435" i="15"/>
  <c r="AB436" i="15"/>
  <c r="AB437" i="15"/>
  <c r="AB438" i="15"/>
  <c r="AB439" i="15"/>
  <c r="AB440" i="15"/>
  <c r="AB441" i="15"/>
  <c r="AB442" i="15"/>
  <c r="AB443" i="15"/>
  <c r="AB444" i="15"/>
  <c r="AB445" i="15"/>
  <c r="AB446" i="15"/>
  <c r="AB447" i="15"/>
  <c r="AB448" i="15"/>
  <c r="AB451" i="15"/>
  <c r="AB452" i="15"/>
  <c r="AB453" i="15"/>
  <c r="AB454" i="15"/>
  <c r="AB455" i="15"/>
  <c r="AB456" i="15"/>
  <c r="AB457" i="15"/>
  <c r="AB458" i="15"/>
  <c r="AB459" i="15"/>
  <c r="AB460" i="15"/>
  <c r="AB461" i="15"/>
  <c r="AB465" i="15"/>
  <c r="AB466" i="15"/>
  <c r="AB467" i="15"/>
  <c r="AB468" i="15"/>
  <c r="AB469" i="15"/>
  <c r="AB472" i="15"/>
  <c r="AB474" i="15"/>
  <c r="AB475" i="15"/>
  <c r="AB476" i="15"/>
  <c r="AB478" i="15"/>
  <c r="AB479" i="15"/>
  <c r="AB480" i="15"/>
  <c r="AB481" i="15"/>
  <c r="AB482" i="15"/>
  <c r="AB483" i="15"/>
  <c r="AB484" i="15"/>
  <c r="AB485" i="15"/>
  <c r="AB486" i="15"/>
  <c r="AB487" i="15"/>
  <c r="AB489" i="15"/>
  <c r="AB490" i="15"/>
  <c r="AB491" i="15"/>
  <c r="AB492" i="15"/>
  <c r="AB493" i="15"/>
  <c r="AB494" i="15"/>
  <c r="AB495" i="15"/>
  <c r="AB496" i="15"/>
  <c r="AB497" i="15"/>
  <c r="AB498" i="15"/>
  <c r="AB499" i="15"/>
  <c r="AB500" i="15"/>
  <c r="AB501" i="15"/>
  <c r="AB502" i="15"/>
  <c r="AB503" i="15"/>
  <c r="AB504" i="15"/>
  <c r="AB505" i="15"/>
  <c r="AB506" i="15"/>
  <c r="AB507" i="15"/>
  <c r="AB508" i="15"/>
  <c r="AB509" i="15"/>
  <c r="AB510" i="15"/>
  <c r="AB512" i="15"/>
  <c r="AB513" i="15"/>
  <c r="AB514" i="15"/>
  <c r="AB515" i="15"/>
  <c r="AB516" i="15"/>
  <c r="AB517" i="15"/>
  <c r="AB520" i="15"/>
  <c r="AB521" i="15"/>
  <c r="AB522" i="15"/>
  <c r="AB523" i="15"/>
  <c r="AB524" i="15"/>
  <c r="AB525" i="15"/>
  <c r="AB526" i="15"/>
  <c r="AB527" i="15"/>
  <c r="AB528" i="15"/>
  <c r="AB529" i="15"/>
  <c r="AB533" i="15"/>
  <c r="AB534" i="15"/>
  <c r="AB535" i="15"/>
  <c r="AB536" i="15"/>
  <c r="AB537" i="15"/>
  <c r="AB538" i="15"/>
  <c r="AB539" i="15"/>
  <c r="AB540" i="15"/>
  <c r="AB541" i="15"/>
  <c r="AB542" i="15"/>
  <c r="AB543" i="15"/>
  <c r="AB544" i="15"/>
  <c r="AB545" i="15"/>
  <c r="AB546" i="15"/>
  <c r="AB547" i="15"/>
  <c r="AB548" i="15"/>
  <c r="AB549" i="15"/>
  <c r="AB550" i="15"/>
  <c r="AB551" i="15"/>
  <c r="AB554" i="15"/>
  <c r="AB555" i="15"/>
  <c r="AB556" i="15"/>
  <c r="AB557" i="15"/>
  <c r="AB558" i="15"/>
  <c r="AB559" i="15"/>
  <c r="AB560" i="15"/>
  <c r="AB561" i="15"/>
  <c r="AB562" i="15"/>
  <c r="AB563" i="15"/>
  <c r="AB564" i="15"/>
  <c r="AB565" i="15"/>
  <c r="AB568" i="15"/>
  <c r="AB569" i="15"/>
  <c r="AB570" i="15"/>
  <c r="AB571" i="15"/>
  <c r="AB573" i="15"/>
  <c r="AB574" i="15"/>
  <c r="AB575" i="15"/>
  <c r="AB576" i="15"/>
  <c r="AB577" i="15"/>
  <c r="AB578" i="15"/>
  <c r="AB579" i="15"/>
  <c r="AB581" i="15"/>
  <c r="AB583" i="15"/>
  <c r="AB584" i="15"/>
  <c r="AB585" i="15"/>
  <c r="AB586" i="15"/>
  <c r="AB587" i="15"/>
  <c r="AB588" i="15"/>
  <c r="AB589" i="15"/>
  <c r="AB590" i="15"/>
  <c r="AB591" i="15"/>
  <c r="AB592" i="15"/>
  <c r="AB593" i="15"/>
  <c r="AB594" i="15"/>
  <c r="AB595" i="15"/>
  <c r="AB596" i="15"/>
  <c r="AB597" i="15"/>
  <c r="AB598" i="15"/>
  <c r="AB601" i="15"/>
  <c r="AB602" i="15"/>
  <c r="AB603" i="15"/>
  <c r="AB604" i="15"/>
  <c r="AB605" i="15"/>
  <c r="AB606" i="15"/>
  <c r="AB607" i="15"/>
  <c r="AB608" i="15"/>
  <c r="AB610" i="15"/>
  <c r="AB611" i="15"/>
  <c r="AB613" i="15"/>
  <c r="AB615" i="15"/>
  <c r="AB616" i="15"/>
  <c r="AB617" i="15"/>
  <c r="AB618" i="15"/>
  <c r="AB619" i="15"/>
  <c r="AB620" i="15"/>
  <c r="AB621" i="15"/>
  <c r="AB622" i="15"/>
  <c r="AB624" i="15"/>
  <c r="AB625" i="15"/>
  <c r="AB626" i="15"/>
  <c r="AB627" i="15"/>
  <c r="AB628" i="15"/>
  <c r="AB629" i="15"/>
  <c r="AB630" i="15"/>
  <c r="AB631" i="15"/>
  <c r="AB632" i="15"/>
  <c r="AB634" i="15"/>
  <c r="AB636" i="15"/>
  <c r="AB637" i="15"/>
  <c r="AB638" i="15"/>
  <c r="AB639" i="15"/>
  <c r="AB640" i="15"/>
  <c r="AB641" i="15"/>
  <c r="AB642" i="15"/>
  <c r="AB643" i="15"/>
  <c r="AB644" i="15"/>
  <c r="AB645" i="15"/>
  <c r="AB646" i="15"/>
  <c r="AB647" i="15"/>
  <c r="AB649" i="15"/>
  <c r="AB650" i="15"/>
  <c r="AB651" i="15"/>
  <c r="AB652" i="15"/>
  <c r="AB653" i="15"/>
  <c r="AB654" i="15"/>
  <c r="AB655" i="15"/>
  <c r="AB656" i="15"/>
  <c r="AB658" i="15"/>
  <c r="AB659" i="15"/>
  <c r="AB660" i="15"/>
  <c r="AB661" i="15"/>
  <c r="AB662" i="15"/>
  <c r="AB663" i="15"/>
  <c r="AB666" i="15"/>
  <c r="AB667" i="15"/>
  <c r="AB668" i="15"/>
  <c r="AB669" i="15"/>
  <c r="AB670" i="15"/>
  <c r="AB671" i="15"/>
  <c r="AB673" i="15"/>
  <c r="AB675" i="15"/>
  <c r="AB676" i="15"/>
  <c r="AB677" i="15"/>
  <c r="AB678" i="15"/>
  <c r="AB679" i="15"/>
  <c r="AB680" i="15"/>
  <c r="AB681" i="15"/>
  <c r="AB682" i="15"/>
  <c r="AB683" i="15"/>
  <c r="AB684" i="15"/>
  <c r="AB685" i="15"/>
  <c r="AB686" i="15"/>
  <c r="AB687" i="15"/>
  <c r="AB688" i="15"/>
  <c r="AB689" i="15"/>
  <c r="AB690" i="15"/>
  <c r="AB693" i="15"/>
  <c r="AB694" i="15"/>
  <c r="AB695" i="15"/>
  <c r="AB696" i="15"/>
  <c r="AB697" i="15"/>
  <c r="AB698" i="15"/>
  <c r="AB699" i="15"/>
  <c r="AB700" i="15"/>
  <c r="AB701" i="15"/>
  <c r="AB702" i="15"/>
  <c r="AB704" i="15"/>
  <c r="AB705" i="15"/>
  <c r="AB706" i="15"/>
  <c r="AB708" i="15"/>
  <c r="AB709" i="15"/>
  <c r="AB710" i="15"/>
  <c r="AB711" i="15"/>
  <c r="AB712" i="15"/>
  <c r="AB714" i="15"/>
  <c r="AB715" i="15"/>
  <c r="AB716" i="15"/>
  <c r="AB717" i="15"/>
  <c r="AB718" i="15"/>
  <c r="AB719" i="15"/>
  <c r="AB720" i="15"/>
  <c r="AB722" i="15"/>
  <c r="AB724" i="15"/>
  <c r="AB725" i="15"/>
  <c r="AB726" i="15"/>
  <c r="AB727" i="15"/>
  <c r="AB728" i="15"/>
  <c r="AB729" i="15"/>
  <c r="AB730" i="15"/>
  <c r="AB731" i="15"/>
  <c r="AB732" i="15"/>
  <c r="AB733" i="15"/>
  <c r="AB734" i="15"/>
  <c r="AB735" i="15"/>
  <c r="AB736" i="15"/>
  <c r="AB737" i="15"/>
  <c r="AB738" i="15"/>
  <c r="AB739" i="15"/>
  <c r="AB740" i="15"/>
  <c r="AB743" i="15"/>
  <c r="AB744" i="15"/>
  <c r="AB745" i="15"/>
  <c r="AB746" i="15"/>
  <c r="AB747" i="15"/>
  <c r="AB748" i="15"/>
  <c r="AB749" i="15"/>
  <c r="AB750" i="15"/>
  <c r="AB751" i="15"/>
  <c r="AB752" i="15"/>
  <c r="AB753" i="15"/>
  <c r="AB754" i="15"/>
  <c r="AB756" i="15"/>
  <c r="AB757" i="15"/>
  <c r="AB759" i="15"/>
  <c r="AB760" i="15"/>
  <c r="AB761" i="15"/>
  <c r="AB762" i="15"/>
  <c r="AB763" i="15"/>
  <c r="AB764" i="15"/>
  <c r="AB766" i="15"/>
  <c r="AB767" i="15"/>
  <c r="AB768" i="15"/>
  <c r="AB769" i="15"/>
  <c r="AB770" i="15"/>
  <c r="AB771" i="15"/>
  <c r="AB772" i="15"/>
  <c r="AB773" i="15"/>
  <c r="AB774" i="15"/>
  <c r="AB775" i="15"/>
  <c r="AB778" i="15"/>
  <c r="AB779" i="15"/>
  <c r="AB780" i="15"/>
  <c r="AB781" i="15"/>
  <c r="AB782" i="15"/>
  <c r="AB783" i="15"/>
  <c r="AB784" i="15"/>
  <c r="AB785" i="15"/>
  <c r="AB786" i="15"/>
  <c r="AB788" i="15"/>
  <c r="AB790" i="15"/>
  <c r="AB791" i="15"/>
  <c r="AB792" i="15"/>
  <c r="AB793" i="15"/>
  <c r="AB794" i="15"/>
  <c r="AB795" i="15"/>
  <c r="AB796" i="15"/>
  <c r="AB797" i="15"/>
  <c r="AB798" i="15"/>
  <c r="AB799" i="15"/>
  <c r="AB800" i="15"/>
  <c r="AB801" i="15"/>
  <c r="AB802" i="15"/>
  <c r="AB803" i="15"/>
  <c r="AB806" i="15"/>
  <c r="AB807" i="15"/>
  <c r="AB808" i="15"/>
  <c r="AB809" i="15"/>
  <c r="AB810" i="15"/>
  <c r="AB811" i="15"/>
  <c r="AB812" i="15"/>
  <c r="AB813" i="15"/>
  <c r="AB814" i="15"/>
  <c r="AB815" i="15"/>
  <c r="AB816" i="15"/>
  <c r="AB817" i="15"/>
  <c r="AB818" i="15"/>
  <c r="AB819" i="15"/>
  <c r="AB822" i="15"/>
  <c r="AB823" i="15"/>
  <c r="AB824" i="15"/>
  <c r="AB825" i="15"/>
  <c r="AB826" i="15"/>
  <c r="AB828" i="15"/>
  <c r="AB829" i="15"/>
  <c r="AB830" i="15"/>
  <c r="AB831" i="15"/>
  <c r="AB832" i="15"/>
  <c r="AB833" i="15"/>
  <c r="AB834" i="15"/>
  <c r="AB836" i="15"/>
  <c r="AB838" i="15"/>
  <c r="AB839" i="15"/>
  <c r="AB840" i="15"/>
  <c r="AB841" i="15"/>
  <c r="AB842" i="15"/>
  <c r="AB843" i="15"/>
  <c r="AB844" i="15"/>
  <c r="AB845" i="15"/>
  <c r="AB846" i="15"/>
  <c r="AB847" i="15"/>
  <c r="AB848" i="15"/>
  <c r="AB849" i="15"/>
  <c r="AB850" i="15"/>
  <c r="AB851" i="15"/>
  <c r="AB852" i="15"/>
  <c r="AB853" i="15"/>
  <c r="AB856" i="15"/>
  <c r="AB857" i="15"/>
  <c r="AB858" i="15"/>
  <c r="AB859" i="15"/>
  <c r="AB860" i="15"/>
  <c r="AB861" i="15"/>
  <c r="AB862" i="15"/>
  <c r="AB864" i="15"/>
  <c r="AB865" i="15"/>
  <c r="AB867" i="15"/>
  <c r="AB868" i="15"/>
  <c r="AB6" i="15"/>
  <c r="Y7" i="15"/>
  <c r="Y8" i="15"/>
  <c r="Y9" i="15"/>
  <c r="Y10" i="15"/>
  <c r="Y11" i="15"/>
  <c r="Y12" i="15"/>
  <c r="Y13" i="15"/>
  <c r="Y15" i="15"/>
  <c r="Y16" i="15"/>
  <c r="Y17" i="15"/>
  <c r="Y18" i="15"/>
  <c r="Y19" i="15"/>
  <c r="Y20" i="15"/>
  <c r="Y21" i="15"/>
  <c r="Y22" i="15"/>
  <c r="Y23" i="15"/>
  <c r="Y24" i="15"/>
  <c r="Y25" i="15"/>
  <c r="Y32" i="15"/>
  <c r="Y33" i="15"/>
  <c r="Y34" i="15"/>
  <c r="Y36" i="15"/>
  <c r="Y37" i="15"/>
  <c r="Y38" i="15"/>
  <c r="Y39" i="15"/>
  <c r="Y40" i="15"/>
  <c r="Y43" i="15"/>
  <c r="Y44" i="15"/>
  <c r="Y45" i="15"/>
  <c r="Y46" i="15"/>
  <c r="Y47" i="15"/>
  <c r="Y49" i="15"/>
  <c r="Y50" i="15"/>
  <c r="Y51" i="15"/>
  <c r="Y52" i="15"/>
  <c r="Y53" i="15"/>
  <c r="Y54" i="15"/>
  <c r="Y65" i="15"/>
  <c r="Y67" i="15"/>
  <c r="Y68" i="15"/>
  <c r="Y70" i="15"/>
  <c r="Y71" i="15"/>
  <c r="Y72" i="15"/>
  <c r="Y74" i="15"/>
  <c r="Y75" i="15"/>
  <c r="Y76" i="15"/>
  <c r="Y77" i="15"/>
  <c r="Y78" i="15"/>
  <c r="Y84" i="15"/>
  <c r="Y85" i="15"/>
  <c r="Y86" i="15"/>
  <c r="Y87" i="15"/>
  <c r="Y88" i="15"/>
  <c r="Y89" i="15"/>
  <c r="Y90" i="15"/>
  <c r="Y91" i="15"/>
  <c r="Y92" i="15"/>
  <c r="Y93" i="15"/>
  <c r="Y94" i="15"/>
  <c r="Y96" i="15"/>
  <c r="Y97" i="15"/>
  <c r="Y98" i="15"/>
  <c r="Y99" i="15"/>
  <c r="Y100" i="15"/>
  <c r="Y101" i="15"/>
  <c r="Y102" i="15"/>
  <c r="Y103" i="15"/>
  <c r="Y104" i="15"/>
  <c r="Y112" i="15"/>
  <c r="Y113" i="15"/>
  <c r="Y114" i="15"/>
  <c r="Y120" i="15"/>
  <c r="Y124" i="15"/>
  <c r="Y125" i="15"/>
  <c r="Y126" i="15"/>
  <c r="Y129" i="15"/>
  <c r="Y131" i="15"/>
  <c r="Y132" i="15"/>
  <c r="Y133" i="15"/>
  <c r="Y135" i="15"/>
  <c r="Y136" i="15"/>
  <c r="Y137" i="15"/>
  <c r="Y138" i="15"/>
  <c r="Y141" i="15"/>
  <c r="Y143" i="15"/>
  <c r="Y144" i="15"/>
  <c r="Y145" i="15"/>
  <c r="Y146" i="15"/>
  <c r="Y147" i="15"/>
  <c r="Y148" i="15"/>
  <c r="Y149" i="15"/>
  <c r="Y150" i="15"/>
  <c r="Y151" i="15"/>
  <c r="Y152" i="15"/>
  <c r="Y153" i="15"/>
  <c r="Y154" i="15"/>
  <c r="Y155" i="15"/>
  <c r="Y156" i="15"/>
  <c r="Y157" i="15"/>
  <c r="Y158" i="15"/>
  <c r="Y160" i="15"/>
  <c r="Y161" i="15"/>
  <c r="Y162" i="15"/>
  <c r="Y163" i="15"/>
  <c r="Y164" i="15"/>
  <c r="Y165" i="15"/>
  <c r="Y166" i="15"/>
  <c r="Y167" i="15"/>
  <c r="Y168" i="15"/>
  <c r="Y169" i="15"/>
  <c r="Y170" i="15"/>
  <c r="Y173" i="15"/>
  <c r="Y175" i="15"/>
  <c r="Y176" i="15"/>
  <c r="Y177" i="15"/>
  <c r="Y179" i="15"/>
  <c r="Y180" i="15"/>
  <c r="Y181" i="15"/>
  <c r="Y182" i="15"/>
  <c r="Y183" i="15"/>
  <c r="Y184" i="15"/>
  <c r="Y185" i="15"/>
  <c r="Y186" i="15"/>
  <c r="Y187" i="15"/>
  <c r="Y188" i="15"/>
  <c r="Y189" i="15"/>
  <c r="Y190" i="15"/>
  <c r="Y191" i="15"/>
  <c r="Y192" i="15"/>
  <c r="Y193" i="15"/>
  <c r="Y194" i="15"/>
  <c r="Y195" i="15"/>
  <c r="Y196" i="15"/>
  <c r="Y197" i="15"/>
  <c r="Y198" i="15"/>
  <c r="Y199" i="15"/>
  <c r="Y200" i="15"/>
  <c r="Y201" i="15"/>
  <c r="Y202" i="15"/>
  <c r="Y203" i="15"/>
  <c r="Y204" i="15"/>
  <c r="Y205" i="15"/>
  <c r="Y206" i="15"/>
  <c r="Y207" i="15"/>
  <c r="Y208" i="15"/>
  <c r="Y209" i="15"/>
  <c r="Y210" i="15"/>
  <c r="Y211" i="15"/>
  <c r="Y212" i="15"/>
  <c r="Y213" i="15"/>
  <c r="Y214" i="15"/>
  <c r="Y215" i="15"/>
  <c r="Y216" i="15"/>
  <c r="Y217" i="15"/>
  <c r="Y218" i="15"/>
  <c r="Y219" i="15"/>
  <c r="Y220" i="15"/>
  <c r="Y221" i="15"/>
  <c r="Y222" i="15"/>
  <c r="Y224" i="15"/>
  <c r="Y225" i="15"/>
  <c r="Y226" i="15"/>
  <c r="Y227" i="15"/>
  <c r="Y229" i="15"/>
  <c r="Y230" i="15"/>
  <c r="Y231" i="15"/>
  <c r="Y232" i="15"/>
  <c r="Y233" i="15"/>
  <c r="Y234" i="15"/>
  <c r="Y235" i="15"/>
  <c r="Y236" i="15"/>
  <c r="Y237" i="15"/>
  <c r="Y239" i="15"/>
  <c r="Y241" i="15"/>
  <c r="Y242" i="15"/>
  <c r="Y243" i="15"/>
  <c r="Y244" i="15"/>
  <c r="Y245" i="15"/>
  <c r="Y246" i="15"/>
  <c r="Y247" i="15"/>
  <c r="Y248" i="15"/>
  <c r="Y249" i="15"/>
  <c r="Y250" i="15"/>
  <c r="Y251" i="15"/>
  <c r="Y252" i="15"/>
  <c r="Y253" i="15"/>
  <c r="Y254" i="15"/>
  <c r="Y255" i="15"/>
  <c r="Y256" i="15"/>
  <c r="Y257" i="15"/>
  <c r="Y258" i="15"/>
  <c r="Y259" i="15"/>
  <c r="Y260" i="15"/>
  <c r="Y261" i="15"/>
  <c r="Y262" i="15"/>
  <c r="Y263" i="15"/>
  <c r="Y266" i="15"/>
  <c r="Y267" i="15"/>
  <c r="Y268" i="15"/>
  <c r="Y269" i="15"/>
  <c r="Y270" i="15"/>
  <c r="Y271" i="15"/>
  <c r="Y273" i="15"/>
  <c r="Y274" i="15"/>
  <c r="Y275" i="15"/>
  <c r="Y276" i="15"/>
  <c r="Y277" i="15"/>
  <c r="Y278" i="15"/>
  <c r="Y279" i="15"/>
  <c r="Y280" i="15"/>
  <c r="Y281" i="15"/>
  <c r="Y284" i="15"/>
  <c r="Y285" i="15"/>
  <c r="Y286" i="15"/>
  <c r="Y287" i="15"/>
  <c r="Y288" i="15"/>
  <c r="Y289" i="15"/>
  <c r="Y290" i="15"/>
  <c r="Y291" i="15"/>
  <c r="Y292" i="15"/>
  <c r="Y293" i="15"/>
  <c r="Y294" i="15"/>
  <c r="Y295" i="15"/>
  <c r="Y296" i="15"/>
  <c r="Y297" i="15"/>
  <c r="Y298" i="15"/>
  <c r="Y299" i="15"/>
  <c r="Y300" i="15"/>
  <c r="Y301" i="15"/>
  <c r="Y302" i="15"/>
  <c r="Y304" i="15"/>
  <c r="Y305" i="15"/>
  <c r="Y306" i="15"/>
  <c r="Y307" i="15"/>
  <c r="Y308" i="15"/>
  <c r="Y309" i="15"/>
  <c r="Y310" i="15"/>
  <c r="Y311" i="15"/>
  <c r="Y312" i="15"/>
  <c r="Y314" i="15"/>
  <c r="Y315" i="15"/>
  <c r="Y316" i="15"/>
  <c r="Y318" i="15"/>
  <c r="Y319" i="15"/>
  <c r="Y320" i="15"/>
  <c r="Y321" i="15"/>
  <c r="Y322" i="15"/>
  <c r="Y323" i="15"/>
  <c r="Y324" i="15"/>
  <c r="Y325" i="15"/>
  <c r="Y326" i="15"/>
  <c r="Y327" i="15"/>
  <c r="Y328" i="15"/>
  <c r="Y329" i="15"/>
  <c r="Y330" i="15"/>
  <c r="Y331" i="15"/>
  <c r="Y332" i="15"/>
  <c r="Y334" i="15"/>
  <c r="Y335" i="15"/>
  <c r="Y336" i="15"/>
  <c r="Y337" i="15"/>
  <c r="Y338" i="15"/>
  <c r="Y339" i="15"/>
  <c r="Y340" i="15"/>
  <c r="Y341" i="15"/>
  <c r="Y342" i="15"/>
  <c r="Y344" i="15"/>
  <c r="Y345" i="15"/>
  <c r="Y346" i="15"/>
  <c r="Y347" i="15"/>
  <c r="Y348" i="15"/>
  <c r="Y349" i="15"/>
  <c r="Y350" i="15"/>
  <c r="Y351" i="15"/>
  <c r="Y352" i="15"/>
  <c r="Y353" i="15"/>
  <c r="Y354" i="15"/>
  <c r="Y355" i="15"/>
  <c r="Y356" i="15"/>
  <c r="Y358" i="15"/>
  <c r="Y359" i="15"/>
  <c r="Y360" i="15"/>
  <c r="Y361" i="15"/>
  <c r="Y362" i="15"/>
  <c r="Y363" i="15"/>
  <c r="Y364" i="15"/>
  <c r="Y365" i="15"/>
  <c r="Y366" i="15"/>
  <c r="Y368" i="15"/>
  <c r="Y369" i="15"/>
  <c r="Y370" i="15"/>
  <c r="Y371" i="15"/>
  <c r="Y372" i="15"/>
  <c r="Y375" i="15"/>
  <c r="Y376" i="15"/>
  <c r="Y377" i="15"/>
  <c r="Y378" i="15"/>
  <c r="Y379" i="15"/>
  <c r="Y380" i="15"/>
  <c r="Y381" i="15"/>
  <c r="Y382" i="15"/>
  <c r="Y384" i="15"/>
  <c r="Y386" i="15"/>
  <c r="Y387" i="15"/>
  <c r="Y388" i="15"/>
  <c r="Y389" i="15"/>
  <c r="Y390" i="15"/>
  <c r="Y391" i="15"/>
  <c r="Y392" i="15"/>
  <c r="Y393" i="15"/>
  <c r="Y394" i="15"/>
  <c r="Y395" i="15"/>
  <c r="Y396" i="15"/>
  <c r="Y397" i="15"/>
  <c r="Y398" i="15"/>
  <c r="Y399" i="15"/>
  <c r="Y400" i="15"/>
  <c r="Y403" i="15"/>
  <c r="Y404" i="15"/>
  <c r="Y405" i="15"/>
  <c r="Y406" i="15"/>
  <c r="Y407" i="15"/>
  <c r="Y408" i="15"/>
  <c r="Y409" i="15"/>
  <c r="Y410" i="15"/>
  <c r="Y411" i="15"/>
  <c r="Y412" i="15"/>
  <c r="Y413" i="15"/>
  <c r="Y414" i="15"/>
  <c r="Y417" i="15"/>
  <c r="Y418" i="15"/>
  <c r="Y419" i="15"/>
  <c r="Y420" i="15"/>
  <c r="Y421" i="15"/>
  <c r="Y423" i="15"/>
  <c r="Y424" i="15"/>
  <c r="Y425" i="15"/>
  <c r="Y426" i="15"/>
  <c r="Y427" i="15"/>
  <c r="Y428" i="15"/>
  <c r="Y429" i="15"/>
  <c r="Y433" i="15"/>
  <c r="Y434" i="15"/>
  <c r="Y435" i="15"/>
  <c r="Y436" i="15"/>
  <c r="Y437" i="15"/>
  <c r="Y438" i="15"/>
  <c r="Y439" i="15"/>
  <c r="Y440" i="15"/>
  <c r="Y441" i="15"/>
  <c r="Y442" i="15"/>
  <c r="Y443" i="15"/>
  <c r="Y444" i="15"/>
  <c r="Y445" i="15"/>
  <c r="Y446" i="15"/>
  <c r="Y447" i="15"/>
  <c r="Y448" i="15"/>
  <c r="Y451" i="15"/>
  <c r="Y452" i="15"/>
  <c r="Y453" i="15"/>
  <c r="Y454" i="15"/>
  <c r="Y455" i="15"/>
  <c r="Y456" i="15"/>
  <c r="Y457" i="15"/>
  <c r="Y458" i="15"/>
  <c r="Y459" i="15"/>
  <c r="Y460" i="15"/>
  <c r="Y461" i="15"/>
  <c r="Y465" i="15"/>
  <c r="Y466" i="15"/>
  <c r="Y467" i="15"/>
  <c r="Y468" i="15"/>
  <c r="Y469" i="15"/>
  <c r="Y472" i="15"/>
  <c r="Y474" i="15"/>
  <c r="Y475" i="15"/>
  <c r="Y476" i="15"/>
  <c r="Y478" i="15"/>
  <c r="Y479" i="15"/>
  <c r="Y480" i="15"/>
  <c r="Y481" i="15"/>
  <c r="Y482" i="15"/>
  <c r="Y483" i="15"/>
  <c r="Y484" i="15"/>
  <c r="Y485" i="15"/>
  <c r="Y486" i="15"/>
  <c r="Y487" i="15"/>
  <c r="Y489" i="15"/>
  <c r="Y490" i="15"/>
  <c r="Y491" i="15"/>
  <c r="Y492" i="15"/>
  <c r="Y493" i="15"/>
  <c r="Y494" i="15"/>
  <c r="Y495" i="15"/>
  <c r="Y496" i="15"/>
  <c r="Y497" i="15"/>
  <c r="Y498" i="15"/>
  <c r="Y499" i="15"/>
  <c r="Y500" i="15"/>
  <c r="Y501" i="15"/>
  <c r="Y502" i="15"/>
  <c r="Y503" i="15"/>
  <c r="Y504" i="15"/>
  <c r="Y505" i="15"/>
  <c r="Y506" i="15"/>
  <c r="Y507" i="15"/>
  <c r="Y508" i="15"/>
  <c r="Y509" i="15"/>
  <c r="Y510" i="15"/>
  <c r="Y512" i="15"/>
  <c r="Y513" i="15"/>
  <c r="Y514" i="15"/>
  <c r="Y515" i="15"/>
  <c r="Y516" i="15"/>
  <c r="Y517" i="15"/>
  <c r="Y520" i="15"/>
  <c r="Y521" i="15"/>
  <c r="Y522" i="15"/>
  <c r="Y523" i="15"/>
  <c r="Y524" i="15"/>
  <c r="Y525" i="15"/>
  <c r="Y526" i="15"/>
  <c r="Y527" i="15"/>
  <c r="Y528" i="15"/>
  <c r="Y529" i="15"/>
  <c r="Y533" i="15"/>
  <c r="Y534" i="15"/>
  <c r="Y535" i="15"/>
  <c r="Y536" i="15"/>
  <c r="Y537" i="15"/>
  <c r="Y538" i="15"/>
  <c r="Y539" i="15"/>
  <c r="Y540" i="15"/>
  <c r="Y541" i="15"/>
  <c r="Y542" i="15"/>
  <c r="Y543" i="15"/>
  <c r="Y544" i="15"/>
  <c r="Y545" i="15"/>
  <c r="Y546" i="15"/>
  <c r="Y547" i="15"/>
  <c r="Y548" i="15"/>
  <c r="Y549" i="15"/>
  <c r="Y550" i="15"/>
  <c r="Y551" i="15"/>
  <c r="Y554" i="15"/>
  <c r="Y555" i="15"/>
  <c r="Y556" i="15"/>
  <c r="Y557" i="15"/>
  <c r="Y558" i="15"/>
  <c r="Y559" i="15"/>
  <c r="Y560" i="15"/>
  <c r="Y561" i="15"/>
  <c r="Y562" i="15"/>
  <c r="Y563" i="15"/>
  <c r="Y564" i="15"/>
  <c r="Y565" i="15"/>
  <c r="Y568" i="15"/>
  <c r="Y569" i="15"/>
  <c r="Y570" i="15"/>
  <c r="Y571" i="15"/>
  <c r="Y573" i="15"/>
  <c r="Y574" i="15"/>
  <c r="Y575" i="15"/>
  <c r="Y576" i="15"/>
  <c r="Y577" i="15"/>
  <c r="Y578" i="15"/>
  <c r="Y579" i="15"/>
  <c r="Y581" i="15"/>
  <c r="Y583" i="15"/>
  <c r="Y584" i="15"/>
  <c r="Y585" i="15"/>
  <c r="Y586" i="15"/>
  <c r="Y587" i="15"/>
  <c r="Y588" i="15"/>
  <c r="Y589" i="15"/>
  <c r="Y590" i="15"/>
  <c r="Y591" i="15"/>
  <c r="Y592" i="15"/>
  <c r="Y593" i="15"/>
  <c r="Y594" i="15"/>
  <c r="Y595" i="15"/>
  <c r="Y596" i="15"/>
  <c r="Y597" i="15"/>
  <c r="Y598" i="15"/>
  <c r="Y601" i="15"/>
  <c r="Y602" i="15"/>
  <c r="Y603" i="15"/>
  <c r="Y604" i="15"/>
  <c r="Y605" i="15"/>
  <c r="Y606" i="15"/>
  <c r="Y607" i="15"/>
  <c r="Y608" i="15"/>
  <c r="Y610" i="15"/>
  <c r="Y611" i="15"/>
  <c r="Y613" i="15"/>
  <c r="Y615" i="15"/>
  <c r="Y616" i="15"/>
  <c r="Y617" i="15"/>
  <c r="Y618" i="15"/>
  <c r="Y619" i="15"/>
  <c r="Y620" i="15"/>
  <c r="Y621" i="15"/>
  <c r="Y622" i="15"/>
  <c r="Y624" i="15"/>
  <c r="Y625" i="15"/>
  <c r="Y626" i="15"/>
  <c r="Y627" i="15"/>
  <c r="Y628" i="15"/>
  <c r="Y629" i="15"/>
  <c r="Y630" i="15"/>
  <c r="Y631" i="15"/>
  <c r="Y632" i="15"/>
  <c r="Y634" i="15"/>
  <c r="Y636" i="15"/>
  <c r="Y637" i="15"/>
  <c r="Y638" i="15"/>
  <c r="Y639" i="15"/>
  <c r="Y640" i="15"/>
  <c r="Y641" i="15"/>
  <c r="Y642" i="15"/>
  <c r="Y643" i="15"/>
  <c r="Y644" i="15"/>
  <c r="Y645" i="15"/>
  <c r="Y646" i="15"/>
  <c r="Y647" i="15"/>
  <c r="Y649" i="15"/>
  <c r="Y650" i="15"/>
  <c r="Y651" i="15"/>
  <c r="Y652" i="15"/>
  <c r="Y653" i="15"/>
  <c r="Y654" i="15"/>
  <c r="Y655" i="15"/>
  <c r="Y656" i="15"/>
  <c r="Y658" i="15"/>
  <c r="Y659" i="15"/>
  <c r="Y660" i="15"/>
  <c r="Y661" i="15"/>
  <c r="Y662" i="15"/>
  <c r="Y663" i="15"/>
  <c r="Y666" i="15"/>
  <c r="Y667" i="15"/>
  <c r="Y668" i="15"/>
  <c r="Y669" i="15"/>
  <c r="Y670" i="15"/>
  <c r="Y671" i="15"/>
  <c r="Y673" i="15"/>
  <c r="Y675" i="15"/>
  <c r="Y676" i="15"/>
  <c r="Y677" i="15"/>
  <c r="Y678" i="15"/>
  <c r="Y679" i="15"/>
  <c r="Y680" i="15"/>
  <c r="Y681" i="15"/>
  <c r="Y682" i="15"/>
  <c r="Y683" i="15"/>
  <c r="Y684" i="15"/>
  <c r="Y685" i="15"/>
  <c r="Y686" i="15"/>
  <c r="Y687" i="15"/>
  <c r="Y688" i="15"/>
  <c r="Y689" i="15"/>
  <c r="Y690" i="15"/>
  <c r="Y693" i="15"/>
  <c r="Y694" i="15"/>
  <c r="Y695" i="15"/>
  <c r="Y696" i="15"/>
  <c r="Y697" i="15"/>
  <c r="Y698" i="15"/>
  <c r="Y699" i="15"/>
  <c r="Y700" i="15"/>
  <c r="Y701" i="15"/>
  <c r="Y702" i="15"/>
  <c r="Y704" i="15"/>
  <c r="Y705" i="15"/>
  <c r="Y706" i="15"/>
  <c r="Y708" i="15"/>
  <c r="Y709" i="15"/>
  <c r="Y710" i="15"/>
  <c r="Y711" i="15"/>
  <c r="Y712" i="15"/>
  <c r="Y714" i="15"/>
  <c r="Y715" i="15"/>
  <c r="Y716" i="15"/>
  <c r="Y717" i="15"/>
  <c r="Y718" i="15"/>
  <c r="Y719" i="15"/>
  <c r="Y720" i="15"/>
  <c r="Y722" i="15"/>
  <c r="Y724" i="15"/>
  <c r="Y725" i="15"/>
  <c r="Y726" i="15"/>
  <c r="Y727" i="15"/>
  <c r="Y728" i="15"/>
  <c r="Y729" i="15"/>
  <c r="Y730" i="15"/>
  <c r="Y731" i="15"/>
  <c r="Y732" i="15"/>
  <c r="Y733" i="15"/>
  <c r="Y734" i="15"/>
  <c r="Y735" i="15"/>
  <c r="Y736" i="15"/>
  <c r="Y737" i="15"/>
  <c r="Y738" i="15"/>
  <c r="Y739" i="15"/>
  <c r="Y740" i="15"/>
  <c r="Y743" i="15"/>
  <c r="Y744" i="15"/>
  <c r="Y745" i="15"/>
  <c r="Y746" i="15"/>
  <c r="Y747" i="15"/>
  <c r="Y748" i="15"/>
  <c r="Y749" i="15"/>
  <c r="Y750" i="15"/>
  <c r="Y751" i="15"/>
  <c r="Y752" i="15"/>
  <c r="Y753" i="15"/>
  <c r="Y754" i="15"/>
  <c r="Y756" i="15"/>
  <c r="Y757" i="15"/>
  <c r="Y759" i="15"/>
  <c r="Y760" i="15"/>
  <c r="Y761" i="15"/>
  <c r="Y762" i="15"/>
  <c r="Y763" i="15"/>
  <c r="Y764" i="15"/>
  <c r="Y766" i="15"/>
  <c r="Y767" i="15"/>
  <c r="Y768" i="15"/>
  <c r="Y769" i="15"/>
  <c r="Y770" i="15"/>
  <c r="Y771" i="15"/>
  <c r="Y772" i="15"/>
  <c r="Y773" i="15"/>
  <c r="Y774" i="15"/>
  <c r="Y775" i="15"/>
  <c r="Y778" i="15"/>
  <c r="Y779" i="15"/>
  <c r="Y780" i="15"/>
  <c r="Y781" i="15"/>
  <c r="Y782" i="15"/>
  <c r="Y783" i="15"/>
  <c r="Y784" i="15"/>
  <c r="Y785" i="15"/>
  <c r="Y786" i="15"/>
  <c r="Y788" i="15"/>
  <c r="Y790" i="15"/>
  <c r="Y791" i="15"/>
  <c r="Y792" i="15"/>
  <c r="Y793" i="15"/>
  <c r="Y794" i="15"/>
  <c r="Y795" i="15"/>
  <c r="Y796" i="15"/>
  <c r="Y797" i="15"/>
  <c r="Y798" i="15"/>
  <c r="Y799" i="15"/>
  <c r="Y800" i="15"/>
  <c r="Y801" i="15"/>
  <c r="Y802" i="15"/>
  <c r="Y803" i="15"/>
  <c r="Y806" i="15"/>
  <c r="Y807" i="15"/>
  <c r="Y808" i="15"/>
  <c r="Y809" i="15"/>
  <c r="Y810" i="15"/>
  <c r="Y811" i="15"/>
  <c r="Y812" i="15"/>
  <c r="Y813" i="15"/>
  <c r="Y814" i="15"/>
  <c r="Y815" i="15"/>
  <c r="Y816" i="15"/>
  <c r="Y817" i="15"/>
  <c r="Y818" i="15"/>
  <c r="Y819" i="15"/>
  <c r="Y822" i="15"/>
  <c r="Y823" i="15"/>
  <c r="Y824" i="15"/>
  <c r="Y825" i="15"/>
  <c r="Y826" i="15"/>
  <c r="Y828" i="15"/>
  <c r="Y829" i="15"/>
  <c r="Y830" i="15"/>
  <c r="Y831" i="15"/>
  <c r="Y832" i="15"/>
  <c r="Y833" i="15"/>
  <c r="Y834" i="15"/>
  <c r="Y836" i="15"/>
  <c r="Y838" i="15"/>
  <c r="Y839" i="15"/>
  <c r="Y840" i="15"/>
  <c r="Y841" i="15"/>
  <c r="Y842" i="15"/>
  <c r="Y843" i="15"/>
  <c r="Y844" i="15"/>
  <c r="Y845" i="15"/>
  <c r="Y846" i="15"/>
  <c r="Y847" i="15"/>
  <c r="Y848" i="15"/>
  <c r="Y849" i="15"/>
  <c r="Y850" i="15"/>
  <c r="Y851" i="15"/>
  <c r="Y852" i="15"/>
  <c r="Y853" i="15"/>
  <c r="Y856" i="15"/>
  <c r="Y857" i="15"/>
  <c r="Y858" i="15"/>
  <c r="Y859" i="15"/>
  <c r="Y860" i="15"/>
  <c r="Y861" i="15"/>
  <c r="Y862" i="15"/>
  <c r="Y864" i="15"/>
  <c r="Y865" i="15"/>
  <c r="Y867" i="15"/>
  <c r="Y868" i="15"/>
  <c r="Y6" i="15"/>
  <c r="S8" i="15"/>
  <c r="S9" i="15"/>
  <c r="S10" i="15"/>
  <c r="S11" i="15"/>
  <c r="S12" i="15"/>
  <c r="S13" i="15"/>
  <c r="S15" i="15"/>
  <c r="S16" i="15"/>
  <c r="S17" i="15"/>
  <c r="S18" i="15"/>
  <c r="S19" i="15"/>
  <c r="S20" i="15"/>
  <c r="S21" i="15"/>
  <c r="S22" i="15"/>
  <c r="S23" i="15"/>
  <c r="S24" i="15"/>
  <c r="S25" i="15"/>
  <c r="S32" i="15"/>
  <c r="S33" i="15"/>
  <c r="S34" i="15"/>
  <c r="S36" i="15"/>
  <c r="S37" i="15"/>
  <c r="S38" i="15"/>
  <c r="S39" i="15"/>
  <c r="S40" i="15"/>
  <c r="S43" i="15"/>
  <c r="S44" i="15"/>
  <c r="S45" i="15"/>
  <c r="S46" i="15"/>
  <c r="S47" i="15"/>
  <c r="S49" i="15"/>
  <c r="S50" i="15"/>
  <c r="S51" i="15"/>
  <c r="S52" i="15"/>
  <c r="S53" i="15"/>
  <c r="S54" i="15"/>
  <c r="S65" i="15"/>
  <c r="S67" i="15"/>
  <c r="S68" i="15"/>
  <c r="S70" i="15"/>
  <c r="S71" i="15"/>
  <c r="S72" i="15"/>
  <c r="S74" i="15"/>
  <c r="S75" i="15"/>
  <c r="S76" i="15"/>
  <c r="S77" i="15"/>
  <c r="S78" i="15"/>
  <c r="S84" i="15"/>
  <c r="S85" i="15"/>
  <c r="S86" i="15"/>
  <c r="S87" i="15"/>
  <c r="S88" i="15"/>
  <c r="S89" i="15"/>
  <c r="S90" i="15"/>
  <c r="S91" i="15"/>
  <c r="S92" i="15"/>
  <c r="S93" i="15"/>
  <c r="S94" i="15"/>
  <c r="S96" i="15"/>
  <c r="S97" i="15"/>
  <c r="S98" i="15"/>
  <c r="S99" i="15"/>
  <c r="S100" i="15"/>
  <c r="S101" i="15"/>
  <c r="S102" i="15"/>
  <c r="S103" i="15"/>
  <c r="S104" i="15"/>
  <c r="S112" i="15"/>
  <c r="S113" i="15"/>
  <c r="S114" i="15"/>
  <c r="S120" i="15"/>
  <c r="S124" i="15"/>
  <c r="S125" i="15"/>
  <c r="S126" i="15"/>
  <c r="S129" i="15"/>
  <c r="S131" i="15"/>
  <c r="S132" i="15"/>
  <c r="S133" i="15"/>
  <c r="S135" i="15"/>
  <c r="S136" i="15"/>
  <c r="S137" i="15"/>
  <c r="S138" i="15"/>
  <c r="S141" i="15"/>
  <c r="S143" i="15"/>
  <c r="S144" i="15"/>
  <c r="S145" i="15"/>
  <c r="S146" i="15"/>
  <c r="S147" i="15"/>
  <c r="S148" i="15"/>
  <c r="S149" i="15"/>
  <c r="S150" i="15"/>
  <c r="S151" i="15"/>
  <c r="S152" i="15"/>
  <c r="S153" i="15"/>
  <c r="S154" i="15"/>
  <c r="S155" i="15"/>
  <c r="S156" i="15"/>
  <c r="S157" i="15"/>
  <c r="S158" i="15"/>
  <c r="S160" i="15"/>
  <c r="S161" i="15"/>
  <c r="S162" i="15"/>
  <c r="S163" i="15"/>
  <c r="S164" i="15"/>
  <c r="S165" i="15"/>
  <c r="S166" i="15"/>
  <c r="S167" i="15"/>
  <c r="S168" i="15"/>
  <c r="S169" i="15"/>
  <c r="S170" i="15"/>
  <c r="S173" i="15"/>
  <c r="S175" i="15"/>
  <c r="S176" i="15"/>
  <c r="S177" i="15"/>
  <c r="S179" i="15"/>
  <c r="S180" i="15"/>
  <c r="S181" i="15"/>
  <c r="S182" i="15"/>
  <c r="S183" i="15"/>
  <c r="S184" i="15"/>
  <c r="S185" i="15"/>
  <c r="S186" i="15"/>
  <c r="S187" i="15"/>
  <c r="S188" i="15"/>
  <c r="S189" i="15"/>
  <c r="S190" i="15"/>
  <c r="S191" i="15"/>
  <c r="S192" i="15"/>
  <c r="S193" i="15"/>
  <c r="S194" i="15"/>
  <c r="S195" i="15"/>
  <c r="S196" i="15"/>
  <c r="S197" i="15"/>
  <c r="S198" i="15"/>
  <c r="S199" i="15"/>
  <c r="S200" i="15"/>
  <c r="S201" i="15"/>
  <c r="S202" i="15"/>
  <c r="S203" i="15"/>
  <c r="S204" i="15"/>
  <c r="S205" i="15"/>
  <c r="S206" i="15"/>
  <c r="S207" i="15"/>
  <c r="S208" i="15"/>
  <c r="S209" i="15"/>
  <c r="S210" i="15"/>
  <c r="S211" i="15"/>
  <c r="S212" i="15"/>
  <c r="S213" i="15"/>
  <c r="S214" i="15"/>
  <c r="S215" i="15"/>
  <c r="S216" i="15"/>
  <c r="S217" i="15"/>
  <c r="S218" i="15"/>
  <c r="S219" i="15"/>
  <c r="S220" i="15"/>
  <c r="S221" i="15"/>
  <c r="S222" i="15"/>
  <c r="S224" i="15"/>
  <c r="S225" i="15"/>
  <c r="S226" i="15"/>
  <c r="S227" i="15"/>
  <c r="S229" i="15"/>
  <c r="S230" i="15"/>
  <c r="S231" i="15"/>
  <c r="S232" i="15"/>
  <c r="S233" i="15"/>
  <c r="S234" i="15"/>
  <c r="S235" i="15"/>
  <c r="S236" i="15"/>
  <c r="S237" i="15"/>
  <c r="S239" i="15"/>
  <c r="S241" i="15"/>
  <c r="S242" i="15"/>
  <c r="S243" i="15"/>
  <c r="S244" i="15"/>
  <c r="S245" i="15"/>
  <c r="S246" i="15"/>
  <c r="S247" i="15"/>
  <c r="S248" i="15"/>
  <c r="S249" i="15"/>
  <c r="S250" i="15"/>
  <c r="S251" i="15"/>
  <c r="S252" i="15"/>
  <c r="S253" i="15"/>
  <c r="S254" i="15"/>
  <c r="S255" i="15"/>
  <c r="S256" i="15"/>
  <c r="S257" i="15"/>
  <c r="S258" i="15"/>
  <c r="S259" i="15"/>
  <c r="S260" i="15"/>
  <c r="S261" i="15"/>
  <c r="S262" i="15"/>
  <c r="S263" i="15"/>
  <c r="S266" i="15"/>
  <c r="S267" i="15"/>
  <c r="S268" i="15"/>
  <c r="S269" i="15"/>
  <c r="S270" i="15"/>
  <c r="S271" i="15"/>
  <c r="S273" i="15"/>
  <c r="S274" i="15"/>
  <c r="S275" i="15"/>
  <c r="S276" i="15"/>
  <c r="S277" i="15"/>
  <c r="S278" i="15"/>
  <c r="S279" i="15"/>
  <c r="S280" i="15"/>
  <c r="S281" i="15"/>
  <c r="S284" i="15"/>
  <c r="S285" i="15"/>
  <c r="S286" i="15"/>
  <c r="S287" i="15"/>
  <c r="S288" i="15"/>
  <c r="S289" i="15"/>
  <c r="S290" i="15"/>
  <c r="S291" i="15"/>
  <c r="S292" i="15"/>
  <c r="S293" i="15"/>
  <c r="S294" i="15"/>
  <c r="S295" i="15"/>
  <c r="S296" i="15"/>
  <c r="S297" i="15"/>
  <c r="S298" i="15"/>
  <c r="S299" i="15"/>
  <c r="S300" i="15"/>
  <c r="S301" i="15"/>
  <c r="S302" i="15"/>
  <c r="S304" i="15"/>
  <c r="S305" i="15"/>
  <c r="S306" i="15"/>
  <c r="S307" i="15"/>
  <c r="S308" i="15"/>
  <c r="S309" i="15"/>
  <c r="S310" i="15"/>
  <c r="S311" i="15"/>
  <c r="S312" i="15"/>
  <c r="S314" i="15"/>
  <c r="S315" i="15"/>
  <c r="S316" i="15"/>
  <c r="S318" i="15"/>
  <c r="S319" i="15"/>
  <c r="S320" i="15"/>
  <c r="S321" i="15"/>
  <c r="S322" i="15"/>
  <c r="S323" i="15"/>
  <c r="S324" i="15"/>
  <c r="S325" i="15"/>
  <c r="S326" i="15"/>
  <c r="S327" i="15"/>
  <c r="S328" i="15"/>
  <c r="S329" i="15"/>
  <c r="S330" i="15"/>
  <c r="S331" i="15"/>
  <c r="S332" i="15"/>
  <c r="S334" i="15"/>
  <c r="S335" i="15"/>
  <c r="S336" i="15"/>
  <c r="S337" i="15"/>
  <c r="S338" i="15"/>
  <c r="S339" i="15"/>
  <c r="S340" i="15"/>
  <c r="S341" i="15"/>
  <c r="S342" i="15"/>
  <c r="S344" i="15"/>
  <c r="S345" i="15"/>
  <c r="S346" i="15"/>
  <c r="S347" i="15"/>
  <c r="S348" i="15"/>
  <c r="S349" i="15"/>
  <c r="S350" i="15"/>
  <c r="S351" i="15"/>
  <c r="S352" i="15"/>
  <c r="S353" i="15"/>
  <c r="S354" i="15"/>
  <c r="S355" i="15"/>
  <c r="S356" i="15"/>
  <c r="S358" i="15"/>
  <c r="S359" i="15"/>
  <c r="S360" i="15"/>
  <c r="S361" i="15"/>
  <c r="S362" i="15"/>
  <c r="S363" i="15"/>
  <c r="S364" i="15"/>
  <c r="S365" i="15"/>
  <c r="S366" i="15"/>
  <c r="S368" i="15"/>
  <c r="S369" i="15"/>
  <c r="S370" i="15"/>
  <c r="S371" i="15"/>
  <c r="S372" i="15"/>
  <c r="S375" i="15"/>
  <c r="S376" i="15"/>
  <c r="S377" i="15"/>
  <c r="S378" i="15"/>
  <c r="S379" i="15"/>
  <c r="S380" i="15"/>
  <c r="S381" i="15"/>
  <c r="S382" i="15"/>
  <c r="S384" i="15"/>
  <c r="S386" i="15"/>
  <c r="S387" i="15"/>
  <c r="S388" i="15"/>
  <c r="S389" i="15"/>
  <c r="S390" i="15"/>
  <c r="S391" i="15"/>
  <c r="S392" i="15"/>
  <c r="S393" i="15"/>
  <c r="S394" i="15"/>
  <c r="S395" i="15"/>
  <c r="S396" i="15"/>
  <c r="S397" i="15"/>
  <c r="S398" i="15"/>
  <c r="S399" i="15"/>
  <c r="S400" i="15"/>
  <c r="S403" i="15"/>
  <c r="S404" i="15"/>
  <c r="S405" i="15"/>
  <c r="S406" i="15"/>
  <c r="S407" i="15"/>
  <c r="S408" i="15"/>
  <c r="S409" i="15"/>
  <c r="S410" i="15"/>
  <c r="S411" i="15"/>
  <c r="S412" i="15"/>
  <c r="S413" i="15"/>
  <c r="S414" i="15"/>
  <c r="S417" i="15"/>
  <c r="S418" i="15"/>
  <c r="S419" i="15"/>
  <c r="S420" i="15"/>
  <c r="S421" i="15"/>
  <c r="S423" i="15"/>
  <c r="S424" i="15"/>
  <c r="S425" i="15"/>
  <c r="S426" i="15"/>
  <c r="S427" i="15"/>
  <c r="S428" i="15"/>
  <c r="S429" i="15"/>
  <c r="S433" i="15"/>
  <c r="S434" i="15"/>
  <c r="S435" i="15"/>
  <c r="S436" i="15"/>
  <c r="S437" i="15"/>
  <c r="S438" i="15"/>
  <c r="S439" i="15"/>
  <c r="S440" i="15"/>
  <c r="S441" i="15"/>
  <c r="S442" i="15"/>
  <c r="S443" i="15"/>
  <c r="S444" i="15"/>
  <c r="S445" i="15"/>
  <c r="S446" i="15"/>
  <c r="S447" i="15"/>
  <c r="S448" i="15"/>
  <c r="S451" i="15"/>
  <c r="S452" i="15"/>
  <c r="S453" i="15"/>
  <c r="S454" i="15"/>
  <c r="S455" i="15"/>
  <c r="S456" i="15"/>
  <c r="S457" i="15"/>
  <c r="S458" i="15"/>
  <c r="S459" i="15"/>
  <c r="S460" i="15"/>
  <c r="S461" i="15"/>
  <c r="S465" i="15"/>
  <c r="S466" i="15"/>
  <c r="S467" i="15"/>
  <c r="S468" i="15"/>
  <c r="S469" i="15"/>
  <c r="S472" i="15"/>
  <c r="S474" i="15"/>
  <c r="S475" i="15"/>
  <c r="S476" i="15"/>
  <c r="S478" i="15"/>
  <c r="S479" i="15"/>
  <c r="S480" i="15"/>
  <c r="S481" i="15"/>
  <c r="S482" i="15"/>
  <c r="S483" i="15"/>
  <c r="S484" i="15"/>
  <c r="S485" i="15"/>
  <c r="S486" i="15"/>
  <c r="S487" i="15"/>
  <c r="S489" i="15"/>
  <c r="S490" i="15"/>
  <c r="S491" i="15"/>
  <c r="S492" i="15"/>
  <c r="S493" i="15"/>
  <c r="S494" i="15"/>
  <c r="S495" i="15"/>
  <c r="S496" i="15"/>
  <c r="S497" i="15"/>
  <c r="S498" i="15"/>
  <c r="S499" i="15"/>
  <c r="S500" i="15"/>
  <c r="S501" i="15"/>
  <c r="S502" i="15"/>
  <c r="S503" i="15"/>
  <c r="S504" i="15"/>
  <c r="S505" i="15"/>
  <c r="S506" i="15"/>
  <c r="S507" i="15"/>
  <c r="S508" i="15"/>
  <c r="S509" i="15"/>
  <c r="S510" i="15"/>
  <c r="S512" i="15"/>
  <c r="S513" i="15"/>
  <c r="S514" i="15"/>
  <c r="S515" i="15"/>
  <c r="S516" i="15"/>
  <c r="S517" i="15"/>
  <c r="S520" i="15"/>
  <c r="S521" i="15"/>
  <c r="S522" i="15"/>
  <c r="S523" i="15"/>
  <c r="S524" i="15"/>
  <c r="S525" i="15"/>
  <c r="S526" i="15"/>
  <c r="S527" i="15"/>
  <c r="S528" i="15"/>
  <c r="S529" i="15"/>
  <c r="S533" i="15"/>
  <c r="S534" i="15"/>
  <c r="S535" i="15"/>
  <c r="S536" i="15"/>
  <c r="S537" i="15"/>
  <c r="S538" i="15"/>
  <c r="S539" i="15"/>
  <c r="S540" i="15"/>
  <c r="S541" i="15"/>
  <c r="S542" i="15"/>
  <c r="S543" i="15"/>
  <c r="S544" i="15"/>
  <c r="S545" i="15"/>
  <c r="S546" i="15"/>
  <c r="S547" i="15"/>
  <c r="S548" i="15"/>
  <c r="S549" i="15"/>
  <c r="S550" i="15"/>
  <c r="S551" i="15"/>
  <c r="S554" i="15"/>
  <c r="S555" i="15"/>
  <c r="S556" i="15"/>
  <c r="S557" i="15"/>
  <c r="S558" i="15"/>
  <c r="S559" i="15"/>
  <c r="S560" i="15"/>
  <c r="S561" i="15"/>
  <c r="S562" i="15"/>
  <c r="S563" i="15"/>
  <c r="S564" i="15"/>
  <c r="S565" i="15"/>
  <c r="S568" i="15"/>
  <c r="S569" i="15"/>
  <c r="S570" i="15"/>
  <c r="S571" i="15"/>
  <c r="S573" i="15"/>
  <c r="S574" i="15"/>
  <c r="S575" i="15"/>
  <c r="S576" i="15"/>
  <c r="S577" i="15"/>
  <c r="S578" i="15"/>
  <c r="S579" i="15"/>
  <c r="S581" i="15"/>
  <c r="S583" i="15"/>
  <c r="S584" i="15"/>
  <c r="S585" i="15"/>
  <c r="S586" i="15"/>
  <c r="S587" i="15"/>
  <c r="S588" i="15"/>
  <c r="S589" i="15"/>
  <c r="S590" i="15"/>
  <c r="S591" i="15"/>
  <c r="S592" i="15"/>
  <c r="S593" i="15"/>
  <c r="S594" i="15"/>
  <c r="S595" i="15"/>
  <c r="S596" i="15"/>
  <c r="S597" i="15"/>
  <c r="S598" i="15"/>
  <c r="S601" i="15"/>
  <c r="S602" i="15"/>
  <c r="S603" i="15"/>
  <c r="S604" i="15"/>
  <c r="S605" i="15"/>
  <c r="S606" i="15"/>
  <c r="S607" i="15"/>
  <c r="S608" i="15"/>
  <c r="S610" i="15"/>
  <c r="S611" i="15"/>
  <c r="S613" i="15"/>
  <c r="S615" i="15"/>
  <c r="S616" i="15"/>
  <c r="S617" i="15"/>
  <c r="S618" i="15"/>
  <c r="S619" i="15"/>
  <c r="S620" i="15"/>
  <c r="S621" i="15"/>
  <c r="S622" i="15"/>
  <c r="S624" i="15"/>
  <c r="S625" i="15"/>
  <c r="S626" i="15"/>
  <c r="S627" i="15"/>
  <c r="S628" i="15"/>
  <c r="S629" i="15"/>
  <c r="S630" i="15"/>
  <c r="S631" i="15"/>
  <c r="S632" i="15"/>
  <c r="S634" i="15"/>
  <c r="S636" i="15"/>
  <c r="S637" i="15"/>
  <c r="S638" i="15"/>
  <c r="S639" i="15"/>
  <c r="S640" i="15"/>
  <c r="S641" i="15"/>
  <c r="S642" i="15"/>
  <c r="S643" i="15"/>
  <c r="S644" i="15"/>
  <c r="S645" i="15"/>
  <c r="S646" i="15"/>
  <c r="S647" i="15"/>
  <c r="S649" i="15"/>
  <c r="S650" i="15"/>
  <c r="S651" i="15"/>
  <c r="S652" i="15"/>
  <c r="S653" i="15"/>
  <c r="S654" i="15"/>
  <c r="S655" i="15"/>
  <c r="S656" i="15"/>
  <c r="S658" i="15"/>
  <c r="S659" i="15"/>
  <c r="S660" i="15"/>
  <c r="S661" i="15"/>
  <c r="S662" i="15"/>
  <c r="S663" i="15"/>
  <c r="S666" i="15"/>
  <c r="S667" i="15"/>
  <c r="S668" i="15"/>
  <c r="S669" i="15"/>
  <c r="S670" i="15"/>
  <c r="S671" i="15"/>
  <c r="S673" i="15"/>
  <c r="S675" i="15"/>
  <c r="S676" i="15"/>
  <c r="S677" i="15"/>
  <c r="S678" i="15"/>
  <c r="S679" i="15"/>
  <c r="S680" i="15"/>
  <c r="S681" i="15"/>
  <c r="S682" i="15"/>
  <c r="S683" i="15"/>
  <c r="S684" i="15"/>
  <c r="S685" i="15"/>
  <c r="S686" i="15"/>
  <c r="S687" i="15"/>
  <c r="S688" i="15"/>
  <c r="S689" i="15"/>
  <c r="S690" i="15"/>
  <c r="S693" i="15"/>
  <c r="S694" i="15"/>
  <c r="S695" i="15"/>
  <c r="S696" i="15"/>
  <c r="S697" i="15"/>
  <c r="S698" i="15"/>
  <c r="S699" i="15"/>
  <c r="S700" i="15"/>
  <c r="S701" i="15"/>
  <c r="S702" i="15"/>
  <c r="S704" i="15"/>
  <c r="S705" i="15"/>
  <c r="S706" i="15"/>
  <c r="S708" i="15"/>
  <c r="S709" i="15"/>
  <c r="S710" i="15"/>
  <c r="S711" i="15"/>
  <c r="S712" i="15"/>
  <c r="S714" i="15"/>
  <c r="S715" i="15"/>
  <c r="S716" i="15"/>
  <c r="S717" i="15"/>
  <c r="S718" i="15"/>
  <c r="S719" i="15"/>
  <c r="S720" i="15"/>
  <c r="S722" i="15"/>
  <c r="S724" i="15"/>
  <c r="S725" i="15"/>
  <c r="S726" i="15"/>
  <c r="S727" i="15"/>
  <c r="S728" i="15"/>
  <c r="S729" i="15"/>
  <c r="S730" i="15"/>
  <c r="S731" i="15"/>
  <c r="S732" i="15"/>
  <c r="S733" i="15"/>
  <c r="S734" i="15"/>
  <c r="S735" i="15"/>
  <c r="S736" i="15"/>
  <c r="S737" i="15"/>
  <c r="S738" i="15"/>
  <c r="S739" i="15"/>
  <c r="S740" i="15"/>
  <c r="S743" i="15"/>
  <c r="S744" i="15"/>
  <c r="S745" i="15"/>
  <c r="S746" i="15"/>
  <c r="S747" i="15"/>
  <c r="S748" i="15"/>
  <c r="S749" i="15"/>
  <c r="S750" i="15"/>
  <c r="S751" i="15"/>
  <c r="S752" i="15"/>
  <c r="S753" i="15"/>
  <c r="S754" i="15"/>
  <c r="S756" i="15"/>
  <c r="S757" i="15"/>
  <c r="S759" i="15"/>
  <c r="S760" i="15"/>
  <c r="S761" i="15"/>
  <c r="S762" i="15"/>
  <c r="S763" i="15"/>
  <c r="S764" i="15"/>
  <c r="S766" i="15"/>
  <c r="S767" i="15"/>
  <c r="S768" i="15"/>
  <c r="S769" i="15"/>
  <c r="S770" i="15"/>
  <c r="S771" i="15"/>
  <c r="S772" i="15"/>
  <c r="S773" i="15"/>
  <c r="S774" i="15"/>
  <c r="S775" i="15"/>
  <c r="S778" i="15"/>
  <c r="S779" i="15"/>
  <c r="S780" i="15"/>
  <c r="S781" i="15"/>
  <c r="S782" i="15"/>
  <c r="S783" i="15"/>
  <c r="S784" i="15"/>
  <c r="S785" i="15"/>
  <c r="S786" i="15"/>
  <c r="S788" i="15"/>
  <c r="S790" i="15"/>
  <c r="S791" i="15"/>
  <c r="S792" i="15"/>
  <c r="S793" i="15"/>
  <c r="S794" i="15"/>
  <c r="S795" i="15"/>
  <c r="S796" i="15"/>
  <c r="S797" i="15"/>
  <c r="S798" i="15"/>
  <c r="S799" i="15"/>
  <c r="S800" i="15"/>
  <c r="S801" i="15"/>
  <c r="S802" i="15"/>
  <c r="S803" i="15"/>
  <c r="S806" i="15"/>
  <c r="S807" i="15"/>
  <c r="S808" i="15"/>
  <c r="S809" i="15"/>
  <c r="S810" i="15"/>
  <c r="S811" i="15"/>
  <c r="S812" i="15"/>
  <c r="S813" i="15"/>
  <c r="S814" i="15"/>
  <c r="S815" i="15"/>
  <c r="S816" i="15"/>
  <c r="S817" i="15"/>
  <c r="S818" i="15"/>
  <c r="S819" i="15"/>
  <c r="S822" i="15"/>
  <c r="S823" i="15"/>
  <c r="S824" i="15"/>
  <c r="S825" i="15"/>
  <c r="S826" i="15"/>
  <c r="S828" i="15"/>
  <c r="S829" i="15"/>
  <c r="S830" i="15"/>
  <c r="S831" i="15"/>
  <c r="S832" i="15"/>
  <c r="S833" i="15"/>
  <c r="S834" i="15"/>
  <c r="S836" i="15"/>
  <c r="S838" i="15"/>
  <c r="S839" i="15"/>
  <c r="S840" i="15"/>
  <c r="S841" i="15"/>
  <c r="S842" i="15"/>
  <c r="S843" i="15"/>
  <c r="S844" i="15"/>
  <c r="S845" i="15"/>
  <c r="S846" i="15"/>
  <c r="S847" i="15"/>
  <c r="S848" i="15"/>
  <c r="S849" i="15"/>
  <c r="S850" i="15"/>
  <c r="S851" i="15"/>
  <c r="S852" i="15"/>
  <c r="S853" i="15"/>
  <c r="S856" i="15"/>
  <c r="S857" i="15"/>
  <c r="S858" i="15"/>
  <c r="S859" i="15"/>
  <c r="S860" i="15"/>
  <c r="S861" i="15"/>
  <c r="S862" i="15"/>
  <c r="S864" i="15"/>
  <c r="S865" i="15"/>
  <c r="S867" i="15"/>
  <c r="S868" i="15"/>
  <c r="P9" i="15"/>
  <c r="P10" i="15"/>
  <c r="P11" i="15"/>
  <c r="P12" i="15"/>
  <c r="P13" i="15"/>
  <c r="P15" i="15"/>
  <c r="P16" i="15"/>
  <c r="P17" i="15"/>
  <c r="P18" i="15"/>
  <c r="P19" i="15"/>
  <c r="P20" i="15"/>
  <c r="P21" i="15"/>
  <c r="P22" i="15"/>
  <c r="P23" i="15"/>
  <c r="P24" i="15"/>
  <c r="P25" i="15"/>
  <c r="P32" i="15"/>
  <c r="P33" i="15"/>
  <c r="P34" i="15"/>
  <c r="P36" i="15"/>
  <c r="P37" i="15"/>
  <c r="P38" i="15"/>
  <c r="P39" i="15"/>
  <c r="P40" i="15"/>
  <c r="P43" i="15"/>
  <c r="P44" i="15"/>
  <c r="P45" i="15"/>
  <c r="P46" i="15"/>
  <c r="P47" i="15"/>
  <c r="P49" i="15"/>
  <c r="P50" i="15"/>
  <c r="P51" i="15"/>
  <c r="P52" i="15"/>
  <c r="P53" i="15"/>
  <c r="P54" i="15"/>
  <c r="P65" i="15"/>
  <c r="P67" i="15"/>
  <c r="P68" i="15"/>
  <c r="P70" i="15"/>
  <c r="P71" i="15"/>
  <c r="P72" i="15"/>
  <c r="P74" i="15"/>
  <c r="P75" i="15"/>
  <c r="P76" i="15"/>
  <c r="P77" i="15"/>
  <c r="P78" i="15"/>
  <c r="P84" i="15"/>
  <c r="P85" i="15"/>
  <c r="P86" i="15"/>
  <c r="P87" i="15"/>
  <c r="P88" i="15"/>
  <c r="P89" i="15"/>
  <c r="P90" i="15"/>
  <c r="P91" i="15"/>
  <c r="P92" i="15"/>
  <c r="P93" i="15"/>
  <c r="P94" i="15"/>
  <c r="P96" i="15"/>
  <c r="P97" i="15"/>
  <c r="P98" i="15"/>
  <c r="P99" i="15"/>
  <c r="P100" i="15"/>
  <c r="P101" i="15"/>
  <c r="P102" i="15"/>
  <c r="P103" i="15"/>
  <c r="P104" i="15"/>
  <c r="P112" i="15"/>
  <c r="P113" i="15"/>
  <c r="P114" i="15"/>
  <c r="P120" i="15"/>
  <c r="P124" i="15"/>
  <c r="P125" i="15"/>
  <c r="P126" i="15"/>
  <c r="P129" i="15"/>
  <c r="P131" i="15"/>
  <c r="P132" i="15"/>
  <c r="P133" i="15"/>
  <c r="P135" i="15"/>
  <c r="P136" i="15"/>
  <c r="P137" i="15"/>
  <c r="P138" i="15"/>
  <c r="P141" i="15"/>
  <c r="P143" i="15"/>
  <c r="P144" i="15"/>
  <c r="P145" i="15"/>
  <c r="P146" i="15"/>
  <c r="P147" i="15"/>
  <c r="P148" i="15"/>
  <c r="P149" i="15"/>
  <c r="P150" i="15"/>
  <c r="P151" i="15"/>
  <c r="P152" i="15"/>
  <c r="P153" i="15"/>
  <c r="P154" i="15"/>
  <c r="P155" i="15"/>
  <c r="P156" i="15"/>
  <c r="P157" i="15"/>
  <c r="P158" i="15"/>
  <c r="P160" i="15"/>
  <c r="P161" i="15"/>
  <c r="P162" i="15"/>
  <c r="P163" i="15"/>
  <c r="P164" i="15"/>
  <c r="P165" i="15"/>
  <c r="P166" i="15"/>
  <c r="P167" i="15"/>
  <c r="P168" i="15"/>
  <c r="P169" i="15"/>
  <c r="P170" i="15"/>
  <c r="P173" i="15"/>
  <c r="P175" i="15"/>
  <c r="P176" i="15"/>
  <c r="P177" i="15"/>
  <c r="P179" i="15"/>
  <c r="P180" i="15"/>
  <c r="P181" i="15"/>
  <c r="P182" i="15"/>
  <c r="P183" i="15"/>
  <c r="P184" i="15"/>
  <c r="P185" i="15"/>
  <c r="P186" i="15"/>
  <c r="P187" i="15"/>
  <c r="P188" i="15"/>
  <c r="P189" i="15"/>
  <c r="P190" i="15"/>
  <c r="P191" i="15"/>
  <c r="P192" i="15"/>
  <c r="P193" i="15"/>
  <c r="P194" i="15"/>
  <c r="P195" i="15"/>
  <c r="P196" i="15"/>
  <c r="P197" i="15"/>
  <c r="P198" i="15"/>
  <c r="P199" i="15"/>
  <c r="P200" i="15"/>
  <c r="P201" i="15"/>
  <c r="P202" i="15"/>
  <c r="P203" i="15"/>
  <c r="P204" i="15"/>
  <c r="P205" i="15"/>
  <c r="P206" i="15"/>
  <c r="P207" i="15"/>
  <c r="P208" i="15"/>
  <c r="P209" i="15"/>
  <c r="P210" i="15"/>
  <c r="P211" i="15"/>
  <c r="P212" i="15"/>
  <c r="P213" i="15"/>
  <c r="P214" i="15"/>
  <c r="P215" i="15"/>
  <c r="P216" i="15"/>
  <c r="P217" i="15"/>
  <c r="P218" i="15"/>
  <c r="P219" i="15"/>
  <c r="P220" i="15"/>
  <c r="P221" i="15"/>
  <c r="P222" i="15"/>
  <c r="P224" i="15"/>
  <c r="P225" i="15"/>
  <c r="P226" i="15"/>
  <c r="P227" i="15"/>
  <c r="P229" i="15"/>
  <c r="P230" i="15"/>
  <c r="P231" i="15"/>
  <c r="P232" i="15"/>
  <c r="P233" i="15"/>
  <c r="P234" i="15"/>
  <c r="P235" i="15"/>
  <c r="P236" i="15"/>
  <c r="P237" i="15"/>
  <c r="P239" i="15"/>
  <c r="P241" i="15"/>
  <c r="P242" i="15"/>
  <c r="P243" i="15"/>
  <c r="P244" i="15"/>
  <c r="P245" i="15"/>
  <c r="P246" i="15"/>
  <c r="P247" i="15"/>
  <c r="P248" i="15"/>
  <c r="P249" i="15"/>
  <c r="P250" i="15"/>
  <c r="P251" i="15"/>
  <c r="P252" i="15"/>
  <c r="P253" i="15"/>
  <c r="P254" i="15"/>
  <c r="P255" i="15"/>
  <c r="P256" i="15"/>
  <c r="P257" i="15"/>
  <c r="P258" i="15"/>
  <c r="P259" i="15"/>
  <c r="P260" i="15"/>
  <c r="P261" i="15"/>
  <c r="P262" i="15"/>
  <c r="P263" i="15"/>
  <c r="P266" i="15"/>
  <c r="P267" i="15"/>
  <c r="P268" i="15"/>
  <c r="P269" i="15"/>
  <c r="P270" i="15"/>
  <c r="P271" i="15"/>
  <c r="P273" i="15"/>
  <c r="P274" i="15"/>
  <c r="P275" i="15"/>
  <c r="P276" i="15"/>
  <c r="P277" i="15"/>
  <c r="P278" i="15"/>
  <c r="P279" i="15"/>
  <c r="P280" i="15"/>
  <c r="P281" i="15"/>
  <c r="P284" i="15"/>
  <c r="P285" i="15"/>
  <c r="P286" i="15"/>
  <c r="P287" i="15"/>
  <c r="P288" i="15"/>
  <c r="P289" i="15"/>
  <c r="P290" i="15"/>
  <c r="P291" i="15"/>
  <c r="P292" i="15"/>
  <c r="P293" i="15"/>
  <c r="P294" i="15"/>
  <c r="P295" i="15"/>
  <c r="P296" i="15"/>
  <c r="P297" i="15"/>
  <c r="P298" i="15"/>
  <c r="P299" i="15"/>
  <c r="P300" i="15"/>
  <c r="P301" i="15"/>
  <c r="P302" i="15"/>
  <c r="P304" i="15"/>
  <c r="P305" i="15"/>
  <c r="P306" i="15"/>
  <c r="P307" i="15"/>
  <c r="P308" i="15"/>
  <c r="P309" i="15"/>
  <c r="P310" i="15"/>
  <c r="P311" i="15"/>
  <c r="P312" i="15"/>
  <c r="P314" i="15"/>
  <c r="P315" i="15"/>
  <c r="P316" i="15"/>
  <c r="P318" i="15"/>
  <c r="P319" i="15"/>
  <c r="P320" i="15"/>
  <c r="P321" i="15"/>
  <c r="P322" i="15"/>
  <c r="P323" i="15"/>
  <c r="P324" i="15"/>
  <c r="P325" i="15"/>
  <c r="P326" i="15"/>
  <c r="P327" i="15"/>
  <c r="P328" i="15"/>
  <c r="P329" i="15"/>
  <c r="P330" i="15"/>
  <c r="P331" i="15"/>
  <c r="P332" i="15"/>
  <c r="P334" i="15"/>
  <c r="P335" i="15"/>
  <c r="P336" i="15"/>
  <c r="P337" i="15"/>
  <c r="P338" i="15"/>
  <c r="P339" i="15"/>
  <c r="P340" i="15"/>
  <c r="P341" i="15"/>
  <c r="P342" i="15"/>
  <c r="P344" i="15"/>
  <c r="P345" i="15"/>
  <c r="P346" i="15"/>
  <c r="P347" i="15"/>
  <c r="P348" i="15"/>
  <c r="P349" i="15"/>
  <c r="P350" i="15"/>
  <c r="P351" i="15"/>
  <c r="P352" i="15"/>
  <c r="P353" i="15"/>
  <c r="P354" i="15"/>
  <c r="P355" i="15"/>
  <c r="P356" i="15"/>
  <c r="P358" i="15"/>
  <c r="P359" i="15"/>
  <c r="P360" i="15"/>
  <c r="P361" i="15"/>
  <c r="P362" i="15"/>
  <c r="P363" i="15"/>
  <c r="P364" i="15"/>
  <c r="P365" i="15"/>
  <c r="P366" i="15"/>
  <c r="P368" i="15"/>
  <c r="P369" i="15"/>
  <c r="P370" i="15"/>
  <c r="P371" i="15"/>
  <c r="P372" i="15"/>
  <c r="P375" i="15"/>
  <c r="P376" i="15"/>
  <c r="P377" i="15"/>
  <c r="P378" i="15"/>
  <c r="P379" i="15"/>
  <c r="P380" i="15"/>
  <c r="P381" i="15"/>
  <c r="P382" i="15"/>
  <c r="P384" i="15"/>
  <c r="P386" i="15"/>
  <c r="P387" i="15"/>
  <c r="P388" i="15"/>
  <c r="P389" i="15"/>
  <c r="P390" i="15"/>
  <c r="P391" i="15"/>
  <c r="P392" i="15"/>
  <c r="P393" i="15"/>
  <c r="P394" i="15"/>
  <c r="P395" i="15"/>
  <c r="P396" i="15"/>
  <c r="P397" i="15"/>
  <c r="P398" i="15"/>
  <c r="P399" i="15"/>
  <c r="P400" i="15"/>
  <c r="P403" i="15"/>
  <c r="P404" i="15"/>
  <c r="P405" i="15"/>
  <c r="P406" i="15"/>
  <c r="P407" i="15"/>
  <c r="P408" i="15"/>
  <c r="P409" i="15"/>
  <c r="P410" i="15"/>
  <c r="P411" i="15"/>
  <c r="P412" i="15"/>
  <c r="P413" i="15"/>
  <c r="P414" i="15"/>
  <c r="P417" i="15"/>
  <c r="P418" i="15"/>
  <c r="P419" i="15"/>
  <c r="P420" i="15"/>
  <c r="P421" i="15"/>
  <c r="P423" i="15"/>
  <c r="P424" i="15"/>
  <c r="P425" i="15"/>
  <c r="P426" i="15"/>
  <c r="P427" i="15"/>
  <c r="P428" i="15"/>
  <c r="P429" i="15"/>
  <c r="P433" i="15"/>
  <c r="P434" i="15"/>
  <c r="P435" i="15"/>
  <c r="P436" i="15"/>
  <c r="P437" i="15"/>
  <c r="P438" i="15"/>
  <c r="P439" i="15"/>
  <c r="P440" i="15"/>
  <c r="P441" i="15"/>
  <c r="P442" i="15"/>
  <c r="P443" i="15"/>
  <c r="P444" i="15"/>
  <c r="P445" i="15"/>
  <c r="P446" i="15"/>
  <c r="P447" i="15"/>
  <c r="P448" i="15"/>
  <c r="P451" i="15"/>
  <c r="P452" i="15"/>
  <c r="P453" i="15"/>
  <c r="P454" i="15"/>
  <c r="P455" i="15"/>
  <c r="P456" i="15"/>
  <c r="P457" i="15"/>
  <c r="P458" i="15"/>
  <c r="P459" i="15"/>
  <c r="P460" i="15"/>
  <c r="P461" i="15"/>
  <c r="P465" i="15"/>
  <c r="P466" i="15"/>
  <c r="P467" i="15"/>
  <c r="P468" i="15"/>
  <c r="P469" i="15"/>
  <c r="P472" i="15"/>
  <c r="P474" i="15"/>
  <c r="P475" i="15"/>
  <c r="P476" i="15"/>
  <c r="P478" i="15"/>
  <c r="P479" i="15"/>
  <c r="P480" i="15"/>
  <c r="P481" i="15"/>
  <c r="P482" i="15"/>
  <c r="P483" i="15"/>
  <c r="P484" i="15"/>
  <c r="P485" i="15"/>
  <c r="P486" i="15"/>
  <c r="P487" i="15"/>
  <c r="P489" i="15"/>
  <c r="P490" i="15"/>
  <c r="P491" i="15"/>
  <c r="P492" i="15"/>
  <c r="P493" i="15"/>
  <c r="P494" i="15"/>
  <c r="P495" i="15"/>
  <c r="P496" i="15"/>
  <c r="P497" i="15"/>
  <c r="P498" i="15"/>
  <c r="P499" i="15"/>
  <c r="P500" i="15"/>
  <c r="P501" i="15"/>
  <c r="P502" i="15"/>
  <c r="P503" i="15"/>
  <c r="P504" i="15"/>
  <c r="P505" i="15"/>
  <c r="P506" i="15"/>
  <c r="P507" i="15"/>
  <c r="P508" i="15"/>
  <c r="P509" i="15"/>
  <c r="P510" i="15"/>
  <c r="P512" i="15"/>
  <c r="P513" i="15"/>
  <c r="P514" i="15"/>
  <c r="P515" i="15"/>
  <c r="P516" i="15"/>
  <c r="P517" i="15"/>
  <c r="P520" i="15"/>
  <c r="P521" i="15"/>
  <c r="P522" i="15"/>
  <c r="P523" i="15"/>
  <c r="P524" i="15"/>
  <c r="P525" i="15"/>
  <c r="P526" i="15"/>
  <c r="P527" i="15"/>
  <c r="P528" i="15"/>
  <c r="P529" i="15"/>
  <c r="P533" i="15"/>
  <c r="P534" i="15"/>
  <c r="P535" i="15"/>
  <c r="P536" i="15"/>
  <c r="P537" i="15"/>
  <c r="P538" i="15"/>
  <c r="P539" i="15"/>
  <c r="P540" i="15"/>
  <c r="P541" i="15"/>
  <c r="P542" i="15"/>
  <c r="P543" i="15"/>
  <c r="P544" i="15"/>
  <c r="P545" i="15"/>
  <c r="P546" i="15"/>
  <c r="P547" i="15"/>
  <c r="P548" i="15"/>
  <c r="P549" i="15"/>
  <c r="P550" i="15"/>
  <c r="P551" i="15"/>
  <c r="P554" i="15"/>
  <c r="P555" i="15"/>
  <c r="P556" i="15"/>
  <c r="P557" i="15"/>
  <c r="P558" i="15"/>
  <c r="P559" i="15"/>
  <c r="P560" i="15"/>
  <c r="P561" i="15"/>
  <c r="P562" i="15"/>
  <c r="P563" i="15"/>
  <c r="P564" i="15"/>
  <c r="P565" i="15"/>
  <c r="P568" i="15"/>
  <c r="P569" i="15"/>
  <c r="P570" i="15"/>
  <c r="P571" i="15"/>
  <c r="P573" i="15"/>
  <c r="P574" i="15"/>
  <c r="P575" i="15"/>
  <c r="P576" i="15"/>
  <c r="P577" i="15"/>
  <c r="P578" i="15"/>
  <c r="P579" i="15"/>
  <c r="P581" i="15"/>
  <c r="P583" i="15"/>
  <c r="P584" i="15"/>
  <c r="P585" i="15"/>
  <c r="P586" i="15"/>
  <c r="P587" i="15"/>
  <c r="P588" i="15"/>
  <c r="P589" i="15"/>
  <c r="P590" i="15"/>
  <c r="P591" i="15"/>
  <c r="P592" i="15"/>
  <c r="P593" i="15"/>
  <c r="P594" i="15"/>
  <c r="P595" i="15"/>
  <c r="P596" i="15"/>
  <c r="P597" i="15"/>
  <c r="P598" i="15"/>
  <c r="P601" i="15"/>
  <c r="P602" i="15"/>
  <c r="P603" i="15"/>
  <c r="P604" i="15"/>
  <c r="P605" i="15"/>
  <c r="P606" i="15"/>
  <c r="P607" i="15"/>
  <c r="P608" i="15"/>
  <c r="P610" i="15"/>
  <c r="P611" i="15"/>
  <c r="P613" i="15"/>
  <c r="P615" i="15"/>
  <c r="P616" i="15"/>
  <c r="P617" i="15"/>
  <c r="P618" i="15"/>
  <c r="P619" i="15"/>
  <c r="P620" i="15"/>
  <c r="P621" i="15"/>
  <c r="P622" i="15"/>
  <c r="P624" i="15"/>
  <c r="P625" i="15"/>
  <c r="P626" i="15"/>
  <c r="P627" i="15"/>
  <c r="P628" i="15"/>
  <c r="P629" i="15"/>
  <c r="P630" i="15"/>
  <c r="P631" i="15"/>
  <c r="P632" i="15"/>
  <c r="P634" i="15"/>
  <c r="P636" i="15"/>
  <c r="P637" i="15"/>
  <c r="P638" i="15"/>
  <c r="P639" i="15"/>
  <c r="P640" i="15"/>
  <c r="P641" i="15"/>
  <c r="P642" i="15"/>
  <c r="P643" i="15"/>
  <c r="P644" i="15"/>
  <c r="P645" i="15"/>
  <c r="P646" i="15"/>
  <c r="P647" i="15"/>
  <c r="P649" i="15"/>
  <c r="P650" i="15"/>
  <c r="P651" i="15"/>
  <c r="P652" i="15"/>
  <c r="P653" i="15"/>
  <c r="P654" i="15"/>
  <c r="P655" i="15"/>
  <c r="P656" i="15"/>
  <c r="P658" i="15"/>
  <c r="P659" i="15"/>
  <c r="P660" i="15"/>
  <c r="P661" i="15"/>
  <c r="P662" i="15"/>
  <c r="P663" i="15"/>
  <c r="P666" i="15"/>
  <c r="P667" i="15"/>
  <c r="P668" i="15"/>
  <c r="P669" i="15"/>
  <c r="P670" i="15"/>
  <c r="P671" i="15"/>
  <c r="P673" i="15"/>
  <c r="P675" i="15"/>
  <c r="P676" i="15"/>
  <c r="P677" i="15"/>
  <c r="P678" i="15"/>
  <c r="P679" i="15"/>
  <c r="P680" i="15"/>
  <c r="P681" i="15"/>
  <c r="P682" i="15"/>
  <c r="P683" i="15"/>
  <c r="P684" i="15"/>
  <c r="P685" i="15"/>
  <c r="P686" i="15"/>
  <c r="P687" i="15"/>
  <c r="P688" i="15"/>
  <c r="P689" i="15"/>
  <c r="P690" i="15"/>
  <c r="P693" i="15"/>
  <c r="P694" i="15"/>
  <c r="P695" i="15"/>
  <c r="P696" i="15"/>
  <c r="P697" i="15"/>
  <c r="P698" i="15"/>
  <c r="P699" i="15"/>
  <c r="P700" i="15"/>
  <c r="P701" i="15"/>
  <c r="P702" i="15"/>
  <c r="P704" i="15"/>
  <c r="P705" i="15"/>
  <c r="P706" i="15"/>
  <c r="P708" i="15"/>
  <c r="P709" i="15"/>
  <c r="P710" i="15"/>
  <c r="P711" i="15"/>
  <c r="P712" i="15"/>
  <c r="P714" i="15"/>
  <c r="P715" i="15"/>
  <c r="P716" i="15"/>
  <c r="P717" i="15"/>
  <c r="P718" i="15"/>
  <c r="P719" i="15"/>
  <c r="P720" i="15"/>
  <c r="P722" i="15"/>
  <c r="P724" i="15"/>
  <c r="P725" i="15"/>
  <c r="P726" i="15"/>
  <c r="P727" i="15"/>
  <c r="P728" i="15"/>
  <c r="P729" i="15"/>
  <c r="P730" i="15"/>
  <c r="P731" i="15"/>
  <c r="P732" i="15"/>
  <c r="P733" i="15"/>
  <c r="P734" i="15"/>
  <c r="P735" i="15"/>
  <c r="P736" i="15"/>
  <c r="P737" i="15"/>
  <c r="P738" i="15"/>
  <c r="P739" i="15"/>
  <c r="P740" i="15"/>
  <c r="P743" i="15"/>
  <c r="P744" i="15"/>
  <c r="P745" i="15"/>
  <c r="P746" i="15"/>
  <c r="P747" i="15"/>
  <c r="P748" i="15"/>
  <c r="P749" i="15"/>
  <c r="P750" i="15"/>
  <c r="P751" i="15"/>
  <c r="P752" i="15"/>
  <c r="P753" i="15"/>
  <c r="P754" i="15"/>
  <c r="P756" i="15"/>
  <c r="P757" i="15"/>
  <c r="P759" i="15"/>
  <c r="P760" i="15"/>
  <c r="P761" i="15"/>
  <c r="P762" i="15"/>
  <c r="P763" i="15"/>
  <c r="P764" i="15"/>
  <c r="P766" i="15"/>
  <c r="P767" i="15"/>
  <c r="P768" i="15"/>
  <c r="P769" i="15"/>
  <c r="P770" i="15"/>
  <c r="P771" i="15"/>
  <c r="P772" i="15"/>
  <c r="P773" i="15"/>
  <c r="P774" i="15"/>
  <c r="P775" i="15"/>
  <c r="P778" i="15"/>
  <c r="P779" i="15"/>
  <c r="P780" i="15"/>
  <c r="P781" i="15"/>
  <c r="P782" i="15"/>
  <c r="P783" i="15"/>
  <c r="P784" i="15"/>
  <c r="P785" i="15"/>
  <c r="P786" i="15"/>
  <c r="P788" i="15"/>
  <c r="P790" i="15"/>
  <c r="P791" i="15"/>
  <c r="P792" i="15"/>
  <c r="P793" i="15"/>
  <c r="P794" i="15"/>
  <c r="P795" i="15"/>
  <c r="P796" i="15"/>
  <c r="P797" i="15"/>
  <c r="P798" i="15"/>
  <c r="P799" i="15"/>
  <c r="P800" i="15"/>
  <c r="P801" i="15"/>
  <c r="P802" i="15"/>
  <c r="P803" i="15"/>
  <c r="P806" i="15"/>
  <c r="P807" i="15"/>
  <c r="P808" i="15"/>
  <c r="P809" i="15"/>
  <c r="P810" i="15"/>
  <c r="P811" i="15"/>
  <c r="P812" i="15"/>
  <c r="P813" i="15"/>
  <c r="P814" i="15"/>
  <c r="P815" i="15"/>
  <c r="P816" i="15"/>
  <c r="P817" i="15"/>
  <c r="P818" i="15"/>
  <c r="P819" i="15"/>
  <c r="P822" i="15"/>
  <c r="P823" i="15"/>
  <c r="P824" i="15"/>
  <c r="P825" i="15"/>
  <c r="P826" i="15"/>
  <c r="P828" i="15"/>
  <c r="P829" i="15"/>
  <c r="P830" i="15"/>
  <c r="P831" i="15"/>
  <c r="P832" i="15"/>
  <c r="P833" i="15"/>
  <c r="P834" i="15"/>
  <c r="P836" i="15"/>
  <c r="P838" i="15"/>
  <c r="P839" i="15"/>
  <c r="P840" i="15"/>
  <c r="P841" i="15"/>
  <c r="P842" i="15"/>
  <c r="P843" i="15"/>
  <c r="P844" i="15"/>
  <c r="P845" i="15"/>
  <c r="P846" i="15"/>
  <c r="P847" i="15"/>
  <c r="P848" i="15"/>
  <c r="P849" i="15"/>
  <c r="P850" i="15"/>
  <c r="P851" i="15"/>
  <c r="P852" i="15"/>
  <c r="P853" i="15"/>
  <c r="P856" i="15"/>
  <c r="P857" i="15"/>
  <c r="P858" i="15"/>
  <c r="P859" i="15"/>
  <c r="P860" i="15"/>
  <c r="P861" i="15"/>
  <c r="P862" i="15"/>
  <c r="P864" i="15"/>
  <c r="P865" i="15"/>
  <c r="P867" i="15"/>
  <c r="P868" i="15"/>
  <c r="J63" i="42"/>
  <c r="B12" i="63" s="1"/>
  <c r="J33" i="52"/>
  <c r="B9" i="63" s="1"/>
  <c r="J875" i="15"/>
  <c r="B6" i="63" s="1"/>
  <c r="AD44" i="56" l="1"/>
  <c r="AD21" i="48"/>
  <c r="V24" i="53"/>
  <c r="V23" i="53"/>
  <c r="AE22" i="53"/>
  <c r="AE26" i="53" s="1"/>
  <c r="D11" i="63" s="1"/>
  <c r="V22" i="53"/>
  <c r="V26" i="53" s="1"/>
  <c r="C11" i="63" s="1"/>
  <c r="AE20" i="53"/>
  <c r="V20" i="53"/>
  <c r="V18" i="53"/>
  <c r="AE17" i="53"/>
  <c r="V17" i="53"/>
  <c r="AE16" i="53"/>
  <c r="V16" i="53"/>
  <c r="V15" i="53"/>
  <c r="V14" i="53"/>
  <c r="AE13" i="53"/>
  <c r="V13" i="53"/>
  <c r="AE12" i="53"/>
  <c r="V12" i="53"/>
  <c r="V11" i="53"/>
  <c r="AE9" i="53"/>
  <c r="V9" i="53"/>
  <c r="AE8" i="53"/>
  <c r="AE21" i="53" s="1"/>
  <c r="D10" i="63" s="1"/>
  <c r="V8" i="53"/>
  <c r="V21" i="53" s="1"/>
  <c r="C10" i="63" s="1"/>
  <c r="V12" i="51"/>
  <c r="V8" i="51"/>
  <c r="AE7" i="51"/>
  <c r="AE109" i="51"/>
  <c r="V109" i="51"/>
  <c r="AE108" i="51"/>
  <c r="V108" i="51"/>
  <c r="V107" i="51"/>
  <c r="AE106" i="51"/>
  <c r="V106" i="51"/>
  <c r="AE105" i="51"/>
  <c r="AE103" i="51"/>
  <c r="V103" i="51"/>
  <c r="AE102" i="51"/>
  <c r="AE100" i="51"/>
  <c r="V100" i="51"/>
  <c r="AE99" i="51"/>
  <c r="V99" i="51"/>
  <c r="AE97" i="51"/>
  <c r="V97" i="51"/>
  <c r="AE96" i="51"/>
  <c r="V96" i="51"/>
  <c r="V94" i="51"/>
  <c r="AE93" i="51"/>
  <c r="V93" i="51"/>
  <c r="AE92" i="51"/>
  <c r="V92" i="51"/>
  <c r="V91" i="51"/>
  <c r="AE90" i="51"/>
  <c r="V90" i="51"/>
  <c r="AE89" i="51"/>
  <c r="AE87" i="51"/>
  <c r="V87" i="51"/>
  <c r="AE86" i="51"/>
  <c r="AE84" i="51"/>
  <c r="V84" i="51"/>
  <c r="AE83" i="51"/>
  <c r="V83" i="51"/>
  <c r="AE81" i="51"/>
  <c r="V81" i="51"/>
  <c r="AE80" i="51"/>
  <c r="V80" i="51"/>
  <c r="V78" i="51"/>
  <c r="AE77" i="51"/>
  <c r="V77" i="51"/>
  <c r="AE76" i="51"/>
  <c r="V76" i="51"/>
  <c r="V75" i="51"/>
  <c r="AE74" i="51"/>
  <c r="V74" i="51"/>
  <c r="AE73" i="51"/>
  <c r="AE71" i="51"/>
  <c r="V71" i="51"/>
  <c r="AE70" i="51"/>
  <c r="AE68" i="51"/>
  <c r="V68" i="51"/>
  <c r="AE67" i="51"/>
  <c r="V67" i="51"/>
  <c r="AE65" i="51"/>
  <c r="V65" i="51"/>
  <c r="AE64" i="51"/>
  <c r="V64" i="51"/>
  <c r="V62" i="51"/>
  <c r="AE61" i="51"/>
  <c r="V61" i="51"/>
  <c r="AE60" i="51"/>
  <c r="V60" i="51"/>
  <c r="V59" i="51"/>
  <c r="AE56" i="51"/>
  <c r="V56" i="51"/>
  <c r="V55" i="51"/>
  <c r="AE54" i="51"/>
  <c r="V53" i="51"/>
  <c r="AE52" i="51"/>
  <c r="V51" i="51"/>
  <c r="AE50" i="51"/>
  <c r="V50" i="51"/>
  <c r="AE47" i="51"/>
  <c r="V47" i="51"/>
  <c r="AE46" i="51"/>
  <c r="V46" i="51"/>
  <c r="V42" i="51"/>
  <c r="V41" i="51"/>
  <c r="AE40" i="51"/>
  <c r="AE39" i="51"/>
  <c r="V39" i="51"/>
  <c r="AE38" i="51"/>
  <c r="V38" i="51"/>
  <c r="V34" i="51"/>
  <c r="V33" i="51"/>
  <c r="AE32" i="51"/>
  <c r="V32" i="51"/>
  <c r="AE30" i="51"/>
  <c r="V30" i="51"/>
  <c r="AE29" i="51"/>
  <c r="AE27" i="51"/>
  <c r="V27" i="51"/>
  <c r="AE26" i="51"/>
  <c r="AE23" i="51"/>
  <c r="V23" i="51"/>
  <c r="V21" i="51"/>
  <c r="AE20" i="51"/>
  <c r="V20" i="51"/>
  <c r="AE19" i="51"/>
  <c r="AE34" i="50"/>
  <c r="V34" i="50"/>
  <c r="V30" i="50"/>
  <c r="V29" i="50"/>
  <c r="AE26" i="50"/>
  <c r="V26" i="50"/>
  <c r="AE10" i="50"/>
  <c r="AE9" i="50"/>
  <c r="AE17" i="50"/>
  <c r="AE16" i="50"/>
  <c r="V16" i="50"/>
  <c r="V15" i="50"/>
  <c r="AE13" i="50"/>
  <c r="AE12" i="50"/>
  <c r="V12" i="50"/>
  <c r="V11" i="50"/>
  <c r="V868" i="15"/>
  <c r="V867" i="15"/>
  <c r="V865" i="15"/>
  <c r="V864" i="15"/>
  <c r="V862" i="15"/>
  <c r="V861" i="15"/>
  <c r="V860" i="15"/>
  <c r="V859" i="15"/>
  <c r="V858" i="15"/>
  <c r="V857" i="15"/>
  <c r="V856" i="15"/>
  <c r="V853" i="15"/>
  <c r="V852" i="15"/>
  <c r="V851" i="15"/>
  <c r="V850" i="15"/>
  <c r="V849" i="15"/>
  <c r="V848" i="15"/>
  <c r="V847" i="15"/>
  <c r="V846" i="15"/>
  <c r="V845" i="15"/>
  <c r="V844" i="15"/>
  <c r="V843" i="15"/>
  <c r="V842" i="15"/>
  <c r="V841" i="15"/>
  <c r="V840" i="15"/>
  <c r="V839" i="15"/>
  <c r="V838" i="15"/>
  <c r="V836" i="15"/>
  <c r="V834" i="15"/>
  <c r="V833" i="15"/>
  <c r="V832" i="15"/>
  <c r="V831" i="15"/>
  <c r="V830" i="15"/>
  <c r="V829" i="15"/>
  <c r="V828" i="15"/>
  <c r="V826" i="15"/>
  <c r="V825" i="15"/>
  <c r="V824" i="15"/>
  <c r="V823" i="15"/>
  <c r="V822" i="15"/>
  <c r="V819" i="15"/>
  <c r="V818" i="15"/>
  <c r="V817" i="15"/>
  <c r="V816" i="15"/>
  <c r="V815" i="15"/>
  <c r="V814" i="15"/>
  <c r="V813" i="15"/>
  <c r="V812" i="15"/>
  <c r="V811" i="15"/>
  <c r="V810" i="15"/>
  <c r="V809" i="15"/>
  <c r="V808" i="15"/>
  <c r="V807" i="15"/>
  <c r="V806" i="15"/>
  <c r="V803" i="15"/>
  <c r="V802" i="15"/>
  <c r="V801" i="15"/>
  <c r="V800" i="15"/>
  <c r="V799" i="15"/>
  <c r="V798" i="15"/>
  <c r="V797" i="15"/>
  <c r="V796" i="15"/>
  <c r="V795" i="15"/>
  <c r="V794" i="15"/>
  <c r="V793" i="15"/>
  <c r="V792" i="15"/>
  <c r="V791" i="15"/>
  <c r="V790" i="15"/>
  <c r="V788" i="15"/>
  <c r="V786" i="15"/>
  <c r="V785" i="15"/>
  <c r="V784" i="15"/>
  <c r="V783" i="15"/>
  <c r="V782" i="15"/>
  <c r="V781" i="15"/>
  <c r="V780" i="15"/>
  <c r="V779" i="15"/>
  <c r="V778" i="15"/>
  <c r="V775" i="15"/>
  <c r="V774" i="15"/>
  <c r="V773" i="15"/>
  <c r="V772" i="15"/>
  <c r="V771" i="15"/>
  <c r="V770" i="15"/>
  <c r="V769" i="15"/>
  <c r="V768" i="15"/>
  <c r="V767" i="15"/>
  <c r="V766" i="15"/>
  <c r="V764" i="15"/>
  <c r="V763" i="15"/>
  <c r="V762" i="15"/>
  <c r="V761" i="15"/>
  <c r="V760" i="15"/>
  <c r="V759" i="15"/>
  <c r="V757" i="15"/>
  <c r="V756" i="15"/>
  <c r="V754" i="15"/>
  <c r="V753" i="15"/>
  <c r="V752" i="15"/>
  <c r="V751" i="15"/>
  <c r="V750" i="15"/>
  <c r="V749" i="15"/>
  <c r="V748" i="15"/>
  <c r="V747" i="15"/>
  <c r="V746" i="15"/>
  <c r="V745" i="15"/>
  <c r="V744" i="15"/>
  <c r="V743" i="15"/>
  <c r="V740" i="15"/>
  <c r="V739" i="15"/>
  <c r="V738" i="15"/>
  <c r="V737" i="15"/>
  <c r="V736" i="15"/>
  <c r="V735" i="15"/>
  <c r="V734" i="15"/>
  <c r="V733" i="15"/>
  <c r="V732" i="15"/>
  <c r="V731" i="15"/>
  <c r="V730" i="15"/>
  <c r="V729" i="15"/>
  <c r="V728" i="15"/>
  <c r="V727" i="15"/>
  <c r="V726" i="15"/>
  <c r="V725" i="15"/>
  <c r="V724" i="15"/>
  <c r="V722" i="15"/>
  <c r="V720" i="15"/>
  <c r="V719" i="15"/>
  <c r="V718" i="15"/>
  <c r="V717" i="15"/>
  <c r="V716" i="15"/>
  <c r="V715" i="15"/>
  <c r="V714" i="15"/>
  <c r="V712" i="15"/>
  <c r="V711" i="15"/>
  <c r="V710" i="15"/>
  <c r="V709" i="15"/>
  <c r="V708" i="15"/>
  <c r="V706" i="15"/>
  <c r="V705" i="15"/>
  <c r="V704" i="15"/>
  <c r="V702" i="15"/>
  <c r="V701" i="15"/>
  <c r="V700" i="15"/>
  <c r="V699" i="15"/>
  <c r="V698" i="15"/>
  <c r="V697" i="15"/>
  <c r="V696" i="15"/>
  <c r="V695" i="15"/>
  <c r="V694" i="15"/>
  <c r="V693" i="15"/>
  <c r="V690" i="15"/>
  <c r="V689" i="15"/>
  <c r="V688" i="15"/>
  <c r="V687" i="15"/>
  <c r="V686" i="15"/>
  <c r="V685" i="15"/>
  <c r="V684" i="15"/>
  <c r="V683" i="15"/>
  <c r="V682" i="15"/>
  <c r="V681" i="15"/>
  <c r="V680" i="15"/>
  <c r="V679" i="15"/>
  <c r="V678" i="15"/>
  <c r="V677" i="15"/>
  <c r="V676" i="15"/>
  <c r="V675" i="15"/>
  <c r="V673" i="15"/>
  <c r="V671" i="15"/>
  <c r="V670" i="15"/>
  <c r="V669" i="15"/>
  <c r="V668" i="15"/>
  <c r="V667" i="15"/>
  <c r="V666" i="15"/>
  <c r="V663" i="15"/>
  <c r="V662" i="15"/>
  <c r="V661" i="15"/>
  <c r="V660" i="15"/>
  <c r="V659" i="15"/>
  <c r="V658" i="15"/>
  <c r="V656" i="15"/>
  <c r="V655" i="15"/>
  <c r="V654" i="15"/>
  <c r="V653" i="15"/>
  <c r="V652" i="15"/>
  <c r="V651" i="15"/>
  <c r="V650" i="15"/>
  <c r="V649" i="15"/>
  <c r="V647" i="15"/>
  <c r="V646" i="15"/>
  <c r="V645" i="15"/>
  <c r="V644" i="15"/>
  <c r="V643" i="15"/>
  <c r="V642" i="15"/>
  <c r="V641" i="15"/>
  <c r="V640" i="15"/>
  <c r="V639" i="15"/>
  <c r="V638" i="15"/>
  <c r="V637" i="15"/>
  <c r="V636" i="15"/>
  <c r="V634" i="15"/>
  <c r="V632" i="15"/>
  <c r="V631" i="15"/>
  <c r="V630" i="15"/>
  <c r="V629" i="15"/>
  <c r="V628" i="15"/>
  <c r="V627" i="15"/>
  <c r="V626" i="15"/>
  <c r="V625" i="15"/>
  <c r="V624" i="15"/>
  <c r="V622" i="15"/>
  <c r="V621" i="15"/>
  <c r="V620" i="15"/>
  <c r="V619" i="15"/>
  <c r="V618" i="15"/>
  <c r="V617" i="15"/>
  <c r="V616" i="15"/>
  <c r="V615" i="15"/>
  <c r="V613" i="15"/>
  <c r="V611" i="15"/>
  <c r="V610" i="15"/>
  <c r="V608" i="15"/>
  <c r="V607" i="15"/>
  <c r="V606" i="15"/>
  <c r="V605" i="15"/>
  <c r="V604" i="15"/>
  <c r="V603" i="15"/>
  <c r="V602" i="15"/>
  <c r="V601" i="15"/>
  <c r="V598" i="15"/>
  <c r="V597" i="15"/>
  <c r="V596" i="15"/>
  <c r="V595" i="15"/>
  <c r="V594" i="15"/>
  <c r="V593" i="15"/>
  <c r="V592" i="15"/>
  <c r="V591" i="15"/>
  <c r="V590" i="15"/>
  <c r="V589" i="15"/>
  <c r="V588" i="15"/>
  <c r="V587" i="15"/>
  <c r="V586" i="15"/>
  <c r="V585" i="15"/>
  <c r="V584" i="15"/>
  <c r="V583" i="15"/>
  <c r="V581" i="15"/>
  <c r="V579" i="15"/>
  <c r="V578" i="15"/>
  <c r="V577" i="15"/>
  <c r="V576" i="15"/>
  <c r="V575" i="15"/>
  <c r="V574" i="15"/>
  <c r="V573" i="15"/>
  <c r="V571" i="15"/>
  <c r="V570" i="15"/>
  <c r="V569" i="15"/>
  <c r="V568" i="15"/>
  <c r="V565" i="15"/>
  <c r="V564" i="15"/>
  <c r="V563" i="15"/>
  <c r="V562" i="15"/>
  <c r="V561" i="15"/>
  <c r="V560" i="15"/>
  <c r="V559" i="15"/>
  <c r="V558" i="15"/>
  <c r="V557" i="15"/>
  <c r="V556" i="15"/>
  <c r="V555" i="15"/>
  <c r="V554" i="15"/>
  <c r="V551" i="15"/>
  <c r="V550" i="15"/>
  <c r="V549" i="15"/>
  <c r="V548" i="15"/>
  <c r="V547" i="15"/>
  <c r="V546" i="15"/>
  <c r="V545" i="15"/>
  <c r="V544" i="15"/>
  <c r="V543" i="15"/>
  <c r="V542" i="15"/>
  <c r="V541" i="15"/>
  <c r="V540" i="15"/>
  <c r="V539" i="15"/>
  <c r="V538" i="15"/>
  <c r="V537" i="15"/>
  <c r="V536" i="15"/>
  <c r="V535" i="15"/>
  <c r="V534" i="15"/>
  <c r="V533" i="15"/>
  <c r="V529" i="15"/>
  <c r="V528" i="15"/>
  <c r="V527" i="15"/>
  <c r="V526" i="15"/>
  <c r="V525" i="15"/>
  <c r="V524" i="15"/>
  <c r="V523" i="15"/>
  <c r="V522" i="15"/>
  <c r="V521" i="15"/>
  <c r="V520" i="15"/>
  <c r="V517" i="15"/>
  <c r="V516" i="15"/>
  <c r="V515" i="15"/>
  <c r="V514" i="15"/>
  <c r="V513" i="15"/>
  <c r="V512" i="15"/>
  <c r="V510" i="15"/>
  <c r="V509" i="15"/>
  <c r="V508" i="15"/>
  <c r="V507" i="15"/>
  <c r="V506" i="15"/>
  <c r="V505" i="15"/>
  <c r="V504" i="15"/>
  <c r="V503" i="15"/>
  <c r="V502" i="15"/>
  <c r="V501" i="15"/>
  <c r="V500" i="15"/>
  <c r="V499" i="15"/>
  <c r="V498" i="15"/>
  <c r="V497" i="15"/>
  <c r="V496" i="15"/>
  <c r="V495" i="15"/>
  <c r="V494" i="15"/>
  <c r="V493" i="15"/>
  <c r="V492" i="15"/>
  <c r="V491" i="15"/>
  <c r="V490" i="15"/>
  <c r="V489" i="15"/>
  <c r="V487" i="15"/>
  <c r="V486" i="15"/>
  <c r="V485" i="15"/>
  <c r="V484" i="15"/>
  <c r="V483" i="15"/>
  <c r="V482" i="15"/>
  <c r="V481" i="15"/>
  <c r="V480" i="15"/>
  <c r="V479" i="15"/>
  <c r="V478" i="15"/>
  <c r="V476" i="15"/>
  <c r="V475" i="15"/>
  <c r="V474" i="15"/>
  <c r="V472" i="15"/>
  <c r="V469" i="15"/>
  <c r="V468" i="15"/>
  <c r="V467" i="15"/>
  <c r="V466" i="15"/>
  <c r="V465" i="15"/>
  <c r="V461" i="15"/>
  <c r="V460" i="15"/>
  <c r="V459" i="15"/>
  <c r="V458" i="15"/>
  <c r="V457" i="15"/>
  <c r="V456" i="15"/>
  <c r="V455" i="15"/>
  <c r="V454" i="15"/>
  <c r="V453" i="15"/>
  <c r="V452" i="15"/>
  <c r="V451" i="15"/>
  <c r="V448" i="15"/>
  <c r="V447" i="15"/>
  <c r="V446" i="15"/>
  <c r="V445" i="15"/>
  <c r="V444" i="15"/>
  <c r="V443" i="15"/>
  <c r="V442" i="15"/>
  <c r="V441" i="15"/>
  <c r="V440" i="15"/>
  <c r="V439" i="15"/>
  <c r="V438" i="15"/>
  <c r="V437" i="15"/>
  <c r="V436" i="15"/>
  <c r="V435" i="15"/>
  <c r="V434" i="15"/>
  <c r="V433" i="15"/>
  <c r="V429" i="15"/>
  <c r="V428" i="15"/>
  <c r="V427" i="15"/>
  <c r="V426" i="15"/>
  <c r="V425" i="15"/>
  <c r="V424" i="15"/>
  <c r="V423" i="15"/>
  <c r="V421" i="15"/>
  <c r="V420" i="15"/>
  <c r="V419" i="15"/>
  <c r="V418" i="15"/>
  <c r="V417" i="15"/>
  <c r="V414" i="15"/>
  <c r="V413" i="15"/>
  <c r="V412" i="15"/>
  <c r="V411" i="15"/>
  <c r="V410" i="15"/>
  <c r="V409" i="15"/>
  <c r="V408" i="15"/>
  <c r="V407" i="15"/>
  <c r="V406" i="15"/>
  <c r="V405" i="15"/>
  <c r="V404" i="15"/>
  <c r="V403" i="15"/>
  <c r="V400" i="15"/>
  <c r="V399" i="15"/>
  <c r="V398" i="15"/>
  <c r="V397" i="15"/>
  <c r="V396" i="15"/>
  <c r="V395" i="15"/>
  <c r="V394" i="15"/>
  <c r="V393" i="15"/>
  <c r="V392" i="15"/>
  <c r="V391" i="15"/>
  <c r="V390" i="15"/>
  <c r="V389" i="15"/>
  <c r="V388" i="15"/>
  <c r="V387" i="15"/>
  <c r="V386" i="15"/>
  <c r="V384" i="15"/>
  <c r="V382" i="15"/>
  <c r="V381" i="15"/>
  <c r="V380" i="15"/>
  <c r="V379" i="15"/>
  <c r="V378" i="15"/>
  <c r="V377" i="15"/>
  <c r="V376" i="15"/>
  <c r="V375" i="15"/>
  <c r="V372" i="15"/>
  <c r="V371" i="15"/>
  <c r="V370" i="15"/>
  <c r="V369" i="15"/>
  <c r="V368" i="15"/>
  <c r="V366" i="15"/>
  <c r="V365" i="15"/>
  <c r="V364" i="15"/>
  <c r="V363" i="15"/>
  <c r="V362" i="15"/>
  <c r="V361" i="15"/>
  <c r="V360" i="15"/>
  <c r="V359" i="15"/>
  <c r="V358" i="15"/>
  <c r="V356" i="15"/>
  <c r="V355" i="15"/>
  <c r="V354" i="15"/>
  <c r="V353" i="15"/>
  <c r="V352" i="15"/>
  <c r="V351" i="15"/>
  <c r="V350" i="15"/>
  <c r="V349" i="15"/>
  <c r="V348" i="15"/>
  <c r="V347" i="15"/>
  <c r="V346" i="15"/>
  <c r="V345" i="15"/>
  <c r="V344" i="15"/>
  <c r="V342" i="15"/>
  <c r="V341" i="15"/>
  <c r="V340" i="15"/>
  <c r="V339" i="15"/>
  <c r="V338" i="15"/>
  <c r="V337" i="15"/>
  <c r="V336" i="15"/>
  <c r="V335" i="15"/>
  <c r="V334" i="15"/>
  <c r="V332" i="15"/>
  <c r="V331" i="15"/>
  <c r="V330" i="15"/>
  <c r="V329" i="15"/>
  <c r="V328" i="15"/>
  <c r="V327" i="15"/>
  <c r="V326" i="15"/>
  <c r="V325" i="15"/>
  <c r="V324" i="15"/>
  <c r="V323" i="15"/>
  <c r="V322" i="15"/>
  <c r="V321" i="15"/>
  <c r="V320" i="15"/>
  <c r="V319" i="15"/>
  <c r="V318" i="15"/>
  <c r="V316" i="15"/>
  <c r="V315" i="15"/>
  <c r="V314" i="15"/>
  <c r="V312" i="15"/>
  <c r="V311" i="15"/>
  <c r="V310" i="15"/>
  <c r="V309" i="15"/>
  <c r="V308" i="15"/>
  <c r="V307" i="15"/>
  <c r="V306" i="15"/>
  <c r="V305" i="15"/>
  <c r="V304" i="15"/>
  <c r="V302" i="15"/>
  <c r="V301" i="15"/>
  <c r="V300" i="15"/>
  <c r="V299" i="15"/>
  <c r="V298" i="15"/>
  <c r="V297" i="15"/>
  <c r="V296" i="15"/>
  <c r="V295" i="15"/>
  <c r="V294" i="15"/>
  <c r="V293" i="15"/>
  <c r="V292" i="15"/>
  <c r="V291" i="15"/>
  <c r="V290" i="15"/>
  <c r="V289" i="15"/>
  <c r="V288" i="15"/>
  <c r="V287" i="15"/>
  <c r="V286" i="15"/>
  <c r="V285" i="15"/>
  <c r="V284" i="15"/>
  <c r="V281" i="15"/>
  <c r="V280" i="15"/>
  <c r="V279" i="15"/>
  <c r="V278" i="15"/>
  <c r="V277" i="15"/>
  <c r="V276" i="15"/>
  <c r="V275" i="15"/>
  <c r="V274" i="15"/>
  <c r="V273" i="15"/>
  <c r="V271" i="15"/>
  <c r="V270" i="15"/>
  <c r="V269" i="15"/>
  <c r="V268" i="15"/>
  <c r="V267" i="15"/>
  <c r="V266" i="15"/>
  <c r="V263" i="15"/>
  <c r="V262" i="15"/>
  <c r="V261" i="15"/>
  <c r="V260" i="15"/>
  <c r="V259" i="15"/>
  <c r="V258" i="15"/>
  <c r="V257" i="15"/>
  <c r="V256" i="15"/>
  <c r="V255" i="15"/>
  <c r="V254" i="15"/>
  <c r="V253" i="15"/>
  <c r="V252" i="15"/>
  <c r="V251" i="15"/>
  <c r="V250" i="15"/>
  <c r="V249" i="15"/>
  <c r="V248" i="15"/>
  <c r="V247" i="15"/>
  <c r="V246" i="15"/>
  <c r="V245" i="15"/>
  <c r="V244" i="15"/>
  <c r="V243" i="15"/>
  <c r="V242" i="15"/>
  <c r="V241" i="15"/>
  <c r="V239" i="15"/>
  <c r="V237" i="15"/>
  <c r="V236" i="15"/>
  <c r="V235" i="15"/>
  <c r="V234" i="15"/>
  <c r="V233" i="15"/>
  <c r="V232" i="15"/>
  <c r="V231" i="15"/>
  <c r="V230" i="15"/>
  <c r="V229" i="15"/>
  <c r="V227" i="15"/>
  <c r="V226" i="15"/>
  <c r="V225" i="15"/>
  <c r="V224" i="15"/>
  <c r="V222" i="15"/>
  <c r="V221" i="15"/>
  <c r="V220" i="15"/>
  <c r="V219" i="15"/>
  <c r="V218" i="15"/>
  <c r="V217" i="15"/>
  <c r="V216" i="15"/>
  <c r="V215" i="15"/>
  <c r="V214" i="15"/>
  <c r="V213" i="15"/>
  <c r="V212" i="15"/>
  <c r="V211" i="15"/>
  <c r="V210" i="15"/>
  <c r="V209" i="15"/>
  <c r="V208" i="15"/>
  <c r="V207" i="15"/>
  <c r="V206" i="15"/>
  <c r="V205" i="15"/>
  <c r="V204" i="15"/>
  <c r="V203" i="15"/>
  <c r="V202" i="15"/>
  <c r="V201" i="15"/>
  <c r="V200" i="15"/>
  <c r="V199" i="15"/>
  <c r="V198" i="15"/>
  <c r="V197" i="15"/>
  <c r="V196" i="15"/>
  <c r="V195" i="15"/>
  <c r="V194" i="15"/>
  <c r="V193" i="15"/>
  <c r="V192" i="15"/>
  <c r="V191" i="15"/>
  <c r="V190" i="15"/>
  <c r="V189" i="15"/>
  <c r="V188" i="15"/>
  <c r="V187" i="15"/>
  <c r="V186" i="15"/>
  <c r="V185" i="15"/>
  <c r="V184" i="15"/>
  <c r="V183" i="15"/>
  <c r="V182" i="15"/>
  <c r="V181" i="15"/>
  <c r="V180" i="15"/>
  <c r="V179" i="15"/>
  <c r="V177" i="15"/>
  <c r="V176" i="15"/>
  <c r="V175" i="15"/>
  <c r="V173" i="15"/>
  <c r="V170" i="15"/>
  <c r="V169" i="15"/>
  <c r="V168" i="15"/>
  <c r="V167" i="15"/>
  <c r="V166" i="15"/>
  <c r="V165" i="15"/>
  <c r="V164" i="15"/>
  <c r="V163" i="15"/>
  <c r="V162" i="15"/>
  <c r="V161" i="15"/>
  <c r="V160" i="15"/>
  <c r="V158" i="15"/>
  <c r="V157" i="15"/>
  <c r="V156" i="15"/>
  <c r="V155" i="15"/>
  <c r="V154" i="15"/>
  <c r="V153" i="15"/>
  <c r="V152" i="15"/>
  <c r="V151" i="15"/>
  <c r="V150" i="15"/>
  <c r="V149" i="15"/>
  <c r="V148" i="15"/>
  <c r="V147" i="15"/>
  <c r="V146" i="15"/>
  <c r="V145" i="15"/>
  <c r="V144" i="15"/>
  <c r="V143" i="15"/>
  <c r="V141" i="15"/>
  <c r="V138" i="15"/>
  <c r="V137" i="15"/>
  <c r="V136" i="15"/>
  <c r="V135" i="15"/>
  <c r="V133" i="15"/>
  <c r="V132" i="15"/>
  <c r="V131" i="15"/>
  <c r="V129" i="15"/>
  <c r="V126" i="15"/>
  <c r="V125" i="15"/>
  <c r="V124" i="15"/>
  <c r="V120" i="15"/>
  <c r="V114" i="15"/>
  <c r="V113" i="15"/>
  <c r="V112" i="15"/>
  <c r="V104" i="15"/>
  <c r="V103" i="15"/>
  <c r="V102" i="15"/>
  <c r="V101" i="15"/>
  <c r="V100" i="15"/>
  <c r="V99" i="15"/>
  <c r="V98" i="15"/>
  <c r="V97" i="15"/>
  <c r="V96" i="15"/>
  <c r="V94" i="15"/>
  <c r="V93" i="15"/>
  <c r="V92" i="15"/>
  <c r="V91" i="15"/>
  <c r="V90" i="15"/>
  <c r="V89" i="15"/>
  <c r="V88" i="15"/>
  <c r="V87" i="15"/>
  <c r="V86" i="15"/>
  <c r="V85" i="15"/>
  <c r="V84" i="15"/>
  <c r="V78" i="15"/>
  <c r="V77" i="15"/>
  <c r="V76" i="15"/>
  <c r="V75" i="15"/>
  <c r="V74" i="15"/>
  <c r="V72" i="15"/>
  <c r="V71" i="15"/>
  <c r="V70" i="15"/>
  <c r="V68" i="15"/>
  <c r="V67" i="15"/>
  <c r="V65" i="15"/>
  <c r="V54" i="15"/>
  <c r="V53" i="15"/>
  <c r="V52" i="15"/>
  <c r="V51" i="15"/>
  <c r="V50" i="15"/>
  <c r="V49" i="15"/>
  <c r="V47" i="15"/>
  <c r="V46" i="15"/>
  <c r="V45" i="15"/>
  <c r="V44" i="15"/>
  <c r="V43" i="15"/>
  <c r="V40" i="15"/>
  <c r="V39" i="15"/>
  <c r="V38" i="15"/>
  <c r="V37" i="15"/>
  <c r="V36" i="15"/>
  <c r="V34" i="15"/>
  <c r="V33" i="15"/>
  <c r="V32" i="15"/>
  <c r="V25" i="15"/>
  <c r="V24" i="15"/>
  <c r="V23" i="15"/>
  <c r="V22" i="15"/>
  <c r="V21" i="15"/>
  <c r="V20" i="15"/>
  <c r="V19" i="15"/>
  <c r="V18" i="15"/>
  <c r="V17" i="15"/>
  <c r="V16" i="15"/>
  <c r="V15" i="15"/>
  <c r="V13" i="15"/>
  <c r="V12" i="15"/>
  <c r="V11" i="15"/>
  <c r="V10" i="15"/>
  <c r="V9" i="15"/>
  <c r="V8" i="15"/>
  <c r="AE848" i="15"/>
  <c r="AE822" i="15"/>
  <c r="AE814" i="15"/>
  <c r="AE671" i="15"/>
  <c r="AE652" i="15"/>
  <c r="AE619" i="15"/>
  <c r="AE604" i="15"/>
  <c r="AE556" i="15"/>
  <c r="AE546" i="15"/>
  <c r="AE459" i="15"/>
  <c r="AE447" i="15"/>
  <c r="AE419" i="15"/>
  <c r="AE398" i="15"/>
  <c r="AE372" i="15"/>
  <c r="AE319" i="15"/>
  <c r="AE300" i="15"/>
  <c r="AE267" i="15"/>
  <c r="AE266" i="15"/>
  <c r="AE248" i="15"/>
  <c r="AE199" i="15"/>
  <c r="AE152" i="15"/>
  <c r="V6" i="15"/>
  <c r="V14" i="15"/>
  <c r="V60" i="42"/>
  <c r="V58" i="42"/>
  <c r="V55" i="42"/>
  <c r="V53" i="42"/>
  <c r="V51" i="42"/>
  <c r="V48" i="42"/>
  <c r="V46" i="42"/>
  <c r="V45" i="42"/>
  <c r="V41" i="42"/>
  <c r="V37" i="42"/>
  <c r="V34" i="42"/>
  <c r="V32" i="42"/>
  <c r="V30" i="42"/>
  <c r="V27" i="42"/>
  <c r="V25" i="42"/>
  <c r="V23" i="42"/>
  <c r="V21" i="42"/>
  <c r="V18" i="42"/>
  <c r="V15" i="42"/>
  <c r="V12" i="42"/>
  <c r="V8" i="42"/>
  <c r="V7" i="42"/>
  <c r="AE61" i="42"/>
  <c r="AE57" i="42"/>
  <c r="AE52" i="42"/>
  <c r="AE47" i="42"/>
  <c r="AE43" i="42"/>
  <c r="AE36" i="42"/>
  <c r="AE31" i="42"/>
  <c r="AE26" i="42"/>
  <c r="AE22" i="42"/>
  <c r="AE16" i="42"/>
  <c r="AE10" i="42"/>
  <c r="AE63" i="42" s="1"/>
  <c r="D12" i="63" s="1"/>
  <c r="V7" i="15"/>
  <c r="U13" i="48"/>
  <c r="C14" i="63" s="1"/>
  <c r="AD31" i="52"/>
  <c r="AE31" i="52" s="1"/>
  <c r="U31" i="52"/>
  <c r="AD29" i="52"/>
  <c r="AE29" i="52" s="1"/>
  <c r="U28" i="52"/>
  <c r="AD27" i="52"/>
  <c r="AE27" i="52" s="1"/>
  <c r="U26" i="52"/>
  <c r="AD25" i="52"/>
  <c r="AE25" i="52" s="1"/>
  <c r="U24" i="52"/>
  <c r="AD23" i="52"/>
  <c r="AE23" i="52" s="1"/>
  <c r="U22" i="52"/>
  <c r="AD21" i="52"/>
  <c r="AE21" i="52" s="1"/>
  <c r="U20" i="52"/>
  <c r="AD19" i="52"/>
  <c r="AE19" i="52" s="1"/>
  <c r="U18" i="52"/>
  <c r="AD17" i="52"/>
  <c r="AE17" i="52" s="1"/>
  <c r="U16" i="52"/>
  <c r="AD14" i="52"/>
  <c r="AE14" i="52" s="1"/>
  <c r="U13" i="52"/>
  <c r="AD12" i="52"/>
  <c r="AE12" i="52" s="1"/>
  <c r="U11" i="52"/>
  <c r="AD10" i="52"/>
  <c r="AE10" i="52" s="1"/>
  <c r="U9" i="52"/>
  <c r="AD8" i="52"/>
  <c r="AE8" i="52" s="1"/>
  <c r="B9" i="57"/>
  <c r="U44" i="49"/>
  <c r="U43" i="49"/>
  <c r="AD36" i="49"/>
  <c r="AD35" i="49"/>
  <c r="U29" i="49"/>
  <c r="U21" i="49"/>
  <c r="U12" i="48"/>
  <c r="V63" i="42"/>
  <c r="C12" i="63" s="1"/>
  <c r="AE33" i="52"/>
  <c r="D9" i="63" s="1"/>
  <c r="D16" i="59"/>
  <c r="B8" i="57" s="1"/>
  <c r="B7" i="57"/>
  <c r="AE11" i="51"/>
  <c r="AE8" i="51"/>
  <c r="AE104" i="51"/>
  <c r="V104" i="51"/>
  <c r="AE101" i="51"/>
  <c r="V95" i="51"/>
  <c r="AE88" i="51"/>
  <c r="V88" i="51"/>
  <c r="AE85" i="51"/>
  <c r="V79" i="51"/>
  <c r="AE72" i="51"/>
  <c r="V72" i="51"/>
  <c r="AE69" i="51"/>
  <c r="V63" i="51"/>
  <c r="AE57" i="51"/>
  <c r="AE55" i="51"/>
  <c r="AE48" i="51"/>
  <c r="V48" i="51"/>
  <c r="AE44" i="51"/>
  <c r="AE43" i="51"/>
  <c r="V43" i="51"/>
  <c r="AE41" i="51"/>
  <c r="AE36" i="51"/>
  <c r="V36" i="51"/>
  <c r="AE35" i="51"/>
  <c r="V35" i="51"/>
  <c r="AE28" i="51"/>
  <c r="V28" i="51"/>
  <c r="AE25" i="51"/>
  <c r="V19" i="51"/>
  <c r="V54" i="51"/>
  <c r="AE53" i="51"/>
  <c r="V40" i="51"/>
  <c r="V31" i="51"/>
  <c r="AE24" i="51"/>
  <c r="V24" i="51"/>
  <c r="AE21" i="51"/>
  <c r="AE59" i="51"/>
  <c r="V52" i="51"/>
  <c r="AE49" i="51"/>
  <c r="AE45" i="51"/>
  <c r="AE37" i="51"/>
  <c r="AE33" i="51"/>
  <c r="AE12" i="51"/>
  <c r="AE515" i="15"/>
  <c r="AE504" i="15"/>
  <c r="AE494" i="15"/>
  <c r="AE467" i="15"/>
  <c r="AE359" i="15"/>
  <c r="AE356" i="15"/>
  <c r="AE335" i="15"/>
  <c r="AE328" i="15"/>
  <c r="AE11" i="15"/>
  <c r="AE7" i="15"/>
  <c r="AE819" i="15"/>
  <c r="AE811" i="15"/>
  <c r="AE759" i="15"/>
  <c r="AE731" i="15"/>
  <c r="AE727" i="15"/>
  <c r="AE712" i="15"/>
  <c r="AE702" i="15"/>
  <c r="AE700" i="15"/>
  <c r="AE684" i="15"/>
  <c r="AE658" i="15"/>
  <c r="AE655" i="15"/>
  <c r="AE642" i="15"/>
  <c r="AE622" i="15"/>
  <c r="AE607" i="15"/>
  <c r="AE595" i="15"/>
  <c r="AE587" i="15"/>
  <c r="AE571" i="15"/>
  <c r="AE547" i="15"/>
  <c r="AE524" i="15"/>
  <c r="AE444" i="15"/>
  <c r="AE434" i="15"/>
  <c r="AE302" i="15"/>
  <c r="AE296" i="15"/>
  <c r="AE286" i="15"/>
  <c r="AE280" i="15"/>
  <c r="AE376" i="15"/>
  <c r="AE263" i="15"/>
  <c r="AE184" i="15"/>
  <c r="AE164" i="15"/>
  <c r="AE851" i="15"/>
  <c r="AE808" i="15"/>
  <c r="AE806" i="15"/>
  <c r="AE779" i="15"/>
  <c r="AE775" i="15"/>
  <c r="AE764" i="15"/>
  <c r="AE754" i="15"/>
  <c r="AE732" i="15"/>
  <c r="AE711" i="15"/>
  <c r="AE699" i="15"/>
  <c r="AE687" i="15"/>
  <c r="AE679" i="15"/>
  <c r="AE643" i="15"/>
  <c r="AE626" i="15"/>
  <c r="AE606" i="15"/>
  <c r="AE590" i="15"/>
  <c r="AE584" i="15"/>
  <c r="AE527" i="15"/>
  <c r="AE499" i="15"/>
  <c r="AE472" i="15"/>
  <c r="AE443" i="15"/>
  <c r="AE428" i="15"/>
  <c r="AE254" i="15"/>
  <c r="AE207" i="15"/>
  <c r="AE195" i="15"/>
  <c r="AE183" i="15"/>
  <c r="AE179" i="15"/>
  <c r="AE103" i="15"/>
  <c r="AE52" i="15"/>
  <c r="AE47" i="15"/>
  <c r="AE39" i="15"/>
  <c r="AE24" i="15"/>
  <c r="AE10" i="15"/>
  <c r="AE783" i="15"/>
  <c r="AE744" i="15"/>
  <c r="AE690" i="15"/>
  <c r="AE574" i="15"/>
  <c r="AE295" i="15"/>
  <c r="AE187" i="15"/>
  <c r="AE770" i="15"/>
  <c r="AE722" i="15"/>
  <c r="AE88" i="15"/>
  <c r="AE479" i="15"/>
  <c r="AE392" i="15"/>
  <c r="AE382" i="15"/>
  <c r="AE330" i="15"/>
  <c r="AE236" i="15"/>
  <c r="AE194" i="15"/>
  <c r="AE138" i="15"/>
  <c r="AE120" i="15"/>
  <c r="AE100" i="15"/>
  <c r="AE843" i="15"/>
  <c r="AE839" i="15"/>
  <c r="AE799" i="15"/>
  <c r="AE791" i="15"/>
  <c r="AE767" i="15"/>
  <c r="AE739" i="15"/>
  <c r="AE647" i="15"/>
  <c r="AE615" i="15"/>
  <c r="AE539" i="15"/>
  <c r="AE74" i="15"/>
  <c r="AE834" i="15"/>
  <c r="AE796" i="15"/>
  <c r="AE734" i="15"/>
  <c r="AE667" i="15"/>
  <c r="AE631" i="15"/>
  <c r="AE616" i="15"/>
  <c r="AE551" i="15"/>
  <c r="AE423" i="15"/>
  <c r="AE411" i="15"/>
  <c r="AE371" i="15"/>
  <c r="AE364" i="15"/>
  <c r="AE318" i="15"/>
  <c r="AE291" i="15"/>
  <c r="AE243" i="15"/>
  <c r="AE155" i="15"/>
  <c r="AE135" i="15"/>
  <c r="AE71" i="15"/>
  <c r="AE33" i="50"/>
  <c r="AE32" i="50"/>
  <c r="AE29" i="50"/>
  <c r="AE28" i="50"/>
  <c r="AE20" i="50"/>
  <c r="AE19" i="50"/>
  <c r="AE8" i="50"/>
  <c r="AE7" i="50"/>
  <c r="AE22" i="50" s="1"/>
  <c r="D7" i="63" s="1"/>
  <c r="V32" i="50"/>
  <c r="V28" i="50"/>
  <c r="V27" i="50"/>
  <c r="V19" i="50"/>
  <c r="V10" i="50"/>
  <c r="V7" i="50"/>
  <c r="AE864" i="15"/>
  <c r="AE862" i="15"/>
  <c r="AE860" i="15"/>
  <c r="AE859" i="15"/>
  <c r="AE847" i="15"/>
  <c r="AE845" i="15"/>
  <c r="AE844" i="15"/>
  <c r="AE840" i="15"/>
  <c r="AE838" i="15"/>
  <c r="AE836" i="15"/>
  <c r="AE830" i="15"/>
  <c r="AE815" i="15"/>
  <c r="AE812" i="15"/>
  <c r="AE800" i="15"/>
  <c r="AE798" i="15"/>
  <c r="AE792" i="15"/>
  <c r="AE790" i="15"/>
  <c r="AE788" i="15"/>
  <c r="AE785" i="15"/>
  <c r="AE782" i="15"/>
  <c r="AE771" i="15"/>
  <c r="AE756" i="15"/>
  <c r="AE751" i="15"/>
  <c r="AE750" i="15"/>
  <c r="AE747" i="15"/>
  <c r="AE738" i="15"/>
  <c r="AE736" i="15"/>
  <c r="AE735" i="15"/>
  <c r="AE733" i="15"/>
  <c r="AE728" i="15"/>
  <c r="AE726" i="15"/>
  <c r="AE724" i="15"/>
  <c r="AE719" i="15"/>
  <c r="AE718" i="15"/>
  <c r="AE715" i="15"/>
  <c r="AE706" i="15"/>
  <c r="AE704" i="15"/>
  <c r="AE701" i="15"/>
  <c r="AE696" i="15"/>
  <c r="AE694" i="15"/>
  <c r="AE688" i="15"/>
  <c r="AE686" i="15"/>
  <c r="AE685" i="15"/>
  <c r="AE683" i="15"/>
  <c r="AE682" i="15"/>
  <c r="AE675" i="15"/>
  <c r="AE668" i="15"/>
  <c r="AE659" i="15"/>
  <c r="AE656" i="15"/>
  <c r="AE653" i="15"/>
  <c r="AE639" i="15"/>
  <c r="AE632" i="15"/>
  <c r="AE630" i="15"/>
  <c r="AE628" i="15"/>
  <c r="AE618" i="15"/>
  <c r="AE611" i="15"/>
  <c r="AE610" i="15"/>
  <c r="AE608" i="15"/>
  <c r="AE605" i="15"/>
  <c r="AE598" i="15"/>
  <c r="AE596" i="15"/>
  <c r="AE593" i="15"/>
  <c r="AE591" i="15"/>
  <c r="AE588" i="15"/>
  <c r="AE578" i="15"/>
  <c r="AE576" i="15"/>
  <c r="AE573" i="15"/>
  <c r="AE568" i="15"/>
  <c r="AE564" i="15"/>
  <c r="AE563" i="15"/>
  <c r="AE560" i="15"/>
  <c r="AE557" i="15"/>
  <c r="AE554" i="15"/>
  <c r="AE550" i="15"/>
  <c r="AE548" i="15"/>
  <c r="AE543" i="15"/>
  <c r="AE541" i="15"/>
  <c r="AE540" i="15"/>
  <c r="AE528" i="15"/>
  <c r="AE526" i="15"/>
  <c r="AE525" i="15"/>
  <c r="AE520" i="15"/>
  <c r="AE516" i="15"/>
  <c r="AE510" i="15"/>
  <c r="AE507" i="15"/>
  <c r="AE502" i="15"/>
  <c r="AE500" i="15"/>
  <c r="AE495" i="15"/>
  <c r="AE493" i="15"/>
  <c r="AE492" i="15"/>
  <c r="AE482" i="15"/>
  <c r="AE480" i="15"/>
  <c r="AE468" i="15"/>
  <c r="AE466" i="15"/>
  <c r="AE465" i="15"/>
  <c r="AE460" i="15"/>
  <c r="AE448" i="15"/>
  <c r="AE445" i="15"/>
  <c r="AE435" i="15"/>
  <c r="AE429" i="15"/>
  <c r="AE427" i="15"/>
  <c r="AE426" i="15"/>
  <c r="AE424" i="15"/>
  <c r="AE420" i="15"/>
  <c r="AE412" i="15"/>
  <c r="AE408" i="15"/>
  <c r="AE404" i="15"/>
  <c r="AE400" i="15"/>
  <c r="AE399" i="15"/>
  <c r="AE397" i="15"/>
  <c r="AE396" i="15"/>
  <c r="AE394" i="15"/>
  <c r="AE393" i="15"/>
  <c r="AE391" i="15"/>
  <c r="AE390" i="15"/>
  <c r="AE388" i="15"/>
  <c r="AE375" i="15"/>
  <c r="AE370" i="15"/>
  <c r="AE368" i="15"/>
  <c r="AE361" i="15"/>
  <c r="AE360" i="15"/>
  <c r="AE351" i="15"/>
  <c r="AE350" i="15"/>
  <c r="AE348" i="15"/>
  <c r="AE347" i="15"/>
  <c r="AE345" i="15"/>
  <c r="AE334" i="15"/>
  <c r="AE332" i="15"/>
  <c r="AE331" i="15"/>
  <c r="AE329" i="15"/>
  <c r="AE322" i="15"/>
  <c r="AE320" i="15"/>
  <c r="AE314" i="15"/>
  <c r="AE312" i="15"/>
  <c r="AE311" i="15"/>
  <c r="AE306" i="15"/>
  <c r="AE304" i="15"/>
  <c r="AE297" i="15"/>
  <c r="AE292" i="15"/>
  <c r="AE290" i="15"/>
  <c r="AE288" i="15"/>
  <c r="AE287" i="15"/>
  <c r="AE285" i="15"/>
  <c r="AE284" i="15"/>
  <c r="AE270" i="15"/>
  <c r="AE268" i="15"/>
  <c r="AE262" i="15"/>
  <c r="AE260" i="15"/>
  <c r="AE258" i="15"/>
  <c r="AE256" i="15"/>
  <c r="AE255" i="15"/>
  <c r="AE244" i="15"/>
  <c r="AE242" i="15"/>
  <c r="AE239" i="15"/>
  <c r="AE232" i="15"/>
  <c r="AE222" i="15"/>
  <c r="AE219" i="15"/>
  <c r="AE217" i="15"/>
  <c r="AE206" i="15"/>
  <c r="AE204" i="15"/>
  <c r="AE203" i="15"/>
  <c r="AE201" i="15"/>
  <c r="AE200" i="15"/>
  <c r="AE193" i="15"/>
  <c r="AE190" i="15"/>
  <c r="AE188" i="15"/>
  <c r="AE185" i="15"/>
  <c r="AE182" i="15"/>
  <c r="AE180" i="15"/>
  <c r="AE177" i="15"/>
  <c r="AE170" i="15"/>
  <c r="AE168" i="15"/>
  <c r="AE167" i="15"/>
  <c r="AE137" i="15"/>
  <c r="AE132" i="15"/>
  <c r="AE104" i="15"/>
  <c r="AE94" i="15"/>
  <c r="AE92" i="15"/>
  <c r="AE91" i="15"/>
  <c r="AE89" i="15"/>
  <c r="AE75" i="15"/>
  <c r="AE50" i="15"/>
  <c r="AE15" i="15"/>
  <c r="AE12" i="15"/>
  <c r="AE9" i="15"/>
  <c r="AE110" i="51"/>
  <c r="V110" i="51"/>
  <c r="AE17" i="51"/>
  <c r="V17" i="51"/>
  <c r="AE16" i="51"/>
  <c r="AE13" i="51"/>
  <c r="AE9" i="51"/>
  <c r="AF45" i="43"/>
  <c r="AF44" i="43"/>
  <c r="AF43" i="43"/>
  <c r="AF41" i="43"/>
  <c r="AF40" i="43"/>
  <c r="AF39" i="43"/>
  <c r="AF38" i="43"/>
  <c r="AF37" i="43"/>
  <c r="AF36" i="43"/>
  <c r="AF35" i="43"/>
  <c r="AF34" i="43"/>
  <c r="AF32" i="43"/>
  <c r="AF31" i="43"/>
  <c r="AF29" i="43"/>
  <c r="AF28" i="43"/>
  <c r="AF27" i="43"/>
  <c r="AF26" i="43"/>
  <c r="AF25" i="43"/>
  <c r="AF24" i="43"/>
  <c r="AF23" i="43"/>
  <c r="AF22" i="43"/>
  <c r="AF21" i="43"/>
  <c r="AF20" i="43"/>
  <c r="AF19" i="43"/>
  <c r="AF18" i="43"/>
  <c r="AF17" i="43"/>
  <c r="AF16" i="43"/>
  <c r="AF15" i="43"/>
  <c r="AF14" i="43"/>
  <c r="AF13" i="43"/>
  <c r="AF12" i="43"/>
  <c r="AF11" i="43"/>
  <c r="AF10" i="43"/>
  <c r="AF9" i="43"/>
  <c r="AF5" i="43"/>
  <c r="AF47" i="43" s="1"/>
  <c r="D13" i="63" s="1"/>
  <c r="AD20" i="48"/>
  <c r="AD19" i="48"/>
  <c r="AD17" i="48"/>
  <c r="AD12" i="48"/>
  <c r="AD9" i="48"/>
  <c r="AD8" i="48"/>
  <c r="AD7" i="48"/>
  <c r="AD6" i="48"/>
  <c r="U16" i="48"/>
  <c r="U21" i="48"/>
  <c r="U20" i="48"/>
  <c r="U19" i="48"/>
  <c r="U18" i="48"/>
  <c r="U17" i="48"/>
  <c r="AD40" i="56"/>
  <c r="U39" i="56"/>
  <c r="AD38" i="56"/>
  <c r="AD37" i="56"/>
  <c r="U37" i="56"/>
  <c r="AD36" i="56"/>
  <c r="U36" i="56"/>
  <c r="U35" i="56"/>
  <c r="AD32" i="56"/>
  <c r="U31" i="56"/>
  <c r="U33" i="52"/>
  <c r="C9" i="63" s="1"/>
  <c r="B27" i="63"/>
  <c r="C10" i="58" s="1"/>
  <c r="F93" i="58"/>
  <c r="AE780" i="15"/>
  <c r="AE774" i="15"/>
  <c r="AE772" i="15"/>
  <c r="AE589" i="15"/>
  <c r="AE828" i="15"/>
  <c r="AE743" i="15"/>
  <c r="AE867" i="15"/>
  <c r="AE850" i="15"/>
  <c r="AE813" i="15"/>
  <c r="AE763" i="15"/>
  <c r="AE748" i="15"/>
  <c r="AE651" i="15"/>
  <c r="AE498" i="15"/>
  <c r="AE496" i="15"/>
  <c r="AE451" i="15"/>
  <c r="AE831" i="15"/>
  <c r="AE818" i="15"/>
  <c r="AE816" i="15"/>
  <c r="AE795" i="15"/>
  <c r="AE766" i="15"/>
  <c r="AE716" i="15"/>
  <c r="AE654" i="15"/>
  <c r="AE621" i="15"/>
  <c r="AE529" i="15"/>
  <c r="AE6" i="15"/>
  <c r="AE868" i="15"/>
  <c r="AE861" i="15"/>
  <c r="AE832" i="15"/>
  <c r="AE829" i="15"/>
  <c r="AE826" i="15"/>
  <c r="AE824" i="15"/>
  <c r="AE781" i="15"/>
  <c r="AE752" i="15"/>
  <c r="AE749" i="15"/>
  <c r="AE746" i="15"/>
  <c r="AE720" i="15"/>
  <c r="AE717" i="15"/>
  <c r="AE680" i="15"/>
  <c r="AE678" i="15"/>
  <c r="AE676" i="15"/>
  <c r="AE662" i="15"/>
  <c r="AE660" i="15"/>
  <c r="AE638" i="15"/>
  <c r="AE624" i="15"/>
  <c r="AE594" i="15"/>
  <c r="AE592" i="15"/>
  <c r="AE555" i="15"/>
  <c r="AE536" i="15"/>
  <c r="AE534" i="15"/>
  <c r="AE483" i="15"/>
  <c r="AE413" i="15"/>
  <c r="AE378" i="15"/>
  <c r="AE247" i="15"/>
  <c r="AE191" i="15"/>
  <c r="AE143" i="15"/>
  <c r="AE852" i="15"/>
  <c r="AE849" i="15"/>
  <c r="AE846" i="15"/>
  <c r="AE823" i="15"/>
  <c r="AE807" i="15"/>
  <c r="AE802" i="15"/>
  <c r="AE797" i="15"/>
  <c r="AE768" i="15"/>
  <c r="AE762" i="15"/>
  <c r="AE760" i="15"/>
  <c r="AE740" i="15"/>
  <c r="AE710" i="15"/>
  <c r="AE669" i="15"/>
  <c r="AE646" i="15"/>
  <c r="AE644" i="15"/>
  <c r="AE620" i="15"/>
  <c r="AE579" i="15"/>
  <c r="AE558" i="15"/>
  <c r="AE523" i="15"/>
  <c r="AE508" i="15"/>
  <c r="AE490" i="15"/>
  <c r="AE461" i="15"/>
  <c r="AE440" i="15"/>
  <c r="AE438" i="15"/>
  <c r="AE436" i="15"/>
  <c r="AE708" i="15"/>
  <c r="AE695" i="15"/>
  <c r="AE670" i="15"/>
  <c r="AE663" i="15"/>
  <c r="AE640" i="15"/>
  <c r="AE637" i="15"/>
  <c r="AE544" i="15"/>
  <c r="AE542" i="15"/>
  <c r="AE535" i="15"/>
  <c r="AE512" i="15"/>
  <c r="AE509" i="15"/>
  <c r="AE486" i="15"/>
  <c r="AE484" i="15"/>
  <c r="AE454" i="15"/>
  <c r="AE452" i="15"/>
  <c r="AE439" i="15"/>
  <c r="AE414" i="15"/>
  <c r="AE409" i="15"/>
  <c r="AE407" i="15"/>
  <c r="AE386" i="15"/>
  <c r="AE384" i="15"/>
  <c r="AE363" i="15"/>
  <c r="AE315" i="15"/>
  <c r="AE307" i="15"/>
  <c r="AE271" i="15"/>
  <c r="AE250" i="15"/>
  <c r="AE233" i="15"/>
  <c r="AE220" i="15"/>
  <c r="AE198" i="15"/>
  <c r="AE196" i="15"/>
  <c r="AE175" i="15"/>
  <c r="AE163" i="15"/>
  <c r="AE156" i="15"/>
  <c r="AE114" i="15"/>
  <c r="AE112" i="15"/>
  <c r="AE603" i="15"/>
  <c r="AE583" i="15"/>
  <c r="AE487" i="15"/>
  <c r="AE475" i="15"/>
  <c r="AE455" i="15"/>
  <c r="AE387" i="15"/>
  <c r="AE366" i="15"/>
  <c r="AE327" i="15"/>
  <c r="AE323" i="15"/>
  <c r="AE87" i="15"/>
  <c r="AE78" i="15"/>
  <c r="AE76" i="15"/>
  <c r="AE46" i="15"/>
  <c r="AE36" i="15"/>
  <c r="AE34" i="15"/>
  <c r="AE32" i="15"/>
  <c r="AE354" i="15"/>
  <c r="AE352" i="15"/>
  <c r="AE349" i="15"/>
  <c r="AE346" i="15"/>
  <c r="AE321" i="15"/>
  <c r="AE316" i="15"/>
  <c r="AE298" i="15"/>
  <c r="AE276" i="15"/>
  <c r="AE274" i="15"/>
  <c r="AE226" i="15"/>
  <c r="AE224" i="15"/>
  <c r="AE221" i="15"/>
  <c r="AE192" i="15"/>
  <c r="AE176" i="15"/>
  <c r="AE169" i="15"/>
  <c r="AE157" i="15"/>
  <c r="AE148" i="15"/>
  <c r="AE146" i="15"/>
  <c r="AE144" i="15"/>
  <c r="AE141" i="15"/>
  <c r="AE98" i="15"/>
  <c r="AE96" i="15"/>
  <c r="AE93" i="15"/>
  <c r="AE90" i="15"/>
  <c r="AE65" i="15"/>
  <c r="AE20" i="15"/>
  <c r="AE18" i="15"/>
  <c r="AE16" i="15"/>
  <c r="AE403" i="15"/>
  <c r="AE380" i="15"/>
  <c r="AE377" i="15"/>
  <c r="AE362" i="15"/>
  <c r="AE355" i="15"/>
  <c r="AE340" i="15"/>
  <c r="AE338" i="15"/>
  <c r="AE336" i="15"/>
  <c r="AE326" i="15"/>
  <c r="AE324" i="15"/>
  <c r="AE299" i="15"/>
  <c r="AE281" i="15"/>
  <c r="AE279" i="15"/>
  <c r="AE275" i="15"/>
  <c r="AE257" i="15"/>
  <c r="AE252" i="15"/>
  <c r="AE249" i="15"/>
  <c r="AE234" i="15"/>
  <c r="AE227" i="15"/>
  <c r="AE212" i="15"/>
  <c r="AE210" i="15"/>
  <c r="AE208" i="15"/>
  <c r="AE162" i="15"/>
  <c r="AE160" i="15"/>
  <c r="AE158" i="15"/>
  <c r="AE153" i="15"/>
  <c r="AE151" i="15"/>
  <c r="AE147" i="15"/>
  <c r="AE129" i="15"/>
  <c r="AE124" i="15"/>
  <c r="AE99" i="15"/>
  <c r="AE84" i="15"/>
  <c r="AE70" i="15"/>
  <c r="AE68" i="15"/>
  <c r="AE43" i="15"/>
  <c r="AE25" i="15"/>
  <c r="AE23" i="15"/>
  <c r="AE19" i="15"/>
  <c r="U43" i="56"/>
  <c r="U44" i="56" s="1"/>
  <c r="C26" i="63" s="1"/>
  <c r="AD30" i="56"/>
  <c r="AD29" i="56"/>
  <c r="U29" i="56"/>
  <c r="AD28" i="56"/>
  <c r="U28" i="56"/>
  <c r="U27" i="56"/>
  <c r="AD23" i="56"/>
  <c r="U22" i="56"/>
  <c r="AD21" i="56"/>
  <c r="AD20" i="56"/>
  <c r="AD19" i="56"/>
  <c r="U19" i="56"/>
  <c r="U18" i="56"/>
  <c r="AD15" i="56"/>
  <c r="U15" i="56"/>
  <c r="U14" i="56"/>
  <c r="AD10" i="56"/>
  <c r="U10" i="56"/>
  <c r="U9" i="56"/>
  <c r="AD6" i="56"/>
  <c r="AD31" i="56"/>
  <c r="U26" i="56"/>
  <c r="U6" i="56"/>
  <c r="U17" i="56"/>
  <c r="AD39" i="56"/>
  <c r="U34" i="56"/>
  <c r="U8" i="56"/>
  <c r="AD34" i="56"/>
  <c r="AD33" i="56"/>
  <c r="U33" i="56"/>
  <c r="AD26" i="56"/>
  <c r="AD22" i="56"/>
  <c r="AD17" i="56"/>
  <c r="AD16" i="56"/>
  <c r="U16" i="56"/>
  <c r="AD14" i="56"/>
  <c r="AD8" i="56"/>
  <c r="AD7" i="56"/>
  <c r="U7" i="56"/>
  <c r="U40" i="56"/>
  <c r="U38" i="56"/>
  <c r="U32" i="56"/>
  <c r="U30" i="56"/>
  <c r="U23" i="56"/>
  <c r="U21" i="56"/>
  <c r="AD35" i="56"/>
  <c r="AD27" i="56"/>
  <c r="U20" i="56"/>
  <c r="AD18" i="56"/>
  <c r="AD11" i="56"/>
  <c r="U11" i="56"/>
  <c r="AD9" i="56"/>
  <c r="U20" i="49"/>
  <c r="AD19" i="49"/>
  <c r="U19" i="49"/>
  <c r="AD18" i="49"/>
  <c r="AD17" i="49"/>
  <c r="U17" i="49"/>
  <c r="AD16" i="49"/>
  <c r="AD14" i="49"/>
  <c r="U14" i="49"/>
  <c r="AD13" i="49"/>
  <c r="U13" i="49"/>
  <c r="U12" i="49"/>
  <c r="AD9" i="49"/>
  <c r="U9" i="49"/>
  <c r="AD8" i="49"/>
  <c r="U8" i="49"/>
  <c r="U7" i="49"/>
  <c r="AD21" i="49"/>
  <c r="AD26" i="49"/>
  <c r="U26" i="49"/>
  <c r="AD25" i="49"/>
  <c r="U25" i="49"/>
  <c r="U24" i="49"/>
  <c r="AD22" i="49"/>
  <c r="U16" i="49"/>
  <c r="AD44" i="49"/>
  <c r="AD38" i="49"/>
  <c r="U38" i="49"/>
  <c r="AD37" i="49"/>
  <c r="U37" i="49"/>
  <c r="AD30" i="49"/>
  <c r="U30" i="49"/>
  <c r="AD6" i="49"/>
  <c r="U6" i="49"/>
  <c r="U10" i="49" s="1"/>
  <c r="C18" i="63" s="1"/>
  <c r="AD42" i="49"/>
  <c r="U42" i="49"/>
  <c r="AD41" i="49"/>
  <c r="U35" i="49"/>
  <c r="AD34" i="49"/>
  <c r="U34" i="49"/>
  <c r="U41" i="49"/>
  <c r="AD33" i="49"/>
  <c r="AD39" i="49" s="1"/>
  <c r="U33" i="49"/>
  <c r="AD29" i="49"/>
  <c r="AD31" i="49" s="1"/>
  <c r="U22" i="49"/>
  <c r="AD15" i="49"/>
  <c r="U15" i="49"/>
  <c r="AD12" i="49"/>
  <c r="AD43" i="49"/>
  <c r="U36" i="49"/>
  <c r="AD24" i="49"/>
  <c r="U18" i="49"/>
  <c r="AD7" i="49"/>
  <c r="AD23" i="49"/>
  <c r="U23" i="49"/>
  <c r="AD20" i="49"/>
  <c r="AD18" i="48"/>
  <c r="AD10" i="48"/>
  <c r="AE833" i="15"/>
  <c r="AE810" i="15"/>
  <c r="AE769" i="15"/>
  <c r="AE737" i="15"/>
  <c r="AE698" i="15"/>
  <c r="AE673" i="15"/>
  <c r="AE634" i="15"/>
  <c r="AE570" i="15"/>
  <c r="AE545" i="15"/>
  <c r="AE506" i="15"/>
  <c r="AE481" i="15"/>
  <c r="AE442" i="15"/>
  <c r="AE417" i="15"/>
  <c r="AE369" i="15"/>
  <c r="AE113" i="15"/>
  <c r="AE77" i="15"/>
  <c r="U875" i="15"/>
  <c r="AE858" i="15"/>
  <c r="AE853" i="15"/>
  <c r="AE817" i="15"/>
  <c r="AE794" i="15"/>
  <c r="AE753" i="15"/>
  <c r="AE714" i="15"/>
  <c r="AE689" i="15"/>
  <c r="AE650" i="15"/>
  <c r="AE625" i="15"/>
  <c r="AE586" i="15"/>
  <c r="AE561" i="15"/>
  <c r="AE522" i="15"/>
  <c r="AE497" i="15"/>
  <c r="AE458" i="15"/>
  <c r="AE433" i="15"/>
  <c r="AE310" i="15"/>
  <c r="AE305" i="15"/>
  <c r="AE269" i="15"/>
  <c r="AE218" i="15"/>
  <c r="AE54" i="15"/>
  <c r="AE49" i="15"/>
  <c r="AE13" i="15"/>
  <c r="AE865" i="15"/>
  <c r="AE842" i="15"/>
  <c r="AE801" i="15"/>
  <c r="AE778" i="15"/>
  <c r="AE773" i="15"/>
  <c r="AE730" i="15"/>
  <c r="AE705" i="15"/>
  <c r="AE666" i="15"/>
  <c r="AE641" i="15"/>
  <c r="AE602" i="15"/>
  <c r="AE577" i="15"/>
  <c r="AE538" i="15"/>
  <c r="AE513" i="15"/>
  <c r="AE474" i="15"/>
  <c r="AE410" i="15"/>
  <c r="AE246" i="15"/>
  <c r="AE241" i="15"/>
  <c r="AE205" i="15"/>
  <c r="AE154" i="15"/>
  <c r="AE757" i="15"/>
  <c r="AE725" i="15"/>
  <c r="AE709" i="15"/>
  <c r="AE693" i="15"/>
  <c r="AE677" i="15"/>
  <c r="AE661" i="15"/>
  <c r="AE645" i="15"/>
  <c r="AE629" i="15"/>
  <c r="AE613" i="15"/>
  <c r="AE597" i="15"/>
  <c r="AE581" i="15"/>
  <c r="AE565" i="15"/>
  <c r="AE549" i="15"/>
  <c r="AE533" i="15"/>
  <c r="AE517" i="15"/>
  <c r="AE501" i="15"/>
  <c r="AE485" i="15"/>
  <c r="AE469" i="15"/>
  <c r="AE453" i="15"/>
  <c r="AE437" i="15"/>
  <c r="AE421" i="15"/>
  <c r="AE381" i="15"/>
  <c r="AE358" i="15"/>
  <c r="AE353" i="15"/>
  <c r="AE294" i="15"/>
  <c r="AE289" i="15"/>
  <c r="AE253" i="15"/>
  <c r="AE230" i="15"/>
  <c r="AE225" i="15"/>
  <c r="AE189" i="15"/>
  <c r="AE166" i="15"/>
  <c r="AE161" i="15"/>
  <c r="AE125" i="15"/>
  <c r="AE102" i="15"/>
  <c r="AE97" i="15"/>
  <c r="AE38" i="15"/>
  <c r="AE33" i="15"/>
  <c r="AE857" i="15"/>
  <c r="AE841" i="15"/>
  <c r="AE825" i="15"/>
  <c r="AE809" i="15"/>
  <c r="AE793" i="15"/>
  <c r="AE761" i="15"/>
  <c r="AE745" i="15"/>
  <c r="AE729" i="15"/>
  <c r="AE697" i="15"/>
  <c r="AE681" i="15"/>
  <c r="AE649" i="15"/>
  <c r="AE617" i="15"/>
  <c r="AE601" i="15"/>
  <c r="AE585" i="15"/>
  <c r="AE569" i="15"/>
  <c r="AE537" i="15"/>
  <c r="AE521" i="15"/>
  <c r="AE505" i="15"/>
  <c r="AE489" i="15"/>
  <c r="AE457" i="15"/>
  <c r="AE441" i="15"/>
  <c r="AE425" i="15"/>
  <c r="AE406" i="15"/>
  <c r="AE365" i="15"/>
  <c r="AE342" i="15"/>
  <c r="AE337" i="15"/>
  <c r="AE301" i="15"/>
  <c r="AE278" i="15"/>
  <c r="AE273" i="15"/>
  <c r="AE237" i="15"/>
  <c r="AE214" i="15"/>
  <c r="AE209" i="15"/>
  <c r="AE173" i="15"/>
  <c r="AE150" i="15"/>
  <c r="AE145" i="15"/>
  <c r="AE86" i="15"/>
  <c r="AE45" i="15"/>
  <c r="AE22" i="15"/>
  <c r="AE17" i="15"/>
  <c r="AE405" i="15"/>
  <c r="AE389" i="15"/>
  <c r="AE341" i="15"/>
  <c r="AE325" i="15"/>
  <c r="AE309" i="15"/>
  <c r="AE293" i="15"/>
  <c r="AE277" i="15"/>
  <c r="AE261" i="15"/>
  <c r="AE245" i="15"/>
  <c r="AE229" i="15"/>
  <c r="AE213" i="15"/>
  <c r="AE197" i="15"/>
  <c r="AE181" i="15"/>
  <c r="AE165" i="15"/>
  <c r="AE149" i="15"/>
  <c r="AE133" i="15"/>
  <c r="AE101" i="15"/>
  <c r="AE85" i="15"/>
  <c r="AE53" i="15"/>
  <c r="AE37" i="15"/>
  <c r="AE21" i="15"/>
  <c r="AE14" i="51"/>
  <c r="V14" i="51"/>
  <c r="AE10" i="51"/>
  <c r="V10" i="51"/>
  <c r="V15" i="51"/>
  <c r="V11" i="51"/>
  <c r="V7" i="51"/>
  <c r="V6" i="51"/>
  <c r="AE6" i="51"/>
  <c r="D8" i="63" l="1"/>
  <c r="AD13" i="48"/>
  <c r="D14" i="63" s="1"/>
  <c r="AD23" i="48"/>
  <c r="D15" i="63" s="1"/>
  <c r="AD27" i="49"/>
  <c r="U39" i="49"/>
  <c r="C22" i="63" s="1"/>
  <c r="AD46" i="49"/>
  <c r="AD10" i="49"/>
  <c r="U31" i="49"/>
  <c r="C19" i="63" s="1"/>
  <c r="AD24" i="56"/>
  <c r="AD41" i="56"/>
  <c r="AD12" i="56"/>
  <c r="V36" i="50"/>
  <c r="C7" i="63" s="1"/>
  <c r="AE36" i="50"/>
  <c r="E9" i="58" s="1"/>
  <c r="G9" i="58" s="1"/>
  <c r="G29" i="58" s="1"/>
  <c r="B13" i="57" s="1"/>
  <c r="AE875" i="15"/>
  <c r="U23" i="48"/>
  <c r="C15" i="63" s="1"/>
  <c r="U41" i="56"/>
  <c r="U12" i="56"/>
  <c r="U27" i="49"/>
  <c r="C20" i="63" s="1"/>
  <c r="U46" i="49"/>
  <c r="C21" i="63" s="1"/>
  <c r="U24" i="56"/>
  <c r="V111" i="51"/>
  <c r="C8" i="63" s="1"/>
  <c r="C6" i="63"/>
  <c r="C12" i="58"/>
  <c r="C26" i="58"/>
  <c r="C17" i="63"/>
  <c r="C25" i="63"/>
  <c r="C16" i="63"/>
  <c r="D6" i="63"/>
  <c r="D29" i="63" s="1"/>
  <c r="B12" i="57" l="1"/>
  <c r="B18" i="57" s="1"/>
  <c r="T5" i="43"/>
  <c r="V5" i="43"/>
  <c r="W5" i="43"/>
  <c r="V14" i="43"/>
  <c r="W14" i="43" s="1"/>
  <c r="T14" i="43"/>
  <c r="V31" i="43"/>
  <c r="W31" i="43" s="1"/>
  <c r="T31" i="43"/>
  <c r="V32" i="43"/>
  <c r="W32" i="43" s="1"/>
  <c r="T32" i="43"/>
  <c r="V40" i="43"/>
  <c r="W40" i="43" s="1"/>
  <c r="T40" i="43"/>
  <c r="V35" i="43"/>
  <c r="W35" i="43" s="1"/>
  <c r="T35" i="43"/>
  <c r="V21" i="43"/>
  <c r="W21" i="43" s="1"/>
  <c r="T21" i="43"/>
  <c r="V12" i="43"/>
  <c r="W12" i="43" s="1"/>
  <c r="T12" i="43"/>
  <c r="V13" i="43"/>
  <c r="W13" i="43" s="1"/>
  <c r="T13" i="43"/>
  <c r="V38" i="43"/>
  <c r="W38" i="43" s="1"/>
  <c r="T38" i="43"/>
  <c r="V29" i="43"/>
  <c r="W29" i="43" s="1"/>
  <c r="T29" i="43"/>
  <c r="V36" i="43"/>
  <c r="W36" i="43" s="1"/>
  <c r="T36" i="43"/>
  <c r="V24" i="43"/>
  <c r="W24" i="43" s="1"/>
  <c r="T24" i="43"/>
  <c r="T10" i="43"/>
  <c r="V10" i="43"/>
  <c r="W10" i="43"/>
  <c r="V41" i="43"/>
  <c r="W41" i="43" s="1"/>
  <c r="T41" i="43"/>
  <c r="V19" i="43"/>
  <c r="W19" i="43" s="1"/>
  <c r="T19" i="43"/>
  <c r="V23" i="43"/>
  <c r="W23" i="43" s="1"/>
  <c r="T23" i="43"/>
  <c r="V15" i="43"/>
  <c r="W15" i="43" s="1"/>
  <c r="T15" i="43"/>
  <c r="V9" i="43"/>
  <c r="W9" i="43" s="1"/>
  <c r="T9" i="43"/>
  <c r="V22" i="43"/>
  <c r="W22" i="43" s="1"/>
  <c r="T22" i="43"/>
  <c r="V28" i="43"/>
  <c r="W28" i="43" s="1"/>
  <c r="T28" i="43"/>
  <c r="V39" i="43"/>
  <c r="W39" i="43" s="1"/>
  <c r="T39" i="43"/>
  <c r="V18" i="43"/>
  <c r="W18" i="43" s="1"/>
  <c r="T18" i="43"/>
  <c r="T26" i="43"/>
  <c r="V26" i="43"/>
  <c r="W26" i="43"/>
  <c r="T37" i="43"/>
  <c r="V37" i="43"/>
  <c r="W37" i="43"/>
  <c r="V16" i="43"/>
  <c r="W16" i="43" s="1"/>
  <c r="T16" i="43"/>
  <c r="V11" i="43"/>
  <c r="W11" i="43" s="1"/>
  <c r="T11" i="43"/>
  <c r="T27" i="43"/>
  <c r="V27" i="43"/>
  <c r="W27" i="43"/>
  <c r="V20" i="43"/>
  <c r="W20" i="43" s="1"/>
  <c r="T20" i="43"/>
  <c r="T17" i="43"/>
  <c r="V17" i="43"/>
  <c r="W17" i="43"/>
  <c r="T25" i="43"/>
  <c r="V25" i="43"/>
  <c r="W25" i="43"/>
  <c r="T34" i="43"/>
  <c r="V34" i="43"/>
  <c r="W34" i="43"/>
  <c r="V45" i="43"/>
  <c r="W45" i="43" s="1"/>
  <c r="T45" i="43"/>
  <c r="V44" i="43"/>
  <c r="W44" i="43" s="1"/>
  <c r="T44" i="43"/>
  <c r="V43" i="43"/>
  <c r="W43" i="43"/>
  <c r="W47" i="43"/>
  <c r="C13" i="63"/>
  <c r="C28" i="63"/>
  <c r="T43" i="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tc={51F0ACE1-C17F-4702-8AA4-055266D27494}</author>
  </authors>
  <commentList>
    <comment ref="A105" authorId="0" shapeId="0" xr:uid="{51F0ACE1-C17F-4702-8AA4-055266D27494}">
      <text>
        <t>[Opmerkingenthread]
U kunt deze opmerkingenthread lezen in uw versie van Excel. Eventuele wijzigingen aan de thread gaan echter verloren als het bestand wordt geopend in een nieuwere versie van Excel. Meer informatie: https://go.microsoft.com/fwlink/?linkid=870924
Opmerking:
    Wat bedoel je hiermee?</t>
      </text>
    </comment>
  </commentList>
</comments>
</file>

<file path=xl/sharedStrings.xml><?xml version="1.0" encoding="utf-8"?>
<sst xmlns="http://schemas.openxmlformats.org/spreadsheetml/2006/main" count="11772" uniqueCount="2771">
  <si>
    <t>Financiele toelichting bij het prijzen formulier.</t>
  </si>
  <si>
    <t>Ter onderbouwing van de prijzen, hebben we deze toelichting toegevoegd aan het prijzenformulier.</t>
  </si>
  <si>
    <t>Tabblad:</t>
  </si>
  <si>
    <t>**</t>
  </si>
  <si>
    <t>Inschrijfstaat 2014</t>
  </si>
  <si>
    <t>1.0</t>
  </si>
  <si>
    <t>Organisatie Multi Service contract</t>
  </si>
  <si>
    <t>De kosten voor de Eindverantwoordelijk manager zijn verwerkt in de uurtarieven.</t>
  </si>
  <si>
    <t>De kosten voor Kwaliteitszorg, HRM Opleidingen, Algemene kosten, Risico en Winst zijn verwerkt in de tarieven.</t>
  </si>
  <si>
    <t>De kosten voor het Dashboard Mirror42 hebben we in deze sheet apart voor u inzichtelijk gemaakt.</t>
  </si>
  <si>
    <t>1.1</t>
  </si>
  <si>
    <t>Uurtarieven diensten</t>
  </si>
  <si>
    <t>Geen onderbouwing nodig.</t>
  </si>
  <si>
    <t>1.2</t>
  </si>
  <si>
    <t>Overnamelijst huidig personeel</t>
  </si>
  <si>
    <t>2.1.1</t>
  </si>
  <si>
    <t>Restauratieve diensten basis</t>
  </si>
  <si>
    <t>2.1.2</t>
  </si>
  <si>
    <t>Banqueting (afroep)</t>
  </si>
  <si>
    <t>We hebben de invulling van de lunch toegevoegd, zoals u aangeeft in cel C29.</t>
  </si>
  <si>
    <t xml:space="preserve">2.1.3 </t>
  </si>
  <si>
    <t>Automatenservice</t>
  </si>
  <si>
    <t>We hebben in onze prijsstelling rekening gehouden met de huidige machines op de locaties Stadhuis, RPO en Onderkomen Noord.</t>
  </si>
  <si>
    <t>Op de locaties Onderkomen Kalverhoek, Havenkantoor en de Havenboten hebben we nieuwe machines berekend.</t>
  </si>
  <si>
    <t>2.2.1</t>
  </si>
  <si>
    <t>Risicobeheersen basis</t>
  </si>
  <si>
    <t>Ter verduidelijking van de uren geven we u graag een onderbouwing:</t>
  </si>
  <si>
    <t>Beveiliging:</t>
  </si>
  <si>
    <t>Bewaking- en  beveiligingsdiensten Rail Point Office: we hebben voor deze locatie geen beveiliging kosten meegenomen, we gaan deze locatie vanuit de receptie invullen.</t>
  </si>
  <si>
    <t>Receptiediensten Stadhuis:</t>
  </si>
  <si>
    <t xml:space="preserve">U geeft in cel A6 de werktijden van de eigen medewerkers. U geeft ook aan dat de Basis vanaf 16:00 tot 20:00 is. Deze uren hebben wij voor u geprijsd. </t>
  </si>
  <si>
    <t>Maandag t/m vrijdag van 16:00-18:00, 2 medewerkers, tarief € 25,55, 255 dagen per jaar</t>
  </si>
  <si>
    <t>Maandag t/m vrijdag van 18:00-20:00, 2 medewerkers, tarief € 28,10, 255 dagen per jaar</t>
  </si>
  <si>
    <t>De uren voor de raadsvergaderingen hebben wij niet meegenomen in de prijs, zoals u aangeeft in het PvE, pagina 39 van 82, 2e alinea, de tijden zullen in onderling overleg, na gunning, definitief worden vastgesteld.</t>
  </si>
  <si>
    <t>De tarieven die we hebben aangegeven gelden ook voor de Raadsvergaderingen of Zaans Beraad.</t>
  </si>
  <si>
    <t>Receptiediensten RPO:</t>
  </si>
  <si>
    <t xml:space="preserve">U geeft in cel A17 de openingstijden aan, deze uren hebben wij voor u geprijsd. </t>
  </si>
  <si>
    <t>Maandag t/m vrijdag van 7:00-18:00, 1 medewerkers, tarief € 25,55, 255 dagen per jaar</t>
  </si>
  <si>
    <t>Hospitalitydiensten Stadhuis:</t>
  </si>
  <si>
    <t xml:space="preserve">Conform de in cel A29 opgegeven tijden hebben we de prijs gemaakt. </t>
  </si>
  <si>
    <t>2.2.2.</t>
  </si>
  <si>
    <t>Risicobeheersen standaard</t>
  </si>
  <si>
    <t>2.3.1</t>
  </si>
  <si>
    <t>Ruimtestaat schoonmaak</t>
  </si>
  <si>
    <t>2.3.2</t>
  </si>
  <si>
    <t>Schoonmaak standaard (afroep)</t>
  </si>
  <si>
    <t xml:space="preserve">2.3.3 </t>
  </si>
  <si>
    <t>Glasbewassing basis</t>
  </si>
  <si>
    <t>2.3.4</t>
  </si>
  <si>
    <t>Sanitaire middelen</t>
  </si>
  <si>
    <t>2.6.1</t>
  </si>
  <si>
    <t>Reststoffen basis</t>
  </si>
  <si>
    <t>2.6.2</t>
  </si>
  <si>
    <t>Reststoffen standaard (afroep)</t>
  </si>
  <si>
    <t>5.2</t>
  </si>
  <si>
    <t>Uitvoeren Facility Management</t>
  </si>
  <si>
    <t>Frontoffice FSP Basis: U heeft aangegeven dat de uren variabel zijn, hierbij zijn wij er van uitgegaan dat u alleen een uurtarief van ons wilt hebben.</t>
  </si>
  <si>
    <t>Huismeesters: We hebben de uren die u opgeeft geprijsd. Hierin zijn geen overname kosten verwerkt.</t>
  </si>
  <si>
    <t>Toelichting</t>
  </si>
  <si>
    <t>NB! Inschrijver is zelf verantwoordelijk voor aanbrengen van formules en koppelingen en juistheid daarvan</t>
  </si>
  <si>
    <t xml:space="preserve">Algemene invulinstructies </t>
  </si>
  <si>
    <t>Inschrijver dient alleen deze Prijzenbladen te gebruiken voor het opgeven van zijn prijzen.</t>
  </si>
  <si>
    <t>Inschrijver dient rekening te houden met de volgende aspecten inzake de opgave van prijzen:</t>
  </si>
  <si>
    <t>*</t>
  </si>
  <si>
    <t xml:space="preserve">Prijzen zijn exclusief BTW </t>
  </si>
  <si>
    <t>De prijzen zijn op basis van het prijspeil 2014;</t>
  </si>
  <si>
    <t>De gegevens zijn gebaseerd op peildatum 1 oktober 2013 en opgenomen in de prijzenbladen en de dienstverleningsmatrix;</t>
  </si>
  <si>
    <t>De prijzen zijn inclusief de CAO wijzigingen per januari 2014;</t>
  </si>
  <si>
    <t>Prijzen zijn inclusief materialen, middelen, machines, werkkleding, vervoerskosten, winst en overhead etc.;</t>
  </si>
  <si>
    <t>Inschrijver is zelf verantwoordelijk voor juistheid van koppelingen in de Prijzenbladen.</t>
  </si>
  <si>
    <t>Aandachtpunt voor de Inschrijver</t>
  </si>
  <si>
    <t>De Prijzenbladen zijn opgebouwd uit verschillende Tabbladen waarbij gebruik gemaakt wordt van diverse verwijzingen tussen de verschillende Tabbladen. Deze verwijzingen geven aan hoe de offerte opgebouwd dient te worden en hoe dit resulteert in de uiteindelijke Inschrijfstaat.</t>
  </si>
  <si>
    <t xml:space="preserve">U bent als Inschrijver zelf verantwoordelijk voor alle koppelingen en formules in de Tabbladen, om deze reden zijn de cellen dan ook niet beveiligd. </t>
  </si>
  <si>
    <t xml:space="preserve">Inschrijver dient voorafgaand aan de indiening van zijn Inschrijving de Prijzenbladen te controleren waarbij geldt dat de Inschrijfstaat de basis vormt voor de beoordeling van het onderdeel Prijs. De fysieke, rechtsgeldig ondertekende Inschrijfstaat geldt hierbij als leidend. </t>
  </si>
  <si>
    <t xml:space="preserve">Alle vaste en tijdelijke panden vallen onder de basis dienstverlening. De tijdelijkheid varieert per locatie, na gunning dient er echter direct geleverd te worden. </t>
  </si>
  <si>
    <t>Opbouw prijzenbladen</t>
  </si>
  <si>
    <t>Managementkosten totaal</t>
  </si>
  <si>
    <t>Kosten specifiek t.b.v. diensten/leveringen</t>
  </si>
  <si>
    <t xml:space="preserve">Inclusief hoogwerkers e.d. </t>
  </si>
  <si>
    <t>Over te nemen personeel</t>
  </si>
  <si>
    <t>Kostenpl.</t>
  </si>
  <si>
    <t>Organisatorische eenheid</t>
  </si>
  <si>
    <t>Personeelsgebied</t>
  </si>
  <si>
    <t>Datum in groep</t>
  </si>
  <si>
    <t>Contractsoort</t>
  </si>
  <si>
    <t>ContrEinde</t>
  </si>
  <si>
    <t>Functie</t>
  </si>
  <si>
    <t>Uur/wk</t>
  </si>
  <si>
    <t>Schaal</t>
  </si>
  <si>
    <t>Gsl</t>
  </si>
  <si>
    <t>Verev.toesl.</t>
  </si>
  <si>
    <t>Vereenv.toesl.</t>
  </si>
  <si>
    <t>vervolg na aflopen contract</t>
  </si>
  <si>
    <t>504510</t>
  </si>
  <si>
    <t>De Pauwenhof Horeca</t>
  </si>
  <si>
    <t>Horeca ESS</t>
  </si>
  <si>
    <t>Onbepaalde tijd</t>
  </si>
  <si>
    <t>Afdelings Manager A Horeca</t>
  </si>
  <si>
    <t>2106</t>
  </si>
  <si>
    <t>M</t>
  </si>
  <si>
    <t>V</t>
  </si>
  <si>
    <t>Kok Productie (HO)</t>
  </si>
  <si>
    <t>2104</t>
  </si>
  <si>
    <t>Medewerker bediening HO</t>
  </si>
  <si>
    <t>2103</t>
  </si>
  <si>
    <t>Eerste Medewerker Bediening B</t>
  </si>
  <si>
    <t>Chefkok B</t>
  </si>
  <si>
    <t>1e Medewerker Bediening</t>
  </si>
  <si>
    <t>Receptionist A</t>
  </si>
  <si>
    <t>Manager Partycatering HO</t>
  </si>
  <si>
    <t>Medewerker technische dienst</t>
  </si>
  <si>
    <t>Vestigings Manager A</t>
  </si>
  <si>
    <t>6e contr. b. tijd H.</t>
  </si>
  <si>
    <t>2203</t>
  </si>
  <si>
    <t>2103LN</t>
  </si>
  <si>
    <t>4e contr. b. td n uz</t>
  </si>
  <si>
    <t>3e contr. b. td n uz</t>
  </si>
  <si>
    <t>2202L</t>
  </si>
  <si>
    <t>1e contr. b. tijd v5</t>
  </si>
  <si>
    <t>2203L</t>
  </si>
  <si>
    <t>504521</t>
  </si>
  <si>
    <t>De Pauwenhof Schoonmaak</t>
  </si>
  <si>
    <t>Schoonmaakbranche</t>
  </si>
  <si>
    <t>Werkn alg schoonmaakonderhoud (gr 1)</t>
  </si>
  <si>
    <t>4301</t>
  </si>
  <si>
    <t>Meewerkend voorman/-vrouw (groep 2)</t>
  </si>
  <si>
    <t>4302</t>
  </si>
  <si>
    <t>1e contr. b. tijd v3</t>
  </si>
  <si>
    <t>521301</t>
  </si>
  <si>
    <t>Friesland Campina Ede</t>
  </si>
  <si>
    <t>Bedrijfscatering ESS</t>
  </si>
  <si>
    <t>Cateringbeheerder A</t>
  </si>
  <si>
    <t>1603</t>
  </si>
  <si>
    <t>Cateringmedewerker B</t>
  </si>
  <si>
    <t>1602</t>
  </si>
  <si>
    <t>521321</t>
  </si>
  <si>
    <t>Werkn alg schoonmaakonderhoud (gr1)</t>
  </si>
  <si>
    <t>520901</t>
  </si>
  <si>
    <t>Friesland Campina Wageningen</t>
  </si>
  <si>
    <t>5e contr. b. tijd v5</t>
  </si>
  <si>
    <t>Kok (Standaard Assortiment) BC</t>
  </si>
  <si>
    <t>4e contr. b. tijd v5</t>
  </si>
  <si>
    <t>520921</t>
  </si>
  <si>
    <t>Facilitair Beheerder A</t>
  </si>
  <si>
    <t>4407</t>
  </si>
  <si>
    <t>Objectleider</t>
  </si>
  <si>
    <t>4303</t>
  </si>
  <si>
    <t>520935</t>
  </si>
  <si>
    <t>Schoonmaakbranche C-deel</t>
  </si>
  <si>
    <t>Medewerker Office Service Desk</t>
  </si>
  <si>
    <t>4403</t>
  </si>
  <si>
    <t>Handyman</t>
  </si>
  <si>
    <t>520941</t>
  </si>
  <si>
    <t>Receptionist</t>
  </si>
  <si>
    <t>520971</t>
  </si>
  <si>
    <t>3e contr. b. tijd v3</t>
  </si>
  <si>
    <t>Facilitair Manager B</t>
  </si>
  <si>
    <t>506701</t>
  </si>
  <si>
    <t>Gemeente Zaanstad BC</t>
  </si>
  <si>
    <t>2,1</t>
  </si>
  <si>
    <t>Wordt verlengt tot 1-5-2014</t>
  </si>
  <si>
    <t>Cateringmedewerker A</t>
  </si>
  <si>
    <t>1,0</t>
  </si>
  <si>
    <t>506721</t>
  </si>
  <si>
    <t>Gemeente Zaanstad CL</t>
  </si>
  <si>
    <t>506773</t>
  </si>
  <si>
    <t>Gemeente Zaanstad Lokaal Management</t>
  </si>
  <si>
    <t>3,0</t>
  </si>
  <si>
    <t>521541</t>
  </si>
  <si>
    <t>Omgevingsdienst Zaandam</t>
  </si>
  <si>
    <t>3,1</t>
  </si>
  <si>
    <t>Let op dit betreffen twee contractenvoor 27,5 uur</t>
  </si>
  <si>
    <t>2e contr. b. tijd v3</t>
  </si>
  <si>
    <t>2,3</t>
  </si>
  <si>
    <t>512901</t>
  </si>
  <si>
    <t>Gemeente Zaanstad Brandweer</t>
  </si>
  <si>
    <t>2,0</t>
  </si>
  <si>
    <t>1,2</t>
  </si>
  <si>
    <t>wordt vast dienstverband</t>
  </si>
  <si>
    <t>1,1</t>
  </si>
  <si>
    <t>wordt 0-uren contract tot 1-5-2014</t>
  </si>
  <si>
    <t>2,2</t>
  </si>
  <si>
    <t>Wordt vast dienstverband</t>
  </si>
  <si>
    <t>Cateringbeheerder B</t>
  </si>
  <si>
    <t>4,4</t>
  </si>
  <si>
    <t>Cateringmanager B</t>
  </si>
  <si>
    <t>6,4</t>
  </si>
  <si>
    <t>Allr mw Alg Schoonmaakonderhoud (gr3)</t>
  </si>
  <si>
    <t>3,2</t>
  </si>
  <si>
    <t>1,3</t>
  </si>
  <si>
    <t>1,5</t>
  </si>
  <si>
    <t>1,8</t>
  </si>
  <si>
    <t>1,10</t>
  </si>
  <si>
    <t>1,12</t>
  </si>
  <si>
    <t>1,9</t>
  </si>
  <si>
    <t>2,12</t>
  </si>
  <si>
    <t>520701</t>
  </si>
  <si>
    <t>Intrum Justitia BC</t>
  </si>
  <si>
    <t>520721</t>
  </si>
  <si>
    <t>Intrum Justitia CL</t>
  </si>
  <si>
    <t>520741</t>
  </si>
  <si>
    <t>Intrum Justitia Receptie</t>
  </si>
  <si>
    <t>3e contr. b. tijd v5</t>
  </si>
  <si>
    <t>Facilitair Meewerkend voorman/vrouw A</t>
  </si>
  <si>
    <t>4405</t>
  </si>
  <si>
    <t>507641</t>
  </si>
  <si>
    <t>Kadaster Amsterdam Receptie</t>
  </si>
  <si>
    <t>507621</t>
  </si>
  <si>
    <t>Kadaster Amsterdam Schoonmaak</t>
  </si>
  <si>
    <t>AllRound Wrkn Alg Schoonmaakonderh (gr2)</t>
  </si>
  <si>
    <t>507401</t>
  </si>
  <si>
    <t>Kadaster Apeldoorn De Brug</t>
  </si>
  <si>
    <t>507421</t>
  </si>
  <si>
    <t>433A</t>
  </si>
  <si>
    <t>507471</t>
  </si>
  <si>
    <t>Kadaster Apeldoorn de Brug Management</t>
  </si>
  <si>
    <t>4411</t>
  </si>
  <si>
    <t>507441</t>
  </si>
  <si>
    <t>Kadaster Apeldoorn De Brug Receptie</t>
  </si>
  <si>
    <t>507301</t>
  </si>
  <si>
    <t>Kadaster Apeldoorn De Grift</t>
  </si>
  <si>
    <t>507321</t>
  </si>
  <si>
    <t>4302L</t>
  </si>
  <si>
    <t>507341</t>
  </si>
  <si>
    <t>Kadaster Apeldoorn de Grift Office</t>
  </si>
  <si>
    <t>Receptioniste/ Telefoniste</t>
  </si>
  <si>
    <t>507521</t>
  </si>
  <si>
    <t>Kadaster Arnhem</t>
  </si>
  <si>
    <t>507501</t>
  </si>
  <si>
    <t>Kadaster Arnhem BC</t>
  </si>
  <si>
    <t>507541</t>
  </si>
  <si>
    <t>Kadaster Arnhem Office</t>
  </si>
  <si>
    <t>Steward</t>
  </si>
  <si>
    <t>Facilitair Beheerder B</t>
  </si>
  <si>
    <t>4408</t>
  </si>
  <si>
    <t>507721</t>
  </si>
  <si>
    <t>Kadaster Eindhoven CL</t>
  </si>
  <si>
    <t>4301L</t>
  </si>
  <si>
    <t>507741</t>
  </si>
  <si>
    <t>Kadaster Eindhoven Receptie</t>
  </si>
  <si>
    <t>507221</t>
  </si>
  <si>
    <t>Kadaster Groningen CL</t>
  </si>
  <si>
    <t>507241</t>
  </si>
  <si>
    <t>Kadaster Groningen S</t>
  </si>
  <si>
    <t>4404</t>
  </si>
  <si>
    <t>507121</t>
  </si>
  <si>
    <t>Kadaster Rotterdam Schoonmaak</t>
  </si>
  <si>
    <t>Facilitair Meewerkend voorman/vrouw C</t>
  </si>
  <si>
    <t>4406</t>
  </si>
  <si>
    <t>507801</t>
  </si>
  <si>
    <t>Kadaster Zwolle BC</t>
  </si>
  <si>
    <t>507821</t>
  </si>
  <si>
    <t>Kadaster Zwolle CL</t>
  </si>
  <si>
    <t>Facilitair Manager A</t>
  </si>
  <si>
    <t>10,2</t>
  </si>
  <si>
    <t>511521</t>
  </si>
  <si>
    <t>Sun Chemicals</t>
  </si>
  <si>
    <t>511621</t>
  </si>
  <si>
    <t>Sun Chemical Zaandam</t>
  </si>
  <si>
    <t>520121</t>
  </si>
  <si>
    <t>Unamic</t>
  </si>
  <si>
    <t>520521</t>
  </si>
  <si>
    <t>520321</t>
  </si>
  <si>
    <t>Unamic Enschede CL</t>
  </si>
  <si>
    <t>520021</t>
  </si>
  <si>
    <t>Unamic Maastricht</t>
  </si>
  <si>
    <t>AllRound Wrkn Alg Schoonmaakonderh(gr1a)</t>
  </si>
  <si>
    <t>431A</t>
  </si>
  <si>
    <t>519921</t>
  </si>
  <si>
    <t>Unamic Rotterdam</t>
  </si>
  <si>
    <t>520421</t>
  </si>
  <si>
    <t>Unamic Zwolle CL</t>
  </si>
  <si>
    <t>520601</t>
  </si>
  <si>
    <t>Xerox Breukelen BC</t>
  </si>
  <si>
    <t>Cateringmanager A</t>
  </si>
  <si>
    <t>1605</t>
  </si>
  <si>
    <t>520621</t>
  </si>
  <si>
    <t>Xerox Breukelen CL</t>
  </si>
  <si>
    <t>Meewerkend voorman/-vrouw (groep 2a)</t>
  </si>
  <si>
    <t>432A</t>
  </si>
  <si>
    <t>2e contr. b. td n uz</t>
  </si>
  <si>
    <t>520641</t>
  </si>
  <si>
    <t>Xerox Breukelen Receptie</t>
  </si>
  <si>
    <t>4410</t>
  </si>
  <si>
    <t>519701</t>
  </si>
  <si>
    <t>Xerox Venray BC</t>
  </si>
  <si>
    <t>Cateringmedewerker C</t>
  </si>
  <si>
    <t>519721</t>
  </si>
  <si>
    <t>Xerox Venray CL</t>
  </si>
  <si>
    <t>Opgave ontvangen van Compas Groep d.d. 15-10-2013</t>
  </si>
  <si>
    <t>Instructies voor het document</t>
  </si>
  <si>
    <t>Handleiding</t>
  </si>
  <si>
    <t>Dit prijzenblad is onderdeel van de aanbestedingsdocumenten behorende bij de Europese aanbesteding Schoonmaak en Sanitaire supplies met kenmerk 2024-42 ten behoeve van de gemeente Zaanstad. Inschrijvers dienen het prijzenblad volledig, onvoorwaardelijk en waarheidsgetrouw in te vullen, en rechtgeldig ondertekend bij de Inschrijving bij te voegen.</t>
  </si>
  <si>
    <t xml:space="preserve">De doelstellingen van het prijzenblad zijn om van Inschrijver een volledige, eenduidige en vergelijkbare prijsaanbieding te ontvangen, en om voor de uitvoering van de overeenkomst passende financiële- en managementinformatie te verkrijgen, zodat het financieel contractbeheer optimaal rendement oplevert. </t>
  </si>
  <si>
    <t xml:space="preserve">Het is Inschrijvers niet toegestaan wijzigingen in het prijzenblad aan te brengen, zoals regels toevoegen/verwijderen en formules wijzigen, op straffe van uitsluiting van de verdere aanbestedingsprocedure. </t>
  </si>
  <si>
    <t>Dit prijzenblad is gedeeltelijk geautomatiseerd. Inschrijvers zijn zelf verantwoordelijk voor de juistheid van de ingevulde gegevens. Opdrachtgever neemt hiervoor geen enkele verantwoordelijkheid.</t>
  </si>
  <si>
    <r>
      <t xml:space="preserve">Bedragen dienen exclusief BTW vermeld te worden. De leverancier dient rekening te houden met het </t>
    </r>
    <r>
      <rPr>
        <u/>
        <sz val="11"/>
        <rFont val="Calibri"/>
        <family val="2"/>
      </rPr>
      <t>prijspeil zoals aangegeven in de offerteleidraad.</t>
    </r>
  </si>
  <si>
    <t>Aan de in dit prijzenblad vermelde gegevens kunnen geen rechten worden ontleend.</t>
  </si>
  <si>
    <t>Prijzenblad</t>
  </si>
  <si>
    <t xml:space="preserve">Inschrijver wordt gevraagd alle oranje velden in te vullen in dit prijzenblad, alleen deze velden dient de inschrijver in te vullen. </t>
  </si>
  <si>
    <t xml:space="preserve">Inschrijver dient in dit blad de aangeboden tarieven per locatie weer te geven uitgesplitst in schoonmaak en sanitaire supplies. In uw tarief per kostensoort moeten alle kosten aangaande deze kostensoort opgenomen zijn en daarmee dekkend voor de volledige door uw aangeboden dienstverlening. </t>
  </si>
  <si>
    <t>Organisatie profiel</t>
  </si>
  <si>
    <t>U dient alle oranje velden volledig in te vullen.</t>
  </si>
  <si>
    <t>Totale kosten</t>
  </si>
  <si>
    <t>In dit blad hoeft u alleen het oranje veld in te vullen, namelijk wat de eenmalige kosten zijn voor het vervangen van de logo's (tikker).</t>
  </si>
  <si>
    <t>Wanneer het prijzenblad volledig is ingevuld komt op deze pagina uw totale inschrijfprijs te staan.</t>
  </si>
  <si>
    <t>Linnenservice</t>
  </si>
  <si>
    <t>Inschrijver dient alle oranje kolommen in te vullen.</t>
  </si>
  <si>
    <t>In de kolom 'Huurprijs per stuk' moet u de huurkosten per week, per stuk invoeren.</t>
  </si>
  <si>
    <t>Sanitaire aanvullingen</t>
  </si>
  <si>
    <t xml:space="preserve">In dit blad dient u in de oranje cellen de prijs per verpakking in te voeren. In kolom D wordt automatisch een jaarprijs berekend voor de betreffende artikelen. De totaalprijs voor aanvullingen en huur worden meegerekend in de totale kosten. </t>
  </si>
  <si>
    <t>Sanitaire huur</t>
  </si>
  <si>
    <t>Hier dient u een huurprijs per week aan te geven in de oranje cellen.</t>
  </si>
  <si>
    <t>Periodiek- en spec. onderhoud:</t>
  </si>
  <si>
    <t>U dient hier de oranje cellen in te vullen.</t>
  </si>
  <si>
    <t>In de cellen onder ‘kosten per keer’ vult u de totale kosten in, per subonderdeel.</t>
  </si>
  <si>
    <t>Bij specialistisch onderhoud dient u ook de oranje velden in te vullen en hier vult u de totale schoonmaakkosten per onderdeel in.</t>
  </si>
  <si>
    <t>Er zijn een aantal punten met een of meerdere * onderaan vindt u een verdere uitwerking of verduidelijking van dit punt.</t>
  </si>
  <si>
    <t>Ruimtestaten:</t>
  </si>
  <si>
    <t>U dient alle oranje velden in te vullen.</t>
  </si>
  <si>
    <t>In de cellen onder ‘Aantal operationele uren’ vult u het totaal aantal uren in die u per ruimte inzet op operationeel gebied.</t>
  </si>
  <si>
    <t>In de cellen onder ‘Aantal leiding uren’ vult u het totaal aantal uren die u per ruimte inzet op leidinggevend gebied.</t>
  </si>
  <si>
    <t>In de cellen onder ‘Operationele kosten’ vult u de totale operationele kosten per ruimte in.</t>
  </si>
  <si>
    <t>In de cellen ‘Leiding kosten’ vult u de totale leiding kosten per ruimte in.</t>
  </si>
  <si>
    <t xml:space="preserve">Zorg er voor dat alle tabbladen en oranje velden zijn ingevuld. </t>
  </si>
  <si>
    <t xml:space="preserve">Organisatieprofiel </t>
  </si>
  <si>
    <t>Organisatienaam</t>
  </si>
  <si>
    <t>Naam tekeningsbevoegde functionaris</t>
  </si>
  <si>
    <t>Straat</t>
  </si>
  <si>
    <t>Functie tekeningsbevoegde functionaris</t>
  </si>
  <si>
    <t>Postcode, Stad</t>
  </si>
  <si>
    <t>Handtekening</t>
  </si>
  <si>
    <t>Datum</t>
  </si>
  <si>
    <t>Overzicht totale kosten</t>
  </si>
  <si>
    <t>totale kosten</t>
  </si>
  <si>
    <t>Subtotaal linnenservice</t>
  </si>
  <si>
    <t>Subtotaal sanitair aanvullingen</t>
  </si>
  <si>
    <t>Subtotaal sanitaire huurmiddelen</t>
  </si>
  <si>
    <t>Sanitaire full service producten (geur en incl batterij wissel)</t>
  </si>
  <si>
    <t>Subtotaal schoonmaakwerkzaamheden</t>
  </si>
  <si>
    <t>Subtotale kosten periodiek onderhoud</t>
  </si>
  <si>
    <t>Subtotaal specialistisch onderhoud</t>
  </si>
  <si>
    <t>Eenmalige kosten logo vervanging (tikker)</t>
  </si>
  <si>
    <t xml:space="preserve">Totale inschrijfsom </t>
  </si>
  <si>
    <t>Locatie</t>
  </si>
  <si>
    <t>Omschrijving</t>
  </si>
  <si>
    <t>Aantal per week</t>
  </si>
  <si>
    <t>Huurprijs per stuk per week</t>
  </si>
  <si>
    <t>Totale prijs per week</t>
  </si>
  <si>
    <t>Prijs per jaar</t>
  </si>
  <si>
    <t>Jongerenhub</t>
  </si>
  <si>
    <t>Handdoek blauw/ Wit geblokt</t>
  </si>
  <si>
    <t>Theedoek</t>
  </si>
  <si>
    <t>Havenkantoor</t>
  </si>
  <si>
    <t>Begraafplaats Zaandam</t>
  </si>
  <si>
    <t>Stadhuis</t>
  </si>
  <si>
    <t>Totaalprijs Linnenservice</t>
  </si>
  <si>
    <t>Dames hygiene box zilveromhulsel</t>
  </si>
  <si>
    <t>Product</t>
  </si>
  <si>
    <t>Huidig aantal stuks*</t>
  </si>
  <si>
    <t>Prijs per verpakking zoals omschreven</t>
  </si>
  <si>
    <t>Totaalprijs</t>
  </si>
  <si>
    <t>Hair &amp; Body Liquid Wash 1L</t>
  </si>
  <si>
    <t>Seatcleaner vulling 375ml</t>
  </si>
  <si>
    <t>Papierrol voor Shortcut wit</t>
  </si>
  <si>
    <t>Toiletpapier 2-laags 36 rol/doos</t>
  </si>
  <si>
    <t>Vouwhanddoekjes 2-laags doos 1926 stuks</t>
  </si>
  <si>
    <t>Vouwhanddoekjes 2-laags doos 3210 stuks groot</t>
  </si>
  <si>
    <t>Vouwhanddoekjes frottee 2-laags C-vouw 2880 stuks</t>
  </si>
  <si>
    <t>Zeepdisp foam First-line 1L metal</t>
  </si>
  <si>
    <t>Natural Fresh Foam zeep 1L</t>
  </si>
  <si>
    <t>Totaalprijs sanitaire aanvullingen</t>
  </si>
  <si>
    <t>* dit is een gemiddeld aantal op basis van 2023, hier kunnen geen rechten aan worden ontleend.</t>
  </si>
  <si>
    <t>Sanitaire huur/ wisseling</t>
  </si>
  <si>
    <t>aantal stuks</t>
  </si>
  <si>
    <t>Huurprijs per week</t>
  </si>
  <si>
    <t>Wisseling per</t>
  </si>
  <si>
    <t>Wisseling op jaarbasis</t>
  </si>
  <si>
    <t>totaal prijs per jaar</t>
  </si>
  <si>
    <t>Dames hygiene bakken (DVC) RVS wit (RVS bovenkant) past in zilveromhulsel*</t>
  </si>
  <si>
    <t>4 weken</t>
  </si>
  <si>
    <t>Dames hygiene bakken (DVC) Engels wit</t>
  </si>
  <si>
    <t>Dames hygiene bakken (DVC) Signature 12L manueel silver</t>
  </si>
  <si>
    <t>Deurmat (Granite)150*250 stadhuis (van 1 oktober tot 1 april)</t>
  </si>
  <si>
    <t>2 weken</t>
  </si>
  <si>
    <t>Deurmat (Granite)115*180 cm jongerenhub assendelft (van 1 oktober tot 1 april)</t>
  </si>
  <si>
    <t>Totaalprijs sanitaire huur/ middelen</t>
  </si>
  <si>
    <t>* zie foto op dit prijzenblad</t>
  </si>
  <si>
    <t>prijs per wisseling</t>
  </si>
  <si>
    <t>Luchtverfrisser (vulling geurpot pine)</t>
  </si>
  <si>
    <t>2 maanden</t>
  </si>
  <si>
    <t>Stadhuis locatie douches -2</t>
  </si>
  <si>
    <t>Luchtververfrisser (vulling potje Fan Wissel)</t>
  </si>
  <si>
    <t>alle locaties m.u.v begraafplaatsen en hub assendelft</t>
  </si>
  <si>
    <t>Luchtverfrisser (vulling bus spray signature wissel)</t>
  </si>
  <si>
    <t>begraafplaatsen en hub assendelft</t>
  </si>
  <si>
    <t>Totaalprijs sanitaire full service producten</t>
  </si>
  <si>
    <t>Kosten Periodiek en specialistisch onderhoud</t>
  </si>
  <si>
    <t>Marktkramen burgerzaken</t>
  </si>
  <si>
    <t>Deel vitrage raadzaal</t>
  </si>
  <si>
    <t>Locatie/ werkzaamheden</t>
  </si>
  <si>
    <t>Werkzaamheden</t>
  </si>
  <si>
    <t>rekeneenheid</t>
  </si>
  <si>
    <t>Kosten per keer</t>
  </si>
  <si>
    <t>Aantal</t>
  </si>
  <si>
    <t>Frequentie</t>
  </si>
  <si>
    <t>Trouwzaal buitenzijde (entree, balkon/ trap)</t>
  </si>
  <si>
    <t> Schoonmaak</t>
  </si>
  <si>
    <t>m2</t>
  </si>
  <si>
    <t>1x per week</t>
  </si>
  <si>
    <t>Pantry koelkasten 16 stuks legen en schoonmaken</t>
  </si>
  <si>
    <t>stuks</t>
  </si>
  <si>
    <t>Mer ruimtes klein (zie tabblad)</t>
  </si>
  <si>
    <t>1x per maand</t>
  </si>
  <si>
    <t>Schermen burgerzaken (marktkraam)</t>
  </si>
  <si>
    <t xml:space="preserve">1x per maand </t>
  </si>
  <si>
    <t xml:space="preserve">Kastombouw en keukenelement pantry </t>
  </si>
  <si>
    <t>Havenkantoor centralebrugbedieningsruimte</t>
  </si>
  <si>
    <t>Plafonds, wandel, richels boven de 2 meter</t>
  </si>
  <si>
    <t>1x per jaar</t>
  </si>
  <si>
    <t>Bovenzijde hoge kasten reinigen</t>
  </si>
  <si>
    <t xml:space="preserve">Gemeente archiefdepots stadhuis grondig nat/droog conform werkinstructie tabblad </t>
  </si>
  <si>
    <t>Vitrage stomen (Raadzaal 2 meter 30 cm hoog)</t>
  </si>
  <si>
    <t>m2 breed exl vouwen</t>
  </si>
  <si>
    <t>Vitrage stomen (Trouwzaal 3 meter hoog)</t>
  </si>
  <si>
    <t>Bovenkant rolgordijnen (afmeting gemiddeld 1,10 M breed)</t>
  </si>
  <si>
    <t>Doek + ophanging boven espressobar + flessenlampje (377 x 244 cm</t>
  </si>
  <si>
    <t>foto</t>
  </si>
  <si>
    <t>2x per jaar</t>
  </si>
  <si>
    <t>Reiniging ventilatieroosters plafond</t>
  </si>
  <si>
    <t>over het gehele pand</t>
  </si>
  <si>
    <t>Technische ruimtes</t>
  </si>
  <si>
    <t>staan in ruimtestaat opgenomen</t>
  </si>
  <si>
    <t>Mer ruimtes groot (op dak)*</t>
  </si>
  <si>
    <t>Espressobar luifel met lampjes</t>
  </si>
  <si>
    <t>Foto Kroonluchter trouwzaal morano glas</t>
  </si>
  <si>
    <t>Koelkast ontdooien 16 stuks **</t>
  </si>
  <si>
    <t>Kroonluchter trouwzaal afstoffen (voorzichtig!)</t>
  </si>
  <si>
    <t>Combi-magnetrons (2x handhaving, 1x bestuur)</t>
  </si>
  <si>
    <t>4x per jaar</t>
  </si>
  <si>
    <t>Vloer/Hemelwater roosters entree en trouwzaal (119x74 cm)</t>
  </si>
  <si>
    <t>Kunstwerken/glasplaten centrale hal (2 kunstwerken)</t>
  </si>
  <si>
    <t>Glaskunstpanelen voor F0/G0 (B 140 cm, H 250 cm)</t>
  </si>
  <si>
    <t>Gemeente archiefdepots stofzuigen droge beurt***</t>
  </si>
  <si>
    <t xml:space="preserve">4x per jaar </t>
  </si>
  <si>
    <t>Glas kunstwerk C1 (bij loungebanken)</t>
  </si>
  <si>
    <t>* Zie uitleg hieronder</t>
  </si>
  <si>
    <t>Specialistische schoonmaak</t>
  </si>
  <si>
    <t>Tapijt dieptereinigen werkhuizen en verkeersruimtes</t>
  </si>
  <si>
    <t>afroep</t>
  </si>
  <si>
    <t xml:space="preserve">Hoge wanden geheel pand </t>
  </si>
  <si>
    <t>Constructiebalk raampartij espressobar</t>
  </si>
  <si>
    <t>m</t>
  </si>
  <si>
    <t>Handhaving koelkast</t>
  </si>
  <si>
    <t>Lampen hoog (bollen lampen E3/ E4 )</t>
  </si>
  <si>
    <t>Magazijnen</t>
  </si>
  <si>
    <t>Subtotale kosten specialistisch onderhoud</t>
  </si>
  <si>
    <t>Vloer/ hemelwater roosters entree</t>
  </si>
  <si>
    <t>Aanvullende informatie:</t>
  </si>
  <si>
    <t>Kunstwerk C1 (4 panelen)</t>
  </si>
  <si>
    <t>Kleine ruimtes</t>
  </si>
  <si>
    <t>Ruimtecatagorie</t>
  </si>
  <si>
    <t>Ruimtebenaming</t>
  </si>
  <si>
    <t>K-1.02</t>
  </si>
  <si>
    <t>Techniek ICT</t>
  </si>
  <si>
    <t>MER K-1</t>
  </si>
  <si>
    <t>K-1.03</t>
  </si>
  <si>
    <t>Telco ruimte K-1</t>
  </si>
  <si>
    <t>A0.09</t>
  </si>
  <si>
    <t>SER-M A0.1</t>
  </si>
  <si>
    <t>A0.46</t>
  </si>
  <si>
    <t>SER A0.2</t>
  </si>
  <si>
    <t>C0.23</t>
  </si>
  <si>
    <t>Beveiliging</t>
  </si>
  <si>
    <t>D0.08</t>
  </si>
  <si>
    <t>SER DO</t>
  </si>
  <si>
    <t>F0.06</t>
  </si>
  <si>
    <t>SER FO</t>
  </si>
  <si>
    <t>G0.09</t>
  </si>
  <si>
    <t>SER GO</t>
  </si>
  <si>
    <t>A1.08</t>
  </si>
  <si>
    <t>SER A1.1</t>
  </si>
  <si>
    <t>A1.34</t>
  </si>
  <si>
    <t>SER A1.2</t>
  </si>
  <si>
    <t>Kunstwerken/ glasplaten centrale hal</t>
  </si>
  <si>
    <t>F1.12</t>
  </si>
  <si>
    <t>SER F1</t>
  </si>
  <si>
    <t>G1.10</t>
  </si>
  <si>
    <t>SER G1</t>
  </si>
  <si>
    <t>A2.08</t>
  </si>
  <si>
    <t>SER A2.1</t>
  </si>
  <si>
    <t>A2.35</t>
  </si>
  <si>
    <t>SER A2.2</t>
  </si>
  <si>
    <t>D2.10</t>
  </si>
  <si>
    <t>SER D2</t>
  </si>
  <si>
    <t>F2.12</t>
  </si>
  <si>
    <t>SER F2</t>
  </si>
  <si>
    <t>G2.10</t>
  </si>
  <si>
    <t>SER G2</t>
  </si>
  <si>
    <t>A3.03</t>
  </si>
  <si>
    <t>SER A3.1</t>
  </si>
  <si>
    <t>A3.08</t>
  </si>
  <si>
    <t>AV Raadzaal</t>
  </si>
  <si>
    <t>Constructiebalk espressobar</t>
  </si>
  <si>
    <t>A3.34</t>
  </si>
  <si>
    <t>SER A3.2</t>
  </si>
  <si>
    <t>D3.10</t>
  </si>
  <si>
    <t>SER D3</t>
  </si>
  <si>
    <t>F3.13</t>
  </si>
  <si>
    <t>SER F3</t>
  </si>
  <si>
    <t>G3.10</t>
  </si>
  <si>
    <t>SER G3</t>
  </si>
  <si>
    <t>D4.10</t>
  </si>
  <si>
    <t>SER D4</t>
  </si>
  <si>
    <t>F4.11</t>
  </si>
  <si>
    <t>SER F4</t>
  </si>
  <si>
    <t>G4.10</t>
  </si>
  <si>
    <t>SER G4</t>
  </si>
  <si>
    <t>Grote ruimtes</t>
  </si>
  <si>
    <t>B5.02</t>
  </si>
  <si>
    <t>Techniek</t>
  </si>
  <si>
    <t>LB-Ruimte B5.1</t>
  </si>
  <si>
    <t>B5.07</t>
  </si>
  <si>
    <t>LB-Ruimte B5.2</t>
  </si>
  <si>
    <t>K-1.06</t>
  </si>
  <si>
    <t>Nobreakruimte K-1</t>
  </si>
  <si>
    <t>K-1.05</t>
  </si>
  <si>
    <t>Noodstroom</t>
  </si>
  <si>
    <t>inschatting, na gunning inmeten</t>
  </si>
  <si>
    <t>LB-Ruimte MER koeling</t>
  </si>
  <si>
    <t>Totaal M2</t>
  </si>
  <si>
    <t>Gemeentearchief depots Werkinstructie</t>
  </si>
  <si>
    <t>Voorbeeld hoge wand</t>
  </si>
  <si>
    <t>Lampen hoog naast hoge wand</t>
  </si>
  <si>
    <t>Toelichting:</t>
  </si>
  <si>
    <t>Archiefruimten A-2.35, A-2.36, A-2.37, A-2.38, A-1.06, A-1.07</t>
  </si>
  <si>
    <t>A-2.35</t>
  </si>
  <si>
    <t>A-2.36</t>
  </si>
  <si>
    <t>A-2.37</t>
  </si>
  <si>
    <t>A-2.38</t>
  </si>
  <si>
    <t> </t>
  </si>
  <si>
    <t>A-1.06</t>
  </si>
  <si>
    <t>A-1.07</t>
  </si>
  <si>
    <t>Totaal oppervlakte archiefruimten</t>
  </si>
  <si>
    <t>Werkomschrijving;</t>
  </si>
  <si>
    <r>
      <t>-</t>
    </r>
    <r>
      <rPr>
        <sz val="7"/>
        <color theme="1"/>
        <rFont val="Times New Roman"/>
        <family val="1"/>
        <charset val="1"/>
      </rPr>
      <t xml:space="preserve">        </t>
    </r>
    <r>
      <rPr>
        <sz val="11"/>
        <color theme="1"/>
        <rFont val="Arial"/>
        <family val="2"/>
        <charset val="1"/>
      </rPr>
      <t>binnenzijde kabelgoten stofzuigen</t>
    </r>
  </si>
  <si>
    <r>
      <t>-</t>
    </r>
    <r>
      <rPr>
        <sz val="7"/>
        <color theme="1"/>
        <rFont val="Times New Roman"/>
        <family val="1"/>
        <charset val="1"/>
      </rPr>
      <t xml:space="preserve">        </t>
    </r>
    <r>
      <rPr>
        <sz val="11"/>
        <color theme="1"/>
        <rFont val="Arial"/>
        <family val="2"/>
        <charset val="1"/>
      </rPr>
      <t>Buitenzijde kabelgoten klam vochtig schoonmaken</t>
    </r>
  </si>
  <si>
    <r>
      <t>-</t>
    </r>
    <r>
      <rPr>
        <sz val="7"/>
        <color theme="1"/>
        <rFont val="Times New Roman"/>
        <family val="1"/>
        <charset val="1"/>
      </rPr>
      <t xml:space="preserve">        </t>
    </r>
    <r>
      <rPr>
        <sz val="11"/>
        <color theme="1"/>
        <rFont val="Arial"/>
        <family val="2"/>
        <charset val="1"/>
      </rPr>
      <t>Deuren en brandblussers klam vochtig schoonmaken</t>
    </r>
  </si>
  <si>
    <r>
      <t>-</t>
    </r>
    <r>
      <rPr>
        <sz val="7"/>
        <color theme="1"/>
        <rFont val="Times New Roman"/>
        <family val="1"/>
        <charset val="1"/>
      </rPr>
      <t xml:space="preserve">        </t>
    </r>
    <r>
      <rPr>
        <sz val="11"/>
        <color theme="1"/>
        <rFont val="Arial"/>
        <family val="2"/>
        <charset val="1"/>
      </rPr>
      <t>Wanden stofvrij maken d.m.v. stofduster</t>
    </r>
  </si>
  <si>
    <r>
      <t>-</t>
    </r>
    <r>
      <rPr>
        <sz val="7"/>
        <color theme="1"/>
        <rFont val="Times New Roman"/>
        <family val="1"/>
        <charset val="1"/>
      </rPr>
      <t xml:space="preserve">        </t>
    </r>
    <r>
      <rPr>
        <sz val="11"/>
        <color theme="1"/>
        <rFont val="Arial"/>
        <family val="2"/>
        <charset val="1"/>
      </rPr>
      <t>Stofvrij maken en waar nodig vlekken verwijderen van alle stellingen</t>
    </r>
  </si>
  <si>
    <r>
      <t>-</t>
    </r>
    <r>
      <rPr>
        <sz val="7"/>
        <color theme="1"/>
        <rFont val="Times New Roman"/>
        <family val="1"/>
        <charset val="1"/>
      </rPr>
      <t xml:space="preserve">        </t>
    </r>
    <r>
      <rPr>
        <sz val="11"/>
        <color theme="1"/>
        <rFont val="Arial"/>
        <family val="2"/>
        <charset val="1"/>
      </rPr>
      <t>Bij constatering spinrag verwijderen</t>
    </r>
  </si>
  <si>
    <r>
      <t>-</t>
    </r>
    <r>
      <rPr>
        <sz val="7"/>
        <color theme="1"/>
        <rFont val="Times New Roman"/>
        <family val="1"/>
        <charset val="1"/>
      </rPr>
      <t xml:space="preserve">        </t>
    </r>
    <r>
      <rPr>
        <sz val="11"/>
        <color theme="1"/>
        <rFont val="Arial"/>
        <family val="2"/>
        <charset val="1"/>
      </rPr>
      <t>Bovenzijde luchtkanalen stofvrij maken en waar nodig klam vochtig schoonmaken</t>
    </r>
  </si>
  <si>
    <r>
      <t>-</t>
    </r>
    <r>
      <rPr>
        <sz val="7"/>
        <color theme="1"/>
        <rFont val="Times New Roman"/>
        <family val="1"/>
        <charset val="1"/>
      </rPr>
      <t xml:space="preserve">        </t>
    </r>
    <r>
      <rPr>
        <sz val="11"/>
        <color theme="1"/>
        <rFont val="Arial"/>
        <family val="2"/>
        <charset val="1"/>
      </rPr>
      <t>Vloeren vegen/stofzuigen en daarna 2 keer dweilen met een krachtige vloerreiniger</t>
    </r>
  </si>
  <si>
    <r>
      <t>-</t>
    </r>
    <r>
      <rPr>
        <sz val="7"/>
        <color theme="1"/>
        <rFont val="Times New Roman"/>
        <family val="1"/>
        <charset val="1"/>
      </rPr>
      <t xml:space="preserve">        </t>
    </r>
    <r>
      <rPr>
        <sz val="11"/>
        <color theme="1"/>
        <rFont val="Arial"/>
        <family val="2"/>
        <charset val="1"/>
      </rPr>
      <t>Magazijn grondig schoonmaken</t>
    </r>
  </si>
  <si>
    <t>Hiervoor geldt maximale personele inzet!</t>
  </si>
  <si>
    <t>Koelkasten Stadhuis</t>
  </si>
  <si>
    <t xml:space="preserve">Ruimtenummers zie onder </t>
  </si>
  <si>
    <t xml:space="preserve">A0.50 </t>
  </si>
  <si>
    <t>Tafelkoelkast</t>
  </si>
  <si>
    <t>B0.01</t>
  </si>
  <si>
    <t>F1.08</t>
  </si>
  <si>
    <t>L-1.04</t>
  </si>
  <si>
    <t>K-2.10</t>
  </si>
  <si>
    <t>Kleine koelkasten Pantry's</t>
  </si>
  <si>
    <t>16 stuks</t>
  </si>
  <si>
    <t>40 liter</t>
  </si>
  <si>
    <t>Totaaloverzicht per jaar per locatie</t>
  </si>
  <si>
    <t>Gebouw #</t>
  </si>
  <si>
    <t>Vloeroppervlak i.o</t>
  </si>
  <si>
    <t>totaal uren /jaar, met normaanpassing</t>
  </si>
  <si>
    <t>Kosten schoonmaak / jaar 
(excl. BTW)</t>
  </si>
  <si>
    <t>Railpoint office (Hoofdkantoor ODNZKG)</t>
  </si>
  <si>
    <t>Railpoint office (6e etage)</t>
  </si>
  <si>
    <t>Serooskerkestraat (gemeentewerf noord)</t>
  </si>
  <si>
    <t>Serooskerkestraat Portocabin (2 etages)</t>
  </si>
  <si>
    <t>Slachthuisstraat (Gemeentewerf Zuid)</t>
  </si>
  <si>
    <t>Spierling (Gemeentewerf midden)</t>
  </si>
  <si>
    <t>Jongerenloket</t>
  </si>
  <si>
    <t>Straathoekwerk</t>
  </si>
  <si>
    <t>Jongerenhub assendelft</t>
  </si>
  <si>
    <t>Onderkomen Veldbloemenweg</t>
  </si>
  <si>
    <t>Begraafplaats Krommenie</t>
  </si>
  <si>
    <t>Begraafplaats Westzaan</t>
  </si>
  <si>
    <t>Begraafplaats Wormerveer</t>
  </si>
  <si>
    <t>Begraafplaats Zaandijk</t>
  </si>
  <si>
    <t>tijdelijke locaties</t>
  </si>
  <si>
    <t>Opvang vluchtelingen Saendenborch</t>
  </si>
  <si>
    <t>Sloishoisje</t>
  </si>
  <si>
    <t>Totaal vloeroppervlak</t>
  </si>
  <si>
    <t>Totale uren</t>
  </si>
  <si>
    <t>TOTAALKOSTEN schoonmaak op basis van ruimtestaten</t>
  </si>
  <si>
    <t>Ruimtestaat Stadhuis</t>
  </si>
  <si>
    <t>Kolom1</t>
  </si>
  <si>
    <t>Kolom2</t>
  </si>
  <si>
    <t>Kolom3</t>
  </si>
  <si>
    <t>Kolom4</t>
  </si>
  <si>
    <t>Kolom5</t>
  </si>
  <si>
    <t>Kolom6</t>
  </si>
  <si>
    <t>Kolom7</t>
  </si>
  <si>
    <t>Kolom8</t>
  </si>
  <si>
    <t>Kolom9</t>
  </si>
  <si>
    <t>Kolom10</t>
  </si>
  <si>
    <t>Kolom102</t>
  </si>
  <si>
    <t>Kolom11</t>
  </si>
  <si>
    <t>Kolom12</t>
  </si>
  <si>
    <t>Kolom13</t>
  </si>
  <si>
    <t>Kolom14</t>
  </si>
  <si>
    <t>Kolom15</t>
  </si>
  <si>
    <t>Kolom16</t>
  </si>
  <si>
    <t>Kolom17</t>
  </si>
  <si>
    <t>Kolom18</t>
  </si>
  <si>
    <t>Kolom19</t>
  </si>
  <si>
    <t>Kolom20</t>
  </si>
  <si>
    <t>Kolom21</t>
  </si>
  <si>
    <t>Kolom22</t>
  </si>
  <si>
    <t>Kolom23</t>
  </si>
  <si>
    <t>Kolom24</t>
  </si>
  <si>
    <t>Kolom25</t>
  </si>
  <si>
    <t>Kolom26</t>
  </si>
  <si>
    <t>Kolom27</t>
  </si>
  <si>
    <t>Kolom28</t>
  </si>
  <si>
    <t>Kolom29</t>
  </si>
  <si>
    <t>Kolom30</t>
  </si>
  <si>
    <t>Gebouw</t>
  </si>
  <si>
    <t>etage</t>
  </si>
  <si>
    <t>werkhuis</t>
  </si>
  <si>
    <t>ruimte</t>
  </si>
  <si>
    <t>Ruimte nummer</t>
  </si>
  <si>
    <t>Ruimtegebruik</t>
  </si>
  <si>
    <t>Vloer afwerking</t>
  </si>
  <si>
    <t>Opp.</t>
  </si>
  <si>
    <t>Opp. Periodiek</t>
  </si>
  <si>
    <t>Freq.</t>
  </si>
  <si>
    <t>AQL</t>
  </si>
  <si>
    <t>Aantal operationele uren</t>
  </si>
  <si>
    <t>Aantal leiding uren</t>
  </si>
  <si>
    <t>Uren Totaal</t>
  </si>
  <si>
    <t>Operationele kosten</t>
  </si>
  <si>
    <t>Leiding kosten</t>
  </si>
  <si>
    <t>Kosten Totaal ruimte</t>
  </si>
  <si>
    <t xml:space="preserve">Kosten Totaal </t>
  </si>
  <si>
    <t>specificatie</t>
  </si>
  <si>
    <t>06:00 - 21:30</t>
  </si>
  <si>
    <t>21:30 - 0:00</t>
  </si>
  <si>
    <t>Totaal</t>
  </si>
  <si>
    <t>Dagmedewerker (ma-vrij 08:30 - 16:00)</t>
  </si>
  <si>
    <t>A</t>
  </si>
  <si>
    <t>01</t>
  </si>
  <si>
    <t>A-2.01</t>
  </si>
  <si>
    <t>Verkeersruimte</t>
  </si>
  <si>
    <t>Personeelsingang</t>
  </si>
  <si>
    <t>bolidtop 700</t>
  </si>
  <si>
    <t>Output</t>
  </si>
  <si>
    <t>02</t>
  </si>
  <si>
    <t>A-2.02</t>
  </si>
  <si>
    <t>Kleedruimte</t>
  </si>
  <si>
    <t>Heren A-2</t>
  </si>
  <si>
    <t>bolidtop 525</t>
  </si>
  <si>
    <t>03</t>
  </si>
  <si>
    <t>A-2.03</t>
  </si>
  <si>
    <t>Toilet</t>
  </si>
  <si>
    <t>04</t>
  </si>
  <si>
    <t>A-2.04</t>
  </si>
  <si>
    <t>Douche</t>
  </si>
  <si>
    <t>Heren 1</t>
  </si>
  <si>
    <t>05</t>
  </si>
  <si>
    <t>A-2.05</t>
  </si>
  <si>
    <t>Heren 2</t>
  </si>
  <si>
    <t>06</t>
  </si>
  <si>
    <t>A-2.06</t>
  </si>
  <si>
    <t>Heren 3</t>
  </si>
  <si>
    <t>07</t>
  </si>
  <si>
    <t>A-2.07</t>
  </si>
  <si>
    <t>Trappenhuis</t>
  </si>
  <si>
    <t>Trappenhuis A-2.1</t>
  </si>
  <si>
    <t>beton</t>
  </si>
  <si>
    <t>08</t>
  </si>
  <si>
    <t>A-2.08</t>
  </si>
  <si>
    <t>Boilerruimte A-2</t>
  </si>
  <si>
    <t>Coating</t>
  </si>
  <si>
    <t>Afroep</t>
  </si>
  <si>
    <t xml:space="preserve"> -</t>
  </si>
  <si>
    <t>09</t>
  </si>
  <si>
    <t>A-2.09</t>
  </si>
  <si>
    <t>Dames A-2</t>
  </si>
  <si>
    <t>10</t>
  </si>
  <si>
    <t>A-2.10</t>
  </si>
  <si>
    <t>11</t>
  </si>
  <si>
    <t>A-2.11</t>
  </si>
  <si>
    <t>Dames 1</t>
  </si>
  <si>
    <t>12</t>
  </si>
  <si>
    <t>A-2.12</t>
  </si>
  <si>
    <t>Dames 2</t>
  </si>
  <si>
    <t>13</t>
  </si>
  <si>
    <t>A-2.13</t>
  </si>
  <si>
    <t>Dames 3</t>
  </si>
  <si>
    <t>14</t>
  </si>
  <si>
    <t>A-2.14</t>
  </si>
  <si>
    <t>Lockerruimte A-2</t>
  </si>
  <si>
    <t>15</t>
  </si>
  <si>
    <t>A-2.15</t>
  </si>
  <si>
    <t>16</t>
  </si>
  <si>
    <t>A-2.16</t>
  </si>
  <si>
    <t>Hal Liften A-2</t>
  </si>
  <si>
    <t>17</t>
  </si>
  <si>
    <t>A-2.17</t>
  </si>
  <si>
    <t>Lift</t>
  </si>
  <si>
    <t>Brandweerlift A1</t>
  </si>
  <si>
    <t>18</t>
  </si>
  <si>
    <t>A-2.18</t>
  </si>
  <si>
    <t>Lift A2</t>
  </si>
  <si>
    <t>19</t>
  </si>
  <si>
    <t>A-2.19</t>
  </si>
  <si>
    <t>Lift A3</t>
  </si>
  <si>
    <t>20</t>
  </si>
  <si>
    <t>A-2.20</t>
  </si>
  <si>
    <t>Klantruimte NUON</t>
  </si>
  <si>
    <t>21</t>
  </si>
  <si>
    <t>A-2.21</t>
  </si>
  <si>
    <t>Inkoopst NUON</t>
  </si>
  <si>
    <t>22</t>
  </si>
  <si>
    <t>A-2.22</t>
  </si>
  <si>
    <t>Gasmeter</t>
  </si>
  <si>
    <t>23</t>
  </si>
  <si>
    <t>A-2.23</t>
  </si>
  <si>
    <t>Sprinklerruimte</t>
  </si>
  <si>
    <t>24</t>
  </si>
  <si>
    <t>A-2.24</t>
  </si>
  <si>
    <t>Watermeter</t>
  </si>
  <si>
    <t>25</t>
  </si>
  <si>
    <t>A-2.25</t>
  </si>
  <si>
    <t>Dataruimte</t>
  </si>
  <si>
    <t>30</t>
  </si>
  <si>
    <t>A-2.30</t>
  </si>
  <si>
    <t>Expeditie A-2</t>
  </si>
  <si>
    <t>31</t>
  </si>
  <si>
    <t>A-2.31</t>
  </si>
  <si>
    <t>Lift A4</t>
  </si>
  <si>
    <t>32</t>
  </si>
  <si>
    <t>A-2.32</t>
  </si>
  <si>
    <t>Trappenhuis A-2.2</t>
  </si>
  <si>
    <t>33</t>
  </si>
  <si>
    <t>A-2.33</t>
  </si>
  <si>
    <t>CV Busstation A-2</t>
  </si>
  <si>
    <t>34</t>
  </si>
  <si>
    <t>A-2.34</t>
  </si>
  <si>
    <t>Transportg A-2</t>
  </si>
  <si>
    <t>35</t>
  </si>
  <si>
    <t>Opslag</t>
  </si>
  <si>
    <t>Opvangkamer A-2</t>
  </si>
  <si>
    <t>36</t>
  </si>
  <si>
    <t>Magazijn</t>
  </si>
  <si>
    <t>Archiefbewaarplaats 2</t>
  </si>
  <si>
    <t>37</t>
  </si>
  <si>
    <t>Archiefbewaarplaats 1</t>
  </si>
  <si>
    <t>38</t>
  </si>
  <si>
    <t>Magazijn A-2</t>
  </si>
  <si>
    <t>K</t>
  </si>
  <si>
    <t>K-2.01</t>
  </si>
  <si>
    <t>Buitenmagazijn</t>
  </si>
  <si>
    <t>K-2.02</t>
  </si>
  <si>
    <t>Buiten</t>
  </si>
  <si>
    <t>Laad- en losplateau</t>
  </si>
  <si>
    <t>K-2.03</t>
  </si>
  <si>
    <t>Kantoor</t>
  </si>
  <si>
    <t>Expeditie K-2</t>
  </si>
  <si>
    <t>K-2.04</t>
  </si>
  <si>
    <t>Emballage</t>
  </si>
  <si>
    <t>K-2.05</t>
  </si>
  <si>
    <t>GFT-opslag</t>
  </si>
  <si>
    <t>K-2.06</t>
  </si>
  <si>
    <t>Trappenhuis K</t>
  </si>
  <si>
    <t>K-2.07</t>
  </si>
  <si>
    <t>Noodtrappenhuis K</t>
  </si>
  <si>
    <t>K-2.08</t>
  </si>
  <si>
    <t>Leidingschacht K-2</t>
  </si>
  <si>
    <t>K-2.09</t>
  </si>
  <si>
    <t>Toilet K-2</t>
  </si>
  <si>
    <t>Papieropslag K-2</t>
  </si>
  <si>
    <t>K-2.11</t>
  </si>
  <si>
    <t>Magazijn K-2</t>
  </si>
  <si>
    <t>K-2.12</t>
  </si>
  <si>
    <t>Gang K-2</t>
  </si>
  <si>
    <t>K-2.13</t>
  </si>
  <si>
    <t>Tussenopslag K-2</t>
  </si>
  <si>
    <t>K-2.14</t>
  </si>
  <si>
    <t>Lift K</t>
  </si>
  <si>
    <t>M-2.01</t>
  </si>
  <si>
    <t>Hal</t>
  </si>
  <si>
    <t>Trappenhuis M-2</t>
  </si>
  <si>
    <t>M-2.02</t>
  </si>
  <si>
    <t>Dames M-2</t>
  </si>
  <si>
    <t>M-2.03</t>
  </si>
  <si>
    <t>Magazijn M-2</t>
  </si>
  <si>
    <t>M-2.04</t>
  </si>
  <si>
    <t>DRIS-systeem</t>
  </si>
  <si>
    <t>M-2.05</t>
  </si>
  <si>
    <t>Balie</t>
  </si>
  <si>
    <t>Balie M-2</t>
  </si>
  <si>
    <t>M-2.06</t>
  </si>
  <si>
    <t>Heren M-2</t>
  </si>
  <si>
    <t>M-2.07</t>
  </si>
  <si>
    <t>Lift M</t>
  </si>
  <si>
    <t>M-2.08</t>
  </si>
  <si>
    <t>Wachtruimte</t>
  </si>
  <si>
    <t>Wachtruimte M-2</t>
  </si>
  <si>
    <t>M-2.09</t>
  </si>
  <si>
    <t>Busterminal</t>
  </si>
  <si>
    <t>M-2.10</t>
  </si>
  <si>
    <t xml:space="preserve">Trappenhuis M </t>
  </si>
  <si>
    <t>A-1.01</t>
  </si>
  <si>
    <t>Trappenhuis A1-1</t>
  </si>
  <si>
    <t>A-1.02</t>
  </si>
  <si>
    <t>LTEO ruimte A-1</t>
  </si>
  <si>
    <t>A-1.03</t>
  </si>
  <si>
    <t>Trappenhuis A-1.2</t>
  </si>
  <si>
    <t>A-1.04</t>
  </si>
  <si>
    <t>Transportg A-1</t>
  </si>
  <si>
    <t>A-1.05</t>
  </si>
  <si>
    <t>LB-ruimte A-1</t>
  </si>
  <si>
    <t>Archiefbewaarplaat 3</t>
  </si>
  <si>
    <t>Archiefbewaarplaat 4</t>
  </si>
  <si>
    <t>A-1.08</t>
  </si>
  <si>
    <t>Gang A-1</t>
  </si>
  <si>
    <t>A-1.09</t>
  </si>
  <si>
    <t>Laagspanningruimte A-1</t>
  </si>
  <si>
    <t>D</t>
  </si>
  <si>
    <t>D-1.02</t>
  </si>
  <si>
    <t>Trappenhuis D-1</t>
  </si>
  <si>
    <t>F</t>
  </si>
  <si>
    <t>F-1.01</t>
  </si>
  <si>
    <t>Lift F</t>
  </si>
  <si>
    <t>F-1.02</t>
  </si>
  <si>
    <t>Trappenhuis F-1</t>
  </si>
  <si>
    <t>G</t>
  </si>
  <si>
    <t>G-1.02</t>
  </si>
  <si>
    <t>Trappenhuis G-1</t>
  </si>
  <si>
    <t>K-1.01</t>
  </si>
  <si>
    <t>Gang K-1</t>
  </si>
  <si>
    <t>K-1.04</t>
  </si>
  <si>
    <t>Magazijn 2</t>
  </si>
  <si>
    <t>Leidingschacht K-1</t>
  </si>
  <si>
    <t>K-1.07</t>
  </si>
  <si>
    <t>Voorruimte K-1</t>
  </si>
  <si>
    <t>K-1.08</t>
  </si>
  <si>
    <t>Trappenhuis K-1</t>
  </si>
  <si>
    <t>Trappenhuis K-1 (t)</t>
  </si>
  <si>
    <t>K-1.09</t>
  </si>
  <si>
    <t>Noodtrappenh K-1</t>
  </si>
  <si>
    <t>K-1.10</t>
  </si>
  <si>
    <t>L</t>
  </si>
  <si>
    <t>L-1.01</t>
  </si>
  <si>
    <t>Vluchtgang F-1</t>
  </si>
  <si>
    <t>L-1.02</t>
  </si>
  <si>
    <t>Vluchtweg G-1</t>
  </si>
  <si>
    <t>L-1.03</t>
  </si>
  <si>
    <t>Transportg L</t>
  </si>
  <si>
    <t>Party</t>
  </si>
  <si>
    <t>Pantry L</t>
  </si>
  <si>
    <t>L-1.05</t>
  </si>
  <si>
    <t>Postkamer L</t>
  </si>
  <si>
    <t>Postkamer</t>
  </si>
  <si>
    <t>L-1.06</t>
  </si>
  <si>
    <t>Pompkamer L</t>
  </si>
  <si>
    <t>L-1.07</t>
  </si>
  <si>
    <t>Voorruimte</t>
  </si>
  <si>
    <t>Heren L</t>
  </si>
  <si>
    <t>L-1.08</t>
  </si>
  <si>
    <t>L-1.09</t>
  </si>
  <si>
    <t>Dames L</t>
  </si>
  <si>
    <t>L-1.10</t>
  </si>
  <si>
    <t>L-1.11</t>
  </si>
  <si>
    <t>Kantoor Catering L</t>
  </si>
  <si>
    <t>kleedruimte</t>
  </si>
  <si>
    <t>Kleedruimte catering (was rookruimte)</t>
  </si>
  <si>
    <t>L-1.13</t>
  </si>
  <si>
    <t>Vluchtgang G-1</t>
  </si>
  <si>
    <t>L-1.15</t>
  </si>
  <si>
    <t>Magazijn 10</t>
  </si>
  <si>
    <t>L-1.16</t>
  </si>
  <si>
    <t>Magazijn 11</t>
  </si>
  <si>
    <t>L-1.17</t>
  </si>
  <si>
    <t>Elektra G-H-K</t>
  </si>
  <si>
    <t>L-1.18</t>
  </si>
  <si>
    <t>Magazijn 14</t>
  </si>
  <si>
    <t>L-1.19</t>
  </si>
  <si>
    <t>Magazijn 13</t>
  </si>
  <si>
    <t>L-1.20</t>
  </si>
  <si>
    <t>Magazijn 12</t>
  </si>
  <si>
    <t>L-1.21</t>
  </si>
  <si>
    <t>Magazijn 15</t>
  </si>
  <si>
    <t>L-1.22</t>
  </si>
  <si>
    <t>Logistiek</t>
  </si>
  <si>
    <t>Stortkoker L</t>
  </si>
  <si>
    <t>n.v.t.</t>
  </si>
  <si>
    <t>L-1.23</t>
  </si>
  <si>
    <t>L-1.24</t>
  </si>
  <si>
    <t>L-1.25</t>
  </si>
  <si>
    <t>Magazijn 20</t>
  </si>
  <si>
    <t>26</t>
  </si>
  <si>
    <t>L-1.26</t>
  </si>
  <si>
    <t>Magazijn 21</t>
  </si>
  <si>
    <t>27</t>
  </si>
  <si>
    <t>L-1.27</t>
  </si>
  <si>
    <t>Elektra E-F</t>
  </si>
  <si>
    <t>28</t>
  </si>
  <si>
    <t>L-1.28</t>
  </si>
  <si>
    <t>Magazijn 22</t>
  </si>
  <si>
    <t>29</t>
  </si>
  <si>
    <t>L-1.29</t>
  </si>
  <si>
    <t>Magazijn 30</t>
  </si>
  <si>
    <t>L-1.30</t>
  </si>
  <si>
    <t>L-1.31</t>
  </si>
  <si>
    <t>Magazijn 31</t>
  </si>
  <si>
    <t>L-1.32</t>
  </si>
  <si>
    <t>Elektra C-D</t>
  </si>
  <si>
    <t>L-1.33</t>
  </si>
  <si>
    <t>Bordes</t>
  </si>
  <si>
    <t>L-1.34</t>
  </si>
  <si>
    <t>L-1.35</t>
  </si>
  <si>
    <t>M-1.01</t>
  </si>
  <si>
    <t>Trappenhuis M</t>
  </si>
  <si>
    <t>M-1.02</t>
  </si>
  <si>
    <t>LB-ruimte M-1</t>
  </si>
  <si>
    <t>M-1.03</t>
  </si>
  <si>
    <t>Werkruimte</t>
  </si>
  <si>
    <t>Chauffeurruimte</t>
  </si>
  <si>
    <t>M-1.04</t>
  </si>
  <si>
    <t>Werkkast</t>
  </si>
  <si>
    <t>Werkkast M1</t>
  </si>
  <si>
    <t>M-1.11</t>
  </si>
  <si>
    <t>Roltrap</t>
  </si>
  <si>
    <t>Roltrap M</t>
  </si>
  <si>
    <t>A0.01</t>
  </si>
  <si>
    <t>Entree</t>
  </si>
  <si>
    <t>Tourniquet</t>
  </si>
  <si>
    <t>tapijt</t>
  </si>
  <si>
    <t>A0.02</t>
  </si>
  <si>
    <t>Hoofdentree</t>
  </si>
  <si>
    <t>Tegels</t>
  </si>
  <si>
    <t>A0.03</t>
  </si>
  <si>
    <t>Publiekshal</t>
  </si>
  <si>
    <t>A0.04</t>
  </si>
  <si>
    <t>Personeelsingang A0</t>
  </si>
  <si>
    <t>A0.05</t>
  </si>
  <si>
    <t>A0.06</t>
  </si>
  <si>
    <t>Werkkast A0</t>
  </si>
  <si>
    <t>coating</t>
  </si>
  <si>
    <t>A0.07</t>
  </si>
  <si>
    <t>Gang A0</t>
  </si>
  <si>
    <t>A0.08</t>
  </si>
  <si>
    <t>Trappenhuis A0</t>
  </si>
  <si>
    <t>A0.10</t>
  </si>
  <si>
    <t>Leidingschacht A0</t>
  </si>
  <si>
    <t>A0.11</t>
  </si>
  <si>
    <t>Trappenhuis A0.1</t>
  </si>
  <si>
    <t>A0.12</t>
  </si>
  <si>
    <t>Kluis</t>
  </si>
  <si>
    <t>A0.13</t>
  </si>
  <si>
    <t>EHBO</t>
  </si>
  <si>
    <t>Behandelkamer A0</t>
  </si>
  <si>
    <t>Tapijt</t>
  </si>
  <si>
    <t>A0.14</t>
  </si>
  <si>
    <t>Toilet MIVA A0.1</t>
  </si>
  <si>
    <t>A0.15</t>
  </si>
  <si>
    <t>Portaal  A0</t>
  </si>
  <si>
    <t>A0.16</t>
  </si>
  <si>
    <t>Wachtruimte A0</t>
  </si>
  <si>
    <t>A0.17</t>
  </si>
  <si>
    <t>Receptie</t>
  </si>
  <si>
    <t>A0.18</t>
  </si>
  <si>
    <t>Informatie</t>
  </si>
  <si>
    <t>A0.19</t>
  </si>
  <si>
    <t>Balie 1</t>
  </si>
  <si>
    <t>A0.20</t>
  </si>
  <si>
    <t>Balie 2</t>
  </si>
  <si>
    <t>A0.21</t>
  </si>
  <si>
    <t>Receptie 4</t>
  </si>
  <si>
    <t>A0.22</t>
  </si>
  <si>
    <t>Receptie 3</t>
  </si>
  <si>
    <t>A0.23</t>
  </si>
  <si>
    <t>Receptie 2</t>
  </si>
  <si>
    <t>A0.24</t>
  </si>
  <si>
    <t>Receptie 1</t>
  </si>
  <si>
    <t>A0.25</t>
  </si>
  <si>
    <t>Receptie 5</t>
  </si>
  <si>
    <t>A0.30</t>
  </si>
  <si>
    <t>Hal GAZ</t>
  </si>
  <si>
    <t>A0.31</t>
  </si>
  <si>
    <t>A0.32</t>
  </si>
  <si>
    <t>Pantry</t>
  </si>
  <si>
    <t>Pantry A0</t>
  </si>
  <si>
    <t>A0.33</t>
  </si>
  <si>
    <t>Elektra A0</t>
  </si>
  <si>
    <t>A0.34</t>
  </si>
  <si>
    <t>Heren A0</t>
  </si>
  <si>
    <t>A0.35</t>
  </si>
  <si>
    <t>Heren A0.1</t>
  </si>
  <si>
    <t>A0.36</t>
  </si>
  <si>
    <t>Heren A0.2</t>
  </si>
  <si>
    <t>A0.37</t>
  </si>
  <si>
    <t>Heren A0.3</t>
  </si>
  <si>
    <t>A0.38</t>
  </si>
  <si>
    <t>Toilet MIVA A0.2</t>
  </si>
  <si>
    <t>39</t>
  </si>
  <si>
    <t>A0.39</t>
  </si>
  <si>
    <t>Dames A0</t>
  </si>
  <si>
    <t>40</t>
  </si>
  <si>
    <t>A0.40</t>
  </si>
  <si>
    <t>Dames A0.1</t>
  </si>
  <si>
    <t>41</t>
  </si>
  <si>
    <t>A0.41</t>
  </si>
  <si>
    <t>Dames A0.2</t>
  </si>
  <si>
    <t>42</t>
  </si>
  <si>
    <t>A0.42</t>
  </si>
  <si>
    <t>Dames A0.3</t>
  </si>
  <si>
    <t>43</t>
  </si>
  <si>
    <t>A0.43</t>
  </si>
  <si>
    <t>Balie GAZ</t>
  </si>
  <si>
    <t>44</t>
  </si>
  <si>
    <t>A0.44</t>
  </si>
  <si>
    <t>Portaal</t>
  </si>
  <si>
    <t>Portaal GAZ</t>
  </si>
  <si>
    <t>45</t>
  </si>
  <si>
    <t>A0.45</t>
  </si>
  <si>
    <t>AV-ruimte</t>
  </si>
  <si>
    <t>46</t>
  </si>
  <si>
    <t>47</t>
  </si>
  <si>
    <t>A0.47</t>
  </si>
  <si>
    <t>Trappenhuis A0.2</t>
  </si>
  <si>
    <t>48</t>
  </si>
  <si>
    <t>A0.48</t>
  </si>
  <si>
    <t>Opslag A0</t>
  </si>
  <si>
    <t>49</t>
  </si>
  <si>
    <t>A0.49</t>
  </si>
  <si>
    <t>Werkveld A0.1</t>
  </si>
  <si>
    <t>50</t>
  </si>
  <si>
    <t>A0.50</t>
  </si>
  <si>
    <t>Werkveld A0.2</t>
  </si>
  <si>
    <t>51</t>
  </si>
  <si>
    <t>A0.51</t>
  </si>
  <si>
    <t>Leeszaal</t>
  </si>
  <si>
    <t>Leeszaal A0</t>
  </si>
  <si>
    <t>60</t>
  </si>
  <si>
    <t>A0.60</t>
  </si>
  <si>
    <t>Ingang trouwzaal</t>
  </si>
  <si>
    <t>61</t>
  </si>
  <si>
    <t>A0.61</t>
  </si>
  <si>
    <t>Lift A5</t>
  </si>
  <si>
    <t>62</t>
  </si>
  <si>
    <t>A0.62</t>
  </si>
  <si>
    <t>Hal trouwzaal</t>
  </si>
  <si>
    <t>63</t>
  </si>
  <si>
    <t>A0.63</t>
  </si>
  <si>
    <t>Trappenhuis (tr)</t>
  </si>
  <si>
    <t>B</t>
  </si>
  <si>
    <t>Werkveld B0.1</t>
  </si>
  <si>
    <t>B0.02</t>
  </si>
  <si>
    <t>Balie 3</t>
  </si>
  <si>
    <t>B0.03</t>
  </si>
  <si>
    <t>Balie 4</t>
  </si>
  <si>
    <t>B0.04</t>
  </si>
  <si>
    <t>Balie 5</t>
  </si>
  <si>
    <t>B0.05</t>
  </si>
  <si>
    <t>Balie 6</t>
  </si>
  <si>
    <t>B0.06</t>
  </si>
  <si>
    <t>Balie 7</t>
  </si>
  <si>
    <t>B0.07</t>
  </si>
  <si>
    <t>Balie 8</t>
  </si>
  <si>
    <t>B0.08</t>
  </si>
  <si>
    <t>Balie 9</t>
  </si>
  <si>
    <t>B0.09</t>
  </si>
  <si>
    <t>Balie 10</t>
  </si>
  <si>
    <t>B0.10</t>
  </si>
  <si>
    <t>Balie 11</t>
  </si>
  <si>
    <t>B0.11</t>
  </si>
  <si>
    <t>B0.12</t>
  </si>
  <si>
    <t>Gang B0</t>
  </si>
  <si>
    <t>B0.13</t>
  </si>
  <si>
    <t>Spreekkamer</t>
  </si>
  <si>
    <t>Spreekkamer 29</t>
  </si>
  <si>
    <t>B0.14</t>
  </si>
  <si>
    <t>Spreekkamer 30</t>
  </si>
  <si>
    <t>B0.15</t>
  </si>
  <si>
    <t>Spreekkamer 31</t>
  </si>
  <si>
    <t>B0.16</t>
  </si>
  <si>
    <t>Spreekkamer 32</t>
  </si>
  <si>
    <t>B0.17</t>
  </si>
  <si>
    <t>Spreekkamer 33</t>
  </si>
  <si>
    <t>B0.18</t>
  </si>
  <si>
    <t>Werkveld B0 W&amp;I</t>
  </si>
  <si>
    <t>B0.20</t>
  </si>
  <si>
    <t>Spreekkamer 34</t>
  </si>
  <si>
    <t>B0.21</t>
  </si>
  <si>
    <t>Spreekkamer 35</t>
  </si>
  <si>
    <t>B0.22</t>
  </si>
  <si>
    <t>Spreekkamer 36</t>
  </si>
  <si>
    <t>B0.23</t>
  </si>
  <si>
    <t>Balie 27</t>
  </si>
  <si>
    <t>B0.24</t>
  </si>
  <si>
    <t>Balie 28</t>
  </si>
  <si>
    <t>B0.25</t>
  </si>
  <si>
    <t>Gang BO</t>
  </si>
  <si>
    <t>C</t>
  </si>
  <si>
    <t>C0.01</t>
  </si>
  <si>
    <t xml:space="preserve">Lift </t>
  </si>
  <si>
    <t>Lift C</t>
  </si>
  <si>
    <t>C0.02</t>
  </si>
  <si>
    <t xml:space="preserve">Werkveld CO </t>
  </si>
  <si>
    <t>C0.03</t>
  </si>
  <si>
    <t>Spreekkamer 12</t>
  </si>
  <si>
    <t>C0.04</t>
  </si>
  <si>
    <t>Spreekkamer 13</t>
  </si>
  <si>
    <t>C0.05</t>
  </si>
  <si>
    <t>Spreekkamer 14</t>
  </si>
  <si>
    <t>C0.06</t>
  </si>
  <si>
    <t>Spreekkamer 15</t>
  </si>
  <si>
    <t>C0.08</t>
  </si>
  <si>
    <t>Balie 16</t>
  </si>
  <si>
    <t>C0.09</t>
  </si>
  <si>
    <t>Balie 17</t>
  </si>
  <si>
    <t>C0.10</t>
  </si>
  <si>
    <t>Balie 18</t>
  </si>
  <si>
    <t>C0.11</t>
  </si>
  <si>
    <t>Balie 19</t>
  </si>
  <si>
    <t>C0.12</t>
  </si>
  <si>
    <t>Balie 23</t>
  </si>
  <si>
    <t>C0.13</t>
  </si>
  <si>
    <t>Balie 22</t>
  </si>
  <si>
    <t>C0.14</t>
  </si>
  <si>
    <t>Balie 21</t>
  </si>
  <si>
    <t>C0.15</t>
  </si>
  <si>
    <t>Balie 20</t>
  </si>
  <si>
    <t>C0.16</t>
  </si>
  <si>
    <t>Wachtruimte CO</t>
  </si>
  <si>
    <t>C0.17</t>
  </si>
  <si>
    <t>Spreekkamer 24</t>
  </si>
  <si>
    <t>C0.18</t>
  </si>
  <si>
    <t>Leidingschacht</t>
  </si>
  <si>
    <t>Leidingschacht C0</t>
  </si>
  <si>
    <t>C0.19</t>
  </si>
  <si>
    <t>Gang CO</t>
  </si>
  <si>
    <t>C0.20</t>
  </si>
  <si>
    <t>C0.21</t>
  </si>
  <si>
    <t>Spreekkamer 25</t>
  </si>
  <si>
    <t>C0.22</t>
  </si>
  <si>
    <t>Spreekkamer 26</t>
  </si>
  <si>
    <t>C0.24</t>
  </si>
  <si>
    <t>Beveiligingsloge</t>
  </si>
  <si>
    <t>C0.25</t>
  </si>
  <si>
    <t>D0.01</t>
  </si>
  <si>
    <t>Lift DO</t>
  </si>
  <si>
    <t>D0.02</t>
  </si>
  <si>
    <t>Trappenhuis DO</t>
  </si>
  <si>
    <t>D0.03</t>
  </si>
  <si>
    <t>Werkveld D0</t>
  </si>
  <si>
    <t>D0.04</t>
  </si>
  <si>
    <t>Serviceunit</t>
  </si>
  <si>
    <t>Serviceunit DO</t>
  </si>
  <si>
    <t>D0.05</t>
  </si>
  <si>
    <t>Stiltewerkp D0.1</t>
  </si>
  <si>
    <t>D0.06</t>
  </si>
  <si>
    <t>Stiltewerkp D0.2</t>
  </si>
  <si>
    <t>D0.07</t>
  </si>
  <si>
    <t>Stiltewerkp D0.3</t>
  </si>
  <si>
    <t>D0.09</t>
  </si>
  <si>
    <t>Werkkast DO</t>
  </si>
  <si>
    <t>D0.10</t>
  </si>
  <si>
    <t>Elektra CO/DO</t>
  </si>
  <si>
    <t>D0.11</t>
  </si>
  <si>
    <t>Gang DO</t>
  </si>
  <si>
    <t>Gang D0</t>
  </si>
  <si>
    <t>D0.12</t>
  </si>
  <si>
    <t>Heren DO</t>
  </si>
  <si>
    <t>D0.13</t>
  </si>
  <si>
    <t>Heren DO.1</t>
  </si>
  <si>
    <t>D0.14</t>
  </si>
  <si>
    <t>Heren DO.2</t>
  </si>
  <si>
    <t>D0.15</t>
  </si>
  <si>
    <t>Voorruimte DO</t>
  </si>
  <si>
    <t>D0.16</t>
  </si>
  <si>
    <t>Toilet MIVA DO</t>
  </si>
  <si>
    <t>D0.17</t>
  </si>
  <si>
    <t>Dames DO</t>
  </si>
  <si>
    <t>D0.18</t>
  </si>
  <si>
    <t>Dames DO.1</t>
  </si>
  <si>
    <t>D0.19</t>
  </si>
  <si>
    <t>Dames DO.2</t>
  </si>
  <si>
    <t>E</t>
  </si>
  <si>
    <t>E0.03</t>
  </si>
  <si>
    <t>Werkveld E0</t>
  </si>
  <si>
    <t>E0.04</t>
  </si>
  <si>
    <t>Serviceunit EO</t>
  </si>
  <si>
    <t>E0.05</t>
  </si>
  <si>
    <t>Stiltewerkp E0.1</t>
  </si>
  <si>
    <t>E0.06</t>
  </si>
  <si>
    <t>Stiltewerkp E0.2</t>
  </si>
  <si>
    <t>E0.07</t>
  </si>
  <si>
    <t>Stiltewerkp E0.3</t>
  </si>
  <si>
    <t>E0.08</t>
  </si>
  <si>
    <t>Pantry E0</t>
  </si>
  <si>
    <t>E0.09</t>
  </si>
  <si>
    <t>Gang E0</t>
  </si>
  <si>
    <t>E0.10</t>
  </si>
  <si>
    <t>Club E0</t>
  </si>
  <si>
    <t>F0.02</t>
  </si>
  <si>
    <t>Trappenhuis FO</t>
  </si>
  <si>
    <t>F0.03</t>
  </si>
  <si>
    <t>Werkveld F0</t>
  </si>
  <si>
    <t>F0.04</t>
  </si>
  <si>
    <t>Serviceunit FO</t>
  </si>
  <si>
    <t>F0.05</t>
  </si>
  <si>
    <t>Werkkast F</t>
  </si>
  <si>
    <t>Elektra EO/FO</t>
  </si>
  <si>
    <t>F0.07</t>
  </si>
  <si>
    <t>Rookruimte</t>
  </si>
  <si>
    <t>Voorruimte FO</t>
  </si>
  <si>
    <t>tegels</t>
  </si>
  <si>
    <t>F0.08</t>
  </si>
  <si>
    <t>Rookruimte F0</t>
  </si>
  <si>
    <t>F0.09</t>
  </si>
  <si>
    <t>Verkeersruimte F0</t>
  </si>
  <si>
    <t>F0.10</t>
  </si>
  <si>
    <t>Club F0</t>
  </si>
  <si>
    <t>F0.11</t>
  </si>
  <si>
    <t>Nis FO.1</t>
  </si>
  <si>
    <t>F0.12</t>
  </si>
  <si>
    <t>F0.13</t>
  </si>
  <si>
    <t>Stortkoker F0</t>
  </si>
  <si>
    <t>F0.14</t>
  </si>
  <si>
    <t>G0.01</t>
  </si>
  <si>
    <t>Lift G</t>
  </si>
  <si>
    <t>G0.02</t>
  </si>
  <si>
    <t>Trappenhuis G0</t>
  </si>
  <si>
    <t>G0.03</t>
  </si>
  <si>
    <t>Werkveld G0</t>
  </si>
  <si>
    <t>G0.04</t>
  </si>
  <si>
    <t>Serviceunit GO</t>
  </si>
  <si>
    <t>G0.05</t>
  </si>
  <si>
    <t>Stiltewerkp G0.1</t>
  </si>
  <si>
    <t>G0.06</t>
  </si>
  <si>
    <t>Stiltewerkp G0.2</t>
  </si>
  <si>
    <t>G0.07</t>
  </si>
  <si>
    <t>Stiltewerkp G0.3</t>
  </si>
  <si>
    <t>G0.08</t>
  </si>
  <si>
    <t>Werkkast GO</t>
  </si>
  <si>
    <t>G0.10</t>
  </si>
  <si>
    <t xml:space="preserve">Techniek   </t>
  </si>
  <si>
    <t>Elektra GO/HO</t>
  </si>
  <si>
    <t>G0.11</t>
  </si>
  <si>
    <t>Portaal GO</t>
  </si>
  <si>
    <t>G0.12</t>
  </si>
  <si>
    <t>Toilet MIVA GO</t>
  </si>
  <si>
    <t>G0.13</t>
  </si>
  <si>
    <t>Heren GO</t>
  </si>
  <si>
    <t>G0.14</t>
  </si>
  <si>
    <t>Heren GO.1</t>
  </si>
  <si>
    <t>G0.15</t>
  </si>
  <si>
    <t>Heren GO.2</t>
  </si>
  <si>
    <t>G0.16</t>
  </si>
  <si>
    <t>Dames GO</t>
  </si>
  <si>
    <t>G0.17</t>
  </si>
  <si>
    <t>Dames GO.1</t>
  </si>
  <si>
    <t>G0.18</t>
  </si>
  <si>
    <t>Dames GO.2</t>
  </si>
  <si>
    <t>G0.19</t>
  </si>
  <si>
    <t>Gang G0</t>
  </si>
  <si>
    <t>G0.20</t>
  </si>
  <si>
    <t>Club GO</t>
  </si>
  <si>
    <t>H</t>
  </si>
  <si>
    <t>H0.01</t>
  </si>
  <si>
    <t>Gang H0</t>
  </si>
  <si>
    <t>H0.02</t>
  </si>
  <si>
    <t>Rustruimte</t>
  </si>
  <si>
    <t>Rustruimte H0</t>
  </si>
  <si>
    <t>H0.03</t>
  </si>
  <si>
    <t>Werkveld HO</t>
  </si>
  <si>
    <t>H0.04</t>
  </si>
  <si>
    <t>Serviceunit HO</t>
  </si>
  <si>
    <t>H0.05</t>
  </si>
  <si>
    <t>Stiltewerkp H0.1</t>
  </si>
  <si>
    <t>H0.06</t>
  </si>
  <si>
    <t>Stiltewerkp H0.2</t>
  </si>
  <si>
    <t>H0.07</t>
  </si>
  <si>
    <t>Stiltewerkp H0.3</t>
  </si>
  <si>
    <t>H0.08</t>
  </si>
  <si>
    <t>Leidingschacht H0</t>
  </si>
  <si>
    <t>H0.09</t>
  </si>
  <si>
    <t>Pantry H0</t>
  </si>
  <si>
    <t>H0.10</t>
  </si>
  <si>
    <t>Club H0</t>
  </si>
  <si>
    <t>H0.11</t>
  </si>
  <si>
    <t>Gang HO</t>
  </si>
  <si>
    <t>H0.12</t>
  </si>
  <si>
    <t>Spreekkamer H0.1</t>
  </si>
  <si>
    <t>H0.13</t>
  </si>
  <si>
    <t>Spreekkamer H0.2</t>
  </si>
  <si>
    <t>H0.14</t>
  </si>
  <si>
    <t>Spreekkamer H0.3</t>
  </si>
  <si>
    <t>H0.15</t>
  </si>
  <si>
    <t>Spreekkamer H0.4</t>
  </si>
  <si>
    <t>A1.02</t>
  </si>
  <si>
    <t>Trappenhuis A1.1</t>
  </si>
  <si>
    <t>hout</t>
  </si>
  <si>
    <t>A1.03</t>
  </si>
  <si>
    <t>Vergaderruimte</t>
  </si>
  <si>
    <t>Vergaderruimte 11</t>
  </si>
  <si>
    <t>A1.04</t>
  </si>
  <si>
    <t>Leidingschacht A1.1</t>
  </si>
  <si>
    <t>A1.05</t>
  </si>
  <si>
    <t>Portaal A1.1</t>
  </si>
  <si>
    <t>A1.06</t>
  </si>
  <si>
    <t>A1.07</t>
  </si>
  <si>
    <t>Werkkast A1</t>
  </si>
  <si>
    <t>A1.09</t>
  </si>
  <si>
    <t>Pantry A1</t>
  </si>
  <si>
    <t>A1.10</t>
  </si>
  <si>
    <t>Heren A1</t>
  </si>
  <si>
    <t>A1.11</t>
  </si>
  <si>
    <t>A1.12</t>
  </si>
  <si>
    <t>Dames A1</t>
  </si>
  <si>
    <t>A1.13</t>
  </si>
  <si>
    <t>A1.14</t>
  </si>
  <si>
    <t>opleidingslokaal</t>
  </si>
  <si>
    <t>A1.15</t>
  </si>
  <si>
    <t>Vergaderruimte 9</t>
  </si>
  <si>
    <t>A1.16</t>
  </si>
  <si>
    <t>Gang A1.1</t>
  </si>
  <si>
    <t>A1.17</t>
  </si>
  <si>
    <t>Portaal A1</t>
  </si>
  <si>
    <t>A1.18</t>
  </si>
  <si>
    <t>A1.19</t>
  </si>
  <si>
    <t>A1.20</t>
  </si>
  <si>
    <t>A1.21</t>
  </si>
  <si>
    <t>A1.32</t>
  </si>
  <si>
    <t>Trappenhuis A1.2</t>
  </si>
  <si>
    <t>A1.33</t>
  </si>
  <si>
    <t>Gang A1.2</t>
  </si>
  <si>
    <t>A1.35</t>
  </si>
  <si>
    <t>Vergaderruimte 8</t>
  </si>
  <si>
    <t>A1.36</t>
  </si>
  <si>
    <t>Catering</t>
  </si>
  <si>
    <t>Catering A2</t>
  </si>
  <si>
    <t>A1.37</t>
  </si>
  <si>
    <t>Portaal A1.2</t>
  </si>
  <si>
    <t>A1.38</t>
  </si>
  <si>
    <t>A1.39</t>
  </si>
  <si>
    <t>A1.40</t>
  </si>
  <si>
    <t>A1.41</t>
  </si>
  <si>
    <t>Dames A1.1</t>
  </si>
  <si>
    <t>A1.42</t>
  </si>
  <si>
    <t>Dames A1.2</t>
  </si>
  <si>
    <t>A1.43</t>
  </si>
  <si>
    <t>A1.44</t>
  </si>
  <si>
    <t>Leidingschacht A1.2</t>
  </si>
  <si>
    <t>A1.45</t>
  </si>
  <si>
    <t>Vergaderruimte 4</t>
  </si>
  <si>
    <t>A1.46</t>
  </si>
  <si>
    <t>Vergaderruimte 5</t>
  </si>
  <si>
    <t>A1.47</t>
  </si>
  <si>
    <t>Vergaderruimte 6</t>
  </si>
  <si>
    <t>A1.48</t>
  </si>
  <si>
    <t>Vergaderruimte 7</t>
  </si>
  <si>
    <t>A1.61</t>
  </si>
  <si>
    <t>Wachtruimte Tr</t>
  </si>
  <si>
    <t>A1.62</t>
  </si>
  <si>
    <t>Portaal Tr</t>
  </si>
  <si>
    <t>A1.63</t>
  </si>
  <si>
    <t>Werkkast Tr</t>
  </si>
  <si>
    <t>64</t>
  </si>
  <si>
    <t>A1.64</t>
  </si>
  <si>
    <t>Dames Tr</t>
  </si>
  <si>
    <t>65</t>
  </si>
  <si>
    <t>A1.65</t>
  </si>
  <si>
    <t>Heren Tr</t>
  </si>
  <si>
    <t>66</t>
  </si>
  <si>
    <t>A1.66</t>
  </si>
  <si>
    <t>67</t>
  </si>
  <si>
    <t>A1.67</t>
  </si>
  <si>
    <t>Toilet MIVA Tr</t>
  </si>
  <si>
    <t>68</t>
  </si>
  <si>
    <t>A1.68</t>
  </si>
  <si>
    <t>Kleedruimte Tr</t>
  </si>
  <si>
    <t>69</t>
  </si>
  <si>
    <t>A1.69</t>
  </si>
  <si>
    <t>Trouwzaal</t>
  </si>
  <si>
    <t>Parket</t>
  </si>
  <si>
    <t>70</t>
  </si>
  <si>
    <t>A1.70</t>
  </si>
  <si>
    <t>Balkon</t>
  </si>
  <si>
    <t>Balkon Trouwzaal</t>
  </si>
  <si>
    <t>B1.01</t>
  </si>
  <si>
    <t>Vergaderruimte 12</t>
  </si>
  <si>
    <t>B1.02</t>
  </si>
  <si>
    <t>Vergaderruimte 13</t>
  </si>
  <si>
    <t>B1.03</t>
  </si>
  <si>
    <t>Gang B1</t>
  </si>
  <si>
    <t>B1.04</t>
  </si>
  <si>
    <t>B1.30</t>
  </si>
  <si>
    <t>B1.31</t>
  </si>
  <si>
    <t>Portaal B1</t>
  </si>
  <si>
    <t>B1.32</t>
  </si>
  <si>
    <t>Vergaderruimte 1</t>
  </si>
  <si>
    <t>B1.33</t>
  </si>
  <si>
    <t>Vergaderruimte 2</t>
  </si>
  <si>
    <t>B1.34</t>
  </si>
  <si>
    <t>Vergaderruimte 3</t>
  </si>
  <si>
    <t>B1.35</t>
  </si>
  <si>
    <t xml:space="preserve">Techniek  </t>
  </si>
  <si>
    <t>Leidingschacht B1</t>
  </si>
  <si>
    <t>C1.03</t>
  </si>
  <si>
    <t>Werkveld C1</t>
  </si>
  <si>
    <t>C1.04</t>
  </si>
  <si>
    <t>Serviceunit C1</t>
  </si>
  <si>
    <t>C1.05</t>
  </si>
  <si>
    <t>Stiltewerkp C1.1</t>
  </si>
  <si>
    <t>C1.06</t>
  </si>
  <si>
    <t>Stiltewerkp C1.2</t>
  </si>
  <si>
    <t>C1.07</t>
  </si>
  <si>
    <t>Stiltewerkp C1.3</t>
  </si>
  <si>
    <t>C1.08</t>
  </si>
  <si>
    <t>Leidingschacht C1</t>
  </si>
  <si>
    <t>C1.09</t>
  </si>
  <si>
    <t xml:space="preserve">Magazijn </t>
  </si>
  <si>
    <t>Magazijn C1</t>
  </si>
  <si>
    <t>C1.10</t>
  </si>
  <si>
    <t>Gang C1</t>
  </si>
  <si>
    <t>C1.11</t>
  </si>
  <si>
    <t>Club C1</t>
  </si>
  <si>
    <t>D1.02</t>
  </si>
  <si>
    <t>Trappenhuis D1</t>
  </si>
  <si>
    <t>D1.03</t>
  </si>
  <si>
    <t>Werkveld D1</t>
  </si>
  <si>
    <t>D1.04</t>
  </si>
  <si>
    <t>Serviceunit D1</t>
  </si>
  <si>
    <t>D1.05</t>
  </si>
  <si>
    <t>Stiltewerkp D1.1</t>
  </si>
  <si>
    <t>D1.06</t>
  </si>
  <si>
    <t>Stiltewerkp D1.2</t>
  </si>
  <si>
    <t>D1.07</t>
  </si>
  <si>
    <t>Stiltewerkp D1.3</t>
  </si>
  <si>
    <t>D1.08</t>
  </si>
  <si>
    <t xml:space="preserve">Leidingschacht </t>
  </si>
  <si>
    <t>D1.09</t>
  </si>
  <si>
    <t>Werkkast D1</t>
  </si>
  <si>
    <t>D1.10</t>
  </si>
  <si>
    <t>D1.11</t>
  </si>
  <si>
    <t xml:space="preserve">Verkeersruimte </t>
  </si>
  <si>
    <t>Portaal D1</t>
  </si>
  <si>
    <t>D1.12</t>
  </si>
  <si>
    <t>Dames D1</t>
  </si>
  <si>
    <t>D1.13</t>
  </si>
  <si>
    <t>Dames D1.1</t>
  </si>
  <si>
    <t>D1.14</t>
  </si>
  <si>
    <t>Dames D1.2</t>
  </si>
  <si>
    <t>D1.15</t>
  </si>
  <si>
    <t>Heren D1</t>
  </si>
  <si>
    <t>D1.16</t>
  </si>
  <si>
    <t>Heren D1.1</t>
  </si>
  <si>
    <t>D1.17</t>
  </si>
  <si>
    <t>Heren D1.2</t>
  </si>
  <si>
    <t>D1.18</t>
  </si>
  <si>
    <t>Toilet MIVA D1</t>
  </si>
  <si>
    <t>D1.19</t>
  </si>
  <si>
    <t>Gang D1</t>
  </si>
  <si>
    <t>D1.20</t>
  </si>
  <si>
    <t>Club D1</t>
  </si>
  <si>
    <t>E1.03</t>
  </si>
  <si>
    <t>Werkveld E1</t>
  </si>
  <si>
    <t>E1.04</t>
  </si>
  <si>
    <t>Serviceunit E1</t>
  </si>
  <si>
    <t>E1.05</t>
  </si>
  <si>
    <t>Stiltewerkp E1.1</t>
  </si>
  <si>
    <t>E1.06</t>
  </si>
  <si>
    <t>Stiltewerkp E1.2</t>
  </si>
  <si>
    <t>E1.07</t>
  </si>
  <si>
    <t>Stiltewerkp E1.3</t>
  </si>
  <si>
    <t>E1.08</t>
  </si>
  <si>
    <t>Leidingschacht E1</t>
  </si>
  <si>
    <t>E1.09</t>
  </si>
  <si>
    <t>Magazijn E1</t>
  </si>
  <si>
    <t>E1.10</t>
  </si>
  <si>
    <t>Pantry E1</t>
  </si>
  <si>
    <t>E1.11</t>
  </si>
  <si>
    <t>Gang E1</t>
  </si>
  <si>
    <t>E1.12</t>
  </si>
  <si>
    <t>Club E1</t>
  </si>
  <si>
    <t>F1.02</t>
  </si>
  <si>
    <t>Trappenhuis F1</t>
  </si>
  <si>
    <t>F1.03</t>
  </si>
  <si>
    <t>Werkveld F1</t>
  </si>
  <si>
    <t>F1.04</t>
  </si>
  <si>
    <t>Serviceunit F1</t>
  </si>
  <si>
    <t>F1.05</t>
  </si>
  <si>
    <t>Stiltewerkp F1.1</t>
  </si>
  <si>
    <t>F1.06</t>
  </si>
  <si>
    <t>Stiltewerkp F1.2</t>
  </si>
  <si>
    <t>F1.07</t>
  </si>
  <si>
    <t>Stiltewerkp F1.3</t>
  </si>
  <si>
    <t xml:space="preserve">Catering </t>
  </si>
  <si>
    <t>Catering F1</t>
  </si>
  <si>
    <t>F1.09</t>
  </si>
  <si>
    <t>F1.10</t>
  </si>
  <si>
    <t>Portaal F1</t>
  </si>
  <si>
    <t>F1.11</t>
  </si>
  <si>
    <t>Leidingschacht F1</t>
  </si>
  <si>
    <t>F1.13</t>
  </si>
  <si>
    <t>Werkkast F1</t>
  </si>
  <si>
    <t>F1.14</t>
  </si>
  <si>
    <t>Gang F1</t>
  </si>
  <si>
    <t>F1.15</t>
  </si>
  <si>
    <t>Club F1 (RESTAURANT)</t>
  </si>
  <si>
    <t>F1.16</t>
  </si>
  <si>
    <t>Nis F1</t>
  </si>
  <si>
    <t>F1.17</t>
  </si>
  <si>
    <t>F1.18</t>
  </si>
  <si>
    <t>Stortkoker F1</t>
  </si>
  <si>
    <t>F1.19</t>
  </si>
  <si>
    <t>G1.02</t>
  </si>
  <si>
    <t>Trappenhuis G1</t>
  </si>
  <si>
    <t>G1.03</t>
  </si>
  <si>
    <t>Werkveld G1</t>
  </si>
  <si>
    <t>G1.04</t>
  </si>
  <si>
    <t>Serviceunit G1</t>
  </si>
  <si>
    <t>G1.05</t>
  </si>
  <si>
    <t>Stiltewerkp G1.1</t>
  </si>
  <si>
    <t>G1.06</t>
  </si>
  <si>
    <t>Stiltewerkp G1.2</t>
  </si>
  <si>
    <t>G1.07</t>
  </si>
  <si>
    <t>Stiltewerkp G1.3</t>
  </si>
  <si>
    <t>G1.08</t>
  </si>
  <si>
    <t>Leidingschacht G1</t>
  </si>
  <si>
    <t>G1.09</t>
  </si>
  <si>
    <t>Werkkast G1</t>
  </si>
  <si>
    <t>G1.11</t>
  </si>
  <si>
    <t>Portaal G1</t>
  </si>
  <si>
    <t>G1.12</t>
  </si>
  <si>
    <t>Toilet MIVA G1</t>
  </si>
  <si>
    <t>G1.13</t>
  </si>
  <si>
    <t>Heren G1</t>
  </si>
  <si>
    <t>G1.14</t>
  </si>
  <si>
    <t>Heren G1.1</t>
  </si>
  <si>
    <t>G1.15</t>
  </si>
  <si>
    <t>Heren G1.2</t>
  </si>
  <si>
    <t>G1.16</t>
  </si>
  <si>
    <t>Dames G1</t>
  </si>
  <si>
    <t>G1.17</t>
  </si>
  <si>
    <t>Dames G1.1</t>
  </si>
  <si>
    <t>G1.18</t>
  </si>
  <si>
    <t>Dames G1.2</t>
  </si>
  <si>
    <t>G1.19</t>
  </si>
  <si>
    <t>Gang G1</t>
  </si>
  <si>
    <t>G1.20</t>
  </si>
  <si>
    <t>H1.01</t>
  </si>
  <si>
    <t>Gang H1</t>
  </si>
  <si>
    <t>H1.03</t>
  </si>
  <si>
    <t>H1.04</t>
  </si>
  <si>
    <t>H1.05</t>
  </si>
  <si>
    <t>Stiltewerkp H1.1</t>
  </si>
  <si>
    <t>H1.06</t>
  </si>
  <si>
    <t>Stiltewerkp H1.2</t>
  </si>
  <si>
    <t>H1.07</t>
  </si>
  <si>
    <t>Stiltewerkp H1.3</t>
  </si>
  <si>
    <t>H1.08</t>
  </si>
  <si>
    <t>Leidingschacht H1</t>
  </si>
  <si>
    <t>H1.09</t>
  </si>
  <si>
    <t>Magazijn H1</t>
  </si>
  <si>
    <t>H1.10</t>
  </si>
  <si>
    <t>Pantry H1</t>
  </si>
  <si>
    <t>H1.11</t>
  </si>
  <si>
    <t>Portaal H1</t>
  </si>
  <si>
    <t>H1.12</t>
  </si>
  <si>
    <t>Spreekkamer H1.1</t>
  </si>
  <si>
    <t>H1.13</t>
  </si>
  <si>
    <t>Spreekkamer H1.2</t>
  </si>
  <si>
    <t>H1.14</t>
  </si>
  <si>
    <t>Spreekkamer H1.3</t>
  </si>
  <si>
    <t>H1.15</t>
  </si>
  <si>
    <t>Spreekkamer H1.4</t>
  </si>
  <si>
    <t>A2.02</t>
  </si>
  <si>
    <t>Trappenhuis A2.1</t>
  </si>
  <si>
    <t>A2.03</t>
  </si>
  <si>
    <t>Gang A2.1</t>
  </si>
  <si>
    <t>A2.04</t>
  </si>
  <si>
    <t>Ontvangst</t>
  </si>
  <si>
    <t>Ontvangstruimte 4</t>
  </si>
  <si>
    <t>A2.05</t>
  </si>
  <si>
    <t>Ontvangstruimte 3</t>
  </si>
  <si>
    <t>A2.06</t>
  </si>
  <si>
    <t>Ontvangstruimte 2</t>
  </si>
  <si>
    <t>A2.07</t>
  </si>
  <si>
    <t>Leidingschacht A2.1</t>
  </si>
  <si>
    <t>A2.09</t>
  </si>
  <si>
    <t>Magazijn A2</t>
  </si>
  <si>
    <t>A2.10</t>
  </si>
  <si>
    <t>A2.11</t>
  </si>
  <si>
    <t>Werkkast A2</t>
  </si>
  <si>
    <t>A2.12</t>
  </si>
  <si>
    <t>Raadzaal</t>
  </si>
  <si>
    <t>Raadzaal Publ</t>
  </si>
  <si>
    <t>A2.13</t>
  </si>
  <si>
    <t>Magazijn A2.1</t>
  </si>
  <si>
    <t>A2.14</t>
  </si>
  <si>
    <t>Magazijn A2.2</t>
  </si>
  <si>
    <t>A2.15</t>
  </si>
  <si>
    <t>Gang Raadzaal</t>
  </si>
  <si>
    <t>A2.23</t>
  </si>
  <si>
    <t>A2.32</t>
  </si>
  <si>
    <t>Trappenhuis A2.2</t>
  </si>
  <si>
    <t>A2.33</t>
  </si>
  <si>
    <t>Gang A2.2</t>
  </si>
  <si>
    <t>A2.34</t>
  </si>
  <si>
    <t>Vergaderruimte A2.11</t>
  </si>
  <si>
    <t>A2.36</t>
  </si>
  <si>
    <t>Vergaderruimte A2.12</t>
  </si>
  <si>
    <t>A2.37</t>
  </si>
  <si>
    <t>Pantry A2</t>
  </si>
  <si>
    <t>A2.38</t>
  </si>
  <si>
    <t>Portaal A2</t>
  </si>
  <si>
    <t>A2.39</t>
  </si>
  <si>
    <t>Heren A2</t>
  </si>
  <si>
    <t>A2.40</t>
  </si>
  <si>
    <t>Heren A2.1</t>
  </si>
  <si>
    <t>A2.41</t>
  </si>
  <si>
    <t>Heren A2.2</t>
  </si>
  <si>
    <t>A2.42</t>
  </si>
  <si>
    <t>Toilet MIVA A2</t>
  </si>
  <si>
    <t>A2.43</t>
  </si>
  <si>
    <t>Dames A2</t>
  </si>
  <si>
    <t>A2.44</t>
  </si>
  <si>
    <t>Dames A2.1</t>
  </si>
  <si>
    <t>A2.45</t>
  </si>
  <si>
    <t>Dames A2.2</t>
  </si>
  <si>
    <t>A2.46</t>
  </si>
  <si>
    <t>Leidingschacht A2.2</t>
  </si>
  <si>
    <t>A2.47</t>
  </si>
  <si>
    <t>Vergaderruimte Griffie</t>
  </si>
  <si>
    <t>A2.48</t>
  </si>
  <si>
    <t>Vergaderzaal 11</t>
  </si>
  <si>
    <t>A2.49</t>
  </si>
  <si>
    <t>Vergaderzaal 12</t>
  </si>
  <si>
    <t>A2.50</t>
  </si>
  <si>
    <t>Vergaderzaal 13</t>
  </si>
  <si>
    <t>A2.51</t>
  </si>
  <si>
    <t>Vergaderzaal 14</t>
  </si>
  <si>
    <t>52</t>
  </si>
  <si>
    <t>A2.52</t>
  </si>
  <si>
    <t>Vergaderzaal 15</t>
  </si>
  <si>
    <t>53</t>
  </si>
  <si>
    <t>A2.53</t>
  </si>
  <si>
    <t>Vergaderzaal 16</t>
  </si>
  <si>
    <t>54</t>
  </si>
  <si>
    <t>A2.54</t>
  </si>
  <si>
    <t>Vergaderzaal 17</t>
  </si>
  <si>
    <t>55</t>
  </si>
  <si>
    <t>A2.55</t>
  </si>
  <si>
    <t>Vergaderzaal 18</t>
  </si>
  <si>
    <t>56</t>
  </si>
  <si>
    <t>A2.56</t>
  </si>
  <si>
    <t>Vergaderzaal 19</t>
  </si>
  <si>
    <t>B2.01</t>
  </si>
  <si>
    <t>Ontvangstruimte 1</t>
  </si>
  <si>
    <t>B2.02</t>
  </si>
  <si>
    <t>Pantry Ontvangst</t>
  </si>
  <si>
    <t>B2.03</t>
  </si>
  <si>
    <t>Gang ontvangst</t>
  </si>
  <si>
    <t>B2.04</t>
  </si>
  <si>
    <t>Auditorium</t>
  </si>
  <si>
    <t>B2.05</t>
  </si>
  <si>
    <t>Ontvangstruimte</t>
  </si>
  <si>
    <t>B2.06</t>
  </si>
  <si>
    <t>Gang B2</t>
  </si>
  <si>
    <t>B2.31</t>
  </si>
  <si>
    <t>Vergaderruimte B2</t>
  </si>
  <si>
    <t>B2.32</t>
  </si>
  <si>
    <t>Fractiekamer B2</t>
  </si>
  <si>
    <t>B2.33</t>
  </si>
  <si>
    <t>Werkveld B2.1</t>
  </si>
  <si>
    <t>B2.34</t>
  </si>
  <si>
    <t>Werkveld B2.2</t>
  </si>
  <si>
    <t>B2.35</t>
  </si>
  <si>
    <t>Werkveld B2.3</t>
  </si>
  <si>
    <t>B2.36</t>
  </si>
  <si>
    <t>B2.37</t>
  </si>
  <si>
    <t>Leidingschacht B2</t>
  </si>
  <si>
    <t>B2.38</t>
  </si>
  <si>
    <t>Leeskamer</t>
  </si>
  <si>
    <t>Leeskamer B2</t>
  </si>
  <si>
    <t>C2.03</t>
  </si>
  <si>
    <t>Werkveld C2</t>
  </si>
  <si>
    <t>C2.04</t>
  </si>
  <si>
    <t>Serviceunit C2</t>
  </si>
  <si>
    <t>C2.05</t>
  </si>
  <si>
    <t>Stiltewerkp C2.1</t>
  </si>
  <si>
    <t>C2.06</t>
  </si>
  <si>
    <t>Stiltewerkp C2.2</t>
  </si>
  <si>
    <t>C2.07</t>
  </si>
  <si>
    <t>Stiltewerkp C2.3</t>
  </si>
  <si>
    <t>C2.08</t>
  </si>
  <si>
    <t>Leidingschacht C2</t>
  </si>
  <si>
    <t>C2.09</t>
  </si>
  <si>
    <t>C2.10</t>
  </si>
  <si>
    <t>Garderobe</t>
  </si>
  <si>
    <t>C2.11</t>
  </si>
  <si>
    <t>Gang C2</t>
  </si>
  <si>
    <t>C2.12</t>
  </si>
  <si>
    <t>Koffiebar C2</t>
  </si>
  <si>
    <t>C2.13</t>
  </si>
  <si>
    <t>Foyer</t>
  </si>
  <si>
    <t>Foyer (RESTAURANT)</t>
  </si>
  <si>
    <t>D2.02</t>
  </si>
  <si>
    <t>Trappenhuis D2</t>
  </si>
  <si>
    <t>D2.03</t>
  </si>
  <si>
    <t>Werkveld D2</t>
  </si>
  <si>
    <t>D2.04</t>
  </si>
  <si>
    <t>Serviceunit D2</t>
  </si>
  <si>
    <t>D2.05</t>
  </si>
  <si>
    <t>Stiltewerkp D2.1</t>
  </si>
  <si>
    <t>D2.06</t>
  </si>
  <si>
    <t>Stiltewerkp D2.2</t>
  </si>
  <si>
    <t>D2.07</t>
  </si>
  <si>
    <t>Stiltewerkp D2.3</t>
  </si>
  <si>
    <t>D2.08</t>
  </si>
  <si>
    <t>Leidingschacht D2</t>
  </si>
  <si>
    <t>D2.09</t>
  </si>
  <si>
    <t>Werkkast D2</t>
  </si>
  <si>
    <t>D2.11</t>
  </si>
  <si>
    <t>Gang D2</t>
  </si>
  <si>
    <t>D2.12</t>
  </si>
  <si>
    <t>Portaal D2</t>
  </si>
  <si>
    <t>D2.13</t>
  </si>
  <si>
    <t>D2.14</t>
  </si>
  <si>
    <t>Toilet MIVA D2</t>
  </si>
  <si>
    <t>D2.15</t>
  </si>
  <si>
    <t>Heren D2</t>
  </si>
  <si>
    <t>D2.16</t>
  </si>
  <si>
    <t>Heren D2.1</t>
  </si>
  <si>
    <t>D2.17</t>
  </si>
  <si>
    <t>Heren D2.2</t>
  </si>
  <si>
    <t>D2.18</t>
  </si>
  <si>
    <t>Heren D2.3</t>
  </si>
  <si>
    <t>D2.19</t>
  </si>
  <si>
    <t>Dames D2</t>
  </si>
  <si>
    <t>D2.20</t>
  </si>
  <si>
    <t>Dames D2.1</t>
  </si>
  <si>
    <t>D2.21</t>
  </si>
  <si>
    <t>Dames D2.2</t>
  </si>
  <si>
    <t>D2.22</t>
  </si>
  <si>
    <t>Dames D2.3</t>
  </si>
  <si>
    <t>D2.23</t>
  </si>
  <si>
    <t>Dames D2.4</t>
  </si>
  <si>
    <t>D2.24</t>
  </si>
  <si>
    <t>Catering D2</t>
  </si>
  <si>
    <t>E2.03</t>
  </si>
  <si>
    <t>Werkveld E2</t>
  </si>
  <si>
    <t>E2.04</t>
  </si>
  <si>
    <t>Serviceunit E2</t>
  </si>
  <si>
    <t>E2.05</t>
  </si>
  <si>
    <t>Stiltewerkp E2.1</t>
  </si>
  <si>
    <t>E2.06</t>
  </si>
  <si>
    <t>Stiltewerkp E2.2</t>
  </si>
  <si>
    <t>E2.07</t>
  </si>
  <si>
    <t>Stiltewerkp E2.3</t>
  </si>
  <si>
    <t>E2.08</t>
  </si>
  <si>
    <t>Leidingschacht E2</t>
  </si>
  <si>
    <t>E2.09</t>
  </si>
  <si>
    <t>Magazijn E2</t>
  </si>
  <si>
    <t>E2.10</t>
  </si>
  <si>
    <t>Pantry E2</t>
  </si>
  <si>
    <t>E2.11</t>
  </si>
  <si>
    <t>Gang E2</t>
  </si>
  <si>
    <t>E2.12</t>
  </si>
  <si>
    <t>Club E2</t>
  </si>
  <si>
    <t>F2.02</t>
  </si>
  <si>
    <t>Trappenhuis F2</t>
  </si>
  <si>
    <t>F2.03</t>
  </si>
  <si>
    <t>Werkveld F2</t>
  </si>
  <si>
    <t>F2.04</t>
  </si>
  <si>
    <t>Serviceunit F2</t>
  </si>
  <si>
    <t>F2.05</t>
  </si>
  <si>
    <t>Stiltewerkp F2.1</t>
  </si>
  <si>
    <t>F2.06</t>
  </si>
  <si>
    <t>Stiltewerkp F2.2</t>
  </si>
  <si>
    <t>F2.07</t>
  </si>
  <si>
    <t>Stiltewerkp F2.3</t>
  </si>
  <si>
    <t>F2.08</t>
  </si>
  <si>
    <t>F2.09</t>
  </si>
  <si>
    <t>F2.10</t>
  </si>
  <si>
    <t>Portaal F2</t>
  </si>
  <si>
    <t>F2.11</t>
  </si>
  <si>
    <t>Leidingschacht F2</t>
  </si>
  <si>
    <t>F2.14</t>
  </si>
  <si>
    <t>Gang F2</t>
  </si>
  <si>
    <t>F2.15</t>
  </si>
  <si>
    <t>Club F2</t>
  </si>
  <si>
    <t>F2.16</t>
  </si>
  <si>
    <t>Nis F2.1</t>
  </si>
  <si>
    <t>F2.17</t>
  </si>
  <si>
    <t>Nis F2.2</t>
  </si>
  <si>
    <t>F2.18</t>
  </si>
  <si>
    <t>Stortkoker</t>
  </si>
  <si>
    <t>F2.19</t>
  </si>
  <si>
    <t>Nis F2.3</t>
  </si>
  <si>
    <t>G2.02</t>
  </si>
  <si>
    <t>Trappenhuis G2</t>
  </si>
  <si>
    <t>G2.03</t>
  </si>
  <si>
    <t>Werkveld G2</t>
  </si>
  <si>
    <t>G2.04</t>
  </si>
  <si>
    <t>Serviceunit G2</t>
  </si>
  <si>
    <t>G2.05</t>
  </si>
  <si>
    <t>Stiltewerkp G2.1</t>
  </si>
  <si>
    <t>G2.06</t>
  </si>
  <si>
    <t>Stiltewerkp G2.2</t>
  </si>
  <si>
    <t>G2.07</t>
  </si>
  <si>
    <t>Stiltewerkp G2.3</t>
  </si>
  <si>
    <t>G2.08</t>
  </si>
  <si>
    <t>Leidingschacht G2</t>
  </si>
  <si>
    <t>G2.09</t>
  </si>
  <si>
    <t>Werkkast G2</t>
  </si>
  <si>
    <t>G2.11</t>
  </si>
  <si>
    <t>Portaal G2</t>
  </si>
  <si>
    <t>G2.12</t>
  </si>
  <si>
    <t>Toilet MIVA G2</t>
  </si>
  <si>
    <t>G2.13</t>
  </si>
  <si>
    <t>Heren G2</t>
  </si>
  <si>
    <t>G2.14</t>
  </si>
  <si>
    <t>Heren G2.1</t>
  </si>
  <si>
    <t>G2.15</t>
  </si>
  <si>
    <t>Heren G2.2</t>
  </si>
  <si>
    <t>G2.16</t>
  </si>
  <si>
    <t>Dames G2</t>
  </si>
  <si>
    <t>G2.17</t>
  </si>
  <si>
    <t>Dames G2.1</t>
  </si>
  <si>
    <t>G2.18</t>
  </si>
  <si>
    <t>Dames G2.2</t>
  </si>
  <si>
    <t>G2.19</t>
  </si>
  <si>
    <t>Gang G2</t>
  </si>
  <si>
    <t>G2.20</t>
  </si>
  <si>
    <t>Club G2</t>
  </si>
  <si>
    <t>H2.02</t>
  </si>
  <si>
    <t>Gang H2</t>
  </si>
  <si>
    <t>H2.03</t>
  </si>
  <si>
    <t>Werkveld H2</t>
  </si>
  <si>
    <t>H2.04</t>
  </si>
  <si>
    <t>Serviceunit H2</t>
  </si>
  <si>
    <t>H2.05</t>
  </si>
  <si>
    <t>Stiltewerkp H2.1</t>
  </si>
  <si>
    <t>H2.06</t>
  </si>
  <si>
    <t>Stiltewerkp H2.2</t>
  </si>
  <si>
    <t>H2.07</t>
  </si>
  <si>
    <t>Stiltewerkp H2.3</t>
  </si>
  <si>
    <t>H2.08</t>
  </si>
  <si>
    <t>Leidingschacht H2</t>
  </si>
  <si>
    <t>H2.09</t>
  </si>
  <si>
    <t>Magazijn H2</t>
  </si>
  <si>
    <t>H2.10</t>
  </si>
  <si>
    <t>Pantry H2</t>
  </si>
  <si>
    <t>H2.11</t>
  </si>
  <si>
    <t>Club H2</t>
  </si>
  <si>
    <t>H2.12</t>
  </si>
  <si>
    <t>Portaal Spreekk H2</t>
  </si>
  <si>
    <t>H2.13</t>
  </si>
  <si>
    <t>Spreekkamer H2.1</t>
  </si>
  <si>
    <t>H2.14</t>
  </si>
  <si>
    <t>Spreekkamer H2.2</t>
  </si>
  <si>
    <t>H2.15</t>
  </si>
  <si>
    <t>Spreekkamer H2.3</t>
  </si>
  <si>
    <t>H2.16</t>
  </si>
  <si>
    <t>Spreekkamer H2.4</t>
  </si>
  <si>
    <t>A3.02</t>
  </si>
  <si>
    <t>Trappenhuis A3.1</t>
  </si>
  <si>
    <t>A3.04</t>
  </si>
  <si>
    <t>Stiltewerkp B3.1</t>
  </si>
  <si>
    <t>A3.05</t>
  </si>
  <si>
    <t>Gang A3.1</t>
  </si>
  <si>
    <t>A3.06</t>
  </si>
  <si>
    <t>Leidingschacht A3.1</t>
  </si>
  <si>
    <t>A3.07</t>
  </si>
  <si>
    <t>Gang A3.2</t>
  </si>
  <si>
    <t>A3.09</t>
  </si>
  <si>
    <t>Heren A3</t>
  </si>
  <si>
    <t>A3.10</t>
  </si>
  <si>
    <t>A3.11</t>
  </si>
  <si>
    <t>Dames A3</t>
  </si>
  <si>
    <t>A3.12</t>
  </si>
  <si>
    <t>A3.13</t>
  </si>
  <si>
    <t>Gang Bestuur</t>
  </si>
  <si>
    <t>A3.14</t>
  </si>
  <si>
    <t>Secretaresse</t>
  </si>
  <si>
    <t>A3.15</t>
  </si>
  <si>
    <t>Gemeentesecretaris</t>
  </si>
  <si>
    <t>A3.16</t>
  </si>
  <si>
    <t>A3.17</t>
  </si>
  <si>
    <t>A3.18</t>
  </si>
  <si>
    <t>Burgemeester</t>
  </si>
  <si>
    <t>A3.19</t>
  </si>
  <si>
    <t>Antichambre</t>
  </si>
  <si>
    <t>A3.20</t>
  </si>
  <si>
    <t>Bestuur</t>
  </si>
  <si>
    <t>A3.21</t>
  </si>
  <si>
    <t>A3.22</t>
  </si>
  <si>
    <t>A3.24</t>
  </si>
  <si>
    <t>Gang A3</t>
  </si>
  <si>
    <t>A3.30</t>
  </si>
  <si>
    <t>Gang B3.2</t>
  </si>
  <si>
    <t>A3.32</t>
  </si>
  <si>
    <t>Trappenhuis A3.2</t>
  </si>
  <si>
    <t>A3.33</t>
  </si>
  <si>
    <t>Gang A3.4</t>
  </si>
  <si>
    <t>A3.35</t>
  </si>
  <si>
    <t>Pantry A3.2</t>
  </si>
  <si>
    <t>A3.36</t>
  </si>
  <si>
    <t>Leidingschacht A3.2</t>
  </si>
  <si>
    <t>A3.37</t>
  </si>
  <si>
    <t>Dames B3</t>
  </si>
  <si>
    <t>A3.38</t>
  </si>
  <si>
    <t>A3.39</t>
  </si>
  <si>
    <t>Heren B3</t>
  </si>
  <si>
    <t>A3.40</t>
  </si>
  <si>
    <t>A3.41</t>
  </si>
  <si>
    <t>B&amp;W kamer</t>
  </si>
  <si>
    <t>A3.42</t>
  </si>
  <si>
    <t>A3.43</t>
  </si>
  <si>
    <t>A3.44</t>
  </si>
  <si>
    <t>A3.45</t>
  </si>
  <si>
    <t>B3.02</t>
  </si>
  <si>
    <t>Stiltewerkp B3.2</t>
  </si>
  <si>
    <t>B3.03</t>
  </si>
  <si>
    <t>Werkveld B3.1</t>
  </si>
  <si>
    <t>B3.04</t>
  </si>
  <si>
    <t>Serviceunit B3</t>
  </si>
  <si>
    <t>B3.05</t>
  </si>
  <si>
    <t>B3.06</t>
  </si>
  <si>
    <t>Gang B3</t>
  </si>
  <si>
    <t>B3.31</t>
  </si>
  <si>
    <t>Rustwerk B3.5</t>
  </si>
  <si>
    <t>B3.32</t>
  </si>
  <si>
    <t>Rustwerk B3.6</t>
  </si>
  <si>
    <t>B3.33</t>
  </si>
  <si>
    <t>Werkveld B3.2</t>
  </si>
  <si>
    <t>B3.34</t>
  </si>
  <si>
    <t>Serviceunit B3.2</t>
  </si>
  <si>
    <t>B3.35</t>
  </si>
  <si>
    <t>B3.36</t>
  </si>
  <si>
    <t>B3.37</t>
  </si>
  <si>
    <t>Stiltewerkp B3.3</t>
  </si>
  <si>
    <t>B3.38</t>
  </si>
  <si>
    <t>Leidingschacht B3</t>
  </si>
  <si>
    <t>C3.01</t>
  </si>
  <si>
    <t>Gang C3</t>
  </si>
  <si>
    <t>C3.03</t>
  </si>
  <si>
    <t>Werkveld C3</t>
  </si>
  <si>
    <t>C3.04</t>
  </si>
  <si>
    <t>Serviceunit C3</t>
  </si>
  <si>
    <t>C3.05</t>
  </si>
  <si>
    <t>Stiltewerkp C3.1</t>
  </si>
  <si>
    <t>C3.06</t>
  </si>
  <si>
    <t>Stiltewerkp C3.2</t>
  </si>
  <si>
    <t>C3.07</t>
  </si>
  <si>
    <t>Stiltewerkp C3.3</t>
  </si>
  <si>
    <t>C3.08</t>
  </si>
  <si>
    <t>Leidingschacht C3</t>
  </si>
  <si>
    <t>C3.09</t>
  </si>
  <si>
    <t>Magazijn C3</t>
  </si>
  <si>
    <t>D3.02</t>
  </si>
  <si>
    <t>Trappenhuis D3</t>
  </si>
  <si>
    <t>D3.03</t>
  </si>
  <si>
    <t>Werkveld D3</t>
  </si>
  <si>
    <t>D3.04</t>
  </si>
  <si>
    <t>Serviceunit D3</t>
  </si>
  <si>
    <t>D3.05</t>
  </si>
  <si>
    <t>Stiltewerkp D3.1</t>
  </si>
  <si>
    <t>D3.06</t>
  </si>
  <si>
    <t>Stiltewerkp D3.2</t>
  </si>
  <si>
    <t>D3.07</t>
  </si>
  <si>
    <t>Stiltewerkp D3.3</t>
  </si>
  <si>
    <t>D3.08</t>
  </si>
  <si>
    <t>Leidingschacht D3</t>
  </si>
  <si>
    <t>D3.09</t>
  </si>
  <si>
    <t>Werkkast D3</t>
  </si>
  <si>
    <t>D3.11</t>
  </si>
  <si>
    <t>Portaal D3</t>
  </si>
  <si>
    <t>D3.12</t>
  </si>
  <si>
    <t>Dames D3</t>
  </si>
  <si>
    <t>D3.13</t>
  </si>
  <si>
    <t>Dames D3.1</t>
  </si>
  <si>
    <t>D3.14</t>
  </si>
  <si>
    <t>Dames D3.2</t>
  </si>
  <si>
    <t>D3.15</t>
  </si>
  <si>
    <t>Heren D3</t>
  </si>
  <si>
    <t>D3.16</t>
  </si>
  <si>
    <t>Heren D3.1</t>
  </si>
  <si>
    <t>D3.17</t>
  </si>
  <si>
    <t>Heren D3.2</t>
  </si>
  <si>
    <t>D3.18</t>
  </si>
  <si>
    <t>Toilet MIVA D3</t>
  </si>
  <si>
    <t>D3.19</t>
  </si>
  <si>
    <t>Gang D3</t>
  </si>
  <si>
    <t>D3.20</t>
  </si>
  <si>
    <t>Club D3</t>
  </si>
  <si>
    <t>E3.03</t>
  </si>
  <si>
    <t>Werkveld E3</t>
  </si>
  <si>
    <t>E3.04</t>
  </si>
  <si>
    <t>Serviceunit E3</t>
  </si>
  <si>
    <t>E3.05</t>
  </si>
  <si>
    <t>Stiltewerkp E3.1</t>
  </si>
  <si>
    <t>E3.06</t>
  </si>
  <si>
    <t>Stiltewerkp E3.2</t>
  </si>
  <si>
    <t>E3.07</t>
  </si>
  <si>
    <t>Stiltewerkp E3.3</t>
  </si>
  <si>
    <t>E3.08</t>
  </si>
  <si>
    <t>Leidingschacht E3</t>
  </si>
  <si>
    <t>E3.09</t>
  </si>
  <si>
    <t>Magazijn E3</t>
  </si>
  <si>
    <t>E3.10</t>
  </si>
  <si>
    <t>Pantry E3</t>
  </si>
  <si>
    <t>E3.12</t>
  </si>
  <si>
    <t>Gang E3</t>
  </si>
  <si>
    <t>E3.13</t>
  </si>
  <si>
    <t>Club E3</t>
  </si>
  <si>
    <t>E3.14</t>
  </si>
  <si>
    <t>F3.02</t>
  </si>
  <si>
    <t>Trappenhuis F3</t>
  </si>
  <si>
    <t>F3.03</t>
  </si>
  <si>
    <t>Werkveld F3</t>
  </si>
  <si>
    <t>F3.04</t>
  </si>
  <si>
    <t>Serviceunit F3</t>
  </si>
  <si>
    <t>F3.05</t>
  </si>
  <si>
    <t>Stiltewerkp F3.1</t>
  </si>
  <si>
    <t>F3.06</t>
  </si>
  <si>
    <t>Stiltewerkp F3.2</t>
  </si>
  <si>
    <t>F3.07</t>
  </si>
  <si>
    <t>Stiltewerkp F3.3</t>
  </si>
  <si>
    <t>F3.08</t>
  </si>
  <si>
    <t>Leidingschacht F3</t>
  </si>
  <si>
    <t>F3.09</t>
  </si>
  <si>
    <t>Portaal F3</t>
  </si>
  <si>
    <t>F3.11</t>
  </si>
  <si>
    <t>Rookruimte F3</t>
  </si>
  <si>
    <t>F3.12</t>
  </si>
  <si>
    <t>Voorruimte F3</t>
  </si>
  <si>
    <t>F3.14</t>
  </si>
  <si>
    <t>Gang F3</t>
  </si>
  <si>
    <t>F3.16</t>
  </si>
  <si>
    <t>Club F3</t>
  </si>
  <si>
    <t>F3.17</t>
  </si>
  <si>
    <t>Nis F3</t>
  </si>
  <si>
    <t>F3.18</t>
  </si>
  <si>
    <t>F3.19</t>
  </si>
  <si>
    <t>F3.20</t>
  </si>
  <si>
    <t>G3.02</t>
  </si>
  <si>
    <t>Trappenhuis G3</t>
  </si>
  <si>
    <t>G3.03</t>
  </si>
  <si>
    <t>Werkveld G3</t>
  </si>
  <si>
    <t>G3.04</t>
  </si>
  <si>
    <t>Serviceunit G3</t>
  </si>
  <si>
    <t>G3.05</t>
  </si>
  <si>
    <t>Stiltewerkp G3.1</t>
  </si>
  <si>
    <t>G3.06</t>
  </si>
  <si>
    <t>Stiltewerkp G3.2</t>
  </si>
  <si>
    <t>G3.07</t>
  </si>
  <si>
    <t>Stiltewerkp G3.3</t>
  </si>
  <si>
    <t>G3.08</t>
  </si>
  <si>
    <t>Leidingschacht G3</t>
  </si>
  <si>
    <t>G3.09</t>
  </si>
  <si>
    <t>Werkkast G3</t>
  </si>
  <si>
    <t>G3.11</t>
  </si>
  <si>
    <t>Portaal G3</t>
  </si>
  <si>
    <t>G3.12</t>
  </si>
  <si>
    <t>Toilet MIVA G3</t>
  </si>
  <si>
    <t>G3.13</t>
  </si>
  <si>
    <t>Heren G3</t>
  </si>
  <si>
    <t>G3.14</t>
  </si>
  <si>
    <t>Heren G3.1</t>
  </si>
  <si>
    <t>G3.15</t>
  </si>
  <si>
    <t>Heren G3.2</t>
  </si>
  <si>
    <t>G3.16</t>
  </si>
  <si>
    <t>Dames G3</t>
  </si>
  <si>
    <t>G3.17</t>
  </si>
  <si>
    <t>Dames G3.1</t>
  </si>
  <si>
    <t>G3.18</t>
  </si>
  <si>
    <t>Dames G3.2</t>
  </si>
  <si>
    <t>G3.19</t>
  </si>
  <si>
    <t>Gang G3</t>
  </si>
  <si>
    <t>G3.20</t>
  </si>
  <si>
    <t>Club G3</t>
  </si>
  <si>
    <t>H3.01</t>
  </si>
  <si>
    <t>Gang H3</t>
  </si>
  <si>
    <t>H3.03</t>
  </si>
  <si>
    <t>Werkveld H3</t>
  </si>
  <si>
    <t>H3.04</t>
  </si>
  <si>
    <t>Serviceunit H3</t>
  </si>
  <si>
    <t>H3.05</t>
  </si>
  <si>
    <t>Stiltewerkp H3.1</t>
  </si>
  <si>
    <t>H3.06</t>
  </si>
  <si>
    <t>Stiltewerkp H3.2</t>
  </si>
  <si>
    <t>H3.07</t>
  </si>
  <si>
    <t>Stiltewerkp H3.3</t>
  </si>
  <si>
    <t>H3.08</t>
  </si>
  <si>
    <t>Leidingschacht H3</t>
  </si>
  <si>
    <t>H3.09</t>
  </si>
  <si>
    <t>Magazijn H3</t>
  </si>
  <si>
    <t>H3.10</t>
  </si>
  <si>
    <t>Pantry H3</t>
  </si>
  <si>
    <t>H3.11</t>
  </si>
  <si>
    <t>Club H3</t>
  </si>
  <si>
    <t>H3.12</t>
  </si>
  <si>
    <t>Portaal H3</t>
  </si>
  <si>
    <t>H3.13</t>
  </si>
  <si>
    <t>Spreekkamer H3.1</t>
  </si>
  <si>
    <t>H3.14</t>
  </si>
  <si>
    <t>Spreekkamer H3.2</t>
  </si>
  <si>
    <t>H3.15</t>
  </si>
  <si>
    <t>Spreekkamer H3.3</t>
  </si>
  <si>
    <t>H3.16</t>
  </si>
  <si>
    <t>Spreekkamer H3.4</t>
  </si>
  <si>
    <t>A4.02</t>
  </si>
  <si>
    <t>Trappenhuis A4.1</t>
  </si>
  <si>
    <t>A4.03</t>
  </si>
  <si>
    <t>Gang A4</t>
  </si>
  <si>
    <t>A4.04</t>
  </si>
  <si>
    <t>Stiltewerkp A4.1</t>
  </si>
  <si>
    <t>A4.05</t>
  </si>
  <si>
    <t>Stiltewerkp A4.2</t>
  </si>
  <si>
    <t>A4.06</t>
  </si>
  <si>
    <t>Werkveld A4</t>
  </si>
  <si>
    <t>A4.07</t>
  </si>
  <si>
    <t>Leidingschacht A4</t>
  </si>
  <si>
    <t>B4.03</t>
  </si>
  <si>
    <t>Werkveld B4.1</t>
  </si>
  <si>
    <t>B4.04</t>
  </si>
  <si>
    <t>Serviceunit B4.2</t>
  </si>
  <si>
    <t>B4.05</t>
  </si>
  <si>
    <t>Leidingschacht B4</t>
  </si>
  <si>
    <t>B4.06</t>
  </si>
  <si>
    <t>Gang B4</t>
  </si>
  <si>
    <t>B4.32</t>
  </si>
  <si>
    <t>B4.33</t>
  </si>
  <si>
    <t>Werkveld B4.2</t>
  </si>
  <si>
    <t>B4.34</t>
  </si>
  <si>
    <t>B4.35</t>
  </si>
  <si>
    <t>Stiltewerkp B4.1</t>
  </si>
  <si>
    <t>B4.36</t>
  </si>
  <si>
    <t>Stiltewerkp B4.2</t>
  </si>
  <si>
    <t>B4.37</t>
  </si>
  <si>
    <t>B4.38</t>
  </si>
  <si>
    <t>Werkkast B4</t>
  </si>
  <si>
    <t>B4.39</t>
  </si>
  <si>
    <t>Heren B4</t>
  </si>
  <si>
    <t>B4.40</t>
  </si>
  <si>
    <t>B4.41</t>
  </si>
  <si>
    <t>Dames B4</t>
  </si>
  <si>
    <t>B4.42</t>
  </si>
  <si>
    <t>C4.03</t>
  </si>
  <si>
    <t>Werkveld C4</t>
  </si>
  <si>
    <t>C4.04</t>
  </si>
  <si>
    <t>Serviceunit C4</t>
  </si>
  <si>
    <t>C4.05</t>
  </si>
  <si>
    <t>Stiltewerkp C4.1</t>
  </si>
  <si>
    <t>C4.06</t>
  </si>
  <si>
    <t>Stiltewerkp C4.2</t>
  </si>
  <si>
    <t>C4.07</t>
  </si>
  <si>
    <t>Stiltewerkp C4.3</t>
  </si>
  <si>
    <t>C4.08</t>
  </si>
  <si>
    <t>Leidingschacht C4</t>
  </si>
  <si>
    <t>C4.09</t>
  </si>
  <si>
    <t>Magazijn C4</t>
  </si>
  <si>
    <t>C4.11</t>
  </si>
  <si>
    <t>Gang C4</t>
  </si>
  <si>
    <t>C4.12</t>
  </si>
  <si>
    <t>Club C4</t>
  </si>
  <si>
    <t>D4.02</t>
  </si>
  <si>
    <t>Trappenhuis D4</t>
  </si>
  <si>
    <t>D4.03</t>
  </si>
  <si>
    <t>Werkveld D4</t>
  </si>
  <si>
    <t>D4.04</t>
  </si>
  <si>
    <t>Serviceunit D4</t>
  </si>
  <si>
    <t xml:space="preserve">Toilet </t>
  </si>
  <si>
    <t>Dames D4.2</t>
  </si>
  <si>
    <t>D4.05</t>
  </si>
  <si>
    <t>Stiltewerkp D4.1</t>
  </si>
  <si>
    <t>D4.06</t>
  </si>
  <si>
    <t>Stiltewerkp D4.2</t>
  </si>
  <si>
    <t>D4.07</t>
  </si>
  <si>
    <t>Stiltewerkp D4.3</t>
  </si>
  <si>
    <t>D4.08</t>
  </si>
  <si>
    <t>Leidingschacht D4</t>
  </si>
  <si>
    <t>D4.09</t>
  </si>
  <si>
    <t>Werkkast D4</t>
  </si>
  <si>
    <t>D4.11</t>
  </si>
  <si>
    <t>Portaal D4</t>
  </si>
  <si>
    <t>D4.12</t>
  </si>
  <si>
    <t>Dames D4</t>
  </si>
  <si>
    <t>D4.13</t>
  </si>
  <si>
    <t>Dames D4.1</t>
  </si>
  <si>
    <t>D4.15</t>
  </si>
  <si>
    <t>Heren D4</t>
  </si>
  <si>
    <t>D4.16</t>
  </si>
  <si>
    <t>Heren D4.1</t>
  </si>
  <si>
    <t>D4.17</t>
  </si>
  <si>
    <t>Heren D4.2</t>
  </si>
  <si>
    <t>D4.18</t>
  </si>
  <si>
    <t>Toilet MIVA D4</t>
  </si>
  <si>
    <t>D4.19</t>
  </si>
  <si>
    <t>Gang D4</t>
  </si>
  <si>
    <t>D4.20</t>
  </si>
  <si>
    <t>Club D4</t>
  </si>
  <si>
    <t>E4.03</t>
  </si>
  <si>
    <t>Werkveld E4</t>
  </si>
  <si>
    <t>E4.04</t>
  </si>
  <si>
    <t>Serviceunit E4</t>
  </si>
  <si>
    <t>E4.05</t>
  </si>
  <si>
    <t>Stiltewerkp E4.1</t>
  </si>
  <si>
    <t>E4.06</t>
  </si>
  <si>
    <t>Stiltewerkp E4.2</t>
  </si>
  <si>
    <t>E4.07</t>
  </si>
  <si>
    <t>Stiltewerkp E4.3</t>
  </si>
  <si>
    <t>E4.08</t>
  </si>
  <si>
    <t>Leidingschacht E4</t>
  </si>
  <si>
    <t>E4.09</t>
  </si>
  <si>
    <t>Magazijn E4</t>
  </si>
  <si>
    <t>E4.10</t>
  </si>
  <si>
    <t>Pantry E4</t>
  </si>
  <si>
    <t>E4.11</t>
  </si>
  <si>
    <t>Gang E4</t>
  </si>
  <si>
    <t>F4.02</t>
  </si>
  <si>
    <t>Trappenhuis F4</t>
  </si>
  <si>
    <t>F4.03</t>
  </si>
  <si>
    <t>Werkveld F4</t>
  </si>
  <si>
    <t>F4.04</t>
  </si>
  <si>
    <t>Serviceunit F4</t>
  </si>
  <si>
    <t>Verkeersruimte F4</t>
  </si>
  <si>
    <t>F4.05</t>
  </si>
  <si>
    <t>Stiltewerkp F4.1</t>
  </si>
  <si>
    <t>F4.06</t>
  </si>
  <si>
    <t>Stiltewerkp F4.2</t>
  </si>
  <si>
    <t>F4.07</t>
  </si>
  <si>
    <t>Stiltewerkp F4.3</t>
  </si>
  <si>
    <t>F4.08</t>
  </si>
  <si>
    <t>Catering F4</t>
  </si>
  <si>
    <t>F4.09</t>
  </si>
  <si>
    <t>Portaal F4</t>
  </si>
  <si>
    <t>F4.10</t>
  </si>
  <si>
    <t>Leidingschacht F4</t>
  </si>
  <si>
    <t>F4.13</t>
  </si>
  <si>
    <t>Gang F4</t>
  </si>
  <si>
    <t>F4.14</t>
  </si>
  <si>
    <t>Club F4 (RESTAURANT)</t>
  </si>
  <si>
    <t>F4.15</t>
  </si>
  <si>
    <t>Nis F4</t>
  </si>
  <si>
    <t>F4.16</t>
  </si>
  <si>
    <t>F4.17</t>
  </si>
  <si>
    <t>Stortkoker F4</t>
  </si>
  <si>
    <t>F4.18</t>
  </si>
  <si>
    <t>G4.02</t>
  </si>
  <si>
    <t>G4.03</t>
  </si>
  <si>
    <t>Werkveld G4</t>
  </si>
  <si>
    <t>G4.04</t>
  </si>
  <si>
    <t>Serviceunit G4</t>
  </si>
  <si>
    <t>G4.05</t>
  </si>
  <si>
    <t>Stiltewerkp G4.1</t>
  </si>
  <si>
    <t>G4.06</t>
  </si>
  <si>
    <t>Stiltewerkp G4.2</t>
  </si>
  <si>
    <t>G4.07</t>
  </si>
  <si>
    <t>Stiltewerkp G4.3</t>
  </si>
  <si>
    <t>G4.08</t>
  </si>
  <si>
    <t>Leidingschacht G4</t>
  </si>
  <si>
    <t>G4.09</t>
  </si>
  <si>
    <t>Werkkast G4</t>
  </si>
  <si>
    <t>G4.11</t>
  </si>
  <si>
    <t>Portaal G4</t>
  </si>
  <si>
    <t>G4.12</t>
  </si>
  <si>
    <t>Toilet MIVA G4</t>
  </si>
  <si>
    <t>G4.13</t>
  </si>
  <si>
    <t>Heren G4</t>
  </si>
  <si>
    <t>G4.14</t>
  </si>
  <si>
    <t>Heren G4.1</t>
  </si>
  <si>
    <t>G4.15</t>
  </si>
  <si>
    <t>Heren G4.2</t>
  </si>
  <si>
    <t>G4.16</t>
  </si>
  <si>
    <t>Dames G4</t>
  </si>
  <si>
    <t>G4.17</t>
  </si>
  <si>
    <t>Dames G4.1</t>
  </si>
  <si>
    <t>G4.18</t>
  </si>
  <si>
    <t>Dames G4.2</t>
  </si>
  <si>
    <t>G4.19</t>
  </si>
  <si>
    <t>Gang G4</t>
  </si>
  <si>
    <t>G4.20</t>
  </si>
  <si>
    <t>Club G4 (RESTAURANT)</t>
  </si>
  <si>
    <t>H4.01</t>
  </si>
  <si>
    <t>Gang H4</t>
  </si>
  <si>
    <t>H4.03</t>
  </si>
  <si>
    <t>Werkveld H4</t>
  </si>
  <si>
    <t>H4.04</t>
  </si>
  <si>
    <t>Serviceunit H4</t>
  </si>
  <si>
    <t>H4.05</t>
  </si>
  <si>
    <t>Stiltewerkp H4.1</t>
  </si>
  <si>
    <t>H4.06</t>
  </si>
  <si>
    <t>Stiltewerkp H4.2</t>
  </si>
  <si>
    <t>H4.07</t>
  </si>
  <si>
    <t>Stiltewerkp H4.3</t>
  </si>
  <si>
    <t>H4.08</t>
  </si>
  <si>
    <t>Leidingschacht H4</t>
  </si>
  <si>
    <t>H4.09</t>
  </si>
  <si>
    <t>Magazijn H4</t>
  </si>
  <si>
    <t>H4.10</t>
  </si>
  <si>
    <t xml:space="preserve">Pantry </t>
  </si>
  <si>
    <t>Pantry H4</t>
  </si>
  <si>
    <t>H4.12</t>
  </si>
  <si>
    <t>Portaal H4</t>
  </si>
  <si>
    <t>H4.13</t>
  </si>
  <si>
    <t>Spreekkamer H4.1</t>
  </si>
  <si>
    <t>H4.14</t>
  </si>
  <si>
    <t>Spreekkamer H4.2</t>
  </si>
  <si>
    <t>H4.15</t>
  </si>
  <si>
    <t>Spreekkamer H4.3</t>
  </si>
  <si>
    <t>H4.16</t>
  </si>
  <si>
    <t>Spreekkamer H4.4</t>
  </si>
  <si>
    <t>B5.01</t>
  </si>
  <si>
    <t>Trappenhuis B5</t>
  </si>
  <si>
    <t>B5.03</t>
  </si>
  <si>
    <t>Bovenloop B5</t>
  </si>
  <si>
    <t>B5.04</t>
  </si>
  <si>
    <t>Loopbordes</t>
  </si>
  <si>
    <t>B5.05</t>
  </si>
  <si>
    <t>B5.06</t>
  </si>
  <si>
    <t>C5.01</t>
  </si>
  <si>
    <t>LB-Ruimte C5</t>
  </si>
  <si>
    <t>D5.01</t>
  </si>
  <si>
    <t>LB-Ruimte D5</t>
  </si>
  <si>
    <t>E5.01</t>
  </si>
  <si>
    <t>Zolder</t>
  </si>
  <si>
    <t>Zolder E5</t>
  </si>
  <si>
    <t>F5.01</t>
  </si>
  <si>
    <t>LB-Ruimte F5</t>
  </si>
  <si>
    <t>G5.01</t>
  </si>
  <si>
    <t>LB-Ruimte G5</t>
  </si>
  <si>
    <t>H5.01</t>
  </si>
  <si>
    <t>Zolder H5</t>
  </si>
  <si>
    <t xml:space="preserve">Totaal Schoonmaakonderhoud Basis </t>
  </si>
  <si>
    <t>Ruimtestaat Havenkantoor</t>
  </si>
  <si>
    <t>Operationele Kosten</t>
  </si>
  <si>
    <t>1e</t>
  </si>
  <si>
    <t>Kantine</t>
  </si>
  <si>
    <t>Marmoleum</t>
  </si>
  <si>
    <t>Douche Heren</t>
  </si>
  <si>
    <t>Tegel</t>
  </si>
  <si>
    <t>Kleedkamer H</t>
  </si>
  <si>
    <t>Computerruimte</t>
  </si>
  <si>
    <t>Douche Dames</t>
  </si>
  <si>
    <t>Kleedkamer D</t>
  </si>
  <si>
    <t>Voorruimte D</t>
  </si>
  <si>
    <t>Toilet Dames</t>
  </si>
  <si>
    <t>Meterkast</t>
  </si>
  <si>
    <t>Voorruimte H</t>
  </si>
  <si>
    <t>Toilet Heren</t>
  </si>
  <si>
    <t>Totaal Schoonmaakonderhoud havenkantoor (naar inschrijfstaat)</t>
  </si>
  <si>
    <t>Centrale Brugbediening</t>
  </si>
  <si>
    <t>CV Ruimte</t>
  </si>
  <si>
    <t>Centralepost</t>
  </si>
  <si>
    <t>Keukentje</t>
  </si>
  <si>
    <t>Totaal Schoonmaakonderhoud periodiek havenkantoor (naar periodieken)</t>
  </si>
  <si>
    <t>Ruimtestaat ODNZKG</t>
  </si>
  <si>
    <t>Omgevingsdienst NZKG</t>
  </si>
  <si>
    <t>BG</t>
  </si>
  <si>
    <t>ODL1</t>
  </si>
  <si>
    <t>lift</t>
  </si>
  <si>
    <t>ODL2</t>
  </si>
  <si>
    <t>ODL3</t>
  </si>
  <si>
    <t>0.01A</t>
  </si>
  <si>
    <t>entree</t>
  </si>
  <si>
    <t>droogloopmat</t>
  </si>
  <si>
    <t>0.01B</t>
  </si>
  <si>
    <t>hal</t>
  </si>
  <si>
    <t>0.02</t>
  </si>
  <si>
    <t>keuken</t>
  </si>
  <si>
    <t>0.02B</t>
  </si>
  <si>
    <t>Vergaderruimte Plaza</t>
  </si>
  <si>
    <t>Linoleum</t>
  </si>
  <si>
    <t>0.02C</t>
  </si>
  <si>
    <t>opslag catering</t>
  </si>
  <si>
    <t>Opslag catering (keuken)</t>
  </si>
  <si>
    <t>0.03</t>
  </si>
  <si>
    <t xml:space="preserve">Plaza </t>
  </si>
  <si>
    <t>Plaza (restaurant) incl overlegruimte</t>
  </si>
  <si>
    <t>0.03A</t>
  </si>
  <si>
    <t>Uitgifte</t>
  </si>
  <si>
    <t>0.04</t>
  </si>
  <si>
    <t>noodtrap</t>
  </si>
  <si>
    <t>0.06</t>
  </si>
  <si>
    <t>opslag</t>
  </si>
  <si>
    <t>Geen schoonmaak</t>
  </si>
  <si>
    <t>0.07A</t>
  </si>
  <si>
    <t>gang</t>
  </si>
  <si>
    <t>0.07B</t>
  </si>
  <si>
    <t>0.07C</t>
  </si>
  <si>
    <t>mindervalide toilet</t>
  </si>
  <si>
    <t>0.08</t>
  </si>
  <si>
    <t>0.09</t>
  </si>
  <si>
    <t>0.10</t>
  </si>
  <si>
    <t>0.12</t>
  </si>
  <si>
    <t>0.13</t>
  </si>
  <si>
    <t>0.13B</t>
  </si>
  <si>
    <t>0.14A</t>
  </si>
  <si>
    <t>0.14B</t>
  </si>
  <si>
    <t>expeditie</t>
  </si>
  <si>
    <t>Ontvangst Goederen opslag</t>
  </si>
  <si>
    <t>0.15A</t>
  </si>
  <si>
    <t>droogruimte</t>
  </si>
  <si>
    <t>0.15B</t>
  </si>
  <si>
    <t>0.16</t>
  </si>
  <si>
    <t>magazijn</t>
  </si>
  <si>
    <t>0.17</t>
  </si>
  <si>
    <t>0.19</t>
  </si>
  <si>
    <t>0.20</t>
  </si>
  <si>
    <t>0.20B</t>
  </si>
  <si>
    <t>Toilet heren</t>
  </si>
  <si>
    <t>0.21</t>
  </si>
  <si>
    <t>0.21B</t>
  </si>
  <si>
    <t>Toilet dames</t>
  </si>
  <si>
    <t>1.5</t>
  </si>
  <si>
    <t>Sanitair heren</t>
  </si>
  <si>
    <t>Sanitair dames</t>
  </si>
  <si>
    <t>4.5</t>
  </si>
  <si>
    <t>4.7</t>
  </si>
  <si>
    <t>1.6/2.5</t>
  </si>
  <si>
    <t>Repro/bibliotheek</t>
  </si>
  <si>
    <t>Zithoek</t>
  </si>
  <si>
    <t>werkkast</t>
  </si>
  <si>
    <t>2.10</t>
  </si>
  <si>
    <t>3.7</t>
  </si>
  <si>
    <t>Archief</t>
  </si>
  <si>
    <t>1.7</t>
  </si>
  <si>
    <t>3.4</t>
  </si>
  <si>
    <t>2.3</t>
  </si>
  <si>
    <t>2.1</t>
  </si>
  <si>
    <t>Totaal Schoonmaakonderhoud ODNZKG (naar inschrijfstaat)</t>
  </si>
  <si>
    <t>Ruimtestaat RPO 6</t>
  </si>
  <si>
    <t>RPO 6e etage</t>
  </si>
  <si>
    <t>Alg. ruimte</t>
  </si>
  <si>
    <t>Gang</t>
  </si>
  <si>
    <t>6.06</t>
  </si>
  <si>
    <t>Hal/wachtruimte</t>
  </si>
  <si>
    <t xml:space="preserve">Hal </t>
  </si>
  <si>
    <t>6.07</t>
  </si>
  <si>
    <t>6.08</t>
  </si>
  <si>
    <t>6.09</t>
  </si>
  <si>
    <t>6.10</t>
  </si>
  <si>
    <t>6.11</t>
  </si>
  <si>
    <t>Printhok/opslag</t>
  </si>
  <si>
    <t>voorportaal 2 wastafels</t>
  </si>
  <si>
    <t>4x toilet +1x techniek</t>
  </si>
  <si>
    <t>3xurinoir +2x toilet+ 2x werkkast</t>
  </si>
  <si>
    <t>6.13</t>
  </si>
  <si>
    <t>Noodtrap</t>
  </si>
  <si>
    <t>6.14</t>
  </si>
  <si>
    <t>6.15</t>
  </si>
  <si>
    <t>6.16</t>
  </si>
  <si>
    <t>6.17</t>
  </si>
  <si>
    <t>6.18</t>
  </si>
  <si>
    <t>6.19</t>
  </si>
  <si>
    <t>6.20</t>
  </si>
  <si>
    <t xml:space="preserve">Algemene ruimte </t>
  </si>
  <si>
    <t>6.21</t>
  </si>
  <si>
    <t>6.22</t>
  </si>
  <si>
    <t>6.23</t>
  </si>
  <si>
    <t>Totaal Schoonmaakonderhoud RPO 6 (naar inschrijfstaat)</t>
  </si>
  <si>
    <t>Ruimtestaat Serooskerkestraat</t>
  </si>
  <si>
    <t>Serooskerkestraat</t>
  </si>
  <si>
    <t>-</t>
  </si>
  <si>
    <t>SK 0.01</t>
  </si>
  <si>
    <t>Wasruimte</t>
  </si>
  <si>
    <t>Linoleum / PVC</t>
  </si>
  <si>
    <t>SK 0.02</t>
  </si>
  <si>
    <t xml:space="preserve">Technische Ruimte </t>
  </si>
  <si>
    <t>SK 0.03</t>
  </si>
  <si>
    <t>SK 0.04</t>
  </si>
  <si>
    <t>Voorportaal toiletgroep</t>
  </si>
  <si>
    <t>SK 0.05</t>
  </si>
  <si>
    <t>SK 0.06</t>
  </si>
  <si>
    <t>Toilet groep</t>
  </si>
  <si>
    <t>SK 0.07</t>
  </si>
  <si>
    <t>SK 0.08</t>
  </si>
  <si>
    <t>SK 0.09</t>
  </si>
  <si>
    <t>SK 0.10</t>
  </si>
  <si>
    <t>Heren toilet groep</t>
  </si>
  <si>
    <t>SK 0.11</t>
  </si>
  <si>
    <t>SK 0.12</t>
  </si>
  <si>
    <t>SK 0.13</t>
  </si>
  <si>
    <t>SK 0.14</t>
  </si>
  <si>
    <t>Opslagruimte</t>
  </si>
  <si>
    <t>Beton</t>
  </si>
  <si>
    <t>SK 0.15</t>
  </si>
  <si>
    <t>Totaal Schoonmaakonderhoud Serooskerkesteraat (naar inschrijfstaat)</t>
  </si>
  <si>
    <t>Serooskerkestraat (directiekeet 1)</t>
  </si>
  <si>
    <t>output</t>
  </si>
  <si>
    <t>Serooskerkestraat (directiekeet 2 boven)</t>
  </si>
  <si>
    <t>Totaal Schoonmaakonderhoud portocabin Serooskerkesteraat (naar inschrijfstaat)</t>
  </si>
  <si>
    <t>Ruimtestaat Slachthuisstraat (Zaandam)</t>
  </si>
  <si>
    <t>Specificatie</t>
  </si>
  <si>
    <t>Deel 1</t>
  </si>
  <si>
    <t>Slachthuisstraat</t>
  </si>
  <si>
    <t>SL 0.00</t>
  </si>
  <si>
    <t>Ontmoetingsruimte</t>
  </si>
  <si>
    <t>geen schoonmaak</t>
  </si>
  <si>
    <t>SL.0.01</t>
  </si>
  <si>
    <t>SL.0.02</t>
  </si>
  <si>
    <t>Vergaderzaal</t>
  </si>
  <si>
    <t>SL.0.03</t>
  </si>
  <si>
    <t>Berging</t>
  </si>
  <si>
    <t>SL.0.04</t>
  </si>
  <si>
    <t>SL.0.05</t>
  </si>
  <si>
    <t>technische ruimte</t>
  </si>
  <si>
    <t>SL.0.06</t>
  </si>
  <si>
    <t>Miva toilet</t>
  </si>
  <si>
    <t>SL.0.07</t>
  </si>
  <si>
    <t>x</t>
  </si>
  <si>
    <t>SL.0.08</t>
  </si>
  <si>
    <t>kantoor</t>
  </si>
  <si>
    <t>SL.0.09</t>
  </si>
  <si>
    <t>CV ruimte</t>
  </si>
  <si>
    <t>SL.0.10</t>
  </si>
  <si>
    <t>SL.0.11</t>
  </si>
  <si>
    <t>SL.0.12</t>
  </si>
  <si>
    <t>SL.0.13</t>
  </si>
  <si>
    <t>SL.0.14</t>
  </si>
  <si>
    <t>SL.0.15</t>
  </si>
  <si>
    <t>SL.0.16</t>
  </si>
  <si>
    <t>SL.0.17</t>
  </si>
  <si>
    <t>Sanitair</t>
  </si>
  <si>
    <t>SL.0.18</t>
  </si>
  <si>
    <t>SL.0.19</t>
  </si>
  <si>
    <t>kleedruimte met douche</t>
  </si>
  <si>
    <t>SL.0.20</t>
  </si>
  <si>
    <t>SL.0.21</t>
  </si>
  <si>
    <t>SL.0.22</t>
  </si>
  <si>
    <t>Deel 2</t>
  </si>
  <si>
    <t>SL.0.23</t>
  </si>
  <si>
    <t>SL.0.24</t>
  </si>
  <si>
    <t>Toiletgroep</t>
  </si>
  <si>
    <t>SL.0.24B</t>
  </si>
  <si>
    <t>SL.0.25</t>
  </si>
  <si>
    <t>SL.0.26</t>
  </si>
  <si>
    <t>SL.0.26B</t>
  </si>
  <si>
    <t>Kast</t>
  </si>
  <si>
    <t>SL.0.27</t>
  </si>
  <si>
    <t>SL.0.28</t>
  </si>
  <si>
    <t>SL.0.29</t>
  </si>
  <si>
    <t>SL.0.30</t>
  </si>
  <si>
    <t>SL.0.31</t>
  </si>
  <si>
    <t>SL.0.31B</t>
  </si>
  <si>
    <t>Technische kast</t>
  </si>
  <si>
    <t>SL.0.32</t>
  </si>
  <si>
    <t>SL.0.33</t>
  </si>
  <si>
    <t>Deel 3</t>
  </si>
  <si>
    <t>SL.0.34</t>
  </si>
  <si>
    <t>SL.0.35</t>
  </si>
  <si>
    <t>SL.0.36</t>
  </si>
  <si>
    <t>SL.0.37</t>
  </si>
  <si>
    <t>SL.0.38</t>
  </si>
  <si>
    <t>SL.0.39</t>
  </si>
  <si>
    <t>berging</t>
  </si>
  <si>
    <t>SL.0.40</t>
  </si>
  <si>
    <t>SL.0.41</t>
  </si>
  <si>
    <t>SL.0.42</t>
  </si>
  <si>
    <t>SL.0.43</t>
  </si>
  <si>
    <t>SL.0.44</t>
  </si>
  <si>
    <t>toiletgroep</t>
  </si>
  <si>
    <t>SL.0.45</t>
  </si>
  <si>
    <t>kast</t>
  </si>
  <si>
    <t>SL.0.46</t>
  </si>
  <si>
    <t>SL.0.47</t>
  </si>
  <si>
    <t>SL.0.48</t>
  </si>
  <si>
    <t>SL.0.49</t>
  </si>
  <si>
    <t xml:space="preserve">kantoor </t>
  </si>
  <si>
    <t>SL.0.50</t>
  </si>
  <si>
    <t>meterkast</t>
  </si>
  <si>
    <t>Totaal Schoonmaakonderhoud Slachthuisstraat (naar inschrijfstaat)</t>
  </si>
  <si>
    <t>ruimtenummering op dit moment niet accuraat</t>
  </si>
  <si>
    <t>Ruimtestaat Spierling (Symon spiersweg 7-Zaandam)</t>
  </si>
  <si>
    <t>Spierling</t>
  </si>
  <si>
    <t>.01</t>
  </si>
  <si>
    <t>1.01</t>
  </si>
  <si>
    <t>PVC</t>
  </si>
  <si>
    <t>.02</t>
  </si>
  <si>
    <t>1.02</t>
  </si>
  <si>
    <t>Technische ruimte</t>
  </si>
  <si>
    <t>TD/ICT</t>
  </si>
  <si>
    <t>Gesloten</t>
  </si>
  <si>
    <t>.03</t>
  </si>
  <si>
    <t>1.03</t>
  </si>
  <si>
    <t>Ketelhuis-werkkast</t>
  </si>
  <si>
    <t>TD</t>
  </si>
  <si>
    <t>.04</t>
  </si>
  <si>
    <t>1.04</t>
  </si>
  <si>
    <t>.05</t>
  </si>
  <si>
    <t>1.05</t>
  </si>
  <si>
    <t>Vergaderruimte A</t>
  </si>
  <si>
    <t>5.59x8.75</t>
  </si>
  <si>
    <t>.06</t>
  </si>
  <si>
    <t>1.06</t>
  </si>
  <si>
    <t>Vergaderruimte B</t>
  </si>
  <si>
    <t>5.50x3.60</t>
  </si>
  <si>
    <t>.07a</t>
  </si>
  <si>
    <t>1.07a</t>
  </si>
  <si>
    <t>5.55x3.60</t>
  </si>
  <si>
    <t>.07b</t>
  </si>
  <si>
    <t>1.07b</t>
  </si>
  <si>
    <t>5.55x1.75</t>
  </si>
  <si>
    <t>.08</t>
  </si>
  <si>
    <t>1.08</t>
  </si>
  <si>
    <t>5.55x10.75</t>
  </si>
  <si>
    <t>.09</t>
  </si>
  <si>
    <t>1.09</t>
  </si>
  <si>
    <t>.09b</t>
  </si>
  <si>
    <t>1.09b</t>
  </si>
  <si>
    <t>Printhokje</t>
  </si>
  <si>
    <t>Printplek = inham van 1.09</t>
  </si>
  <si>
    <t>1.20x2.14</t>
  </si>
  <si>
    <t>.10</t>
  </si>
  <si>
    <t>1.10</t>
  </si>
  <si>
    <t>5.55*3.55</t>
  </si>
  <si>
    <t>.11</t>
  </si>
  <si>
    <t>1.11</t>
  </si>
  <si>
    <t>Kantine en Koffiehoek</t>
  </si>
  <si>
    <t>Vinyl</t>
  </si>
  <si>
    <t>7.13x10.40</t>
  </si>
  <si>
    <t>.12</t>
  </si>
  <si>
    <t>1.12</t>
  </si>
  <si>
    <t>12.60x5.40</t>
  </si>
  <si>
    <t>.12b</t>
  </si>
  <si>
    <t>1.12b</t>
  </si>
  <si>
    <t>Printplek = inham van 1.12</t>
  </si>
  <si>
    <t>1.30x1.70</t>
  </si>
  <si>
    <t>.13</t>
  </si>
  <si>
    <t>1.13</t>
  </si>
  <si>
    <t>.14</t>
  </si>
  <si>
    <t>1.14</t>
  </si>
  <si>
    <t>Vergaderruimte C</t>
  </si>
  <si>
    <t>.15</t>
  </si>
  <si>
    <t>1.15</t>
  </si>
  <si>
    <t>.15b</t>
  </si>
  <si>
    <t>1.15b</t>
  </si>
  <si>
    <t>Printplek</t>
  </si>
  <si>
    <t xml:space="preserve">Plotter </t>
  </si>
  <si>
    <t>2.87x1.33</t>
  </si>
  <si>
    <t>.16</t>
  </si>
  <si>
    <t xml:space="preserve">1.16 </t>
  </si>
  <si>
    <t>Sanitaire ruimten</t>
  </si>
  <si>
    <t>Toilet heren (voorportaal)</t>
  </si>
  <si>
    <t>1.90x2.05</t>
  </si>
  <si>
    <t>.17</t>
  </si>
  <si>
    <t>1.17</t>
  </si>
  <si>
    <t>Urinoir</t>
  </si>
  <si>
    <t>.90x.98</t>
  </si>
  <si>
    <t>.18</t>
  </si>
  <si>
    <t>1.18</t>
  </si>
  <si>
    <t>.19</t>
  </si>
  <si>
    <t>1.19</t>
  </si>
  <si>
    <t>.90x2.09</t>
  </si>
  <si>
    <t>.20</t>
  </si>
  <si>
    <t>1.20</t>
  </si>
  <si>
    <t>Toilet dames (voorportaal)</t>
  </si>
  <si>
    <t>90x2.0 + 100x.93</t>
  </si>
  <si>
    <t>.21</t>
  </si>
  <si>
    <t>1.21</t>
  </si>
  <si>
    <t xml:space="preserve">Toilet dames </t>
  </si>
  <si>
    <t>1.00 x .90</t>
  </si>
  <si>
    <t>.22</t>
  </si>
  <si>
    <t>1.22</t>
  </si>
  <si>
    <t>.23</t>
  </si>
  <si>
    <t>1.23</t>
  </si>
  <si>
    <t xml:space="preserve">Voorportaal Sanitaire Ruimte </t>
  </si>
  <si>
    <t>Afval en papiercontainer</t>
  </si>
  <si>
    <t>33.8x1.90</t>
  </si>
  <si>
    <t>.24</t>
  </si>
  <si>
    <t>1.24</t>
  </si>
  <si>
    <t>.25</t>
  </si>
  <si>
    <t>1.25</t>
  </si>
  <si>
    <t>Lift Techniek</t>
  </si>
  <si>
    <t>Gang links</t>
  </si>
  <si>
    <t>28.5x1.70</t>
  </si>
  <si>
    <t>Gang rechts</t>
  </si>
  <si>
    <t>23.46x1.75</t>
  </si>
  <si>
    <t>Spierling-werkplaats</t>
  </si>
  <si>
    <t>Bordenstudio</t>
  </si>
  <si>
    <t>Riolen</t>
  </si>
  <si>
    <t>geen</t>
  </si>
  <si>
    <t>Kleedruimte dames</t>
  </si>
  <si>
    <t>5.48x3.55+1.90x2.00+6.01x2.60</t>
  </si>
  <si>
    <t>Periodiek</t>
  </si>
  <si>
    <t>1 x per week</t>
  </si>
  <si>
    <t>Kantine/kleedruimte/lockers</t>
  </si>
  <si>
    <t>Heren</t>
  </si>
  <si>
    <t>6.00x14.8+12.6x12+4.4x6+5.89x2.90</t>
  </si>
  <si>
    <t xml:space="preserve">1x per week </t>
  </si>
  <si>
    <t>Nooduitgang</t>
  </si>
  <si>
    <t>Ruimtestaat Vinkenstraat (Jongerenloket en straathoekwerk)</t>
  </si>
  <si>
    <t>toilet</t>
  </si>
  <si>
    <t>genderneutraal</t>
  </si>
  <si>
    <t>voorruimte</t>
  </si>
  <si>
    <t>genderneutraal toilet</t>
  </si>
  <si>
    <t>Totaal Schoonmaakonderhoud Jongerenloket (naar inschrijfstaat)</t>
  </si>
  <si>
    <t>straathoekwerk</t>
  </si>
  <si>
    <t>Schoonmaakonderhoud Straathoekwerk (naar inschrijfstaat)</t>
  </si>
  <si>
    <t>Ruimtestaat Begraafplaatsen</t>
  </si>
  <si>
    <t>Begraafplaats en aula Krommenie</t>
  </si>
  <si>
    <t>Aula</t>
  </si>
  <si>
    <t>Zaaltje</t>
  </si>
  <si>
    <t>Zaal</t>
  </si>
  <si>
    <t>keukentje</t>
  </si>
  <si>
    <t>Totaal Schoonmaakonderhoud  Begraafplaats krommenie (naar inschrijfstaat)</t>
  </si>
  <si>
    <t>Begraafplaats en aula Wormerveer (deel 1)</t>
  </si>
  <si>
    <t>Grote aula</t>
  </si>
  <si>
    <t>voorportaal</t>
  </si>
  <si>
    <t>Hal kantoor</t>
  </si>
  <si>
    <t>Kantoor links</t>
  </si>
  <si>
    <t>Kantoor rechts</t>
  </si>
  <si>
    <t>Begraafplaats en aula Wormerveer (deel 2)</t>
  </si>
  <si>
    <t>Voorportaal</t>
  </si>
  <si>
    <t>Toilet genderneutraal</t>
  </si>
  <si>
    <t>1,50</t>
  </si>
  <si>
    <t>Totaal Schoonmaakonderhoud Begraafplaats Wormerveer (naar inschrijfstaat)</t>
  </si>
  <si>
    <t>Begraafplaats en aula Westzaan</t>
  </si>
  <si>
    <t>Totaal Schoonmaakonderhoud begraafplaats Westzaan (naar inschrijfstaat)</t>
  </si>
  <si>
    <t>Openbaar buiten</t>
  </si>
  <si>
    <t>Totaal Schoonmaakonderhoud begraafplaats Zaandam (naar inschrijfstaat)</t>
  </si>
  <si>
    <t>urinoir</t>
  </si>
  <si>
    <t>2,50</t>
  </si>
  <si>
    <t>Mivatoilet</t>
  </si>
  <si>
    <t>Totaal Schoonmaakonderhoud begraafplaats Zaandijk (naar inschrijfstaat)</t>
  </si>
  <si>
    <t>Ruimtestaat kleine en tijdelijke locaties</t>
  </si>
  <si>
    <t>bg</t>
  </si>
  <si>
    <t>Genderneutraal toilet</t>
  </si>
  <si>
    <t>Badkamer</t>
  </si>
  <si>
    <t>Opslag rechts</t>
  </si>
  <si>
    <t>Opslag links</t>
  </si>
  <si>
    <t>Totaal schoonmaakonderhoud Veldbloemweg (naar inschrijfstaat)</t>
  </si>
  <si>
    <t>Gietvloer</t>
  </si>
  <si>
    <t>keuken/vergaderruimte</t>
  </si>
  <si>
    <t xml:space="preserve">keuken </t>
  </si>
  <si>
    <t>opslagruimte</t>
  </si>
  <si>
    <t xml:space="preserve">Jongerenhub assendelft </t>
  </si>
  <si>
    <t>Toiletten</t>
  </si>
  <si>
    <t>Herentoilet</t>
  </si>
  <si>
    <t>Damestoilet</t>
  </si>
  <si>
    <t>Bar</t>
  </si>
  <si>
    <t>Wenteltrap</t>
  </si>
  <si>
    <t>Kunststof</t>
  </si>
  <si>
    <t>1e etage</t>
  </si>
  <si>
    <t>Trainingsruimte</t>
  </si>
  <si>
    <t>Totaal schoonmaakonderhoud Jongerenhub Assendelft (naar inschrijfstaat)</t>
  </si>
  <si>
    <t>Extra of opslag</t>
  </si>
  <si>
    <t>Lino/PVC</t>
  </si>
  <si>
    <t>Wassen en drogen</t>
  </si>
  <si>
    <t>Opslag schoonmaak</t>
  </si>
  <si>
    <t>Opslag middelen 1</t>
  </si>
  <si>
    <t>Nacht faciliteiten Zorg &amp; Beveiliging</t>
  </si>
  <si>
    <t>Dienst GGD Artsen</t>
  </si>
  <si>
    <t>Collectieve ruimte</t>
  </si>
  <si>
    <t>Werk-spreek</t>
  </si>
  <si>
    <t>2x toilet</t>
  </si>
  <si>
    <t>Steen</t>
  </si>
  <si>
    <t>1x toilet (MiVa)</t>
  </si>
  <si>
    <t>Totaal schoonmaakonderhoud Seandenborch (naar inschrijfstaat)</t>
  </si>
  <si>
    <t>Sloishuis</t>
  </si>
  <si>
    <t>Totaal schoonmaakonderhoud Sloishuis (naar inschrijfstaat)</t>
  </si>
  <si>
    <t>Rekeneenheid</t>
  </si>
  <si>
    <t>staat verwerkt in periodieken lijst let op is prijs per maand!</t>
  </si>
  <si>
    <t>Dagmedewerker (ma-vrij)</t>
  </si>
  <si>
    <t>Dagmedewerker ( werkzaam ma-vrij  tussen 08:30 - 16:00)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</si>
</sst>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 #,##0.00_);_([$€]* \(#,##0.00\);_([$€]* &quot;-&quot;??_);_(@_)"/>
    <numFmt numFmtId="169" formatCode="0.0"/>
    <numFmt numFmtId="170" formatCode="_-[$€-413]\ * #,##0.00_-;_-[$€-413]\ * #,##0.00\-;_-[$€-413]\ * &quot;-&quot;??_-;_-@_-"/>
    <numFmt numFmtId="171" formatCode="dd/mm/yyyy"/>
    <numFmt numFmtId="172" formatCode="_ [$€-413]\ * #,##0.00_ ;_ [$€-413]\ * \-#,##0.00_ ;_ [$€-413]\ * &quot;-&quot;??_ ;_ @_ "/>
    <numFmt numFmtId="173" formatCode="_(&quot;Fl.&quot;* #,##0_);_(&quot;Fl.&quot;* \(#,##0\);_(&quot;Fl.&quot;* &quot;-&quot;_);_(@_)"/>
    <numFmt numFmtId="174" formatCode="_(&quot;Fl.&quot;* #,##0.00_);_(&quot;Fl.&quot;* \(#,##0.00\);_(&quot;Fl.&quot;* &quot;-&quot;??_);_(@_)"/>
    <numFmt numFmtId="175" formatCode="#.###00"/>
    <numFmt numFmtId="176" formatCode="0\ &quot;m2&quot;"/>
    <numFmt numFmtId="177" formatCode="_-&quot;€&quot;* #,##0.00_-;\-&quot;€&quot;* #,##0.00_-;_-&quot;€&quot;* &quot;-&quot;??_-;_-@_-"/>
    <numFmt numFmtId="178" formatCode="#,##0.00_ ;\-#,##0.00\ "/>
    <numFmt numFmtId="179" formatCode="###,000"/>
    <numFmt numFmtId="180" formatCode="&quot;€&quot;\ #,##0.00"/>
    <numFmt numFmtId="181" formatCode="_ [$€-2]\ * #,##0.00_ ;_ [$€-2]\ * \-#,##0.00_ ;_ [$€-2]\ * &quot;-&quot;??_ ;_ @_ "/>
  </numFmts>
  <fonts count="103" x14ac:knownFonts="1">
    <font>
      <sz val="10"/>
      <name val="Arial"/>
    </font>
    <font>
      <sz val="10"/>
      <color theme="1"/>
      <name val="Arial"/>
      <family val="2"/>
    </font>
    <font>
      <sz val="10"/>
      <color theme="1"/>
      <name val="Arial"/>
      <family val="2"/>
    </font>
    <font>
      <sz val="11"/>
      <color theme="1"/>
      <name val="Calibri"/>
      <family val="2"/>
      <scheme val="minor"/>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0"/>
      <color indexed="8"/>
      <name val="Arial"/>
      <family val="2"/>
    </font>
    <font>
      <sz val="10"/>
      <name val="Arial"/>
      <family val="2"/>
    </font>
    <font>
      <sz val="11"/>
      <color indexed="52"/>
      <name val="Calibri"/>
      <family val="2"/>
    </font>
    <font>
      <u/>
      <sz val="10"/>
      <color indexed="36"/>
      <name val="Arial"/>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8"/>
      <name val="Arial"/>
      <family val="2"/>
    </font>
    <font>
      <b/>
      <sz val="11"/>
      <name val="Calibri"/>
      <family val="2"/>
    </font>
    <font>
      <sz val="11"/>
      <name val="Calibri"/>
      <family val="2"/>
    </font>
    <font>
      <sz val="10"/>
      <name val="Times New Roman"/>
      <family val="1"/>
    </font>
    <font>
      <sz val="10"/>
      <color indexed="8"/>
      <name val="Calibri"/>
      <family val="2"/>
    </font>
    <font>
      <b/>
      <sz val="10"/>
      <color indexed="8"/>
      <name val="Calibri"/>
      <family val="2"/>
    </font>
    <font>
      <sz val="11"/>
      <name val="Calibri"/>
      <family val="2"/>
    </font>
    <font>
      <u/>
      <sz val="10"/>
      <color indexed="12"/>
      <name val="Arial"/>
      <family val="2"/>
    </font>
    <font>
      <b/>
      <sz val="11"/>
      <color indexed="53"/>
      <name val="Calibri"/>
      <family val="2"/>
    </font>
    <font>
      <b/>
      <sz val="11"/>
      <color indexed="51"/>
      <name val="Calibri"/>
      <family val="2"/>
    </font>
    <font>
      <b/>
      <i/>
      <sz val="11"/>
      <color indexed="60"/>
      <name val="Calibri"/>
      <family val="2"/>
    </font>
    <font>
      <b/>
      <sz val="11"/>
      <color indexed="23"/>
      <name val="Calibri"/>
      <family val="2"/>
    </font>
    <font>
      <b/>
      <i/>
      <sz val="11"/>
      <color indexed="53"/>
      <name val="Calibri"/>
      <family val="2"/>
    </font>
    <font>
      <sz val="11"/>
      <color indexed="53"/>
      <name val="Calibri"/>
      <family val="2"/>
    </font>
    <font>
      <b/>
      <i/>
      <sz val="11"/>
      <name val="Calibri"/>
      <family val="2"/>
    </font>
    <font>
      <u/>
      <sz val="11"/>
      <name val="Calibri"/>
      <family val="2"/>
    </font>
    <font>
      <i/>
      <sz val="11"/>
      <name val="Calibri"/>
      <family val="2"/>
    </font>
    <font>
      <i/>
      <sz val="11"/>
      <color indexed="8"/>
      <name val="Calibri"/>
      <family val="2"/>
    </font>
    <font>
      <sz val="11"/>
      <color indexed="23"/>
      <name val="Calibri"/>
      <family val="2"/>
    </font>
    <font>
      <b/>
      <sz val="10"/>
      <name val="Arial"/>
      <family val="2"/>
    </font>
    <font>
      <sz val="10"/>
      <name val="Arial"/>
      <family val="2"/>
    </font>
    <font>
      <sz val="10"/>
      <color indexed="8"/>
      <name val="Arial"/>
      <family val="2"/>
    </font>
    <font>
      <sz val="10"/>
      <name val="Helv"/>
      <family val="2"/>
    </font>
    <font>
      <sz val="10"/>
      <color indexed="20"/>
      <name val="Arial"/>
      <family val="2"/>
    </font>
    <font>
      <b/>
      <sz val="8"/>
      <name val="Arial"/>
      <family val="2"/>
    </font>
    <font>
      <sz val="10"/>
      <name val="Helv"/>
    </font>
    <font>
      <i/>
      <sz val="8"/>
      <name val="Arial"/>
      <family val="2"/>
    </font>
    <font>
      <sz val="10"/>
      <color indexed="12"/>
      <name val="Times New Roman"/>
      <family val="1"/>
    </font>
    <font>
      <b/>
      <sz val="8"/>
      <name val="Arial"/>
      <family val="2"/>
    </font>
    <font>
      <b/>
      <sz val="10"/>
      <name val="Arial"/>
      <family val="2"/>
    </font>
    <font>
      <sz val="10"/>
      <name val="Courier"/>
      <family val="3"/>
    </font>
    <font>
      <b/>
      <sz val="11"/>
      <color indexed="9"/>
      <name val="Century Gothic"/>
      <family val="2"/>
    </font>
    <font>
      <sz val="11"/>
      <color theme="1"/>
      <name val="Calibri"/>
      <family val="2"/>
      <scheme val="minor"/>
    </font>
    <font>
      <sz val="11"/>
      <color rgb="FFFF0000"/>
      <name val="Calibri"/>
      <family val="2"/>
    </font>
    <font>
      <b/>
      <sz val="11"/>
      <color rgb="FFFF0000"/>
      <name val="Calibri"/>
      <family val="2"/>
    </font>
    <font>
      <sz val="11"/>
      <name val="Calibri"/>
      <family val="2"/>
      <scheme val="minor"/>
    </font>
    <font>
      <b/>
      <sz val="11"/>
      <name val="Calibri"/>
      <family val="2"/>
      <scheme val="minor"/>
    </font>
    <font>
      <sz val="10"/>
      <name val="Arial"/>
      <family val="2"/>
    </font>
    <font>
      <b/>
      <sz val="11"/>
      <color rgb="FF000000"/>
      <name val="Calibri"/>
      <family val="2"/>
    </font>
    <font>
      <sz val="11"/>
      <color rgb="FF000000"/>
      <name val="Calibri"/>
      <family val="2"/>
    </font>
    <font>
      <sz val="10"/>
      <name val="Arial"/>
      <family val="2"/>
    </font>
    <font>
      <sz val="8"/>
      <name val="Arial"/>
      <family val="2"/>
    </font>
    <font>
      <sz val="10"/>
      <name val="Calibri"/>
      <family val="2"/>
    </font>
    <font>
      <b/>
      <sz val="10"/>
      <name val="Calibri"/>
      <family val="2"/>
    </font>
    <font>
      <sz val="9"/>
      <name val="Verdana"/>
      <family val="2"/>
    </font>
    <font>
      <b/>
      <sz val="8"/>
      <name val="Calibri"/>
      <family val="2"/>
    </font>
    <font>
      <sz val="11"/>
      <color rgb="FF000000"/>
      <name val="Arial"/>
      <family val="2"/>
    </font>
    <font>
      <sz val="11"/>
      <name val="Arial"/>
      <family val="2"/>
    </font>
    <font>
      <sz val="11"/>
      <color theme="1"/>
      <name val="Arial"/>
      <family val="2"/>
    </font>
    <font>
      <b/>
      <sz val="11"/>
      <color theme="1"/>
      <name val="Arial"/>
      <family val="2"/>
    </font>
    <font>
      <b/>
      <sz val="10"/>
      <color theme="1"/>
      <name val="Verdana"/>
      <family val="2"/>
      <charset val="1"/>
    </font>
    <font>
      <b/>
      <sz val="10"/>
      <color theme="1"/>
      <name val="Arial"/>
      <family val="2"/>
      <charset val="1"/>
    </font>
    <font>
      <b/>
      <sz val="11"/>
      <color theme="1"/>
      <name val="Arial"/>
      <family val="2"/>
      <charset val="1"/>
    </font>
    <font>
      <u/>
      <sz val="11"/>
      <color theme="1"/>
      <name val="Arial"/>
      <family val="2"/>
      <charset val="1"/>
    </font>
    <font>
      <sz val="11"/>
      <color theme="1"/>
      <name val="Arial"/>
      <family val="2"/>
      <charset val="1"/>
    </font>
    <font>
      <sz val="7"/>
      <color theme="1"/>
      <name val="Times New Roman"/>
      <family val="1"/>
      <charset val="1"/>
    </font>
    <font>
      <b/>
      <sz val="10"/>
      <color theme="1"/>
      <name val="Arial"/>
      <family val="2"/>
    </font>
    <font>
      <b/>
      <sz val="11"/>
      <name val="Arial"/>
      <family val="2"/>
    </font>
    <font>
      <b/>
      <sz val="11"/>
      <color rgb="FF000000"/>
      <name val="Arial"/>
      <family val="2"/>
    </font>
    <font>
      <i/>
      <sz val="11"/>
      <color theme="1"/>
      <name val="Arial"/>
      <family val="2"/>
    </font>
    <font>
      <b/>
      <sz val="10"/>
      <name val="Tahoma"/>
      <family val="2"/>
    </font>
    <font>
      <sz val="10"/>
      <name val="Tahoma"/>
      <family val="2"/>
    </font>
    <font>
      <sz val="10"/>
      <color rgb="FF000000"/>
      <name val="Arial"/>
      <family val="2"/>
    </font>
    <font>
      <b/>
      <sz val="10"/>
      <color rgb="FF000000"/>
      <name val="Arial"/>
      <family val="2"/>
    </font>
    <font>
      <b/>
      <sz val="16"/>
      <name val="Calibri"/>
      <family val="2"/>
    </font>
    <font>
      <b/>
      <sz val="9"/>
      <name val="Calibri"/>
      <family val="2"/>
      <scheme val="minor"/>
    </font>
    <font>
      <sz val="12"/>
      <name val="System"/>
      <family val="2"/>
    </font>
    <font>
      <sz val="11"/>
      <color theme="1"/>
      <name val="Calibri"/>
      <family val="2"/>
    </font>
    <font>
      <b/>
      <i/>
      <sz val="11"/>
      <name val="Verdana"/>
      <family val="2"/>
    </font>
    <font>
      <b/>
      <sz val="9"/>
      <name val="Verdana"/>
      <family val="2"/>
    </font>
    <font>
      <sz val="8"/>
      <name val="Tahoma"/>
      <family val="2"/>
    </font>
    <font>
      <b/>
      <sz val="8"/>
      <name val="Tahoma"/>
      <family val="2"/>
    </font>
    <font>
      <b/>
      <sz val="12"/>
      <name val="Arial"/>
      <family val="2"/>
    </font>
    <font>
      <sz val="8"/>
      <color theme="1"/>
      <name val="Verdana"/>
      <family val="2"/>
    </font>
    <font>
      <sz val="8"/>
      <name val="Arial"/>
      <family val="2"/>
    </font>
    <font>
      <sz val="9"/>
      <color rgb="FF000000"/>
      <name val="Arial"/>
      <family val="2"/>
    </font>
    <font>
      <sz val="11"/>
      <name val="Calibri"/>
      <family val="2"/>
      <charset val="1"/>
    </font>
    <font>
      <sz val="10"/>
      <color rgb="FFFF0000"/>
      <name val="Arial"/>
      <family val="2"/>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8"/>
        <bgColor indexed="64"/>
      </patternFill>
    </fill>
    <fill>
      <patternFill patternType="solid">
        <fgColor indexed="22"/>
      </patternFill>
    </fill>
    <fill>
      <patternFill patternType="solid">
        <fgColor indexed="55"/>
      </patternFill>
    </fill>
    <fill>
      <patternFill patternType="solid">
        <fgColor indexed="10"/>
        <bgColor indexed="64"/>
      </patternFill>
    </fill>
    <fill>
      <patternFill patternType="solid">
        <fgColor indexed="11"/>
        <bgColor indexed="64"/>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20"/>
        <bgColor indexed="24"/>
      </patternFill>
    </fill>
    <fill>
      <patternFill patternType="solid">
        <fgColor indexed="15"/>
        <bgColor indexed="64"/>
      </patternFill>
    </fill>
    <fill>
      <patternFill patternType="solid">
        <fgColor indexed="9"/>
        <bgColor indexed="64"/>
      </patternFill>
    </fill>
    <fill>
      <patternFill patternType="solid">
        <fgColor indexed="41"/>
        <bgColor indexed="64"/>
      </patternFill>
    </fill>
    <fill>
      <patternFill patternType="solid">
        <fgColor indexed="27"/>
        <bgColor indexed="64"/>
      </patternFill>
    </fill>
    <fill>
      <patternFill patternType="solid">
        <fgColor indexed="9"/>
        <bgColor indexed="9"/>
      </patternFill>
    </fill>
    <fill>
      <patternFill patternType="gray0625">
        <fgColor indexed="22"/>
        <bgColor indexed="9"/>
      </patternFill>
    </fill>
    <fill>
      <patternFill patternType="gray0625">
        <fgColor indexed="22"/>
        <bgColor indexed="22"/>
      </patternFill>
    </fill>
    <fill>
      <patternFill patternType="solid">
        <fgColor theme="0"/>
        <bgColor indexed="64"/>
      </patternFill>
    </fill>
    <fill>
      <patternFill patternType="solid">
        <fgColor rgb="FFFFFF00"/>
        <bgColor indexed="64"/>
      </patternFill>
    </fill>
    <fill>
      <patternFill patternType="solid">
        <fgColor theme="9"/>
        <bgColor indexed="64"/>
      </patternFill>
    </fill>
    <fill>
      <patternFill patternType="solid">
        <fgColor theme="0"/>
        <bgColor rgb="FF000000"/>
      </patternFill>
    </fill>
    <fill>
      <patternFill patternType="solid">
        <fgColor theme="9" tint="0.79998168889431442"/>
        <bgColor indexed="64"/>
      </patternFill>
    </fill>
    <fill>
      <patternFill patternType="solid">
        <fgColor rgb="FFFFFFFF"/>
        <bgColor rgb="FF000000"/>
      </patternFill>
    </fill>
    <fill>
      <patternFill patternType="solid">
        <fgColor rgb="FFCCFFFF"/>
        <bgColor rgb="FF000000"/>
      </patternFill>
    </fill>
    <fill>
      <patternFill patternType="solid">
        <fgColor rgb="FFCCFFFF"/>
        <bgColor indexed="64"/>
      </patternFill>
    </fill>
    <fill>
      <patternFill patternType="solid">
        <fgColor rgb="FFFDE9D9"/>
        <bgColor indexed="64"/>
      </patternFill>
    </fill>
    <fill>
      <patternFill patternType="gray0625">
        <fgColor indexed="22"/>
        <bgColor rgb="FFFDE9D9"/>
      </patternFill>
    </fill>
    <fill>
      <patternFill patternType="solid">
        <fgColor theme="9" tint="0.59999389629810485"/>
        <bgColor indexed="64"/>
      </patternFill>
    </fill>
    <fill>
      <patternFill patternType="gray0625">
        <fgColor indexed="22"/>
        <bgColor theme="9" tint="0.59999389629810485"/>
      </patternFill>
    </fill>
    <fill>
      <patternFill patternType="solid">
        <fgColor theme="9" tint="0.59999389629810485"/>
        <bgColor rgb="FF000000"/>
      </patternFill>
    </fill>
    <fill>
      <patternFill patternType="solid">
        <fgColor rgb="FFFFFFFF"/>
        <bgColor rgb="FFFFFFFF"/>
      </patternFill>
    </fill>
    <fill>
      <patternFill patternType="solid">
        <fgColor rgb="FFFCD5B4"/>
        <bgColor rgb="FF000000"/>
      </patternFill>
    </fill>
    <fill>
      <patternFill patternType="solid">
        <fgColor rgb="FFFCD5B4"/>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99"/>
        <bgColor indexed="64"/>
      </patternFill>
    </fill>
  </fills>
  <borders count="119">
    <border>
      <left/>
      <right/>
      <top/>
      <bottom/>
      <diagonal/>
    </border>
    <border>
      <left style="thin">
        <color indexed="9"/>
      </left>
      <right style="thin">
        <color indexed="9"/>
      </right>
      <top style="thin">
        <color indexed="9"/>
      </top>
      <bottom style="thin">
        <color indexed="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double">
        <color indexed="64"/>
      </left>
      <right/>
      <top style="double">
        <color indexed="64"/>
      </top>
      <bottom/>
      <diagonal/>
    </border>
    <border>
      <left/>
      <right/>
      <top style="thin">
        <color indexed="62"/>
      </top>
      <bottom style="double">
        <color indexed="62"/>
      </bottom>
      <diagonal/>
    </border>
    <border>
      <left style="double">
        <color indexed="64"/>
      </left>
      <right style="double">
        <color indexed="64"/>
      </right>
      <top style="double">
        <color indexed="64"/>
      </top>
      <bottom style="hair">
        <color indexed="64"/>
      </bottom>
      <diagonal/>
    </border>
    <border>
      <left style="double">
        <color indexed="64"/>
      </left>
      <right style="double">
        <color indexed="64"/>
      </right>
      <top style="hair">
        <color indexed="64"/>
      </top>
      <bottom style="hair">
        <color indexed="64"/>
      </bottom>
      <diagonal/>
    </border>
    <border>
      <left style="double">
        <color indexed="64"/>
      </left>
      <right style="double">
        <color indexed="64"/>
      </right>
      <top style="hair">
        <color indexed="64"/>
      </top>
      <bottom style="double">
        <color indexed="64"/>
      </bottom>
      <diagonal/>
    </border>
    <border>
      <left style="double">
        <color indexed="64"/>
      </left>
      <right style="double">
        <color indexed="64"/>
      </right>
      <top/>
      <bottom style="hair">
        <color indexed="64"/>
      </bottom>
      <diagonal/>
    </border>
    <border>
      <left style="double">
        <color indexed="64"/>
      </left>
      <right style="double">
        <color indexed="64"/>
      </right>
      <top style="hair">
        <color indexed="64"/>
      </top>
      <bottom/>
      <diagonal/>
    </border>
    <border>
      <left style="double">
        <color indexed="64"/>
      </left>
      <right/>
      <top/>
      <bottom style="hair">
        <color indexed="64"/>
      </bottom>
      <diagonal/>
    </border>
    <border>
      <left style="double">
        <color indexed="64"/>
      </left>
      <right/>
      <top style="hair">
        <color indexed="64"/>
      </top>
      <bottom style="hair">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style="double">
        <color indexed="64"/>
      </bottom>
      <diagonal/>
    </border>
    <border>
      <left style="double">
        <color indexed="64"/>
      </left>
      <right/>
      <top/>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diagonal/>
    </border>
    <border>
      <left/>
      <right/>
      <top/>
      <bottom style="double">
        <color indexed="64"/>
      </bottom>
      <diagonal/>
    </border>
    <border>
      <left/>
      <right style="double">
        <color indexed="64"/>
      </right>
      <top style="double">
        <color indexed="64"/>
      </top>
      <bottom style="double">
        <color indexed="64"/>
      </bottom>
      <diagonal/>
    </border>
    <border>
      <left style="hair">
        <color indexed="64"/>
      </left>
      <right style="double">
        <color indexed="64"/>
      </right>
      <top style="hair">
        <color indexed="64"/>
      </top>
      <bottom style="hair">
        <color indexed="64"/>
      </bottom>
      <diagonal/>
    </border>
    <border>
      <left style="double">
        <color indexed="64"/>
      </left>
      <right/>
      <top style="double">
        <color indexed="64"/>
      </top>
      <bottom style="hair">
        <color indexed="64"/>
      </bottom>
      <diagonal/>
    </border>
    <border>
      <left/>
      <right style="double">
        <color indexed="64"/>
      </right>
      <top style="hair">
        <color indexed="64"/>
      </top>
      <bottom style="double">
        <color indexed="64"/>
      </bottom>
      <diagonal/>
    </border>
    <border>
      <left style="hair">
        <color indexed="64"/>
      </left>
      <right style="hair">
        <color indexed="64"/>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double">
        <color indexed="64"/>
      </bottom>
      <diagonal/>
    </border>
    <border>
      <left/>
      <right/>
      <top style="double">
        <color indexed="64"/>
      </top>
      <bottom style="double">
        <color indexed="64"/>
      </bottom>
      <diagonal/>
    </border>
    <border>
      <left style="double">
        <color indexed="64"/>
      </left>
      <right/>
      <top/>
      <bottom style="double">
        <color indexed="64"/>
      </bottom>
      <diagonal/>
    </border>
    <border>
      <left/>
      <right style="double">
        <color indexed="64"/>
      </right>
      <top/>
      <bottom/>
      <diagonal/>
    </border>
    <border>
      <left style="double">
        <color indexed="64"/>
      </left>
      <right/>
      <top style="double">
        <color indexed="64"/>
      </top>
      <bottom style="double">
        <color indexed="64"/>
      </bottom>
      <diagonal/>
    </border>
    <border>
      <left/>
      <right style="double">
        <color indexed="64"/>
      </right>
      <top/>
      <bottom style="double">
        <color indexed="64"/>
      </bottom>
      <diagonal/>
    </border>
    <border>
      <left/>
      <right style="medium">
        <color indexed="64"/>
      </right>
      <top/>
      <bottom style="medium">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3"/>
      </left>
      <right style="double">
        <color indexed="63"/>
      </right>
      <top style="double">
        <color indexed="63"/>
      </top>
      <bottom style="double">
        <color indexed="63"/>
      </bottom>
      <diagonal/>
    </border>
    <border>
      <left/>
      <right/>
      <top style="double">
        <color indexed="64"/>
      </top>
      <bottom/>
      <diagonal/>
    </border>
    <border>
      <left/>
      <right style="double">
        <color indexed="64"/>
      </right>
      <top style="double">
        <color indexed="64"/>
      </top>
      <bottom/>
      <diagonal/>
    </border>
    <border>
      <left/>
      <right style="hair">
        <color indexed="64"/>
      </right>
      <top/>
      <bottom style="hair">
        <color indexed="64"/>
      </bottom>
      <diagonal/>
    </border>
    <border>
      <left style="hair">
        <color indexed="64"/>
      </left>
      <right style="double">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hair">
        <color indexed="64"/>
      </right>
      <top/>
      <bottom style="hair">
        <color indexed="64"/>
      </bottom>
      <diagonal/>
    </border>
    <border>
      <left style="hair">
        <color indexed="64"/>
      </left>
      <right style="double">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double">
        <color indexed="64"/>
      </left>
      <right style="double">
        <color indexed="64"/>
      </right>
      <top/>
      <bottom style="double">
        <color rgb="FF000000"/>
      </bottom>
      <diagonal/>
    </border>
    <border>
      <left/>
      <right/>
      <top/>
      <bottom style="double">
        <color rgb="FF000000"/>
      </bottom>
      <diagonal/>
    </border>
    <border>
      <left/>
      <right style="double">
        <color indexed="64"/>
      </right>
      <top/>
      <bottom style="double">
        <color rgb="FF000000"/>
      </bottom>
      <diagonal/>
    </border>
    <border>
      <left/>
      <right style="double">
        <color rgb="FF000000"/>
      </right>
      <top style="double">
        <color indexed="64"/>
      </top>
      <bottom/>
      <diagonal/>
    </border>
    <border>
      <left/>
      <right style="double">
        <color rgb="FF000000"/>
      </right>
      <top/>
      <bottom style="double">
        <color rgb="FF000000"/>
      </bottom>
      <diagonal/>
    </border>
    <border>
      <left/>
      <right/>
      <top style="thin">
        <color rgb="FF000000"/>
      </top>
      <bottom style="double">
        <color rgb="FF000000"/>
      </bottom>
      <diagonal/>
    </border>
    <border>
      <left style="double">
        <color indexed="64"/>
      </left>
      <right style="double">
        <color indexed="64"/>
      </right>
      <top/>
      <bottom style="dotted">
        <color rgb="FF000000"/>
      </bottom>
      <diagonal/>
    </border>
    <border>
      <left/>
      <right/>
      <top/>
      <bottom style="dotted">
        <color rgb="FF000000"/>
      </bottom>
      <diagonal/>
    </border>
    <border>
      <left/>
      <right style="double">
        <color indexed="64"/>
      </right>
      <top/>
      <bottom style="dotted">
        <color rgb="FF000000"/>
      </bottom>
      <diagonal/>
    </border>
    <border>
      <left style="double">
        <color indexed="64"/>
      </left>
      <right style="double">
        <color indexed="64"/>
      </right>
      <top style="double">
        <color rgb="FF000000"/>
      </top>
      <bottom style="hair">
        <color indexed="64"/>
      </bottom>
      <diagonal/>
    </border>
    <border>
      <left/>
      <right style="double">
        <color indexed="64"/>
      </right>
      <top style="hair">
        <color indexed="64"/>
      </top>
      <bottom style="hair">
        <color indexed="64"/>
      </bottom>
      <diagonal/>
    </border>
    <border>
      <left style="double">
        <color rgb="FF000000"/>
      </left>
      <right style="double">
        <color rgb="FF000000"/>
      </right>
      <top style="hair">
        <color indexed="64"/>
      </top>
      <bottom style="hair">
        <color indexed="64"/>
      </bottom>
      <diagonal/>
    </border>
    <border>
      <left/>
      <right/>
      <top style="hair">
        <color indexed="64"/>
      </top>
      <bottom style="hair">
        <color indexed="64"/>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style="hair">
        <color indexed="64"/>
      </right>
      <top style="double">
        <color indexed="64"/>
      </top>
      <bottom style="hair">
        <color indexed="64"/>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bottom/>
      <diagonal/>
    </border>
    <border>
      <left style="double">
        <color indexed="64"/>
      </left>
      <right style="hair">
        <color indexed="64"/>
      </right>
      <top style="double">
        <color indexed="64"/>
      </top>
      <bottom style="double">
        <color indexed="64"/>
      </bottom>
      <diagonal/>
    </border>
    <border>
      <left style="hair">
        <color indexed="64"/>
      </left>
      <right style="hair">
        <color indexed="64"/>
      </right>
      <top style="double">
        <color indexed="64"/>
      </top>
      <bottom style="double">
        <color indexed="64"/>
      </bottom>
      <diagonal/>
    </border>
    <border>
      <left style="hair">
        <color indexed="64"/>
      </left>
      <right style="double">
        <color indexed="64"/>
      </right>
      <top style="double">
        <color indexed="64"/>
      </top>
      <bottom style="double">
        <color indexed="64"/>
      </bottom>
      <diagonal/>
    </border>
    <border>
      <left style="double">
        <color indexed="64"/>
      </left>
      <right style="hair">
        <color indexed="64"/>
      </right>
      <top/>
      <bottom style="hair">
        <color indexed="64"/>
      </bottom>
      <diagonal/>
    </border>
    <border>
      <left style="double">
        <color indexed="64"/>
      </left>
      <right style="hair">
        <color indexed="64"/>
      </right>
      <top style="double">
        <color indexed="64"/>
      </top>
      <bottom/>
      <diagonal/>
    </border>
    <border>
      <left style="hair">
        <color indexed="64"/>
      </left>
      <right style="double">
        <color indexed="64"/>
      </right>
      <top style="double">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hair">
        <color indexed="64"/>
      </right>
      <top style="double">
        <color indexed="64"/>
      </top>
      <bottom/>
      <diagonal/>
    </border>
    <border>
      <left style="hair">
        <color indexed="64"/>
      </left>
      <right style="hair">
        <color indexed="64"/>
      </right>
      <top/>
      <bottom style="double">
        <color indexed="64"/>
      </bottom>
      <diagonal/>
    </border>
    <border>
      <left style="double">
        <color indexed="64"/>
      </left>
      <right style="hair">
        <color indexed="64"/>
      </right>
      <top/>
      <bottom/>
      <diagonal/>
    </border>
    <border>
      <left style="hair">
        <color indexed="64"/>
      </left>
      <right style="double">
        <color indexed="64"/>
      </right>
      <top/>
      <bottom/>
      <diagonal/>
    </border>
    <border>
      <left style="thin">
        <color indexed="64"/>
      </left>
      <right style="thin">
        <color indexed="64"/>
      </right>
      <top/>
      <bottom style="thin">
        <color indexed="64"/>
      </bottom>
      <diagonal/>
    </border>
    <border>
      <left style="double">
        <color indexed="64"/>
      </left>
      <right/>
      <top style="hair">
        <color indexed="64"/>
      </top>
      <bottom style="double">
        <color indexed="64"/>
      </bottom>
      <diagonal/>
    </border>
    <border>
      <left style="double">
        <color indexed="64"/>
      </left>
      <right style="double">
        <color indexed="64"/>
      </right>
      <top style="dotted">
        <color indexed="64"/>
      </top>
      <bottom style="dotted">
        <color indexed="64"/>
      </bottom>
      <diagonal/>
    </border>
    <border>
      <left style="double">
        <color indexed="64"/>
      </left>
      <right/>
      <top style="dotted">
        <color indexed="64"/>
      </top>
      <bottom style="dotted">
        <color indexed="64"/>
      </bottom>
      <diagonal/>
    </border>
    <border>
      <left style="double">
        <color indexed="64"/>
      </left>
      <right style="double">
        <color indexed="64"/>
      </right>
      <top style="dotted">
        <color indexed="64"/>
      </top>
      <bottom style="double">
        <color indexed="64"/>
      </bottom>
      <diagonal/>
    </border>
    <border>
      <left style="double">
        <color indexed="64"/>
      </left>
      <right/>
      <top style="dotted">
        <color indexed="64"/>
      </top>
      <bottom style="double">
        <color indexed="64"/>
      </bottom>
      <diagonal/>
    </border>
    <border>
      <left style="double">
        <color indexed="64"/>
      </left>
      <right/>
      <top style="hair">
        <color indexed="64"/>
      </top>
      <bottom/>
      <diagonal/>
    </border>
    <border>
      <left/>
      <right style="double">
        <color indexed="64"/>
      </right>
      <top/>
      <bottom style="hair">
        <color indexed="64"/>
      </bottom>
      <diagonal/>
    </border>
    <border>
      <left style="hair">
        <color indexed="64"/>
      </left>
      <right/>
      <top style="hair">
        <color indexed="64"/>
      </top>
      <bottom style="double">
        <color indexed="64"/>
      </bottom>
      <diagonal/>
    </border>
    <border>
      <left style="hair">
        <color indexed="64"/>
      </left>
      <right style="double">
        <color indexed="64"/>
      </right>
      <top/>
      <bottom style="double">
        <color indexed="64"/>
      </bottom>
      <diagonal/>
    </border>
    <border>
      <left style="hair">
        <color indexed="64"/>
      </left>
      <right/>
      <top style="hair">
        <color indexed="64"/>
      </top>
      <bottom/>
      <diagonal/>
    </border>
    <border>
      <left/>
      <right/>
      <top style="dotted">
        <color indexed="64"/>
      </top>
      <bottom style="dotted">
        <color indexed="64"/>
      </bottom>
      <diagonal/>
    </border>
    <border>
      <left/>
      <right/>
      <top style="dotted">
        <color indexed="64"/>
      </top>
      <bottom style="double">
        <color indexed="64"/>
      </bottom>
      <diagonal/>
    </border>
    <border>
      <left style="double">
        <color indexed="64"/>
      </left>
      <right/>
      <top/>
      <bottom style="dotted">
        <color rgb="FF000000"/>
      </bottom>
      <diagonal/>
    </border>
    <border>
      <left style="double">
        <color indexed="64"/>
      </left>
      <right/>
      <top style="double">
        <color rgb="FF000000"/>
      </top>
      <bottom style="hair">
        <color indexed="64"/>
      </bottom>
      <diagonal/>
    </border>
    <border>
      <left/>
      <right/>
      <top style="hair">
        <color indexed="64"/>
      </top>
      <bottom style="double">
        <color indexed="64"/>
      </bottom>
      <diagonal/>
    </border>
    <border>
      <left/>
      <right/>
      <top/>
      <bottom style="hair">
        <color indexed="64"/>
      </bottom>
      <diagonal/>
    </border>
    <border>
      <left style="double">
        <color indexed="64"/>
      </left>
      <right/>
      <top style="dotted">
        <color indexed="64"/>
      </top>
      <bottom/>
      <diagonal/>
    </border>
    <border>
      <left style="double">
        <color indexed="64"/>
      </left>
      <right style="double">
        <color indexed="64"/>
      </right>
      <top style="dotted">
        <color indexed="64"/>
      </top>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hair">
        <color indexed="64"/>
      </top>
      <bottom/>
      <diagonal/>
    </border>
    <border>
      <left/>
      <right style="double">
        <color indexed="64"/>
      </right>
      <top style="hair">
        <color indexed="64"/>
      </top>
      <bottom/>
      <diagonal/>
    </border>
    <border>
      <left style="double">
        <color indexed="64"/>
      </left>
      <right style="double">
        <color indexed="64"/>
      </right>
      <top style="double">
        <color indexed="64"/>
      </top>
      <bottom style="dashed">
        <color indexed="64"/>
      </bottom>
      <diagonal/>
    </border>
    <border>
      <left/>
      <right style="double">
        <color indexed="64"/>
      </right>
      <top style="dashed">
        <color indexed="64"/>
      </top>
      <bottom style="dashed">
        <color indexed="64"/>
      </bottom>
      <diagonal/>
    </border>
    <border>
      <left/>
      <right style="double">
        <color indexed="64"/>
      </right>
      <top style="dashed">
        <color indexed="64"/>
      </top>
      <bottom style="dotted">
        <color indexed="64"/>
      </bottom>
      <diagonal/>
    </border>
    <border>
      <left/>
      <right style="double">
        <color indexed="64"/>
      </right>
      <top style="double">
        <color indexed="64"/>
      </top>
      <bottom style="dashed">
        <color indexed="64"/>
      </bottom>
      <diagonal/>
    </border>
    <border>
      <left style="double">
        <color indexed="64"/>
      </left>
      <right style="double">
        <color indexed="64"/>
      </right>
      <top style="dashed">
        <color indexed="64"/>
      </top>
      <bottom style="dashed">
        <color indexed="64"/>
      </bottom>
      <diagonal/>
    </border>
    <border>
      <left style="double">
        <color indexed="64"/>
      </left>
      <right style="double">
        <color indexed="64"/>
      </right>
      <top style="dashed">
        <color indexed="64"/>
      </top>
      <bottom style="double">
        <color indexed="64"/>
      </bottom>
      <diagonal/>
    </border>
    <border>
      <left style="hair">
        <color indexed="64"/>
      </left>
      <right/>
      <top style="double">
        <color indexed="64"/>
      </top>
      <bottom style="double">
        <color indexed="64"/>
      </bottom>
      <diagonal/>
    </border>
    <border>
      <left/>
      <right style="double">
        <color rgb="FF000000"/>
      </right>
      <top/>
      <bottom style="double">
        <color indexed="64"/>
      </bottom>
      <diagonal/>
    </border>
    <border>
      <left style="hair">
        <color indexed="64"/>
      </left>
      <right style="hair">
        <color indexed="64"/>
      </right>
      <top style="double">
        <color rgb="FF000000"/>
      </top>
      <bottom style="hair">
        <color indexed="64"/>
      </bottom>
      <diagonal/>
    </border>
  </borders>
  <cellStyleXfs count="172">
    <xf numFmtId="0" fontId="0" fillId="0" borderId="0"/>
    <xf numFmtId="0" fontId="47"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19" fillId="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25" fillId="20" borderId="1">
      <alignment vertical="top" wrapText="1"/>
      <protection hidden="1"/>
    </xf>
    <xf numFmtId="0" fontId="7" fillId="21" borderId="2" applyNumberFormat="0" applyAlignment="0" applyProtection="0"/>
    <xf numFmtId="0" fontId="49" fillId="20" borderId="1">
      <alignment vertical="top" wrapText="1"/>
      <protection hidden="1"/>
    </xf>
    <xf numFmtId="0" fontId="7" fillId="21" borderId="2" applyNumberFormat="0" applyAlignment="0" applyProtection="0"/>
    <xf numFmtId="0" fontId="8" fillId="22" borderId="3" applyNumberFormat="0" applyAlignment="0" applyProtection="0"/>
    <xf numFmtId="164" fontId="50" fillId="0" borderId="0" applyFont="0" applyFill="0" applyBorder="0" applyAlignment="0" applyProtection="0"/>
    <xf numFmtId="165" fontId="50" fillId="0" borderId="0" applyFont="0" applyFill="0" applyBorder="0" applyAlignment="0" applyProtection="0"/>
    <xf numFmtId="0" fontId="8" fillId="22" borderId="3" applyNumberFormat="0" applyAlignment="0" applyProtection="0"/>
    <xf numFmtId="173" fontId="50" fillId="0" borderId="0" applyFont="0" applyFill="0" applyBorder="0" applyAlignment="0" applyProtection="0"/>
    <xf numFmtId="174" fontId="50" fillId="0" borderId="0" applyFont="0" applyFill="0" applyBorder="0" applyAlignment="0" applyProtection="0"/>
    <xf numFmtId="175" fontId="25" fillId="23" borderId="1">
      <alignment vertical="top"/>
      <protection locked="0" hidden="1"/>
    </xf>
    <xf numFmtId="168" fontId="9" fillId="0" borderId="0" applyFont="0" applyFill="0" applyBorder="0" applyAlignment="0" applyProtection="0"/>
    <xf numFmtId="168" fontId="46" fillId="0" borderId="0" applyFont="0" applyFill="0" applyBorder="0" applyAlignment="0" applyProtection="0"/>
    <xf numFmtId="0" fontId="23" fillId="0" borderId="0" applyNumberFormat="0" applyFill="0" applyBorder="0" applyAlignment="0" applyProtection="0"/>
    <xf numFmtId="0" fontId="12" fillId="0" borderId="0" applyNumberFormat="0" applyFill="0" applyBorder="0" applyAlignment="0" applyProtection="0">
      <alignment vertical="top"/>
      <protection locked="0"/>
    </xf>
    <xf numFmtId="0" fontId="11" fillId="0" borderId="4"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49" fillId="24" borderId="1">
      <alignment vertical="top"/>
      <protection hidden="1"/>
    </xf>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14" fillId="7" borderId="2" applyNumberFormat="0" applyAlignment="0" applyProtection="0"/>
    <xf numFmtId="0" fontId="14" fillId="7" borderId="2" applyNumberFormat="0" applyAlignment="0" applyProtection="0"/>
    <xf numFmtId="0" fontId="51" fillId="20" borderId="1">
      <alignment vertical="top" wrapText="1"/>
      <protection hidden="1"/>
    </xf>
    <xf numFmtId="167" fontId="4" fillId="0" borderId="0" applyFont="0" applyFill="0" applyBorder="0" applyAlignment="0" applyProtection="0"/>
    <xf numFmtId="0" fontId="52" fillId="25" borderId="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167" fontId="53" fillId="0" borderId="0">
      <alignment horizontal="center" vertical="center" textRotation="90" wrapText="1"/>
    </xf>
    <xf numFmtId="0" fontId="54" fillId="26" borderId="8"/>
    <xf numFmtId="0" fontId="11" fillId="0" borderId="4" applyNumberFormat="0" applyFill="0" applyAlignment="0" applyProtection="0"/>
    <xf numFmtId="176" fontId="44" fillId="0" borderId="0"/>
    <xf numFmtId="0" fontId="18" fillId="27" borderId="0" applyNumberFormat="0" applyBorder="0" applyAlignment="0" applyProtection="0"/>
    <xf numFmtId="0" fontId="18" fillId="27" borderId="0" applyNumberFormat="0" applyBorder="0" applyAlignment="0" applyProtection="0"/>
    <xf numFmtId="0" fontId="45" fillId="0" borderId="0"/>
    <xf numFmtId="0" fontId="45" fillId="0" borderId="0"/>
    <xf numFmtId="0" fontId="10" fillId="0" borderId="0"/>
    <xf numFmtId="0" fontId="10" fillId="0" borderId="0"/>
    <xf numFmtId="0" fontId="10" fillId="0" borderId="0"/>
    <xf numFmtId="0" fontId="10" fillId="0" borderId="0"/>
    <xf numFmtId="0" fontId="10" fillId="0" borderId="0"/>
    <xf numFmtId="0" fontId="50" fillId="0" borderId="0"/>
    <xf numFmtId="0" fontId="5" fillId="28" borderId="9" applyNumberFormat="0" applyFont="0" applyAlignment="0" applyProtection="0"/>
    <xf numFmtId="0" fontId="4" fillId="28" borderId="9" applyNumberFormat="0" applyFont="0" applyAlignment="0" applyProtection="0"/>
    <xf numFmtId="175" fontId="25" fillId="20" borderId="1">
      <alignment vertical="top"/>
      <protection hidden="1"/>
    </xf>
    <xf numFmtId="0" fontId="55" fillId="0" borderId="0"/>
    <xf numFmtId="0" fontId="19" fillId="3" borderId="0" applyNumberFormat="0" applyBorder="0" applyAlignment="0" applyProtection="0"/>
    <xf numFmtId="0" fontId="22" fillId="21" borderId="10" applyNumberFormat="0" applyAlignment="0" applyProtection="0"/>
    <xf numFmtId="0" fontId="56" fillId="29" borderId="11" applyNumberFormat="0" applyFont="0" applyFill="0" applyBorder="0" applyAlignment="0">
      <alignment horizontal="right"/>
    </xf>
    <xf numFmtId="9" fontId="4" fillId="0" borderId="0" applyFont="0" applyFill="0" applyBorder="0" applyAlignment="0" applyProtection="0"/>
    <xf numFmtId="9" fontId="45" fillId="0" borderId="0" applyFont="0" applyFill="0" applyBorder="0" applyAlignment="0" applyProtection="0"/>
    <xf numFmtId="0" fontId="54" fillId="30" borderId="12" applyNumberFormat="0" applyFont="0" applyBorder="0">
      <alignment horizontal="center"/>
    </xf>
    <xf numFmtId="0" fontId="25" fillId="23" borderId="1">
      <alignment vertical="top"/>
      <protection locked="0" hidden="1"/>
    </xf>
    <xf numFmtId="0" fontId="10" fillId="0" borderId="0"/>
    <xf numFmtId="0" fontId="57" fillId="0" borderId="0"/>
    <xf numFmtId="0" fontId="57" fillId="0" borderId="0"/>
    <xf numFmtId="0" fontId="25" fillId="23" borderId="1">
      <alignment vertical="top"/>
      <protection locked="0" hidden="1"/>
    </xf>
    <xf numFmtId="0" fontId="20" fillId="0" borderId="0" applyNumberFormat="0" applyFill="0" applyBorder="0" applyAlignment="0" applyProtection="0"/>
    <xf numFmtId="0" fontId="20" fillId="0" borderId="0" applyNumberFormat="0" applyFill="0" applyBorder="0" applyAlignment="0" applyProtection="0"/>
    <xf numFmtId="0" fontId="21" fillId="0" borderId="13" applyNumberFormat="0" applyFill="0" applyAlignment="0" applyProtection="0"/>
    <xf numFmtId="0" fontId="21" fillId="0" borderId="13" applyNumberFormat="0" applyFill="0" applyAlignment="0" applyProtection="0"/>
    <xf numFmtId="0" fontId="22" fillId="21" borderId="10" applyNumberFormat="0" applyAlignment="0" applyProtection="0"/>
    <xf numFmtId="166" fontId="4" fillId="0" borderId="0" applyFont="0" applyFill="0" applyBorder="0" applyAlignment="0" applyProtection="0"/>
    <xf numFmtId="166" fontId="45" fillId="0" borderId="0" applyFont="0" applyFill="0" applyBorder="0" applyAlignment="0" applyProtection="0"/>
    <xf numFmtId="177" fontId="28" fillId="0" borderId="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0" fontId="62" fillId="0" borderId="0"/>
    <xf numFmtId="166" fontId="4" fillId="0" borderId="0" applyFont="0" applyFill="0" applyBorder="0" applyAlignment="0" applyProtection="0"/>
    <xf numFmtId="0" fontId="62" fillId="0" borderId="0"/>
    <xf numFmtId="167" fontId="4" fillId="0" borderId="0" applyFont="0" applyFill="0" applyBorder="0" applyAlignment="0" applyProtection="0"/>
    <xf numFmtId="9" fontId="4" fillId="0" borderId="0" applyFont="0" applyFill="0" applyBorder="0" applyAlignment="0" applyProtection="0"/>
    <xf numFmtId="0" fontId="8" fillId="22" borderId="43" applyNumberFormat="0" applyAlignment="0" applyProtection="0"/>
    <xf numFmtId="0" fontId="8" fillId="22" borderId="43" applyNumberFormat="0" applyAlignment="0" applyProtection="0"/>
    <xf numFmtId="168" fontId="9" fillId="0" borderId="0" applyFont="0" applyFill="0" applyBorder="0" applyAlignment="0" applyProtection="0"/>
    <xf numFmtId="0" fontId="44" fillId="26" borderId="44"/>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3" fillId="0" borderId="0"/>
    <xf numFmtId="0" fontId="4" fillId="0" borderId="0"/>
    <xf numFmtId="0" fontId="3" fillId="0" borderId="0"/>
    <xf numFmtId="166"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168" fontId="9" fillId="0" borderId="0" applyFont="0" applyFill="0" applyBorder="0" applyAlignment="0" applyProtection="0"/>
    <xf numFmtId="0" fontId="44" fillId="26" borderId="44"/>
    <xf numFmtId="0" fontId="4" fillId="0" borderId="0"/>
    <xf numFmtId="0" fontId="4" fillId="0" borderId="0"/>
    <xf numFmtId="0" fontId="4" fillId="0" borderId="0"/>
    <xf numFmtId="0" fontId="4" fillId="0" borderId="0"/>
    <xf numFmtId="0" fontId="4" fillId="0" borderId="0"/>
    <xf numFmtId="0" fontId="4" fillId="0" borderId="0"/>
    <xf numFmtId="0" fontId="5" fillId="28" borderId="9" applyNumberFormat="0" applyFont="0" applyAlignment="0" applyProtection="0"/>
    <xf numFmtId="9"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65" fillId="0" borderId="0"/>
    <xf numFmtId="9" fontId="4" fillId="0" borderId="0" applyFont="0" applyFill="0" applyBorder="0" applyAlignment="0" applyProtection="0"/>
    <xf numFmtId="167" fontId="4" fillId="0" borderId="0" applyFont="0" applyFill="0" applyBorder="0" applyAlignment="0" applyProtection="0"/>
    <xf numFmtId="0" fontId="3" fillId="0" borderId="0"/>
    <xf numFmtId="0" fontId="91" fillId="0" borderId="0"/>
    <xf numFmtId="0" fontId="4" fillId="0" borderId="0" applyFill="0"/>
    <xf numFmtId="0" fontId="2" fillId="0" borderId="0"/>
    <xf numFmtId="179" fontId="98" fillId="50" borderId="106" applyNumberFormat="0" applyAlignment="0" applyProtection="0">
      <alignment horizontal="left" vertical="center" indent="1"/>
    </xf>
    <xf numFmtId="179" fontId="98" fillId="0" borderId="107" applyNumberFormat="0" applyProtection="0">
      <alignment horizontal="right" vertical="center"/>
    </xf>
  </cellStyleXfs>
  <cellXfs count="1229">
    <xf numFmtId="0" fontId="0" fillId="0" borderId="0" xfId="0"/>
    <xf numFmtId="0" fontId="27" fillId="0" borderId="0" xfId="0" applyFont="1"/>
    <xf numFmtId="0" fontId="27" fillId="0" borderId="15" xfId="0" applyFont="1" applyBorder="1"/>
    <xf numFmtId="0" fontId="26" fillId="31" borderId="0" xfId="0" applyFont="1" applyFill="1"/>
    <xf numFmtId="0" fontId="31" fillId="0" borderId="0" xfId="0" applyFont="1"/>
    <xf numFmtId="0" fontId="31" fillId="0" borderId="0" xfId="0" applyFont="1" applyAlignment="1">
      <alignment horizontal="left"/>
    </xf>
    <xf numFmtId="0" fontId="35" fillId="34" borderId="0" xfId="100" applyFont="1" applyFill="1"/>
    <xf numFmtId="0" fontId="35" fillId="31" borderId="0" xfId="100" applyFont="1" applyFill="1"/>
    <xf numFmtId="0" fontId="36" fillId="34" borderId="0" xfId="98" applyFont="1" applyFill="1"/>
    <xf numFmtId="0" fontId="38" fillId="34" borderId="0" xfId="57" applyNumberFormat="1" applyFont="1" applyFill="1" applyBorder="1" applyAlignment="1" applyProtection="1">
      <alignment vertical="top"/>
    </xf>
    <xf numFmtId="0" fontId="38" fillId="31" borderId="0" xfId="57" applyNumberFormat="1" applyFont="1" applyFill="1" applyBorder="1" applyAlignment="1" applyProtection="1">
      <alignment vertical="top"/>
    </xf>
    <xf numFmtId="0" fontId="39" fillId="34" borderId="0" xfId="100" applyFont="1" applyFill="1"/>
    <xf numFmtId="0" fontId="40" fillId="31" borderId="0" xfId="100" applyFont="1" applyFill="1"/>
    <xf numFmtId="0" fontId="37" fillId="34" borderId="0" xfId="100" applyFont="1" applyFill="1" applyAlignment="1">
      <alignment vertical="center" textRotation="90" shrinkToFit="1"/>
    </xf>
    <xf numFmtId="0" fontId="33" fillId="34" borderId="0" xfId="100" applyFont="1" applyFill="1"/>
    <xf numFmtId="0" fontId="34" fillId="34" borderId="0" xfId="100" applyFont="1" applyFill="1" applyAlignment="1">
      <alignment horizontal="right" vertical="center" wrapText="1"/>
    </xf>
    <xf numFmtId="0" fontId="38" fillId="34" borderId="0" xfId="100" applyFont="1" applyFill="1"/>
    <xf numFmtId="0" fontId="34" fillId="34" borderId="0" xfId="100" applyFont="1" applyFill="1" applyAlignment="1">
      <alignment horizontal="right" vertical="top" wrapText="1"/>
    </xf>
    <xf numFmtId="0" fontId="41" fillId="34" borderId="0" xfId="100" applyFont="1" applyFill="1"/>
    <xf numFmtId="0" fontId="39" fillId="34" borderId="0" xfId="100" applyFont="1" applyFill="1" applyAlignment="1">
      <alignment horizontal="left"/>
    </xf>
    <xf numFmtId="0" fontId="41" fillId="31" borderId="0" xfId="100" applyFont="1" applyFill="1"/>
    <xf numFmtId="0" fontId="42" fillId="34" borderId="0" xfId="100" applyFont="1" applyFill="1"/>
    <xf numFmtId="0" fontId="42" fillId="31" borderId="0" xfId="100" applyFont="1" applyFill="1"/>
    <xf numFmtId="0" fontId="31" fillId="0" borderId="0" xfId="0" applyFont="1" applyAlignment="1">
      <alignment vertical="top"/>
    </xf>
    <xf numFmtId="0" fontId="31" fillId="0" borderId="0" xfId="0" applyFont="1" applyAlignment="1">
      <alignment horizontal="right"/>
    </xf>
    <xf numFmtId="0" fontId="31" fillId="0" borderId="0" xfId="0" applyFont="1" applyAlignment="1">
      <alignment horizontal="center"/>
    </xf>
    <xf numFmtId="9" fontId="31" fillId="0" borderId="0" xfId="94" applyFont="1" applyAlignment="1">
      <alignment horizontal="center"/>
    </xf>
    <xf numFmtId="0" fontId="27" fillId="31" borderId="0" xfId="0" applyFont="1" applyFill="1" applyAlignment="1">
      <alignment horizontal="left"/>
    </xf>
    <xf numFmtId="0" fontId="27" fillId="0" borderId="0" xfId="0" applyFont="1" applyAlignment="1">
      <alignment horizontal="left"/>
    </xf>
    <xf numFmtId="0" fontId="26" fillId="25" borderId="35" xfId="0" applyFont="1" applyFill="1" applyBorder="1" applyAlignment="1">
      <alignment horizontal="center" vertical="top"/>
    </xf>
    <xf numFmtId="0" fontId="26" fillId="25" borderId="35" xfId="0" applyFont="1" applyFill="1" applyBorder="1" applyAlignment="1">
      <alignment vertical="top"/>
    </xf>
    <xf numFmtId="49" fontId="26" fillId="25" borderId="35" xfId="0" applyNumberFormat="1" applyFont="1" applyFill="1" applyBorder="1" applyAlignment="1">
      <alignment vertical="top"/>
    </xf>
    <xf numFmtId="167" fontId="26" fillId="25" borderId="35" xfId="67" applyFont="1" applyFill="1" applyBorder="1" applyAlignment="1">
      <alignment horizontal="center" vertical="top"/>
    </xf>
    <xf numFmtId="169" fontId="26" fillId="25" borderId="35" xfId="0" applyNumberFormat="1" applyFont="1" applyFill="1" applyBorder="1" applyAlignment="1">
      <alignment horizontal="left" vertical="top"/>
    </xf>
    <xf numFmtId="9" fontId="26" fillId="25" borderId="35" xfId="94" applyFont="1" applyFill="1" applyBorder="1" applyAlignment="1">
      <alignment horizontal="center" vertical="top"/>
    </xf>
    <xf numFmtId="0" fontId="26" fillId="36" borderId="35" xfId="0" applyFont="1" applyFill="1" applyBorder="1" applyAlignment="1">
      <alignment vertical="top"/>
    </xf>
    <xf numFmtId="167" fontId="26" fillId="36" borderId="35" xfId="67" applyFont="1" applyFill="1" applyBorder="1" applyAlignment="1">
      <alignment horizontal="right" vertical="top"/>
    </xf>
    <xf numFmtId="167" fontId="26" fillId="25" borderId="35" xfId="67" applyFont="1" applyFill="1" applyBorder="1" applyAlignment="1">
      <alignment vertical="top"/>
    </xf>
    <xf numFmtId="166" fontId="26" fillId="36" borderId="35" xfId="107" applyFont="1" applyFill="1" applyBorder="1" applyAlignment="1">
      <alignment vertical="top"/>
    </xf>
    <xf numFmtId="166" fontId="26" fillId="36" borderId="35" xfId="107" applyFont="1" applyFill="1" applyBorder="1"/>
    <xf numFmtId="166" fontId="26" fillId="25" borderId="35" xfId="107" applyFont="1" applyFill="1" applyBorder="1"/>
    <xf numFmtId="166" fontId="26" fillId="25" borderId="22" xfId="107" applyFont="1" applyFill="1" applyBorder="1"/>
    <xf numFmtId="0" fontId="26" fillId="0" borderId="0" xfId="0" applyFont="1" applyAlignment="1">
      <alignment vertical="top"/>
    </xf>
    <xf numFmtId="0" fontId="26" fillId="0" borderId="0" xfId="0" applyFont="1"/>
    <xf numFmtId="0" fontId="26" fillId="25" borderId="38" xfId="0" applyFont="1" applyFill="1" applyBorder="1" applyAlignment="1">
      <alignment vertical="center"/>
    </xf>
    <xf numFmtId="0" fontId="26" fillId="25" borderId="36" xfId="0" applyFont="1" applyFill="1" applyBorder="1" applyAlignment="1">
      <alignment vertical="center"/>
    </xf>
    <xf numFmtId="0" fontId="26" fillId="25" borderId="26" xfId="0" applyFont="1" applyFill="1" applyBorder="1" applyAlignment="1">
      <alignment horizontal="right" vertical="center"/>
    </xf>
    <xf numFmtId="0" fontId="26" fillId="25" borderId="26" xfId="0" applyFont="1" applyFill="1" applyBorder="1" applyAlignment="1">
      <alignment vertical="center"/>
    </xf>
    <xf numFmtId="167" fontId="26" fillId="25" borderId="26" xfId="67" applyFont="1" applyFill="1" applyBorder="1" applyAlignment="1">
      <alignment vertical="center"/>
    </xf>
    <xf numFmtId="0" fontId="26" fillId="0" borderId="0" xfId="0" applyFont="1" applyAlignment="1">
      <alignment vertical="center"/>
    </xf>
    <xf numFmtId="0" fontId="26" fillId="31" borderId="0" xfId="0" applyFont="1" applyFill="1" applyAlignment="1">
      <alignment vertical="top" wrapText="1"/>
    </xf>
    <xf numFmtId="166" fontId="26" fillId="31" borderId="0" xfId="45" applyNumberFormat="1" applyFont="1" applyFill="1" applyBorder="1" applyAlignment="1">
      <alignment horizontal="center"/>
    </xf>
    <xf numFmtId="0" fontId="27" fillId="34" borderId="0" xfId="100" applyFont="1" applyFill="1" applyAlignment="1">
      <alignment vertical="top" wrapText="1"/>
    </xf>
    <xf numFmtId="4" fontId="29" fillId="0" borderId="0" xfId="0" applyNumberFormat="1" applyFont="1"/>
    <xf numFmtId="49" fontId="29" fillId="0" borderId="0" xfId="0" applyNumberFormat="1" applyFont="1"/>
    <xf numFmtId="171" fontId="29" fillId="0" borderId="0" xfId="0" applyNumberFormat="1" applyFont="1"/>
    <xf numFmtId="0" fontId="0" fillId="0" borderId="26" xfId="0" applyBorder="1"/>
    <xf numFmtId="0" fontId="30" fillId="32" borderId="12" xfId="0" applyFont="1" applyFill="1" applyBorder="1"/>
    <xf numFmtId="49" fontId="29" fillId="0" borderId="15" xfId="0" applyNumberFormat="1" applyFont="1" applyBorder="1"/>
    <xf numFmtId="171" fontId="29" fillId="0" borderId="15" xfId="0" applyNumberFormat="1" applyFont="1" applyBorder="1"/>
    <xf numFmtId="4" fontId="29" fillId="0" borderId="15" xfId="0" applyNumberFormat="1" applyFont="1" applyBorder="1"/>
    <xf numFmtId="0" fontId="30" fillId="32" borderId="35" xfId="0" applyFont="1" applyFill="1" applyBorder="1"/>
    <xf numFmtId="0" fontId="30" fillId="32" borderId="35" xfId="0" applyFont="1" applyFill="1" applyBorder="1" applyAlignment="1">
      <alignment horizontal="left"/>
    </xf>
    <xf numFmtId="0" fontId="30" fillId="32" borderId="27" xfId="0" applyFont="1" applyFill="1" applyBorder="1" applyAlignment="1">
      <alignment horizontal="left"/>
    </xf>
    <xf numFmtId="49" fontId="29" fillId="0" borderId="14" xfId="0" applyNumberFormat="1" applyFont="1" applyBorder="1"/>
    <xf numFmtId="49" fontId="29" fillId="0" borderId="16" xfId="0" applyNumberFormat="1" applyFont="1" applyBorder="1"/>
    <xf numFmtId="171" fontId="29" fillId="0" borderId="16" xfId="0" applyNumberFormat="1" applyFont="1" applyBorder="1"/>
    <xf numFmtId="4" fontId="29" fillId="0" borderId="16" xfId="0" applyNumberFormat="1" applyFont="1" applyBorder="1"/>
    <xf numFmtId="0" fontId="27" fillId="31" borderId="0" xfId="100" applyFont="1" applyFill="1" applyAlignment="1">
      <alignment vertical="top"/>
    </xf>
    <xf numFmtId="0" fontId="27" fillId="31" borderId="0" xfId="100" applyFont="1" applyFill="1" applyAlignment="1">
      <alignment vertical="top" wrapText="1"/>
    </xf>
    <xf numFmtId="0" fontId="33" fillId="34" borderId="23" xfId="100" applyFont="1" applyFill="1" applyBorder="1"/>
    <xf numFmtId="0" fontId="35" fillId="34" borderId="39" xfId="100" applyFont="1" applyFill="1" applyBorder="1"/>
    <xf numFmtId="0" fontId="35" fillId="34" borderId="37" xfId="100" applyFont="1" applyFill="1" applyBorder="1"/>
    <xf numFmtId="0" fontId="60" fillId="34" borderId="0" xfId="100" applyFont="1" applyFill="1" applyAlignment="1">
      <alignment vertical="top"/>
    </xf>
    <xf numFmtId="0" fontId="60" fillId="31" borderId="0" xfId="100" applyFont="1" applyFill="1" applyAlignment="1">
      <alignment vertical="top"/>
    </xf>
    <xf numFmtId="0" fontId="60" fillId="31" borderId="0" xfId="100" applyFont="1" applyFill="1" applyAlignment="1">
      <alignment vertical="top" wrapText="1"/>
    </xf>
    <xf numFmtId="0" fontId="60" fillId="34" borderId="0" xfId="100" applyFont="1" applyFill="1" applyAlignment="1">
      <alignment vertical="top" wrapText="1"/>
    </xf>
    <xf numFmtId="0" fontId="60" fillId="0" borderId="0" xfId="0" applyFont="1"/>
    <xf numFmtId="0" fontId="61" fillId="0" borderId="0" xfId="0" applyFont="1"/>
    <xf numFmtId="0" fontId="61" fillId="34" borderId="0" xfId="100" applyFont="1" applyFill="1" applyAlignment="1">
      <alignment vertical="top"/>
    </xf>
    <xf numFmtId="0" fontId="61" fillId="31" borderId="0" xfId="100" applyFont="1" applyFill="1" applyAlignment="1">
      <alignment vertical="top"/>
    </xf>
    <xf numFmtId="0" fontId="61" fillId="31" borderId="0" xfId="100" applyFont="1" applyFill="1" applyAlignment="1">
      <alignment vertical="top" wrapText="1"/>
    </xf>
    <xf numFmtId="0" fontId="61" fillId="34" borderId="0" xfId="100" applyFont="1" applyFill="1" applyAlignment="1">
      <alignment vertical="top" wrapText="1"/>
    </xf>
    <xf numFmtId="0" fontId="5" fillId="34" borderId="0" xfId="100" applyFont="1" applyFill="1"/>
    <xf numFmtId="0" fontId="5" fillId="31" borderId="0" xfId="100" applyFont="1" applyFill="1"/>
    <xf numFmtId="0" fontId="27" fillId="34" borderId="0" xfId="100" applyFont="1" applyFill="1"/>
    <xf numFmtId="0" fontId="26" fillId="34" borderId="0" xfId="100" applyFont="1" applyFill="1" applyAlignment="1">
      <alignment horizontal="left"/>
    </xf>
    <xf numFmtId="0" fontId="33" fillId="34" borderId="0" xfId="100" applyFont="1" applyFill="1" applyAlignment="1">
      <alignment vertical="top" wrapText="1"/>
    </xf>
    <xf numFmtId="0" fontId="33" fillId="34" borderId="12" xfId="100" applyFont="1" applyFill="1" applyBorder="1" applyAlignment="1">
      <alignment vertical="top" wrapText="1"/>
    </xf>
    <xf numFmtId="0" fontId="33" fillId="34" borderId="23" xfId="100" applyFont="1" applyFill="1" applyBorder="1" applyAlignment="1">
      <alignment vertical="top" wrapText="1"/>
    </xf>
    <xf numFmtId="0" fontId="26" fillId="31" borderId="0" xfId="100" applyFont="1" applyFill="1"/>
    <xf numFmtId="0" fontId="27" fillId="31" borderId="0" xfId="100" applyFont="1" applyFill="1"/>
    <xf numFmtId="0" fontId="5" fillId="34" borderId="37" xfId="100" applyFont="1" applyFill="1" applyBorder="1"/>
    <xf numFmtId="0" fontId="33" fillId="34" borderId="23" xfId="100" applyFont="1" applyFill="1" applyBorder="1" applyAlignment="1">
      <alignment horizontal="left" vertical="top" wrapText="1"/>
    </xf>
    <xf numFmtId="0" fontId="27" fillId="34" borderId="23" xfId="57" applyNumberFormat="1" applyFont="1" applyFill="1" applyBorder="1" applyAlignment="1" applyProtection="1">
      <alignment vertical="top" wrapText="1"/>
    </xf>
    <xf numFmtId="0" fontId="5" fillId="34" borderId="36" xfId="100" applyFont="1" applyFill="1" applyBorder="1"/>
    <xf numFmtId="0" fontId="5" fillId="34" borderId="26" xfId="100" applyFont="1" applyFill="1" applyBorder="1"/>
    <xf numFmtId="0" fontId="27" fillId="34" borderId="12" xfId="100" applyFont="1" applyFill="1" applyBorder="1"/>
    <xf numFmtId="0" fontId="27" fillId="34" borderId="23" xfId="100" applyFont="1" applyFill="1" applyBorder="1"/>
    <xf numFmtId="0" fontId="26" fillId="34" borderId="0" xfId="100" applyFont="1" applyFill="1"/>
    <xf numFmtId="0" fontId="5" fillId="34" borderId="23" xfId="100" applyFont="1" applyFill="1" applyBorder="1"/>
    <xf numFmtId="0" fontId="27" fillId="34" borderId="37" xfId="100" applyFont="1" applyFill="1" applyBorder="1" applyAlignment="1">
      <alignment horizontal="left" vertical="top" wrapText="1"/>
    </xf>
    <xf numFmtId="0" fontId="24" fillId="31" borderId="0" xfId="100" applyFont="1" applyFill="1" applyAlignment="1">
      <alignment horizontal="left" vertical="top" wrapText="1"/>
    </xf>
    <xf numFmtId="0" fontId="27" fillId="34" borderId="23" xfId="100" applyFont="1" applyFill="1" applyBorder="1" applyAlignment="1">
      <alignment horizontal="left" vertical="top" wrapText="1"/>
    </xf>
    <xf numFmtId="0" fontId="27" fillId="34" borderId="37" xfId="100" applyFont="1" applyFill="1" applyBorder="1" applyAlignment="1">
      <alignment horizontal="left" vertical="top"/>
    </xf>
    <xf numFmtId="0" fontId="24" fillId="31" borderId="0" xfId="100" applyFont="1" applyFill="1" applyAlignment="1">
      <alignment horizontal="left" wrapText="1"/>
    </xf>
    <xf numFmtId="0" fontId="27" fillId="31" borderId="0" xfId="100" applyFont="1" applyFill="1" applyAlignment="1">
      <alignment horizontal="left" vertical="top" wrapText="1"/>
    </xf>
    <xf numFmtId="0" fontId="27" fillId="34" borderId="0" xfId="100" applyFont="1" applyFill="1" applyAlignment="1">
      <alignment vertical="top"/>
    </xf>
    <xf numFmtId="0" fontId="60" fillId="0" borderId="0" xfId="100" applyFont="1" applyAlignment="1">
      <alignment vertical="top" wrapText="1"/>
    </xf>
    <xf numFmtId="0" fontId="61" fillId="0" borderId="0" xfId="100" applyFont="1" applyAlignment="1">
      <alignment vertical="top" wrapText="1"/>
    </xf>
    <xf numFmtId="0" fontId="58" fillId="0" borderId="0" xfId="0" applyFont="1"/>
    <xf numFmtId="0" fontId="27" fillId="0" borderId="14" xfId="0" applyFont="1" applyBorder="1"/>
    <xf numFmtId="0" fontId="27" fillId="0" borderId="15" xfId="0" applyFont="1" applyBorder="1" applyAlignment="1">
      <alignment vertical="top"/>
    </xf>
    <xf numFmtId="0" fontId="27" fillId="0" borderId="17" xfId="0" applyFont="1" applyBorder="1"/>
    <xf numFmtId="0" fontId="27" fillId="0" borderId="33" xfId="0" applyFont="1" applyBorder="1" applyAlignment="1">
      <alignment horizontal="left"/>
    </xf>
    <xf numFmtId="0" fontId="27" fillId="0" borderId="17" xfId="0" applyFont="1" applyBorder="1" applyAlignment="1">
      <alignment vertical="top"/>
    </xf>
    <xf numFmtId="0" fontId="58" fillId="0" borderId="17" xfId="0" applyFont="1" applyBorder="1" applyAlignment="1">
      <alignment horizontal="center" vertical="top"/>
    </xf>
    <xf numFmtId="0" fontId="58" fillId="0" borderId="0" xfId="0" applyFont="1" applyAlignment="1">
      <alignment vertical="top"/>
    </xf>
    <xf numFmtId="169" fontId="27" fillId="0" borderId="33" xfId="0" applyNumberFormat="1" applyFont="1" applyBorder="1" applyAlignment="1">
      <alignment horizontal="left" vertical="top"/>
    </xf>
    <xf numFmtId="0" fontId="26" fillId="32" borderId="25" xfId="0" applyFont="1" applyFill="1" applyBorder="1" applyAlignment="1">
      <alignment horizontal="center" vertical="top" wrapText="1"/>
    </xf>
    <xf numFmtId="0" fontId="26" fillId="32" borderId="44" xfId="0" applyFont="1" applyFill="1" applyBorder="1" applyAlignment="1">
      <alignment horizontal="center" vertical="top" wrapText="1"/>
    </xf>
    <xf numFmtId="0" fontId="26" fillId="32" borderId="21" xfId="0" applyFont="1" applyFill="1" applyBorder="1" applyAlignment="1">
      <alignment horizontal="center" vertical="top" wrapText="1"/>
    </xf>
    <xf numFmtId="0" fontId="26" fillId="32" borderId="0" xfId="0" applyFont="1" applyFill="1" applyAlignment="1">
      <alignment horizontal="center" vertical="top" wrapText="1"/>
    </xf>
    <xf numFmtId="0" fontId="27" fillId="33" borderId="0" xfId="0" applyFont="1" applyFill="1"/>
    <xf numFmtId="0" fontId="27" fillId="32" borderId="0" xfId="0" applyFont="1" applyFill="1"/>
    <xf numFmtId="0" fontId="27" fillId="32" borderId="25" xfId="0" applyFont="1" applyFill="1" applyBorder="1"/>
    <xf numFmtId="0" fontId="27" fillId="32" borderId="23" xfId="0" applyFont="1" applyFill="1" applyBorder="1"/>
    <xf numFmtId="0" fontId="27" fillId="32" borderId="12" xfId="0" applyFont="1" applyFill="1" applyBorder="1"/>
    <xf numFmtId="0" fontId="27" fillId="0" borderId="17" xfId="0" applyFont="1" applyBorder="1" applyAlignment="1">
      <alignment horizontal="right"/>
    </xf>
    <xf numFmtId="167" fontId="27" fillId="0" borderId="17" xfId="67" applyFont="1" applyBorder="1" applyAlignment="1">
      <alignment horizontal="center"/>
    </xf>
    <xf numFmtId="169" fontId="27" fillId="0" borderId="17" xfId="0" applyNumberFormat="1" applyFont="1" applyBorder="1" applyAlignment="1">
      <alignment horizontal="left" vertical="top"/>
    </xf>
    <xf numFmtId="167" fontId="27" fillId="35" borderId="17" xfId="67" applyFont="1" applyFill="1" applyBorder="1" applyAlignment="1">
      <alignment vertical="top"/>
    </xf>
    <xf numFmtId="167" fontId="27" fillId="35" borderId="17" xfId="67" applyFont="1" applyFill="1" applyBorder="1" applyAlignment="1">
      <alignment horizontal="right" vertical="top"/>
    </xf>
    <xf numFmtId="170" fontId="27" fillId="0" borderId="17" xfId="67" applyNumberFormat="1" applyFont="1" applyFill="1" applyBorder="1" applyAlignment="1">
      <alignment vertical="top"/>
    </xf>
    <xf numFmtId="170" fontId="27" fillId="35" borderId="17" xfId="0" applyNumberFormat="1" applyFont="1" applyFill="1" applyBorder="1" applyAlignment="1">
      <alignment vertical="top"/>
    </xf>
    <xf numFmtId="170" fontId="27" fillId="35" borderId="17" xfId="107" applyNumberFormat="1" applyFont="1" applyFill="1" applyBorder="1" applyAlignment="1">
      <alignment vertical="top"/>
    </xf>
    <xf numFmtId="0" fontId="0" fillId="0" borderId="0" xfId="0" applyAlignment="1">
      <alignment horizontal="left"/>
    </xf>
    <xf numFmtId="0" fontId="0" fillId="0" borderId="0" xfId="0" applyAlignment="1">
      <alignment horizontal="right"/>
    </xf>
    <xf numFmtId="169" fontId="27" fillId="0" borderId="34" xfId="0" applyNumberFormat="1" applyFont="1" applyBorder="1" applyAlignment="1">
      <alignment horizontal="left" vertical="top"/>
    </xf>
    <xf numFmtId="169" fontId="27" fillId="0" borderId="53" xfId="0" applyNumberFormat="1" applyFont="1" applyBorder="1" applyAlignment="1">
      <alignment horizontal="left" vertical="top"/>
    </xf>
    <xf numFmtId="0" fontId="27" fillId="0" borderId="33" xfId="0" applyFont="1" applyBorder="1"/>
    <xf numFmtId="169" fontId="27" fillId="0" borderId="42" xfId="0" applyNumberFormat="1" applyFont="1" applyBorder="1" applyAlignment="1">
      <alignment horizontal="left" vertical="top"/>
    </xf>
    <xf numFmtId="0" fontId="4" fillId="0" borderId="17" xfId="0" applyFont="1" applyBorder="1" applyAlignment="1">
      <alignment horizontal="center"/>
    </xf>
    <xf numFmtId="0" fontId="27" fillId="0" borderId="14" xfId="0" applyFont="1" applyBorder="1" applyAlignment="1">
      <alignment horizontal="right"/>
    </xf>
    <xf numFmtId="167" fontId="27" fillId="0" borderId="14" xfId="67" applyFont="1" applyBorder="1" applyAlignment="1">
      <alignment horizontal="center"/>
    </xf>
    <xf numFmtId="169" fontId="27" fillId="0" borderId="14" xfId="0" applyNumberFormat="1" applyFont="1" applyBorder="1" applyAlignment="1">
      <alignment horizontal="left" vertical="top"/>
    </xf>
    <xf numFmtId="9" fontId="27" fillId="0" borderId="14" xfId="94" applyFont="1" applyBorder="1" applyAlignment="1">
      <alignment horizontal="center"/>
    </xf>
    <xf numFmtId="0" fontId="27" fillId="0" borderId="17" xfId="0" applyFont="1" applyBorder="1" applyAlignment="1">
      <alignment horizontal="center" vertical="top"/>
    </xf>
    <xf numFmtId="49" fontId="27" fillId="0" borderId="17" xfId="0" applyNumberFormat="1" applyFont="1" applyBorder="1" applyAlignment="1">
      <alignment vertical="top"/>
    </xf>
    <xf numFmtId="167" fontId="27" fillId="0" borderId="17" xfId="67" applyFont="1" applyFill="1" applyBorder="1" applyAlignment="1">
      <alignment horizontal="center" vertical="top"/>
    </xf>
    <xf numFmtId="9" fontId="27" fillId="0" borderId="17" xfId="94" applyFont="1" applyFill="1" applyBorder="1" applyAlignment="1">
      <alignment horizontal="center" vertical="top"/>
    </xf>
    <xf numFmtId="0" fontId="27" fillId="0" borderId="21" xfId="0" applyFont="1" applyBorder="1" applyAlignment="1">
      <alignment horizontal="center" vertical="top"/>
    </xf>
    <xf numFmtId="0" fontId="27" fillId="0" borderId="21" xfId="0" applyFont="1" applyBorder="1" applyAlignment="1">
      <alignment vertical="top"/>
    </xf>
    <xf numFmtId="49" fontId="27" fillId="0" borderId="21" xfId="0" applyNumberFormat="1" applyFont="1" applyBorder="1" applyAlignment="1">
      <alignment vertical="top"/>
    </xf>
    <xf numFmtId="167" fontId="27" fillId="0" borderId="21" xfId="67" applyFont="1" applyFill="1" applyBorder="1" applyAlignment="1">
      <alignment horizontal="center" vertical="top"/>
    </xf>
    <xf numFmtId="169" fontId="27" fillId="0" borderId="21" xfId="0" applyNumberFormat="1" applyFont="1" applyBorder="1" applyAlignment="1">
      <alignment horizontal="left" vertical="top"/>
    </xf>
    <xf numFmtId="0" fontId="27" fillId="0" borderId="15" xfId="0" applyFont="1" applyBorder="1" applyAlignment="1">
      <alignment horizontal="center" vertical="top"/>
    </xf>
    <xf numFmtId="49" fontId="27" fillId="0" borderId="15" xfId="0" applyNumberFormat="1" applyFont="1" applyBorder="1" applyAlignment="1">
      <alignment vertical="top"/>
    </xf>
    <xf numFmtId="167" fontId="27" fillId="0" borderId="15" xfId="67" applyFont="1" applyFill="1" applyBorder="1" applyAlignment="1">
      <alignment horizontal="center" vertical="top"/>
    </xf>
    <xf numFmtId="169" fontId="27" fillId="0" borderId="15" xfId="0" applyNumberFormat="1" applyFont="1" applyBorder="1" applyAlignment="1">
      <alignment horizontal="left" vertical="top"/>
    </xf>
    <xf numFmtId="0" fontId="27" fillId="0" borderId="16" xfId="0" applyFont="1" applyBorder="1" applyAlignment="1">
      <alignment vertical="top"/>
    </xf>
    <xf numFmtId="0" fontId="27" fillId="0" borderId="16" xfId="0" applyFont="1" applyBorder="1" applyAlignment="1">
      <alignment horizontal="center" vertical="top"/>
    </xf>
    <xf numFmtId="49" fontId="27" fillId="0" borderId="16" xfId="0" applyNumberFormat="1" applyFont="1" applyBorder="1" applyAlignment="1">
      <alignment vertical="top"/>
    </xf>
    <xf numFmtId="167" fontId="27" fillId="0" borderId="16" xfId="67" applyFont="1" applyFill="1" applyBorder="1" applyAlignment="1">
      <alignment horizontal="center" vertical="top"/>
    </xf>
    <xf numFmtId="169" fontId="27" fillId="0" borderId="16" xfId="0" applyNumberFormat="1" applyFont="1" applyBorder="1" applyAlignment="1">
      <alignment horizontal="left" vertical="top"/>
    </xf>
    <xf numFmtId="9" fontId="27" fillId="0" borderId="16" xfId="94" applyFont="1" applyFill="1" applyBorder="1" applyAlignment="1">
      <alignment horizontal="center" vertical="top"/>
    </xf>
    <xf numFmtId="0" fontId="26" fillId="0" borderId="35" xfId="0" applyFont="1" applyBorder="1" applyAlignment="1">
      <alignment horizontal="left" vertical="top" wrapText="1"/>
    </xf>
    <xf numFmtId="0" fontId="26" fillId="0" borderId="35" xfId="0" applyFont="1" applyBorder="1" applyAlignment="1">
      <alignment vertical="top" wrapText="1"/>
    </xf>
    <xf numFmtId="0" fontId="26" fillId="0" borderId="35" xfId="0" applyFont="1" applyBorder="1" applyAlignment="1">
      <alignment horizontal="center" vertical="top" wrapText="1"/>
    </xf>
    <xf numFmtId="0" fontId="4" fillId="0" borderId="0" xfId="0" applyFont="1"/>
    <xf numFmtId="169" fontId="27" fillId="0" borderId="46" xfId="163" applyNumberFormat="1" applyFont="1" applyBorder="1" applyAlignment="1">
      <alignment horizontal="left" vertical="top"/>
    </xf>
    <xf numFmtId="1" fontId="27" fillId="0" borderId="49" xfId="164" applyNumberFormat="1" applyFont="1" applyBorder="1" applyAlignment="1">
      <alignment horizontal="center"/>
    </xf>
    <xf numFmtId="167" fontId="27" fillId="0" borderId="49" xfId="165" applyFont="1" applyFill="1" applyBorder="1"/>
    <xf numFmtId="169" fontId="27" fillId="0" borderId="33" xfId="163" applyNumberFormat="1" applyFont="1" applyBorder="1" applyAlignment="1">
      <alignment horizontal="left" vertical="top"/>
    </xf>
    <xf numFmtId="167" fontId="27" fillId="0" borderId="33" xfId="165" applyFont="1" applyFill="1" applyBorder="1"/>
    <xf numFmtId="169" fontId="27" fillId="0" borderId="33" xfId="163" applyNumberFormat="1" applyFont="1" applyBorder="1" applyAlignment="1">
      <alignment horizontal="right" vertical="top"/>
    </xf>
    <xf numFmtId="0" fontId="27" fillId="0" borderId="33" xfId="163" applyFont="1" applyBorder="1" applyAlignment="1">
      <alignment horizontal="left"/>
    </xf>
    <xf numFmtId="167" fontId="27" fillId="0" borderId="53" xfId="165" applyFont="1" applyFill="1" applyBorder="1"/>
    <xf numFmtId="0" fontId="27" fillId="0" borderId="33" xfId="163" applyFont="1" applyBorder="1"/>
    <xf numFmtId="0" fontId="3" fillId="0" borderId="21" xfId="0" applyFont="1" applyBorder="1"/>
    <xf numFmtId="0" fontId="3" fillId="0" borderId="21" xfId="0" applyFont="1" applyBorder="1" applyAlignment="1">
      <alignment horizontal="right"/>
    </xf>
    <xf numFmtId="9" fontId="60" fillId="0" borderId="21" xfId="94" applyFont="1" applyBorder="1" applyAlignment="1">
      <alignment horizontal="center"/>
    </xf>
    <xf numFmtId="0" fontId="60" fillId="0" borderId="21" xfId="0" applyFont="1" applyBorder="1"/>
    <xf numFmtId="2" fontId="60" fillId="0" borderId="21" xfId="0" applyNumberFormat="1" applyFont="1" applyBorder="1" applyAlignment="1">
      <alignment horizontal="right"/>
    </xf>
    <xf numFmtId="169" fontId="60" fillId="0" borderId="21" xfId="0" applyNumberFormat="1" applyFont="1" applyBorder="1" applyAlignment="1">
      <alignment horizontal="left" vertical="top"/>
    </xf>
    <xf numFmtId="0" fontId="0" fillId="0" borderId="21" xfId="0" applyBorder="1" applyAlignment="1">
      <alignment horizontal="right"/>
    </xf>
    <xf numFmtId="0" fontId="0" fillId="0" borderId="21" xfId="0" applyBorder="1"/>
    <xf numFmtId="0" fontId="60" fillId="0" borderId="21" xfId="0" applyFont="1" applyBorder="1" applyAlignment="1">
      <alignment horizontal="right"/>
    </xf>
    <xf numFmtId="167" fontId="0" fillId="0" borderId="0" xfId="0" applyNumberFormat="1"/>
    <xf numFmtId="178" fontId="0" fillId="0" borderId="0" xfId="0" applyNumberFormat="1"/>
    <xf numFmtId="0" fontId="27" fillId="0" borderId="21" xfId="0" applyFont="1" applyBorder="1"/>
    <xf numFmtId="0" fontId="27" fillId="0" borderId="23" xfId="0" applyFont="1" applyBorder="1"/>
    <xf numFmtId="0" fontId="33" fillId="34" borderId="44" xfId="100" applyFont="1" applyFill="1" applyBorder="1" applyAlignment="1">
      <alignment vertical="top" wrapText="1"/>
    </xf>
    <xf numFmtId="0" fontId="5" fillId="34" borderId="45" xfId="100" applyFont="1" applyFill="1" applyBorder="1"/>
    <xf numFmtId="0" fontId="5" fillId="34" borderId="44" xfId="100" applyFont="1" applyFill="1" applyBorder="1"/>
    <xf numFmtId="0" fontId="35" fillId="34" borderId="45" xfId="100" applyFont="1" applyFill="1" applyBorder="1"/>
    <xf numFmtId="0" fontId="27" fillId="31" borderId="0" xfId="0" applyFont="1" applyFill="1"/>
    <xf numFmtId="0" fontId="27" fillId="31" borderId="0" xfId="0" applyFont="1" applyFill="1" applyAlignment="1">
      <alignment horizontal="right"/>
    </xf>
    <xf numFmtId="0" fontId="27" fillId="31" borderId="0" xfId="0" applyFont="1" applyFill="1" applyAlignment="1">
      <alignment horizontal="center"/>
    </xf>
    <xf numFmtId="9" fontId="27" fillId="31" borderId="0" xfId="94" applyFont="1" applyFill="1" applyAlignment="1">
      <alignment horizontal="center"/>
    </xf>
    <xf numFmtId="0" fontId="27" fillId="25" borderId="22" xfId="0" applyFont="1" applyFill="1" applyBorder="1"/>
    <xf numFmtId="167" fontId="27" fillId="35" borderId="14" xfId="67" applyFont="1" applyFill="1" applyBorder="1" applyAlignment="1">
      <alignment vertical="top"/>
    </xf>
    <xf numFmtId="0" fontId="27" fillId="0" borderId="0" xfId="0" applyFont="1" applyAlignment="1">
      <alignment vertical="top"/>
    </xf>
    <xf numFmtId="49" fontId="27" fillId="0" borderId="15" xfId="0" applyNumberFormat="1" applyFont="1" applyBorder="1" applyAlignment="1">
      <alignment horizontal="right" vertical="top"/>
    </xf>
    <xf numFmtId="0" fontId="27" fillId="0" borderId="15" xfId="0" applyFont="1" applyBorder="1" applyAlignment="1">
      <alignment vertical="top" wrapText="1"/>
    </xf>
    <xf numFmtId="0" fontId="27" fillId="0" borderId="0" xfId="0" applyFont="1" applyAlignment="1">
      <alignment horizontal="center" vertical="top"/>
    </xf>
    <xf numFmtId="49" fontId="27" fillId="0" borderId="0" xfId="0" applyNumberFormat="1" applyFont="1" applyAlignment="1">
      <alignment vertical="top"/>
    </xf>
    <xf numFmtId="167" fontId="27" fillId="0" borderId="0" xfId="67" applyFont="1" applyFill="1" applyBorder="1" applyAlignment="1">
      <alignment horizontal="center" vertical="top"/>
    </xf>
    <xf numFmtId="169" fontId="27" fillId="0" borderId="0" xfId="0" applyNumberFormat="1" applyFont="1" applyAlignment="1">
      <alignment horizontal="left" vertical="top"/>
    </xf>
    <xf numFmtId="9" fontId="27" fillId="0" borderId="0" xfId="94" applyFont="1" applyFill="1" applyBorder="1" applyAlignment="1">
      <alignment horizontal="center" vertical="top"/>
    </xf>
    <xf numFmtId="167" fontId="27" fillId="0" borderId="0" xfId="67" applyFont="1" applyFill="1" applyBorder="1" applyAlignment="1">
      <alignment horizontal="right" vertical="top"/>
    </xf>
    <xf numFmtId="167" fontId="27" fillId="0" borderId="0" xfId="67" applyFont="1" applyFill="1" applyBorder="1" applyAlignment="1">
      <alignment vertical="top"/>
    </xf>
    <xf numFmtId="166" fontId="27" fillId="0" borderId="0" xfId="107" applyFont="1" applyFill="1" applyBorder="1" applyAlignment="1">
      <alignment vertical="top"/>
    </xf>
    <xf numFmtId="166" fontId="27" fillId="0" borderId="0" xfId="107" applyFont="1" applyFill="1" applyBorder="1"/>
    <xf numFmtId="169" fontId="27" fillId="0" borderId="26" xfId="0" applyNumberFormat="1" applyFont="1" applyBorder="1" applyAlignment="1">
      <alignment horizontal="left" vertical="top"/>
    </xf>
    <xf numFmtId="0" fontId="27" fillId="0" borderId="26" xfId="0" applyFont="1" applyBorder="1"/>
    <xf numFmtId="0" fontId="27" fillId="0" borderId="0" xfId="0" applyFont="1" applyAlignment="1">
      <alignment horizontal="right"/>
    </xf>
    <xf numFmtId="0" fontId="27" fillId="0" borderId="0" xfId="0" applyFont="1" applyAlignment="1">
      <alignment horizontal="center"/>
    </xf>
    <xf numFmtId="9" fontId="27" fillId="0" borderId="0" xfId="94" applyFont="1" applyBorder="1" applyAlignment="1">
      <alignment horizontal="center"/>
    </xf>
    <xf numFmtId="0" fontId="27" fillId="35" borderId="0" xfId="0" applyFont="1" applyFill="1"/>
    <xf numFmtId="167" fontId="27" fillId="35" borderId="0" xfId="67" applyFont="1" applyFill="1" applyBorder="1"/>
    <xf numFmtId="9" fontId="27" fillId="0" borderId="0" xfId="94" applyFont="1" applyAlignment="1">
      <alignment horizontal="center"/>
    </xf>
    <xf numFmtId="169" fontId="27" fillId="0" borderId="46" xfId="0" applyNumberFormat="1" applyFont="1" applyBorder="1" applyAlignment="1">
      <alignment horizontal="left" vertical="top"/>
    </xf>
    <xf numFmtId="1" fontId="27" fillId="0" borderId="49" xfId="94" applyNumberFormat="1" applyFont="1" applyBorder="1" applyAlignment="1">
      <alignment horizontal="center"/>
    </xf>
    <xf numFmtId="167" fontId="27" fillId="0" borderId="49" xfId="67" applyFont="1" applyFill="1" applyBorder="1"/>
    <xf numFmtId="9" fontId="27" fillId="0" borderId="33" xfId="94" applyFont="1" applyBorder="1" applyAlignment="1">
      <alignment horizontal="center"/>
    </xf>
    <xf numFmtId="167" fontId="27" fillId="0" borderId="33" xfId="67" applyFont="1" applyFill="1" applyBorder="1"/>
    <xf numFmtId="9" fontId="27" fillId="0" borderId="33" xfId="94" applyFont="1" applyBorder="1" applyAlignment="1">
      <alignment horizontal="left"/>
    </xf>
    <xf numFmtId="169" fontId="27" fillId="0" borderId="33" xfId="0" applyNumberFormat="1" applyFont="1" applyBorder="1" applyAlignment="1">
      <alignment horizontal="right" vertical="top"/>
    </xf>
    <xf numFmtId="1" fontId="27" fillId="0" borderId="33" xfId="94" applyNumberFormat="1" applyFont="1" applyBorder="1" applyAlignment="1">
      <alignment horizontal="center"/>
    </xf>
    <xf numFmtId="169" fontId="27" fillId="0" borderId="52" xfId="0" applyNumberFormat="1" applyFont="1" applyBorder="1" applyAlignment="1">
      <alignment horizontal="left" vertical="top"/>
    </xf>
    <xf numFmtId="1" fontId="27" fillId="0" borderId="53" xfId="94" applyNumberFormat="1" applyFont="1" applyBorder="1" applyAlignment="1">
      <alignment horizontal="center"/>
    </xf>
    <xf numFmtId="167" fontId="27" fillId="0" borderId="53" xfId="67" applyFont="1" applyFill="1" applyBorder="1"/>
    <xf numFmtId="9" fontId="27" fillId="0" borderId="53" xfId="94" applyFont="1" applyBorder="1" applyAlignment="1">
      <alignment horizontal="center"/>
    </xf>
    <xf numFmtId="0" fontId="27" fillId="0" borderId="53" xfId="0" applyFont="1" applyBorder="1" applyAlignment="1">
      <alignment horizontal="left"/>
    </xf>
    <xf numFmtId="169" fontId="27" fillId="0" borderId="53" xfId="0" applyNumberFormat="1" applyFont="1" applyBorder="1" applyAlignment="1">
      <alignment horizontal="right" vertical="top"/>
    </xf>
    <xf numFmtId="169" fontId="27" fillId="0" borderId="48" xfId="0" applyNumberFormat="1" applyFont="1" applyBorder="1" applyAlignment="1">
      <alignment horizontal="left" vertical="top"/>
    </xf>
    <xf numFmtId="1" fontId="27" fillId="0" borderId="34" xfId="94" applyNumberFormat="1" applyFont="1" applyBorder="1" applyAlignment="1">
      <alignment horizontal="center"/>
    </xf>
    <xf numFmtId="167" fontId="27" fillId="0" borderId="34" xfId="67" applyFont="1" applyFill="1" applyBorder="1"/>
    <xf numFmtId="9" fontId="27" fillId="0" borderId="34" xfId="94" applyFont="1" applyBorder="1" applyAlignment="1">
      <alignment horizontal="center"/>
    </xf>
    <xf numFmtId="0" fontId="27" fillId="0" borderId="34" xfId="0" applyFont="1" applyBorder="1" applyAlignment="1">
      <alignment horizontal="left"/>
    </xf>
    <xf numFmtId="169" fontId="27" fillId="0" borderId="34" xfId="0" applyNumberFormat="1" applyFont="1" applyBorder="1" applyAlignment="1">
      <alignment horizontal="right" vertical="top"/>
    </xf>
    <xf numFmtId="0" fontId="27" fillId="0" borderId="15" xfId="0" applyFont="1" applyBorder="1" applyAlignment="1">
      <alignment horizontal="right"/>
    </xf>
    <xf numFmtId="167" fontId="27" fillId="0" borderId="15" xfId="67" applyFont="1" applyBorder="1" applyAlignment="1">
      <alignment horizontal="center"/>
    </xf>
    <xf numFmtId="0" fontId="27" fillId="0" borderId="16" xfId="0" applyFont="1" applyBorder="1"/>
    <xf numFmtId="0" fontId="27" fillId="0" borderId="16" xfId="0" applyFont="1" applyBorder="1" applyAlignment="1">
      <alignment horizontal="right"/>
    </xf>
    <xf numFmtId="167" fontId="27" fillId="0" borderId="16" xfId="67" applyFont="1" applyBorder="1" applyAlignment="1">
      <alignment horizontal="center"/>
    </xf>
    <xf numFmtId="167" fontId="27" fillId="0" borderId="14" xfId="67" applyFont="1" applyFill="1" applyBorder="1"/>
    <xf numFmtId="9" fontId="27" fillId="0" borderId="29" xfId="94" applyFont="1" applyBorder="1" applyAlignment="1">
      <alignment horizontal="center"/>
    </xf>
    <xf numFmtId="167" fontId="27" fillId="0" borderId="15" xfId="67" applyFont="1" applyFill="1" applyBorder="1"/>
    <xf numFmtId="9" fontId="27" fillId="0" borderId="20" xfId="94" applyFont="1" applyBorder="1" applyAlignment="1">
      <alignment horizontal="center"/>
    </xf>
    <xf numFmtId="167" fontId="27" fillId="0" borderId="0" xfId="67" applyFont="1" applyFill="1" applyBorder="1"/>
    <xf numFmtId="9" fontId="27" fillId="0" borderId="0" xfId="94" applyFont="1" applyFill="1" applyBorder="1" applyAlignment="1">
      <alignment horizontal="center"/>
    </xf>
    <xf numFmtId="2" fontId="27" fillId="0" borderId="15" xfId="0" applyNumberFormat="1" applyFont="1" applyBorder="1" applyAlignment="1">
      <alignment horizontal="right"/>
    </xf>
    <xf numFmtId="0" fontId="27" fillId="0" borderId="18" xfId="0" applyFont="1" applyBorder="1"/>
    <xf numFmtId="0" fontId="27" fillId="0" borderId="18" xfId="0" applyFont="1" applyBorder="1" applyAlignment="1">
      <alignment horizontal="right"/>
    </xf>
    <xf numFmtId="169" fontId="27" fillId="0" borderId="18" xfId="0" applyNumberFormat="1" applyFont="1" applyBorder="1" applyAlignment="1">
      <alignment horizontal="left" vertical="top"/>
    </xf>
    <xf numFmtId="0" fontId="27" fillId="0" borderId="21" xfId="0" applyFont="1" applyBorder="1" applyAlignment="1">
      <alignment horizontal="right"/>
    </xf>
    <xf numFmtId="0" fontId="27" fillId="37" borderId="17" xfId="0" applyFont="1" applyFill="1" applyBorder="1"/>
    <xf numFmtId="0" fontId="27" fillId="37" borderId="17" xfId="0" applyFont="1" applyFill="1" applyBorder="1" applyAlignment="1">
      <alignment horizontal="right"/>
    </xf>
    <xf numFmtId="167" fontId="27" fillId="0" borderId="21" xfId="67" applyFont="1" applyBorder="1" applyAlignment="1">
      <alignment horizontal="center"/>
    </xf>
    <xf numFmtId="0" fontId="26" fillId="0" borderId="0" xfId="0" applyFont="1" applyAlignment="1">
      <alignment horizontal="left" vertical="top" wrapText="1"/>
    </xf>
    <xf numFmtId="167" fontId="43" fillId="0" borderId="26" xfId="67" applyFont="1" applyFill="1" applyBorder="1"/>
    <xf numFmtId="0" fontId="4" fillId="37" borderId="17" xfId="0" applyFont="1" applyFill="1" applyBorder="1" applyAlignment="1">
      <alignment horizontal="center"/>
    </xf>
    <xf numFmtId="167" fontId="27" fillId="37" borderId="17" xfId="67" applyFont="1" applyFill="1" applyBorder="1" applyAlignment="1">
      <alignment horizontal="center"/>
    </xf>
    <xf numFmtId="169" fontId="27" fillId="37" borderId="17" xfId="0" applyNumberFormat="1" applyFont="1" applyFill="1" applyBorder="1" applyAlignment="1">
      <alignment horizontal="left" vertical="top"/>
    </xf>
    <xf numFmtId="167" fontId="27" fillId="37" borderId="21" xfId="67" applyFont="1" applyFill="1" applyBorder="1" applyAlignment="1">
      <alignment horizontal="center"/>
    </xf>
    <xf numFmtId="0" fontId="27" fillId="37" borderId="21" xfId="0" applyFont="1" applyFill="1" applyBorder="1"/>
    <xf numFmtId="169" fontId="27" fillId="37" borderId="21" xfId="0" applyNumberFormat="1" applyFont="1" applyFill="1" applyBorder="1" applyAlignment="1">
      <alignment horizontal="left" vertical="top"/>
    </xf>
    <xf numFmtId="0" fontId="26" fillId="38" borderId="25" xfId="0" applyFont="1" applyFill="1" applyBorder="1" applyAlignment="1">
      <alignment horizontal="center" vertical="top" wrapText="1"/>
    </xf>
    <xf numFmtId="0" fontId="26" fillId="38" borderId="21" xfId="0" applyFont="1" applyFill="1" applyBorder="1" applyAlignment="1">
      <alignment horizontal="center" vertical="top" wrapText="1"/>
    </xf>
    <xf numFmtId="2" fontId="27" fillId="0" borderId="14" xfId="67" applyNumberFormat="1" applyFont="1" applyFill="1" applyBorder="1"/>
    <xf numFmtId="2" fontId="27" fillId="0" borderId="15" xfId="67" applyNumberFormat="1" applyFont="1" applyFill="1" applyBorder="1" applyAlignment="1">
      <alignment horizontal="right"/>
    </xf>
    <xf numFmtId="2" fontId="27" fillId="0" borderId="15" xfId="67" applyNumberFormat="1" applyFont="1" applyFill="1" applyBorder="1"/>
    <xf numFmtId="0" fontId="64" fillId="0" borderId="15" xfId="0" applyFont="1" applyBorder="1" applyAlignment="1">
      <alignment vertical="top"/>
    </xf>
    <xf numFmtId="0" fontId="64" fillId="0" borderId="17" xfId="0" applyFont="1" applyBorder="1" applyAlignment="1">
      <alignment horizontal="right" vertical="top"/>
    </xf>
    <xf numFmtId="0" fontId="58" fillId="0" borderId="36" xfId="0" applyFont="1" applyBorder="1" applyAlignment="1">
      <alignment vertical="top"/>
    </xf>
    <xf numFmtId="0" fontId="58" fillId="0" borderId="26" xfId="0" applyFont="1" applyBorder="1" applyAlignment="1">
      <alignment horizontal="center" vertical="top"/>
    </xf>
    <xf numFmtId="49" fontId="58" fillId="0" borderId="0" xfId="0" applyNumberFormat="1" applyFont="1" applyAlignment="1">
      <alignment vertical="top"/>
    </xf>
    <xf numFmtId="167" fontId="64" fillId="0" borderId="0" xfId="67" applyFont="1" applyFill="1" applyBorder="1" applyAlignment="1">
      <alignment horizontal="center" vertical="top"/>
    </xf>
    <xf numFmtId="169" fontId="58" fillId="0" borderId="0" xfId="0" applyNumberFormat="1" applyFont="1" applyAlignment="1">
      <alignment horizontal="left" vertical="top"/>
    </xf>
    <xf numFmtId="9" fontId="58" fillId="0" borderId="0" xfId="94" applyFont="1" applyFill="1" applyBorder="1" applyAlignment="1">
      <alignment horizontal="center" vertical="top"/>
    </xf>
    <xf numFmtId="167" fontId="58" fillId="0" borderId="26" xfId="67" applyFont="1" applyFill="1" applyBorder="1" applyAlignment="1">
      <alignment vertical="top"/>
    </xf>
    <xf numFmtId="167" fontId="58" fillId="35" borderId="26" xfId="67" applyFont="1" applyFill="1" applyBorder="1" applyAlignment="1">
      <alignment vertical="top"/>
    </xf>
    <xf numFmtId="167" fontId="58" fillId="35" borderId="26" xfId="67" applyFont="1" applyFill="1" applyBorder="1" applyAlignment="1">
      <alignment horizontal="right" vertical="top"/>
    </xf>
    <xf numFmtId="170" fontId="58" fillId="35" borderId="26" xfId="0" applyNumberFormat="1" applyFont="1" applyFill="1" applyBorder="1" applyAlignment="1">
      <alignment vertical="top"/>
    </xf>
    <xf numFmtId="170" fontId="58" fillId="35" borderId="26" xfId="107" applyNumberFormat="1" applyFont="1" applyFill="1" applyBorder="1" applyAlignment="1">
      <alignment vertical="top"/>
    </xf>
    <xf numFmtId="170" fontId="58" fillId="35" borderId="26" xfId="107" applyNumberFormat="1" applyFont="1" applyFill="1" applyBorder="1"/>
    <xf numFmtId="170" fontId="58" fillId="0" borderId="26" xfId="107" applyNumberFormat="1" applyFont="1" applyBorder="1"/>
    <xf numFmtId="0" fontId="58" fillId="0" borderId="21" xfId="0" applyFont="1" applyBorder="1" applyAlignment="1">
      <alignment horizontal="center" vertical="top"/>
    </xf>
    <xf numFmtId="9" fontId="27" fillId="0" borderId="19" xfId="94" applyFont="1" applyBorder="1" applyAlignment="1">
      <alignment horizontal="center"/>
    </xf>
    <xf numFmtId="0" fontId="64" fillId="0" borderId="16" xfId="0" applyFont="1" applyBorder="1" applyAlignment="1">
      <alignment vertical="top"/>
    </xf>
    <xf numFmtId="169" fontId="27" fillId="37" borderId="46" xfId="0" applyNumberFormat="1" applyFont="1" applyFill="1" applyBorder="1" applyAlignment="1">
      <alignment horizontal="left" vertical="top"/>
    </xf>
    <xf numFmtId="1" fontId="27" fillId="37" borderId="49" xfId="94" applyNumberFormat="1" applyFont="1" applyFill="1" applyBorder="1" applyAlignment="1">
      <alignment horizontal="center"/>
    </xf>
    <xf numFmtId="167" fontId="27" fillId="37" borderId="49" xfId="67" applyFont="1" applyFill="1" applyBorder="1"/>
    <xf numFmtId="0" fontId="31" fillId="0" borderId="55" xfId="0" applyFont="1" applyBorder="1"/>
    <xf numFmtId="0" fontId="4" fillId="37" borderId="21" xfId="0" applyFont="1" applyFill="1" applyBorder="1" applyAlignment="1">
      <alignment horizontal="center"/>
    </xf>
    <xf numFmtId="0" fontId="27" fillId="37" borderId="21" xfId="0" applyFont="1" applyFill="1" applyBorder="1" applyAlignment="1">
      <alignment horizontal="right"/>
    </xf>
    <xf numFmtId="0" fontId="26" fillId="37" borderId="59" xfId="0" applyFont="1" applyFill="1" applyBorder="1"/>
    <xf numFmtId="0" fontId="4" fillId="37" borderId="59" xfId="0" applyFont="1" applyFill="1" applyBorder="1" applyAlignment="1">
      <alignment horizontal="center"/>
    </xf>
    <xf numFmtId="0" fontId="27" fillId="37" borderId="59" xfId="0" applyFont="1" applyFill="1" applyBorder="1" applyAlignment="1">
      <alignment horizontal="right"/>
    </xf>
    <xf numFmtId="0" fontId="27" fillId="37" borderId="59" xfId="0" applyFont="1" applyFill="1" applyBorder="1"/>
    <xf numFmtId="167" fontId="27" fillId="37" borderId="59" xfId="67" applyFont="1" applyFill="1" applyBorder="1" applyAlignment="1">
      <alignment horizontal="center"/>
    </xf>
    <xf numFmtId="169" fontId="27" fillId="37" borderId="59" xfId="0" applyNumberFormat="1" applyFont="1" applyFill="1" applyBorder="1" applyAlignment="1">
      <alignment horizontal="left" vertical="top"/>
    </xf>
    <xf numFmtId="9" fontId="27" fillId="37" borderId="59" xfId="94" applyFont="1" applyFill="1" applyBorder="1" applyAlignment="1">
      <alignment horizontal="center"/>
    </xf>
    <xf numFmtId="0" fontId="4" fillId="0" borderId="21" xfId="0" applyFont="1" applyBorder="1" applyAlignment="1">
      <alignment horizontal="center"/>
    </xf>
    <xf numFmtId="0" fontId="27" fillId="0" borderId="59" xfId="0" applyFont="1" applyBorder="1"/>
    <xf numFmtId="0" fontId="4" fillId="0" borderId="59" xfId="0" applyFont="1" applyBorder="1" applyAlignment="1">
      <alignment horizontal="center"/>
    </xf>
    <xf numFmtId="0" fontId="27" fillId="0" borderId="59" xfId="0" applyFont="1" applyBorder="1" applyAlignment="1">
      <alignment horizontal="right"/>
    </xf>
    <xf numFmtId="167" fontId="27" fillId="0" borderId="59" xfId="67" applyFont="1" applyBorder="1" applyAlignment="1">
      <alignment horizontal="center"/>
    </xf>
    <xf numFmtId="169" fontId="27" fillId="0" borderId="59" xfId="0" applyNumberFormat="1" applyFont="1" applyBorder="1" applyAlignment="1">
      <alignment horizontal="left" vertical="top"/>
    </xf>
    <xf numFmtId="9" fontId="27" fillId="0" borderId="59" xfId="94" applyFont="1" applyBorder="1" applyAlignment="1">
      <alignment horizontal="center"/>
    </xf>
    <xf numFmtId="0" fontId="26" fillId="0" borderId="59" xfId="0" applyFont="1" applyBorder="1"/>
    <xf numFmtId="0" fontId="27" fillId="0" borderId="55" xfId="0" applyFont="1" applyBorder="1"/>
    <xf numFmtId="0" fontId="63" fillId="0" borderId="40" xfId="0" applyFont="1" applyBorder="1" applyAlignment="1">
      <alignment vertical="center"/>
    </xf>
    <xf numFmtId="167" fontId="27" fillId="0" borderId="17" xfId="67" applyFont="1" applyFill="1" applyBorder="1" applyAlignment="1">
      <alignment horizontal="center"/>
    </xf>
    <xf numFmtId="167" fontId="27" fillId="0" borderId="17" xfId="67" quotePrefix="1" applyFont="1" applyFill="1" applyBorder="1" applyAlignment="1">
      <alignment horizontal="center"/>
    </xf>
    <xf numFmtId="0" fontId="27" fillId="0" borderId="60" xfId="0" applyFont="1" applyBorder="1"/>
    <xf numFmtId="0" fontId="4" fillId="0" borderId="60" xfId="0" applyFont="1" applyBorder="1" applyAlignment="1">
      <alignment horizontal="center"/>
    </xf>
    <xf numFmtId="0" fontId="27" fillId="0" borderId="60" xfId="0" applyFont="1" applyBorder="1" applyAlignment="1">
      <alignment horizontal="right"/>
    </xf>
    <xf numFmtId="0" fontId="27" fillId="0" borderId="60" xfId="0" applyFont="1" applyBorder="1" applyAlignment="1">
      <alignment horizontal="center" vertical="top" wrapText="1"/>
    </xf>
    <xf numFmtId="0" fontId="27" fillId="0" borderId="60" xfId="0" applyFont="1" applyBorder="1" applyAlignment="1">
      <alignment horizontal="left" vertical="top" wrapText="1"/>
    </xf>
    <xf numFmtId="0" fontId="27" fillId="0" borderId="61" xfId="0" applyFont="1" applyBorder="1" applyAlignment="1">
      <alignment horizontal="left" vertical="top" wrapText="1"/>
    </xf>
    <xf numFmtId="0" fontId="27" fillId="0" borderId="62" xfId="0" applyFont="1" applyBorder="1" applyAlignment="1">
      <alignment horizontal="right" vertical="top" wrapText="1"/>
    </xf>
    <xf numFmtId="0" fontId="27" fillId="0" borderId="61" xfId="0" applyFont="1" applyBorder="1"/>
    <xf numFmtId="0" fontId="26" fillId="0" borderId="25" xfId="0" applyFont="1" applyBorder="1" applyAlignment="1">
      <alignment horizontal="center" vertical="top" wrapText="1"/>
    </xf>
    <xf numFmtId="0" fontId="26" fillId="0" borderId="21" xfId="0" applyFont="1" applyBorder="1" applyAlignment="1">
      <alignment horizontal="center" vertical="top" wrapText="1"/>
    </xf>
    <xf numFmtId="0" fontId="31" fillId="37" borderId="0" xfId="0" applyFont="1" applyFill="1"/>
    <xf numFmtId="9" fontId="27" fillId="37" borderId="33" xfId="94" applyFont="1" applyFill="1" applyBorder="1" applyAlignment="1">
      <alignment horizontal="center"/>
    </xf>
    <xf numFmtId="9" fontId="27" fillId="37" borderId="53" xfId="94" applyFont="1" applyFill="1" applyBorder="1" applyAlignment="1">
      <alignment horizontal="center"/>
    </xf>
    <xf numFmtId="0" fontId="27" fillId="37" borderId="33" xfId="163" applyFont="1" applyFill="1" applyBorder="1" applyAlignment="1">
      <alignment horizontal="left"/>
    </xf>
    <xf numFmtId="169" fontId="27" fillId="37" borderId="53" xfId="163" applyNumberFormat="1" applyFont="1" applyFill="1" applyBorder="1" applyAlignment="1">
      <alignment horizontal="left" vertical="top"/>
    </xf>
    <xf numFmtId="0" fontId="27" fillId="37" borderId="53" xfId="163" applyFont="1" applyFill="1" applyBorder="1" applyAlignment="1">
      <alignment horizontal="left"/>
    </xf>
    <xf numFmtId="167" fontId="27" fillId="37" borderId="53" xfId="67" applyFont="1" applyFill="1" applyBorder="1"/>
    <xf numFmtId="167" fontId="27" fillId="37" borderId="33" xfId="67" applyFont="1" applyFill="1" applyBorder="1"/>
    <xf numFmtId="169" fontId="27" fillId="37" borderId="33" xfId="0" applyNumberFormat="1" applyFont="1" applyFill="1" applyBorder="1" applyAlignment="1">
      <alignment horizontal="left" vertical="top"/>
    </xf>
    <xf numFmtId="0" fontId="27" fillId="0" borderId="30" xfId="0" applyFont="1" applyBorder="1"/>
    <xf numFmtId="0" fontId="67" fillId="31" borderId="0" xfId="0" applyFont="1" applyFill="1" applyAlignment="1">
      <alignment horizontal="center"/>
    </xf>
    <xf numFmtId="166" fontId="68" fillId="31" borderId="0" xfId="45" applyNumberFormat="1" applyFont="1" applyFill="1" applyBorder="1" applyAlignment="1">
      <alignment horizontal="center"/>
    </xf>
    <xf numFmtId="0" fontId="68" fillId="0" borderId="35" xfId="0" applyFont="1" applyBorder="1" applyAlignment="1">
      <alignment horizontal="center" vertical="top" wrapText="1"/>
    </xf>
    <xf numFmtId="0" fontId="67" fillId="0" borderId="0" xfId="0" applyFont="1" applyAlignment="1">
      <alignment horizontal="center"/>
    </xf>
    <xf numFmtId="0" fontId="67" fillId="0" borderId="17" xfId="0" applyFont="1" applyBorder="1" applyAlignment="1">
      <alignment horizontal="center" vertical="top"/>
    </xf>
    <xf numFmtId="0" fontId="67" fillId="0" borderId="21" xfId="0" applyFont="1" applyBorder="1" applyAlignment="1">
      <alignment horizontal="center" vertical="top"/>
    </xf>
    <xf numFmtId="0" fontId="67" fillId="0" borderId="15" xfId="0" applyFont="1" applyBorder="1" applyAlignment="1">
      <alignment horizontal="center" vertical="top"/>
    </xf>
    <xf numFmtId="0" fontId="68" fillId="25" borderId="35" xfId="0" applyFont="1" applyFill="1" applyBorder="1" applyAlignment="1">
      <alignment horizontal="center" vertical="top"/>
    </xf>
    <xf numFmtId="0" fontId="67" fillId="0" borderId="0" xfId="0" applyFont="1" applyAlignment="1">
      <alignment horizontal="center" vertical="top"/>
    </xf>
    <xf numFmtId="0" fontId="0" fillId="0" borderId="0" xfId="0" applyAlignment="1">
      <alignment horizontal="center"/>
    </xf>
    <xf numFmtId="0" fontId="44" fillId="0" borderId="0" xfId="0" applyFont="1"/>
    <xf numFmtId="0" fontId="26" fillId="32" borderId="45" xfId="0" applyFont="1" applyFill="1" applyBorder="1" applyAlignment="1">
      <alignment horizontal="center" vertical="top" wrapText="1"/>
    </xf>
    <xf numFmtId="0" fontId="26" fillId="32" borderId="37" xfId="0" applyFont="1" applyFill="1" applyBorder="1" applyAlignment="1">
      <alignment horizontal="center" vertical="top" wrapText="1"/>
    </xf>
    <xf numFmtId="49" fontId="27" fillId="0" borderId="15" xfId="0" applyNumberFormat="1" applyFont="1" applyBorder="1" applyAlignment="1">
      <alignment horizontal="center" vertical="top"/>
    </xf>
    <xf numFmtId="0" fontId="67" fillId="0" borderId="17" xfId="0" applyFont="1" applyBorder="1" applyAlignment="1">
      <alignment horizontal="center" vertical="center"/>
    </xf>
    <xf numFmtId="0" fontId="70" fillId="0" borderId="38" xfId="0" applyFont="1" applyBorder="1" applyAlignment="1">
      <alignment horizontal="left" vertical="top" wrapText="1"/>
    </xf>
    <xf numFmtId="169" fontId="27" fillId="37" borderId="63" xfId="0" applyNumberFormat="1" applyFont="1" applyFill="1" applyBorder="1" applyAlignment="1">
      <alignment horizontal="left" vertical="top"/>
    </xf>
    <xf numFmtId="169" fontId="27" fillId="37" borderId="15" xfId="0" applyNumberFormat="1" applyFont="1" applyFill="1" applyBorder="1" applyAlignment="1">
      <alignment horizontal="left" vertical="top"/>
    </xf>
    <xf numFmtId="0" fontId="27" fillId="0" borderId="63" xfId="0" applyFont="1" applyBorder="1"/>
    <xf numFmtId="0" fontId="4" fillId="0" borderId="63" xfId="0" applyFont="1" applyBorder="1" applyAlignment="1">
      <alignment horizontal="center"/>
    </xf>
    <xf numFmtId="0" fontId="27" fillId="0" borderId="63" xfId="0" applyFont="1" applyBorder="1" applyAlignment="1">
      <alignment horizontal="right"/>
    </xf>
    <xf numFmtId="167" fontId="27" fillId="0" borderId="63" xfId="67" applyFont="1" applyFill="1" applyBorder="1" applyAlignment="1">
      <alignment horizontal="center"/>
    </xf>
    <xf numFmtId="0" fontId="4" fillId="0" borderId="15" xfId="0" applyFont="1" applyBorder="1" applyAlignment="1">
      <alignment horizontal="center"/>
    </xf>
    <xf numFmtId="167" fontId="27" fillId="0" borderId="15" xfId="67" applyFont="1" applyFill="1" applyBorder="1" applyAlignment="1">
      <alignment horizontal="center"/>
    </xf>
    <xf numFmtId="0" fontId="27" fillId="0" borderId="20" xfId="0" applyFont="1" applyBorder="1"/>
    <xf numFmtId="0" fontId="27" fillId="0" borderId="64" xfId="0" applyFont="1" applyBorder="1"/>
    <xf numFmtId="0" fontId="0" fillId="0" borderId="66" xfId="0" applyBorder="1"/>
    <xf numFmtId="0" fontId="4" fillId="41" borderId="0" xfId="0" applyFont="1" applyFill="1"/>
    <xf numFmtId="0" fontId="27" fillId="0" borderId="17" xfId="0" applyFont="1" applyBorder="1" applyAlignment="1">
      <alignment horizontal="left"/>
    </xf>
    <xf numFmtId="0" fontId="27" fillId="0" borderId="24" xfId="0" applyFont="1" applyBorder="1"/>
    <xf numFmtId="0" fontId="27" fillId="0" borderId="24" xfId="0" applyFont="1" applyBorder="1" applyAlignment="1">
      <alignment horizontal="right"/>
    </xf>
    <xf numFmtId="167" fontId="27" fillId="0" borderId="24" xfId="67" applyFont="1" applyBorder="1" applyAlignment="1">
      <alignment horizontal="center"/>
    </xf>
    <xf numFmtId="169" fontId="27" fillId="0" borderId="24" xfId="0" applyNumberFormat="1" applyFont="1" applyBorder="1" applyAlignment="1">
      <alignment horizontal="left" vertical="top"/>
    </xf>
    <xf numFmtId="0" fontId="27" fillId="37" borderId="15" xfId="0" applyFont="1" applyFill="1" applyBorder="1"/>
    <xf numFmtId="0" fontId="27" fillId="37" borderId="16" xfId="0" applyFont="1" applyFill="1" applyBorder="1"/>
    <xf numFmtId="0" fontId="27" fillId="37" borderId="16" xfId="0" applyFont="1" applyFill="1" applyBorder="1" applyAlignment="1">
      <alignment horizontal="right"/>
    </xf>
    <xf numFmtId="49" fontId="27" fillId="37" borderId="16" xfId="0" applyNumberFormat="1" applyFont="1" applyFill="1" applyBorder="1"/>
    <xf numFmtId="2" fontId="27" fillId="37" borderId="16" xfId="0" applyNumberFormat="1" applyFont="1" applyFill="1" applyBorder="1" applyAlignment="1">
      <alignment horizontal="right"/>
    </xf>
    <xf numFmtId="0" fontId="0" fillId="0" borderId="35" xfId="0" applyBorder="1"/>
    <xf numFmtId="0" fontId="27" fillId="40" borderId="15" xfId="0" applyFont="1" applyFill="1" applyBorder="1"/>
    <xf numFmtId="0" fontId="69" fillId="0" borderId="66" xfId="0" applyFont="1" applyBorder="1" applyAlignment="1">
      <alignment horizontal="left"/>
    </xf>
    <xf numFmtId="167" fontId="69" fillId="0" borderId="66" xfId="67" applyFont="1" applyBorder="1"/>
    <xf numFmtId="167" fontId="69" fillId="0" borderId="66" xfId="67" applyFont="1" applyFill="1" applyBorder="1"/>
    <xf numFmtId="0" fontId="69" fillId="0" borderId="64" xfId="0" applyFont="1" applyBorder="1" applyAlignment="1">
      <alignment horizontal="left"/>
    </xf>
    <xf numFmtId="0" fontId="67" fillId="0" borderId="0" xfId="0" applyFont="1"/>
    <xf numFmtId="0" fontId="0" fillId="0" borderId="15" xfId="0" applyBorder="1"/>
    <xf numFmtId="0" fontId="87" fillId="0" borderId="0" xfId="0" applyFont="1"/>
    <xf numFmtId="0" fontId="88" fillId="0" borderId="38" xfId="0" applyFont="1" applyBorder="1"/>
    <xf numFmtId="0" fontId="88" fillId="0" borderId="35" xfId="0" applyFont="1" applyBorder="1"/>
    <xf numFmtId="0" fontId="89" fillId="0" borderId="0" xfId="166" applyFont="1" applyAlignment="1">
      <alignment horizontal="left" vertical="top"/>
    </xf>
    <xf numFmtId="0" fontId="90" fillId="0" borderId="0" xfId="166" applyFont="1" applyAlignment="1">
      <alignment horizontal="left" vertical="top"/>
    </xf>
    <xf numFmtId="0" fontId="26" fillId="0" borderId="0" xfId="167" applyFont="1" applyAlignment="1">
      <alignment horizontal="left" vertical="top"/>
    </xf>
    <xf numFmtId="0" fontId="27" fillId="0" borderId="0" xfId="0" applyFont="1" applyAlignment="1">
      <alignment horizontal="left" vertical="top" wrapText="1"/>
    </xf>
    <xf numFmtId="0" fontId="27" fillId="0" borderId="0" xfId="0" applyFont="1" applyAlignment="1">
      <alignment horizontal="left" vertical="top"/>
    </xf>
    <xf numFmtId="0" fontId="92" fillId="0" borderId="0" xfId="0" applyFont="1"/>
    <xf numFmtId="0" fontId="26" fillId="0" borderId="0" xfId="167" applyFont="1" applyAlignment="1">
      <alignment vertical="center"/>
    </xf>
    <xf numFmtId="0" fontId="27" fillId="0" borderId="0" xfId="167" applyFont="1" applyAlignment="1">
      <alignment vertical="center"/>
    </xf>
    <xf numFmtId="0" fontId="27" fillId="0" borderId="0" xfId="168" applyFont="1" applyFill="1" applyAlignment="1" applyProtection="1">
      <alignment horizontal="left"/>
      <protection locked="0"/>
    </xf>
    <xf numFmtId="0" fontId="27" fillId="0" borderId="0" xfId="167" applyFont="1" applyAlignment="1">
      <alignment horizontal="left" vertical="center"/>
    </xf>
    <xf numFmtId="0" fontId="69" fillId="0" borderId="0" xfId="0" applyFont="1"/>
    <xf numFmtId="0" fontId="69" fillId="0" borderId="0" xfId="0" applyFont="1" applyAlignment="1">
      <alignment horizontal="right"/>
    </xf>
    <xf numFmtId="0" fontId="93" fillId="0" borderId="0" xfId="0" applyFont="1"/>
    <xf numFmtId="0" fontId="94" fillId="44" borderId="77" xfId="134" applyFont="1" applyFill="1" applyBorder="1"/>
    <xf numFmtId="0" fontId="94" fillId="44" borderId="83" xfId="134" applyFont="1" applyFill="1" applyBorder="1" applyAlignment="1">
      <alignment horizontal="right" wrapText="1"/>
    </xf>
    <xf numFmtId="0" fontId="94" fillId="44" borderId="78" xfId="134" applyFont="1" applyFill="1" applyBorder="1" applyAlignment="1">
      <alignment horizontal="right" wrapText="1"/>
    </xf>
    <xf numFmtId="0" fontId="95" fillId="0" borderId="69" xfId="0" applyFont="1" applyBorder="1" applyAlignment="1">
      <alignment vertical="top" wrapText="1"/>
    </xf>
    <xf numFmtId="167" fontId="69" fillId="0" borderId="83" xfId="67" applyFont="1" applyBorder="1" applyAlignment="1">
      <alignment horizontal="right"/>
    </xf>
    <xf numFmtId="43" fontId="69" fillId="0" borderId="31" xfId="107" applyNumberFormat="1" applyFont="1" applyBorder="1" applyAlignment="1">
      <alignment horizontal="right"/>
    </xf>
    <xf numFmtId="166" fontId="69" fillId="0" borderId="32" xfId="107" applyFont="1" applyBorder="1" applyAlignment="1">
      <alignment horizontal="right"/>
    </xf>
    <xf numFmtId="0" fontId="95" fillId="0" borderId="70" xfId="0" applyFont="1" applyBorder="1" applyAlignment="1">
      <alignment vertical="top" wrapText="1"/>
    </xf>
    <xf numFmtId="167" fontId="69" fillId="0" borderId="33" xfId="67" applyFont="1" applyBorder="1" applyAlignment="1">
      <alignment horizontal="right"/>
    </xf>
    <xf numFmtId="43" fontId="69" fillId="0" borderId="33" xfId="107" applyNumberFormat="1" applyFont="1" applyBorder="1" applyAlignment="1">
      <alignment horizontal="right"/>
    </xf>
    <xf numFmtId="166" fontId="69" fillId="0" borderId="28" xfId="107" applyFont="1" applyBorder="1" applyAlignment="1">
      <alignment horizontal="right"/>
    </xf>
    <xf numFmtId="167" fontId="69" fillId="0" borderId="49" xfId="67" applyFont="1" applyBorder="1" applyAlignment="1">
      <alignment horizontal="right"/>
    </xf>
    <xf numFmtId="167" fontId="69" fillId="0" borderId="72" xfId="67" applyFont="1" applyBorder="1" applyAlignment="1">
      <alignment horizontal="right"/>
    </xf>
    <xf numFmtId="0" fontId="95" fillId="0" borderId="70" xfId="0" applyFont="1" applyBorder="1" applyAlignment="1">
      <alignment vertical="top"/>
    </xf>
    <xf numFmtId="0" fontId="95" fillId="0" borderId="71" xfId="0" applyFont="1" applyBorder="1" applyAlignment="1">
      <alignment vertical="top" wrapText="1"/>
    </xf>
    <xf numFmtId="167" fontId="69" fillId="0" borderId="34" xfId="67" applyFont="1" applyBorder="1" applyAlignment="1">
      <alignment horizontal="right"/>
    </xf>
    <xf numFmtId="43" fontId="69" fillId="0" borderId="34" xfId="107" applyNumberFormat="1" applyFont="1" applyBorder="1" applyAlignment="1">
      <alignment horizontal="right"/>
    </xf>
    <xf numFmtId="166" fontId="69" fillId="0" borderId="47" xfId="107" applyFont="1" applyBorder="1" applyAlignment="1">
      <alignment horizontal="right"/>
    </xf>
    <xf numFmtId="0" fontId="95" fillId="0" borderId="76" xfId="0" applyFont="1" applyBorder="1" applyAlignment="1">
      <alignment vertical="top" wrapText="1"/>
    </xf>
    <xf numFmtId="43" fontId="69" fillId="0" borderId="49" xfId="107" applyNumberFormat="1" applyFont="1" applyBorder="1" applyAlignment="1">
      <alignment horizontal="right"/>
    </xf>
    <xf numFmtId="166" fontId="69" fillId="0" borderId="50" xfId="107" applyFont="1" applyBorder="1" applyAlignment="1">
      <alignment horizontal="right"/>
    </xf>
    <xf numFmtId="0" fontId="96" fillId="44" borderId="73" xfId="0" applyFont="1" applyFill="1" applyBorder="1" applyAlignment="1">
      <alignment vertical="top" wrapText="1"/>
    </xf>
    <xf numFmtId="167" fontId="69" fillId="44" borderId="74" xfId="67" applyFont="1" applyFill="1" applyBorder="1" applyAlignment="1">
      <alignment horizontal="right"/>
    </xf>
    <xf numFmtId="43" fontId="69" fillId="44" borderId="74" xfId="107" applyNumberFormat="1" applyFont="1" applyFill="1" applyBorder="1" applyAlignment="1">
      <alignment horizontal="right"/>
    </xf>
    <xf numFmtId="166" fontId="69" fillId="44" borderId="75" xfId="107" applyFont="1" applyFill="1" applyBorder="1" applyAlignment="1">
      <alignment horizontal="right"/>
    </xf>
    <xf numFmtId="0" fontId="95" fillId="0" borderId="71" xfId="0" applyFont="1" applyBorder="1"/>
    <xf numFmtId="167" fontId="69" fillId="0" borderId="84" xfId="67" applyFont="1" applyBorder="1" applyAlignment="1">
      <alignment horizontal="right"/>
    </xf>
    <xf numFmtId="0" fontId="95" fillId="0" borderId="85" xfId="0" applyFont="1" applyBorder="1" applyAlignment="1">
      <alignment vertical="top" wrapText="1"/>
    </xf>
    <xf numFmtId="43" fontId="69" fillId="0" borderId="72" xfId="107" applyNumberFormat="1" applyFont="1" applyBorder="1" applyAlignment="1">
      <alignment horizontal="right"/>
    </xf>
    <xf numFmtId="166" fontId="69" fillId="0" borderId="86" xfId="107" applyFont="1" applyBorder="1" applyAlignment="1">
      <alignment horizontal="right"/>
    </xf>
    <xf numFmtId="0" fontId="94" fillId="44" borderId="87" xfId="134" applyFont="1" applyFill="1" applyBorder="1"/>
    <xf numFmtId="167" fontId="94" fillId="44" borderId="34" xfId="67" applyFont="1" applyFill="1" applyBorder="1" applyAlignment="1">
      <alignment horizontal="right"/>
    </xf>
    <xf numFmtId="43" fontId="94" fillId="44" borderId="34" xfId="107" applyNumberFormat="1" applyFont="1" applyFill="1" applyBorder="1" applyAlignment="1">
      <alignment horizontal="right"/>
    </xf>
    <xf numFmtId="166" fontId="94" fillId="44" borderId="47" xfId="107" applyFont="1" applyFill="1" applyBorder="1" applyAlignment="1">
      <alignment horizontal="right"/>
    </xf>
    <xf numFmtId="44" fontId="69" fillId="0" borderId="0" xfId="0" applyNumberFormat="1" applyFont="1" applyAlignment="1">
      <alignment horizontal="right"/>
    </xf>
    <xf numFmtId="0" fontId="72" fillId="0" borderId="0" xfId="0" applyFont="1"/>
    <xf numFmtId="0" fontId="72" fillId="0" borderId="0" xfId="0" applyFont="1" applyAlignment="1">
      <alignment horizontal="left" vertical="center"/>
    </xf>
    <xf numFmtId="0" fontId="73" fillId="0" borderId="0" xfId="0" applyFont="1" applyAlignment="1">
      <alignment vertical="center"/>
    </xf>
    <xf numFmtId="0" fontId="73" fillId="0" borderId="0" xfId="0" applyFont="1" applyAlignment="1">
      <alignment horizontal="left" vertical="center"/>
    </xf>
    <xf numFmtId="0" fontId="74" fillId="0" borderId="0" xfId="0" applyFont="1" applyAlignment="1">
      <alignment vertical="center"/>
    </xf>
    <xf numFmtId="44" fontId="74" fillId="0" borderId="0" xfId="0" applyNumberFormat="1" applyFont="1" applyAlignment="1">
      <alignment vertical="center"/>
    </xf>
    <xf numFmtId="0" fontId="4" fillId="0" borderId="14" xfId="0" applyFont="1" applyBorder="1"/>
    <xf numFmtId="0" fontId="0" fillId="0" borderId="14" xfId="0" applyBorder="1"/>
    <xf numFmtId="0" fontId="4" fillId="0" borderId="15" xfId="0" applyFont="1" applyBorder="1"/>
    <xf numFmtId="0" fontId="4" fillId="0" borderId="16" xfId="0" applyFont="1" applyBorder="1"/>
    <xf numFmtId="0" fontId="0" fillId="0" borderId="16" xfId="0" applyBorder="1"/>
    <xf numFmtId="0" fontId="97" fillId="0" borderId="0" xfId="0" applyFont="1"/>
    <xf numFmtId="0" fontId="82" fillId="0" borderId="0" xfId="0" applyFont="1"/>
    <xf numFmtId="0" fontId="0" fillId="44" borderId="0" xfId="0" applyFill="1"/>
    <xf numFmtId="0" fontId="27" fillId="0" borderId="88" xfId="0" applyFont="1" applyBorder="1"/>
    <xf numFmtId="2" fontId="85" fillId="42" borderId="35" xfId="0" applyNumberFormat="1" applyFont="1" applyFill="1" applyBorder="1"/>
    <xf numFmtId="10" fontId="69" fillId="0" borderId="0" xfId="94" applyNumberFormat="1" applyFont="1" applyFill="1" applyBorder="1" applyAlignment="1">
      <alignment horizontal="center"/>
    </xf>
    <xf numFmtId="0" fontId="26" fillId="32" borderId="25" xfId="0" applyFont="1" applyFill="1" applyBorder="1" applyAlignment="1">
      <alignment horizontal="left" vertical="top" wrapText="1"/>
    </xf>
    <xf numFmtId="0" fontId="26" fillId="32" borderId="21" xfId="0" applyFont="1" applyFill="1" applyBorder="1" applyAlignment="1">
      <alignment horizontal="left" vertical="top" wrapText="1"/>
    </xf>
    <xf numFmtId="0" fontId="85" fillId="43" borderId="37" xfId="0" applyFont="1" applyFill="1" applyBorder="1" applyAlignment="1">
      <alignment vertical="center"/>
    </xf>
    <xf numFmtId="0" fontId="85" fillId="43" borderId="25" xfId="0" applyFont="1" applyFill="1" applyBorder="1" applyAlignment="1">
      <alignment vertical="center"/>
    </xf>
    <xf numFmtId="0" fontId="86" fillId="42" borderId="89" xfId="0" applyFont="1" applyFill="1" applyBorder="1"/>
    <xf numFmtId="0" fontId="87" fillId="0" borderId="24" xfId="0" applyFont="1" applyBorder="1"/>
    <xf numFmtId="0" fontId="85" fillId="43" borderId="12" xfId="0" applyFont="1" applyFill="1" applyBorder="1" applyAlignment="1">
      <alignment vertical="center"/>
    </xf>
    <xf numFmtId="0" fontId="0" fillId="0" borderId="90" xfId="0" applyBorder="1" applyAlignment="1">
      <alignment horizontal="left"/>
    </xf>
    <xf numFmtId="0" fontId="86" fillId="42" borderId="90" xfId="0" applyFont="1" applyFill="1" applyBorder="1"/>
    <xf numFmtId="0" fontId="87" fillId="0" borderId="36" xfId="0" applyFont="1" applyBorder="1"/>
    <xf numFmtId="0" fontId="0" fillId="0" borderId="90" xfId="0" applyBorder="1"/>
    <xf numFmtId="0" fontId="44" fillId="0" borderId="22" xfId="0" applyFont="1" applyBorder="1"/>
    <xf numFmtId="0" fontId="82" fillId="44" borderId="14" xfId="0" applyFont="1" applyFill="1" applyBorder="1"/>
    <xf numFmtId="0" fontId="72" fillId="0" borderId="15" xfId="0" applyFont="1" applyBorder="1"/>
    <xf numFmtId="0" fontId="71" fillId="44" borderId="78" xfId="0" applyFont="1" applyFill="1" applyBorder="1" applyAlignment="1">
      <alignment vertical="center"/>
    </xf>
    <xf numFmtId="0" fontId="83" fillId="44" borderId="14" xfId="0" applyFont="1" applyFill="1" applyBorder="1" applyAlignment="1">
      <alignment vertical="center"/>
    </xf>
    <xf numFmtId="0" fontId="73" fillId="0" borderId="15" xfId="0" applyFont="1" applyBorder="1" applyAlignment="1">
      <alignment vertical="center"/>
    </xf>
    <xf numFmtId="0" fontId="73" fillId="0" borderId="15" xfId="0" applyFont="1" applyBorder="1"/>
    <xf numFmtId="0" fontId="73" fillId="0" borderId="21" xfId="0" applyFont="1" applyBorder="1"/>
    <xf numFmtId="0" fontId="71" fillId="44" borderId="83" xfId="0" applyFont="1" applyFill="1" applyBorder="1" applyAlignment="1">
      <alignment horizontal="center" vertical="center"/>
    </xf>
    <xf numFmtId="0" fontId="83" fillId="44" borderId="14" xfId="0" applyFont="1" applyFill="1" applyBorder="1" applyAlignment="1">
      <alignment horizontal="center" vertical="center"/>
    </xf>
    <xf numFmtId="44" fontId="73" fillId="0" borderId="15" xfId="0" applyNumberFormat="1" applyFont="1" applyBorder="1" applyAlignment="1">
      <alignment vertical="center"/>
    </xf>
    <xf numFmtId="44" fontId="73" fillId="0" borderId="21" xfId="0" applyNumberFormat="1" applyFont="1" applyBorder="1" applyAlignment="1">
      <alignment vertical="center"/>
    </xf>
    <xf numFmtId="0" fontId="83" fillId="44" borderId="14" xfId="0" applyFont="1" applyFill="1" applyBorder="1" applyAlignment="1">
      <alignment horizontal="left" vertical="center"/>
    </xf>
    <xf numFmtId="0" fontId="73" fillId="0" borderId="15" xfId="0" applyFont="1" applyBorder="1" applyAlignment="1">
      <alignment horizontal="left" vertical="center"/>
    </xf>
    <xf numFmtId="0" fontId="73" fillId="0" borderId="21" xfId="0" applyFont="1" applyBorder="1" applyAlignment="1">
      <alignment horizontal="left" vertical="center"/>
    </xf>
    <xf numFmtId="0" fontId="73" fillId="0" borderId="15" xfId="0" applyFont="1" applyBorder="1" applyAlignment="1">
      <alignment vertical="center" wrapText="1"/>
    </xf>
    <xf numFmtId="0" fontId="72" fillId="0" borderId="15" xfId="0" applyFont="1" applyBorder="1" applyAlignment="1">
      <alignment horizontal="left"/>
    </xf>
    <xf numFmtId="0" fontId="73" fillId="37" borderId="15" xfId="0" applyFont="1" applyFill="1" applyBorder="1" applyAlignment="1">
      <alignment vertical="center"/>
    </xf>
    <xf numFmtId="0" fontId="84" fillId="0" borderId="15" xfId="0" applyFont="1" applyBorder="1"/>
    <xf numFmtId="0" fontId="74" fillId="0" borderId="22" xfId="0" applyFont="1" applyBorder="1" applyAlignment="1">
      <alignment vertical="center"/>
    </xf>
    <xf numFmtId="0" fontId="73" fillId="0" borderId="22" xfId="0" applyFont="1" applyBorder="1" applyAlignment="1">
      <alignment horizontal="left" vertical="center"/>
    </xf>
    <xf numFmtId="44" fontId="74" fillId="0" borderId="22" xfId="0" applyNumberFormat="1" applyFont="1" applyBorder="1" applyAlignment="1">
      <alignment vertical="center"/>
    </xf>
    <xf numFmtId="0" fontId="73" fillId="0" borderId="22" xfId="0" applyFont="1" applyBorder="1" applyAlignment="1">
      <alignment vertical="center"/>
    </xf>
    <xf numFmtId="9" fontId="27" fillId="0" borderId="19" xfId="94" applyFont="1" applyFill="1" applyBorder="1" applyAlignment="1">
      <alignment horizontal="center" vertical="top"/>
    </xf>
    <xf numFmtId="9" fontId="27" fillId="0" borderId="20" xfId="94" applyFont="1" applyFill="1" applyBorder="1" applyAlignment="1">
      <alignment horizontal="center" vertical="top"/>
    </xf>
    <xf numFmtId="9" fontId="27" fillId="0" borderId="23" xfId="94" applyFont="1" applyFill="1" applyBorder="1" applyAlignment="1">
      <alignment horizontal="center" vertical="top"/>
    </xf>
    <xf numFmtId="167" fontId="27" fillId="0" borderId="22" xfId="67" applyFont="1" applyBorder="1" applyAlignment="1">
      <alignment horizontal="center" vertical="top"/>
    </xf>
    <xf numFmtId="0" fontId="26" fillId="25" borderId="74" xfId="0" applyFont="1" applyFill="1" applyBorder="1" applyAlignment="1">
      <alignment vertical="top"/>
    </xf>
    <xf numFmtId="0" fontId="26" fillId="36" borderId="74" xfId="0" applyFont="1" applyFill="1" applyBorder="1" applyAlignment="1">
      <alignment vertical="top"/>
    </xf>
    <xf numFmtId="167" fontId="26" fillId="36" borderId="74" xfId="67" applyFont="1" applyFill="1" applyBorder="1" applyAlignment="1">
      <alignment horizontal="right" vertical="top"/>
    </xf>
    <xf numFmtId="167" fontId="26" fillId="25" borderId="74" xfId="67" applyFont="1" applyFill="1" applyBorder="1" applyAlignment="1">
      <alignment vertical="top"/>
    </xf>
    <xf numFmtId="166" fontId="26" fillId="36" borderId="74" xfId="107" applyFont="1" applyFill="1" applyBorder="1" applyAlignment="1">
      <alignment vertical="top"/>
    </xf>
    <xf numFmtId="166" fontId="26" fillId="36" borderId="74" xfId="107" applyFont="1" applyFill="1" applyBorder="1"/>
    <xf numFmtId="166" fontId="26" fillId="25" borderId="74" xfId="107" applyFont="1" applyFill="1" applyBorder="1"/>
    <xf numFmtId="167" fontId="43" fillId="0" borderId="14" xfId="67" applyFont="1" applyFill="1" applyBorder="1"/>
    <xf numFmtId="167" fontId="43" fillId="0" borderId="15" xfId="67" applyFont="1" applyFill="1" applyBorder="1"/>
    <xf numFmtId="167" fontId="43" fillId="0" borderId="16" xfId="67" applyFont="1" applyFill="1" applyBorder="1"/>
    <xf numFmtId="167" fontId="43" fillId="0" borderId="20" xfId="67" applyFont="1" applyFill="1" applyBorder="1"/>
    <xf numFmtId="167" fontId="43" fillId="0" borderId="19" xfId="67" applyFont="1" applyFill="1" applyBorder="1"/>
    <xf numFmtId="167" fontId="43" fillId="0" borderId="74" xfId="67" applyFont="1" applyFill="1" applyBorder="1"/>
    <xf numFmtId="170" fontId="43" fillId="0" borderId="74" xfId="107" applyNumberFormat="1" applyFont="1" applyFill="1" applyBorder="1"/>
    <xf numFmtId="170" fontId="43" fillId="0" borderId="75" xfId="107" applyNumberFormat="1" applyFont="1" applyFill="1" applyBorder="1"/>
    <xf numFmtId="170" fontId="43" fillId="0" borderId="96" xfId="107" applyNumberFormat="1" applyFont="1" applyFill="1" applyBorder="1"/>
    <xf numFmtId="9" fontId="27" fillId="0" borderId="41" xfId="94" applyFont="1" applyBorder="1" applyAlignment="1">
      <alignment horizontal="center"/>
    </xf>
    <xf numFmtId="9" fontId="27" fillId="0" borderId="41" xfId="164" applyFont="1" applyBorder="1" applyAlignment="1">
      <alignment horizontal="center"/>
    </xf>
    <xf numFmtId="9" fontId="27" fillId="37" borderId="97" xfId="164" applyFont="1" applyFill="1" applyBorder="1" applyAlignment="1">
      <alignment horizontal="center"/>
    </xf>
    <xf numFmtId="9" fontId="27" fillId="0" borderId="97" xfId="94" applyFont="1" applyBorder="1" applyAlignment="1">
      <alignment horizontal="center"/>
    </xf>
    <xf numFmtId="9" fontId="27" fillId="0" borderId="95" xfId="94" applyFont="1" applyBorder="1" applyAlignment="1">
      <alignment horizontal="center"/>
    </xf>
    <xf numFmtId="0" fontId="27" fillId="0" borderId="25" xfId="0" applyFont="1" applyBorder="1"/>
    <xf numFmtId="9" fontId="27" fillId="0" borderId="100" xfId="94" applyFont="1" applyFill="1" applyBorder="1" applyAlignment="1">
      <alignment horizontal="center" vertical="top" wrapText="1"/>
    </xf>
    <xf numFmtId="9" fontId="27" fillId="0" borderId="19" xfId="94" applyFont="1" applyFill="1" applyBorder="1" applyAlignment="1">
      <alignment horizontal="center"/>
    </xf>
    <xf numFmtId="9" fontId="27" fillId="0" borderId="23" xfId="94" applyFont="1" applyBorder="1" applyAlignment="1">
      <alignment horizontal="center"/>
    </xf>
    <xf numFmtId="9" fontId="27" fillId="37" borderId="19" xfId="94" applyFont="1" applyFill="1" applyBorder="1" applyAlignment="1">
      <alignment horizontal="center"/>
    </xf>
    <xf numFmtId="9" fontId="27" fillId="37" borderId="23" xfId="94" applyFont="1" applyFill="1" applyBorder="1" applyAlignment="1">
      <alignment horizontal="center"/>
    </xf>
    <xf numFmtId="9" fontId="27" fillId="37" borderId="101" xfId="94" applyFont="1" applyFill="1" applyBorder="1" applyAlignment="1">
      <alignment horizontal="center"/>
    </xf>
    <xf numFmtId="9" fontId="27" fillId="37" borderId="20" xfId="94" applyFont="1" applyFill="1" applyBorder="1" applyAlignment="1">
      <alignment horizontal="center"/>
    </xf>
    <xf numFmtId="0" fontId="27" fillId="33" borderId="25" xfId="0" applyFont="1" applyFill="1" applyBorder="1"/>
    <xf numFmtId="167" fontId="43" fillId="0" borderId="67" xfId="67" applyFont="1" applyFill="1" applyBorder="1"/>
    <xf numFmtId="167" fontId="43" fillId="0" borderId="66" xfId="67" applyFont="1" applyFill="1" applyBorder="1"/>
    <xf numFmtId="167" fontId="43" fillId="0" borderId="102" xfId="67" applyFont="1" applyFill="1" applyBorder="1"/>
    <xf numFmtId="170" fontId="43" fillId="0" borderId="67" xfId="107" applyNumberFormat="1" applyFont="1" applyFill="1" applyBorder="1"/>
    <xf numFmtId="170" fontId="43" fillId="0" borderId="66" xfId="107" applyNumberFormat="1" applyFont="1" applyFill="1" applyBorder="1"/>
    <xf numFmtId="170" fontId="43" fillId="0" borderId="102" xfId="107" applyNumberFormat="1" applyFont="1" applyFill="1" applyBorder="1"/>
    <xf numFmtId="170" fontId="43" fillId="0" borderId="14" xfId="107" applyNumberFormat="1" applyFont="1" applyFill="1" applyBorder="1"/>
    <xf numFmtId="170" fontId="43" fillId="0" borderId="15" xfId="107" applyNumberFormat="1" applyFont="1" applyFill="1" applyBorder="1"/>
    <xf numFmtId="170" fontId="43" fillId="0" borderId="16" xfId="107" applyNumberFormat="1" applyFont="1" applyFill="1" applyBorder="1"/>
    <xf numFmtId="0" fontId="44" fillId="0" borderId="55" xfId="0" applyFont="1" applyBorder="1"/>
    <xf numFmtId="167" fontId="27" fillId="35" borderId="14" xfId="67" applyFont="1" applyFill="1" applyBorder="1" applyAlignment="1">
      <alignment horizontal="right" vertical="top"/>
    </xf>
    <xf numFmtId="170" fontId="27" fillId="0" borderId="14" xfId="67" applyNumberFormat="1" applyFont="1" applyFill="1" applyBorder="1" applyAlignment="1">
      <alignment vertical="top"/>
    </xf>
    <xf numFmtId="170" fontId="27" fillId="35" borderId="14" xfId="0" applyNumberFormat="1" applyFont="1" applyFill="1" applyBorder="1" applyAlignment="1">
      <alignment vertical="top"/>
    </xf>
    <xf numFmtId="170" fontId="27" fillId="35" borderId="14" xfId="107" applyNumberFormat="1" applyFont="1" applyFill="1" applyBorder="1" applyAlignment="1">
      <alignment vertical="top"/>
    </xf>
    <xf numFmtId="167" fontId="27" fillId="35" borderId="24" xfId="67" applyFont="1" applyFill="1" applyBorder="1" applyAlignment="1">
      <alignment vertical="top"/>
    </xf>
    <xf numFmtId="167" fontId="27" fillId="35" borderId="24" xfId="67" applyFont="1" applyFill="1" applyBorder="1" applyAlignment="1">
      <alignment horizontal="right" vertical="top"/>
    </xf>
    <xf numFmtId="170" fontId="27" fillId="0" borderId="24" xfId="67" applyNumberFormat="1" applyFont="1" applyFill="1" applyBorder="1" applyAlignment="1">
      <alignment vertical="top"/>
    </xf>
    <xf numFmtId="170" fontId="27" fillId="35" borderId="24" xfId="0" applyNumberFormat="1" applyFont="1" applyFill="1" applyBorder="1" applyAlignment="1">
      <alignment vertical="top"/>
    </xf>
    <xf numFmtId="170" fontId="27" fillId="35" borderId="24" xfId="107" applyNumberFormat="1" applyFont="1" applyFill="1" applyBorder="1" applyAlignment="1">
      <alignment vertical="top"/>
    </xf>
    <xf numFmtId="166" fontId="26" fillId="0" borderId="22" xfId="107" applyFont="1" applyBorder="1" applyAlignment="1">
      <alignment vertical="top"/>
    </xf>
    <xf numFmtId="0" fontId="4" fillId="0" borderId="14" xfId="0" applyFont="1" applyBorder="1" applyAlignment="1">
      <alignment horizontal="center"/>
    </xf>
    <xf numFmtId="0" fontId="27" fillId="0" borderId="29" xfId="0" applyFont="1" applyBorder="1"/>
    <xf numFmtId="0" fontId="3" fillId="0" borderId="0" xfId="0" applyFont="1"/>
    <xf numFmtId="0" fontId="4" fillId="0" borderId="24" xfId="0" applyFont="1" applyBorder="1" applyAlignment="1">
      <alignment horizontal="center"/>
    </xf>
    <xf numFmtId="9" fontId="60" fillId="0" borderId="24" xfId="94" applyFont="1" applyBorder="1" applyAlignment="1">
      <alignment horizontal="center"/>
    </xf>
    <xf numFmtId="9" fontId="27" fillId="0" borderId="88" xfId="94" applyFont="1" applyBorder="1" applyAlignment="1">
      <alignment horizontal="center"/>
    </xf>
    <xf numFmtId="0" fontId="0" fillId="0" borderId="72" xfId="0" applyBorder="1"/>
    <xf numFmtId="0" fontId="27" fillId="33" borderId="38" xfId="0" applyFont="1" applyFill="1" applyBorder="1"/>
    <xf numFmtId="0" fontId="27" fillId="32" borderId="35" xfId="0" applyFont="1" applyFill="1" applyBorder="1"/>
    <xf numFmtId="0" fontId="27" fillId="32" borderId="38" xfId="0" applyFont="1" applyFill="1" applyBorder="1"/>
    <xf numFmtId="0" fontId="27" fillId="32" borderId="74" xfId="0" applyFont="1" applyFill="1" applyBorder="1"/>
    <xf numFmtId="170" fontId="43" fillId="0" borderId="103" xfId="107" applyNumberFormat="1" applyFont="1" applyFill="1" applyBorder="1"/>
    <xf numFmtId="167" fontId="43" fillId="0" borderId="103" xfId="67" applyFont="1" applyFill="1" applyBorder="1"/>
    <xf numFmtId="0" fontId="27" fillId="32" borderId="77" xfId="0" applyFont="1" applyFill="1" applyBorder="1"/>
    <xf numFmtId="9" fontId="27" fillId="0" borderId="66" xfId="0" applyNumberFormat="1" applyFont="1" applyBorder="1" applyAlignment="1">
      <alignment horizontal="center"/>
    </xf>
    <xf numFmtId="167" fontId="43" fillId="0" borderId="16" xfId="67" applyFont="1" applyBorder="1"/>
    <xf numFmtId="170" fontId="43" fillId="0" borderId="16" xfId="107" applyNumberFormat="1" applyFont="1" applyBorder="1"/>
    <xf numFmtId="167" fontId="43" fillId="0" borderId="14" xfId="67" applyFont="1" applyBorder="1"/>
    <xf numFmtId="170" fontId="43" fillId="0" borderId="14" xfId="107" applyNumberFormat="1" applyFont="1" applyBorder="1"/>
    <xf numFmtId="170" fontId="43" fillId="0" borderId="15" xfId="107" applyNumberFormat="1" applyFont="1" applyBorder="1"/>
    <xf numFmtId="170" fontId="43" fillId="0" borderId="66" xfId="107" applyNumberFormat="1" applyFont="1" applyBorder="1"/>
    <xf numFmtId="170" fontId="43" fillId="0" borderId="102" xfId="107" applyNumberFormat="1" applyFont="1" applyBorder="1"/>
    <xf numFmtId="170" fontId="43" fillId="0" borderId="67" xfId="107" applyNumberFormat="1" applyFont="1" applyBorder="1"/>
    <xf numFmtId="167" fontId="43" fillId="0" borderId="67" xfId="67" applyFont="1" applyBorder="1"/>
    <xf numFmtId="167" fontId="43" fillId="0" borderId="66" xfId="67" applyFont="1" applyBorder="1"/>
    <xf numFmtId="167" fontId="43" fillId="0" borderId="102" xfId="67" applyFont="1" applyBorder="1"/>
    <xf numFmtId="167" fontId="43" fillId="0" borderId="15" xfId="67" applyFont="1" applyBorder="1"/>
    <xf numFmtId="9" fontId="27" fillId="0" borderId="93" xfId="94" applyFont="1" applyBorder="1" applyAlignment="1">
      <alignment horizontal="center"/>
    </xf>
    <xf numFmtId="167" fontId="43" fillId="0" borderId="83" xfId="67" applyFont="1" applyFill="1" applyBorder="1"/>
    <xf numFmtId="170" fontId="43" fillId="0" borderId="83" xfId="107" applyNumberFormat="1" applyFont="1" applyFill="1" applyBorder="1"/>
    <xf numFmtId="170" fontId="43" fillId="0" borderId="64" xfId="107" applyNumberFormat="1" applyFont="1" applyFill="1" applyBorder="1"/>
    <xf numFmtId="170" fontId="27" fillId="35" borderId="66" xfId="0" applyNumberFormat="1" applyFont="1" applyFill="1" applyBorder="1" applyAlignment="1">
      <alignment vertical="top"/>
    </xf>
    <xf numFmtId="167" fontId="27" fillId="35" borderId="15" xfId="67" applyFont="1" applyFill="1" applyBorder="1" applyAlignment="1">
      <alignment vertical="top"/>
    </xf>
    <xf numFmtId="167" fontId="27" fillId="35" borderId="66" xfId="67" applyFont="1" applyFill="1" applyBorder="1" applyAlignment="1">
      <alignment vertical="top"/>
    </xf>
    <xf numFmtId="167" fontId="27" fillId="35" borderId="103" xfId="67" applyFont="1" applyFill="1" applyBorder="1" applyAlignment="1">
      <alignment vertical="top"/>
    </xf>
    <xf numFmtId="170" fontId="43" fillId="0" borderId="17" xfId="107" applyNumberFormat="1" applyFont="1" applyFill="1" applyBorder="1"/>
    <xf numFmtId="170" fontId="27" fillId="35" borderId="103" xfId="0" applyNumberFormat="1" applyFont="1" applyFill="1" applyBorder="1" applyAlignment="1">
      <alignment vertical="top"/>
    </xf>
    <xf numFmtId="170" fontId="43" fillId="0" borderId="94" xfId="107" applyNumberFormat="1" applyFont="1" applyFill="1" applyBorder="1"/>
    <xf numFmtId="167" fontId="43" fillId="0" borderId="17" xfId="67" applyFont="1" applyFill="1" applyBorder="1"/>
    <xf numFmtId="0" fontId="0" fillId="0" borderId="104" xfId="0" applyBorder="1"/>
    <xf numFmtId="0" fontId="0" fillId="0" borderId="105" xfId="0" applyBorder="1"/>
    <xf numFmtId="0" fontId="4" fillId="0" borderId="23" xfId="0" applyFont="1" applyBorder="1"/>
    <xf numFmtId="0" fontId="0" fillId="44" borderId="32" xfId="0" applyFill="1" applyBorder="1"/>
    <xf numFmtId="0" fontId="0" fillId="0" borderId="70" xfId="0" applyBorder="1"/>
    <xf numFmtId="0" fontId="0" fillId="0" borderId="28" xfId="0" applyBorder="1"/>
    <xf numFmtId="0" fontId="0" fillId="0" borderId="71" xfId="0" applyBorder="1"/>
    <xf numFmtId="0" fontId="0" fillId="0" borderId="47" xfId="0" applyBorder="1"/>
    <xf numFmtId="0" fontId="74" fillId="0" borderId="77" xfId="0" applyFont="1" applyBorder="1"/>
    <xf numFmtId="0" fontId="72" fillId="0" borderId="83" xfId="0" applyFont="1" applyBorder="1"/>
    <xf numFmtId="0" fontId="72" fillId="0" borderId="78" xfId="0" applyFont="1" applyBorder="1"/>
    <xf numFmtId="0" fontId="4" fillId="44" borderId="73" xfId="0" applyFont="1" applyFill="1" applyBorder="1"/>
    <xf numFmtId="0" fontId="0" fillId="44" borderId="75" xfId="0" applyFill="1" applyBorder="1"/>
    <xf numFmtId="0" fontId="0" fillId="0" borderId="94" xfId="0" applyBorder="1"/>
    <xf numFmtId="0" fontId="0" fillId="0" borderId="64" xfId="0" applyBorder="1"/>
    <xf numFmtId="0" fontId="0" fillId="0" borderId="30" xfId="0" applyBorder="1"/>
    <xf numFmtId="0" fontId="0" fillId="0" borderId="19" xfId="0" applyBorder="1"/>
    <xf numFmtId="0" fontId="0" fillId="0" borderId="20" xfId="0" applyBorder="1"/>
    <xf numFmtId="0" fontId="0" fillId="0" borderId="88" xfId="0" applyBorder="1"/>
    <xf numFmtId="0" fontId="0" fillId="0" borderId="103" xfId="0" applyBorder="1"/>
    <xf numFmtId="0" fontId="0" fillId="0" borderId="102" xfId="0" applyBorder="1"/>
    <xf numFmtId="0" fontId="0" fillId="44" borderId="14" xfId="0" applyFill="1" applyBorder="1"/>
    <xf numFmtId="0" fontId="0" fillId="44" borderId="67" xfId="0" applyFill="1" applyBorder="1"/>
    <xf numFmtId="0" fontId="81" fillId="44" borderId="69" xfId="0" applyFont="1" applyFill="1" applyBorder="1"/>
    <xf numFmtId="0" fontId="72" fillId="0" borderId="52" xfId="0" applyFont="1" applyBorder="1" applyAlignment="1">
      <alignment horizontal="left" vertical="center"/>
    </xf>
    <xf numFmtId="0" fontId="44" fillId="44" borderId="29" xfId="0" applyFont="1" applyFill="1" applyBorder="1"/>
    <xf numFmtId="0" fontId="4" fillId="0" borderId="69" xfId="0" applyFont="1" applyBorder="1"/>
    <xf numFmtId="0" fontId="0" fillId="0" borderId="32" xfId="0" applyBorder="1"/>
    <xf numFmtId="0" fontId="4" fillId="0" borderId="71" xfId="0" applyFont="1" applyBorder="1"/>
    <xf numFmtId="0" fontId="74" fillId="0" borderId="25" xfId="0" applyFont="1" applyBorder="1" applyAlignment="1">
      <alignment vertical="center"/>
    </xf>
    <xf numFmtId="0" fontId="44" fillId="44" borderId="25" xfId="0" applyFont="1" applyFill="1" applyBorder="1"/>
    <xf numFmtId="0" fontId="75" fillId="0" borderId="21" xfId="0" applyFont="1" applyBorder="1"/>
    <xf numFmtId="0" fontId="76" fillId="0" borderId="15" xfId="0" applyFont="1" applyBorder="1"/>
    <xf numFmtId="0" fontId="77" fillId="0" borderId="15" xfId="0" applyFont="1" applyBorder="1"/>
    <xf numFmtId="0" fontId="78" fillId="0" borderId="15" xfId="0" applyFont="1" applyBorder="1"/>
    <xf numFmtId="0" fontId="79" fillId="0" borderId="15" xfId="0" quotePrefix="1" applyFont="1" applyBorder="1"/>
    <xf numFmtId="0" fontId="79" fillId="0" borderId="15" xfId="0" quotePrefix="1" applyFont="1" applyBorder="1" applyAlignment="1">
      <alignment horizontal="center"/>
    </xf>
    <xf numFmtId="0" fontId="79" fillId="0" borderId="15" xfId="0" applyFont="1" applyBorder="1"/>
    <xf numFmtId="0" fontId="0" fillId="38" borderId="16" xfId="0" applyFill="1" applyBorder="1"/>
    <xf numFmtId="0" fontId="27" fillId="44" borderId="14" xfId="0" applyFont="1" applyFill="1" applyBorder="1"/>
    <xf numFmtId="0" fontId="27" fillId="44" borderId="15" xfId="0" applyFont="1" applyFill="1" applyBorder="1"/>
    <xf numFmtId="0" fontId="27" fillId="44" borderId="16" xfId="0" applyFont="1" applyFill="1" applyBorder="1"/>
    <xf numFmtId="0" fontId="26" fillId="44" borderId="25" xfId="0" applyFont="1" applyFill="1" applyBorder="1" applyAlignment="1">
      <alignment horizontal="center" vertical="top" wrapText="1"/>
    </xf>
    <xf numFmtId="0" fontId="26" fillId="44" borderId="21" xfId="0" applyFont="1" applyFill="1" applyBorder="1" applyAlignment="1">
      <alignment horizontal="center" vertical="top" wrapText="1"/>
    </xf>
    <xf numFmtId="167" fontId="27" fillId="0" borderId="35" xfId="67" applyFont="1" applyBorder="1" applyAlignment="1">
      <alignment horizontal="center" vertical="top"/>
    </xf>
    <xf numFmtId="0" fontId="0" fillId="44" borderId="22" xfId="0" applyFill="1" applyBorder="1"/>
    <xf numFmtId="0" fontId="44" fillId="44" borderId="22" xfId="0" applyFont="1" applyFill="1" applyBorder="1"/>
    <xf numFmtId="9" fontId="27" fillId="0" borderId="0" xfId="94" applyFont="1" applyFill="1" applyAlignment="1">
      <alignment horizontal="center"/>
    </xf>
    <xf numFmtId="9" fontId="31" fillId="0" borderId="0" xfId="94" applyFont="1" applyFill="1" applyAlignment="1">
      <alignment horizontal="center"/>
    </xf>
    <xf numFmtId="0" fontId="27" fillId="0" borderId="65" xfId="0" applyFont="1" applyBorder="1"/>
    <xf numFmtId="0" fontId="58" fillId="0" borderId="103" xfId="0" applyFont="1" applyBorder="1" applyAlignment="1">
      <alignment vertical="top"/>
    </xf>
    <xf numFmtId="49" fontId="58" fillId="0" borderId="103" xfId="0" applyNumberFormat="1" applyFont="1" applyBorder="1" applyAlignment="1">
      <alignment vertical="top"/>
    </xf>
    <xf numFmtId="167" fontId="58" fillId="0" borderId="103" xfId="67" applyFont="1" applyFill="1" applyBorder="1" applyAlignment="1">
      <alignment horizontal="center" vertical="top"/>
    </xf>
    <xf numFmtId="169" fontId="58" fillId="0" borderId="103" xfId="0" applyNumberFormat="1" applyFont="1" applyBorder="1" applyAlignment="1">
      <alignment horizontal="left" vertical="top"/>
    </xf>
    <xf numFmtId="9" fontId="58" fillId="0" borderId="103" xfId="94" applyFont="1" applyFill="1" applyBorder="1" applyAlignment="1">
      <alignment horizontal="center" vertical="top"/>
    </xf>
    <xf numFmtId="0" fontId="64" fillId="0" borderId="0" xfId="0" applyFont="1" applyAlignment="1">
      <alignment vertical="top"/>
    </xf>
    <xf numFmtId="0" fontId="58" fillId="0" borderId="0" xfId="0" applyFont="1" applyAlignment="1">
      <alignment horizontal="center" vertical="top"/>
    </xf>
    <xf numFmtId="0" fontId="64" fillId="0" borderId="14" xfId="0" applyFont="1" applyBorder="1" applyAlignment="1">
      <alignment vertical="top"/>
    </xf>
    <xf numFmtId="0" fontId="64" fillId="0" borderId="14" xfId="0" applyFont="1" applyBorder="1" applyAlignment="1">
      <alignment horizontal="right" vertical="top"/>
    </xf>
    <xf numFmtId="0" fontId="58" fillId="0" borderId="14" xfId="0" applyFont="1" applyBorder="1" applyAlignment="1">
      <alignment horizontal="center" vertical="top"/>
    </xf>
    <xf numFmtId="0" fontId="27" fillId="0" borderId="103" xfId="0" applyFont="1" applyBorder="1"/>
    <xf numFmtId="0" fontId="27" fillId="0" borderId="103" xfId="0" applyFont="1" applyBorder="1" applyAlignment="1">
      <alignment horizontal="right"/>
    </xf>
    <xf numFmtId="0" fontId="27" fillId="0" borderId="26" xfId="0" applyFont="1" applyBorder="1" applyAlignment="1">
      <alignment horizontal="right"/>
    </xf>
    <xf numFmtId="9" fontId="27" fillId="0" borderId="26" xfId="94" applyFont="1" applyFill="1" applyBorder="1" applyAlignment="1">
      <alignment horizontal="center"/>
    </xf>
    <xf numFmtId="169" fontId="27" fillId="0" borderId="102" xfId="0" applyNumberFormat="1" applyFont="1" applyBorder="1" applyAlignment="1">
      <alignment horizontal="left" vertical="top"/>
    </xf>
    <xf numFmtId="9" fontId="27" fillId="0" borderId="102" xfId="94" applyFont="1" applyFill="1" applyBorder="1" applyAlignment="1">
      <alignment horizontal="center"/>
    </xf>
    <xf numFmtId="167" fontId="27" fillId="0" borderId="17" xfId="67" applyFont="1" applyFill="1" applyBorder="1"/>
    <xf numFmtId="167" fontId="27" fillId="0" borderId="17" xfId="67" applyFont="1" applyFill="1" applyBorder="1" applyAlignment="1">
      <alignment horizontal="right" vertical="top"/>
    </xf>
    <xf numFmtId="167" fontId="27" fillId="0" borderId="17" xfId="67" applyFont="1" applyFill="1" applyBorder="1" applyAlignment="1">
      <alignment vertical="top"/>
    </xf>
    <xf numFmtId="170" fontId="27" fillId="0" borderId="17" xfId="67" applyNumberFormat="1" applyFont="1" applyFill="1" applyBorder="1" applyAlignment="1">
      <alignment horizontal="right" vertical="top"/>
    </xf>
    <xf numFmtId="170" fontId="27" fillId="0" borderId="17" xfId="0" applyNumberFormat="1" applyFont="1" applyBorder="1" applyAlignment="1">
      <alignment vertical="top"/>
    </xf>
    <xf numFmtId="170" fontId="27" fillId="0" borderId="17" xfId="107" applyNumberFormat="1" applyFont="1" applyFill="1" applyBorder="1" applyAlignment="1">
      <alignment vertical="top"/>
    </xf>
    <xf numFmtId="166" fontId="26" fillId="31" borderId="0" xfId="45" applyNumberFormat="1" applyFont="1" applyFill="1" applyBorder="1" applyAlignment="1">
      <alignment horizontal="left"/>
    </xf>
    <xf numFmtId="0" fontId="27" fillId="0" borderId="15" xfId="0" applyFont="1" applyBorder="1" applyAlignment="1">
      <alignment horizontal="left"/>
    </xf>
    <xf numFmtId="0" fontId="26" fillId="25" borderId="35" xfId="0" applyFont="1" applyFill="1" applyBorder="1" applyAlignment="1">
      <alignment horizontal="left" vertical="top"/>
    </xf>
    <xf numFmtId="0" fontId="27" fillId="44" borderId="14" xfId="0" applyFont="1" applyFill="1" applyBorder="1" applyAlignment="1">
      <alignment horizontal="left"/>
    </xf>
    <xf numFmtId="0" fontId="27" fillId="44" borderId="15" xfId="0" applyFont="1" applyFill="1" applyBorder="1" applyAlignment="1">
      <alignment horizontal="left"/>
    </xf>
    <xf numFmtId="0" fontId="27" fillId="44" borderId="16" xfId="0" applyFont="1" applyFill="1" applyBorder="1" applyAlignment="1">
      <alignment horizontal="left"/>
    </xf>
    <xf numFmtId="0" fontId="0" fillId="0" borderId="23" xfId="0" applyBorder="1"/>
    <xf numFmtId="0" fontId="44" fillId="44" borderId="36" xfId="0" applyFont="1" applyFill="1" applyBorder="1"/>
    <xf numFmtId="0" fontId="44" fillId="44" borderId="26" xfId="0" applyFont="1" applyFill="1" applyBorder="1"/>
    <xf numFmtId="0" fontId="44" fillId="44" borderId="39" xfId="0" applyFont="1" applyFill="1" applyBorder="1"/>
    <xf numFmtId="0" fontId="72" fillId="0" borderId="0" xfId="0" applyFont="1" applyAlignment="1">
      <alignment horizontal="right" vertical="center"/>
    </xf>
    <xf numFmtId="0" fontId="83" fillId="44" borderId="14" xfId="0" applyFont="1" applyFill="1" applyBorder="1" applyAlignment="1">
      <alignment horizontal="right" vertical="center"/>
    </xf>
    <xf numFmtId="0" fontId="73" fillId="0" borderId="15" xfId="0" applyFont="1" applyBorder="1" applyAlignment="1">
      <alignment horizontal="right" vertical="center"/>
    </xf>
    <xf numFmtId="0" fontId="73" fillId="0" borderId="22" xfId="0" applyFont="1" applyBorder="1" applyAlignment="1">
      <alignment horizontal="right" vertical="center"/>
    </xf>
    <xf numFmtId="0" fontId="73" fillId="0" borderId="21" xfId="0" applyFont="1" applyBorder="1" applyAlignment="1">
      <alignment horizontal="right" vertical="center"/>
    </xf>
    <xf numFmtId="0" fontId="73" fillId="0" borderId="0" xfId="0" applyFont="1" applyAlignment="1">
      <alignment horizontal="right" vertical="center"/>
    </xf>
    <xf numFmtId="0" fontId="72" fillId="0" borderId="83" xfId="0" applyFont="1" applyBorder="1" applyAlignment="1">
      <alignment horizontal="right"/>
    </xf>
    <xf numFmtId="0" fontId="0" fillId="44" borderId="74" xfId="0" applyFill="1" applyBorder="1" applyAlignment="1">
      <alignment horizontal="right"/>
    </xf>
    <xf numFmtId="0" fontId="0" fillId="0" borderId="103" xfId="0" applyBorder="1" applyAlignment="1">
      <alignment horizontal="right"/>
    </xf>
    <xf numFmtId="0" fontId="0" fillId="0" borderId="66" xfId="0" applyBorder="1" applyAlignment="1">
      <alignment horizontal="right"/>
    </xf>
    <xf numFmtId="0" fontId="0" fillId="0" borderId="102" xfId="0" applyBorder="1" applyAlignment="1">
      <alignment horizontal="right"/>
    </xf>
    <xf numFmtId="0" fontId="0" fillId="44" borderId="67" xfId="0" applyFill="1" applyBorder="1" applyAlignment="1">
      <alignment horizontal="right"/>
    </xf>
    <xf numFmtId="0" fontId="0" fillId="44" borderId="0" xfId="0" applyFill="1" applyAlignment="1">
      <alignment horizontal="right"/>
    </xf>
    <xf numFmtId="0" fontId="0" fillId="44" borderId="25" xfId="0" applyFill="1" applyBorder="1"/>
    <xf numFmtId="0" fontId="0" fillId="0" borderId="68" xfId="0" applyBorder="1"/>
    <xf numFmtId="0" fontId="0" fillId="44" borderId="45" xfId="0" applyFill="1" applyBorder="1"/>
    <xf numFmtId="0" fontId="0" fillId="0" borderId="17" xfId="0" applyBorder="1"/>
    <xf numFmtId="0" fontId="0" fillId="44" borderId="74" xfId="0" applyFill="1" applyBorder="1"/>
    <xf numFmtId="167" fontId="26" fillId="36" borderId="35" xfId="0" applyNumberFormat="1" applyFont="1" applyFill="1" applyBorder="1" applyAlignment="1">
      <alignment vertical="top"/>
    </xf>
    <xf numFmtId="167" fontId="43" fillId="0" borderId="0" xfId="67" applyFont="1" applyFill="1" applyBorder="1"/>
    <xf numFmtId="170" fontId="43" fillId="0" borderId="0" xfId="107" applyNumberFormat="1" applyFont="1" applyFill="1" applyBorder="1"/>
    <xf numFmtId="0" fontId="85" fillId="43" borderId="12" xfId="0" applyFont="1" applyFill="1" applyBorder="1" applyAlignment="1">
      <alignment horizontal="center" vertical="center"/>
    </xf>
    <xf numFmtId="0" fontId="85" fillId="43" borderId="44" xfId="0" applyFont="1" applyFill="1" applyBorder="1" applyAlignment="1">
      <alignment horizontal="center" vertical="center"/>
    </xf>
    <xf numFmtId="0" fontId="85" fillId="43" borderId="35" xfId="0" applyFont="1" applyFill="1" applyBorder="1" applyAlignment="1">
      <alignment horizontal="center" vertical="center"/>
    </xf>
    <xf numFmtId="9" fontId="26" fillId="32" borderId="25" xfId="94" applyFont="1" applyFill="1" applyBorder="1" applyAlignment="1">
      <alignment horizontal="center" vertical="top" wrapText="1"/>
    </xf>
    <xf numFmtId="9" fontId="26" fillId="32" borderId="21" xfId="94" applyFont="1" applyFill="1" applyBorder="1" applyAlignment="1">
      <alignment horizontal="center" vertical="top" wrapText="1"/>
    </xf>
    <xf numFmtId="0" fontId="26" fillId="32" borderId="35" xfId="67" applyNumberFormat="1" applyFont="1" applyFill="1" applyBorder="1" applyAlignment="1">
      <alignment horizontal="center" vertical="top" wrapText="1"/>
    </xf>
    <xf numFmtId="0" fontId="26" fillId="32" borderId="27" xfId="67" applyNumberFormat="1" applyFont="1" applyFill="1" applyBorder="1" applyAlignment="1">
      <alignment horizontal="center" vertical="top" wrapText="1"/>
    </xf>
    <xf numFmtId="0" fontId="26" fillId="32" borderId="38" xfId="67" applyNumberFormat="1" applyFont="1" applyFill="1" applyBorder="1" applyAlignment="1">
      <alignment horizontal="center" vertical="top" wrapText="1"/>
    </xf>
    <xf numFmtId="0" fontId="26" fillId="32" borderId="54" xfId="0" applyFont="1" applyFill="1" applyBorder="1" applyAlignment="1">
      <alignment horizontal="center" vertical="top" wrapText="1"/>
    </xf>
    <xf numFmtId="0" fontId="2" fillId="0" borderId="0" xfId="169"/>
    <xf numFmtId="0" fontId="2" fillId="0" borderId="0" xfId="169" applyAlignment="1">
      <alignment horizontal="left"/>
    </xf>
    <xf numFmtId="0" fontId="69" fillId="0" borderId="67" xfId="0" applyFont="1" applyBorder="1" applyAlignment="1">
      <alignment horizontal="left"/>
    </xf>
    <xf numFmtId="0" fontId="69" fillId="0" borderId="68" xfId="0" applyFont="1" applyBorder="1" applyAlignment="1">
      <alignment horizontal="left"/>
    </xf>
    <xf numFmtId="167" fontId="69" fillId="0" borderId="67" xfId="67" applyFont="1" applyBorder="1"/>
    <xf numFmtId="167" fontId="43" fillId="0" borderId="108" xfId="67" applyFont="1" applyFill="1" applyBorder="1"/>
    <xf numFmtId="170" fontId="43" fillId="0" borderId="108" xfId="107" applyNumberFormat="1" applyFont="1" applyFill="1" applyBorder="1"/>
    <xf numFmtId="0" fontId="26" fillId="25" borderId="38" xfId="0" applyFont="1" applyFill="1" applyBorder="1" applyAlignment="1">
      <alignment vertical="top"/>
    </xf>
    <xf numFmtId="167" fontId="43" fillId="0" borderId="21" xfId="67" applyFont="1" applyFill="1" applyBorder="1"/>
    <xf numFmtId="167" fontId="43" fillId="0" borderId="18" xfId="67" applyFont="1" applyFill="1" applyBorder="1"/>
    <xf numFmtId="0" fontId="64" fillId="0" borderId="24" xfId="0" applyFont="1" applyBorder="1" applyAlignment="1">
      <alignment horizontal="right" vertical="top"/>
    </xf>
    <xf numFmtId="0" fontId="58" fillId="0" borderId="24" xfId="0" applyFont="1" applyBorder="1" applyAlignment="1">
      <alignment horizontal="center" vertical="top"/>
    </xf>
    <xf numFmtId="2" fontId="27" fillId="0" borderId="16" xfId="67" applyNumberFormat="1" applyFont="1" applyFill="1" applyBorder="1"/>
    <xf numFmtId="0" fontId="88" fillId="0" borderId="0" xfId="0" applyFont="1"/>
    <xf numFmtId="0" fontId="100" fillId="0" borderId="0" xfId="0" applyFont="1"/>
    <xf numFmtId="0" fontId="85" fillId="43" borderId="12" xfId="0" applyFont="1" applyFill="1" applyBorder="1" applyAlignment="1">
      <alignment vertical="center" wrapText="1"/>
    </xf>
    <xf numFmtId="0" fontId="27" fillId="0" borderId="16" xfId="0" applyFont="1" applyBorder="1" applyAlignment="1">
      <alignment horizontal="left"/>
    </xf>
    <xf numFmtId="0" fontId="26" fillId="25" borderId="26" xfId="0" applyFont="1" applyFill="1" applyBorder="1" applyAlignment="1">
      <alignment horizontal="center" vertical="top"/>
    </xf>
    <xf numFmtId="0" fontId="26" fillId="25" borderId="26" xfId="0" applyFont="1" applyFill="1" applyBorder="1" applyAlignment="1">
      <alignment vertical="top"/>
    </xf>
    <xf numFmtId="49" fontId="26" fillId="25" borderId="26" xfId="0" applyNumberFormat="1" applyFont="1" applyFill="1" applyBorder="1" applyAlignment="1">
      <alignment vertical="top"/>
    </xf>
    <xf numFmtId="169" fontId="26" fillId="25" borderId="26" xfId="0" applyNumberFormat="1" applyFont="1" applyFill="1" applyBorder="1" applyAlignment="1">
      <alignment horizontal="left" vertical="top"/>
    </xf>
    <xf numFmtId="9" fontId="26" fillId="25" borderId="26" xfId="94" applyFont="1" applyFill="1" applyBorder="1" applyAlignment="1">
      <alignment horizontal="center" vertical="top"/>
    </xf>
    <xf numFmtId="0" fontId="26" fillId="36" borderId="26" xfId="0" applyFont="1" applyFill="1" applyBorder="1" applyAlignment="1">
      <alignment vertical="top"/>
    </xf>
    <xf numFmtId="167" fontId="26" fillId="36" borderId="26" xfId="67" applyFont="1" applyFill="1" applyBorder="1" applyAlignment="1">
      <alignment horizontal="right" vertical="top"/>
    </xf>
    <xf numFmtId="167" fontId="26" fillId="25" borderId="26" xfId="67" applyFont="1" applyFill="1" applyBorder="1" applyAlignment="1">
      <alignment vertical="top"/>
    </xf>
    <xf numFmtId="166" fontId="26" fillId="36" borderId="26" xfId="107" applyFont="1" applyFill="1" applyBorder="1"/>
    <xf numFmtId="166" fontId="26" fillId="25" borderId="26" xfId="107" applyFont="1" applyFill="1" applyBorder="1"/>
    <xf numFmtId="172" fontId="26" fillId="25" borderId="24" xfId="107" applyNumberFormat="1" applyFont="1" applyFill="1" applyBorder="1"/>
    <xf numFmtId="167" fontId="27" fillId="0" borderId="15" xfId="67" applyFont="1" applyFill="1" applyBorder="1" applyAlignment="1">
      <alignment vertical="top"/>
    </xf>
    <xf numFmtId="0" fontId="85" fillId="43" borderId="25" xfId="0" applyFont="1" applyFill="1" applyBorder="1" applyAlignment="1">
      <alignment vertical="center" wrapText="1"/>
    </xf>
    <xf numFmtId="0" fontId="85" fillId="43" borderId="37" xfId="0" applyFont="1" applyFill="1" applyBorder="1" applyAlignment="1">
      <alignment vertical="center" wrapText="1"/>
    </xf>
    <xf numFmtId="0" fontId="0" fillId="0" borderId="0" xfId="0" applyAlignment="1">
      <alignment wrapText="1"/>
    </xf>
    <xf numFmtId="167" fontId="27" fillId="35" borderId="22" xfId="67" applyFont="1" applyFill="1" applyBorder="1" applyAlignment="1">
      <alignment vertical="top"/>
    </xf>
    <xf numFmtId="180" fontId="88" fillId="0" borderId="35" xfId="0" applyNumberFormat="1" applyFont="1" applyBorder="1"/>
    <xf numFmtId="0" fontId="27" fillId="52" borderId="79" xfId="168" applyFont="1" applyFill="1" applyBorder="1" applyAlignment="1" applyProtection="1">
      <alignment horizontal="left"/>
      <protection locked="0"/>
    </xf>
    <xf numFmtId="166" fontId="0" fillId="0" borderId="25" xfId="107" applyFont="1" applyBorder="1"/>
    <xf numFmtId="166" fontId="0" fillId="0" borderId="15" xfId="107" applyFont="1" applyBorder="1"/>
    <xf numFmtId="166" fontId="0" fillId="0" borderId="17" xfId="107" applyFont="1" applyBorder="1"/>
    <xf numFmtId="166" fontId="88" fillId="0" borderId="27" xfId="107" applyFont="1" applyBorder="1"/>
    <xf numFmtId="180" fontId="88" fillId="0" borderId="27" xfId="0" applyNumberFormat="1" applyFont="1" applyBorder="1"/>
    <xf numFmtId="180" fontId="86" fillId="0" borderId="90" xfId="0" applyNumberFormat="1" applyFont="1" applyBorder="1" applyAlignment="1">
      <alignment vertical="top" wrapText="1"/>
    </xf>
    <xf numFmtId="0" fontId="86" fillId="0" borderId="89" xfId="0" applyFont="1" applyBorder="1"/>
    <xf numFmtId="180" fontId="86" fillId="42" borderId="89" xfId="0" applyNumberFormat="1" applyFont="1" applyFill="1" applyBorder="1"/>
    <xf numFmtId="181" fontId="43" fillId="0" borderId="14" xfId="107" applyNumberFormat="1" applyFont="1" applyFill="1" applyBorder="1"/>
    <xf numFmtId="181" fontId="43" fillId="0" borderId="67" xfId="107" applyNumberFormat="1" applyFont="1" applyFill="1" applyBorder="1"/>
    <xf numFmtId="181" fontId="43" fillId="0" borderId="15" xfId="107" applyNumberFormat="1" applyFont="1" applyFill="1" applyBorder="1"/>
    <xf numFmtId="181" fontId="43" fillId="0" borderId="66" xfId="107" applyNumberFormat="1" applyFont="1" applyFill="1" applyBorder="1"/>
    <xf numFmtId="181" fontId="43" fillId="0" borderId="16" xfId="107" applyNumberFormat="1" applyFont="1" applyFill="1" applyBorder="1"/>
    <xf numFmtId="181" fontId="43" fillId="0" borderId="102" xfId="107" applyNumberFormat="1" applyFont="1" applyFill="1" applyBorder="1"/>
    <xf numFmtId="181" fontId="0" fillId="0" borderId="72" xfId="107" applyNumberFormat="1" applyFont="1" applyBorder="1"/>
    <xf numFmtId="181" fontId="26" fillId="36" borderId="74" xfId="107" applyNumberFormat="1" applyFont="1" applyFill="1" applyBorder="1" applyAlignment="1">
      <alignment vertical="top"/>
    </xf>
    <xf numFmtId="181" fontId="26" fillId="36" borderId="74" xfId="107" applyNumberFormat="1" applyFont="1" applyFill="1" applyBorder="1"/>
    <xf numFmtId="181" fontId="26" fillId="25" borderId="74" xfId="107" applyNumberFormat="1" applyFont="1" applyFill="1" applyBorder="1"/>
    <xf numFmtId="181" fontId="26" fillId="44" borderId="75" xfId="107" applyNumberFormat="1" applyFont="1" applyFill="1" applyBorder="1"/>
    <xf numFmtId="181" fontId="0" fillId="0" borderId="0" xfId="107" applyNumberFormat="1" applyFont="1"/>
    <xf numFmtId="181" fontId="43" fillId="0" borderId="29" xfId="107" applyNumberFormat="1" applyFont="1" applyFill="1" applyBorder="1"/>
    <xf numFmtId="181" fontId="43" fillId="0" borderId="20" xfId="107" applyNumberFormat="1" applyFont="1" applyFill="1" applyBorder="1"/>
    <xf numFmtId="181" fontId="43" fillId="0" borderId="88" xfId="107" applyNumberFormat="1" applyFont="1" applyFill="1" applyBorder="1"/>
    <xf numFmtId="181" fontId="0" fillId="44" borderId="27" xfId="107" applyNumberFormat="1" applyFont="1" applyFill="1" applyBorder="1"/>
    <xf numFmtId="0" fontId="44" fillId="0" borderId="17" xfId="0" applyFont="1" applyBorder="1"/>
    <xf numFmtId="0" fontId="44" fillId="0" borderId="14" xfId="0" applyFont="1" applyBorder="1"/>
    <xf numFmtId="166" fontId="44" fillId="0" borderId="14" xfId="107" applyFont="1" applyBorder="1"/>
    <xf numFmtId="166" fontId="44" fillId="0" borderId="15" xfId="107" applyFont="1" applyBorder="1"/>
    <xf numFmtId="166" fontId="0" fillId="0" borderId="25" xfId="107" applyFont="1" applyFill="1" applyBorder="1"/>
    <xf numFmtId="166" fontId="0" fillId="0" borderId="93" xfId="107" applyFont="1" applyFill="1" applyBorder="1"/>
    <xf numFmtId="166" fontId="0" fillId="0" borderId="20" xfId="107" applyFont="1" applyFill="1" applyBorder="1"/>
    <xf numFmtId="166" fontId="0" fillId="0" borderId="23" xfId="107" applyFont="1" applyFill="1" applyBorder="1"/>
    <xf numFmtId="166" fontId="0" fillId="0" borderId="16" xfId="107" applyFont="1" applyFill="1" applyBorder="1"/>
    <xf numFmtId="180" fontId="0" fillId="0" borderId="89" xfId="0" applyNumberFormat="1" applyBorder="1"/>
    <xf numFmtId="0" fontId="27" fillId="0" borderId="0" xfId="0" applyFont="1" applyAlignment="1">
      <alignment vertical="center"/>
    </xf>
    <xf numFmtId="0" fontId="39" fillId="0" borderId="0" xfId="0" applyFont="1" applyAlignment="1">
      <alignment horizontal="left" vertical="top" wrapText="1"/>
    </xf>
    <xf numFmtId="0" fontId="39" fillId="0" borderId="0" xfId="166" applyFont="1" applyAlignment="1">
      <alignment horizontal="left" vertical="top"/>
    </xf>
    <xf numFmtId="0" fontId="39" fillId="0" borderId="0" xfId="0" applyFont="1" applyAlignment="1">
      <alignment vertical="center"/>
    </xf>
    <xf numFmtId="0" fontId="44" fillId="44" borderId="26" xfId="0" applyFont="1" applyFill="1" applyBorder="1" applyAlignment="1">
      <alignment wrapText="1"/>
    </xf>
    <xf numFmtId="0" fontId="27" fillId="0" borderId="0" xfId="0" applyFont="1" applyAlignment="1">
      <alignment vertical="center" wrapText="1"/>
    </xf>
    <xf numFmtId="0" fontId="59" fillId="38" borderId="0" xfId="0" applyFont="1" applyFill="1" applyAlignment="1">
      <alignment vertical="center"/>
    </xf>
    <xf numFmtId="0" fontId="0" fillId="53" borderId="35" xfId="0" applyFill="1" applyBorder="1" applyAlignment="1">
      <alignment horizontal="left"/>
    </xf>
    <xf numFmtId="0" fontId="0" fillId="53" borderId="35" xfId="0" applyFill="1" applyBorder="1"/>
    <xf numFmtId="167" fontId="0" fillId="53" borderId="35" xfId="0" applyNumberFormat="1" applyFill="1" applyBorder="1"/>
    <xf numFmtId="181" fontId="0" fillId="53" borderId="35" xfId="107" applyNumberFormat="1" applyFont="1" applyFill="1" applyBorder="1"/>
    <xf numFmtId="0" fontId="41" fillId="0" borderId="0" xfId="0" applyFont="1" applyAlignment="1">
      <alignment vertical="center"/>
    </xf>
    <xf numFmtId="167" fontId="27" fillId="0" borderId="15" xfId="67" applyFont="1" applyFill="1" applyBorder="1" applyAlignment="1">
      <alignment horizontal="right" vertical="top"/>
    </xf>
    <xf numFmtId="170" fontId="27" fillId="0" borderId="15" xfId="107" applyNumberFormat="1" applyFont="1" applyFill="1" applyBorder="1" applyAlignment="1">
      <alignment vertical="top"/>
    </xf>
    <xf numFmtId="170" fontId="27" fillId="0" borderId="17" xfId="107" applyNumberFormat="1" applyFont="1" applyFill="1" applyBorder="1"/>
    <xf numFmtId="0" fontId="101" fillId="0" borderId="23" xfId="0" applyFont="1" applyBorder="1"/>
    <xf numFmtId="167" fontId="27" fillId="35" borderId="15" xfId="67" applyFont="1" applyFill="1" applyBorder="1" applyAlignment="1">
      <alignment horizontal="right" vertical="top"/>
    </xf>
    <xf numFmtId="170" fontId="27" fillId="35" borderId="15" xfId="107" applyNumberFormat="1" applyFont="1" applyFill="1" applyBorder="1" applyAlignment="1">
      <alignment vertical="top"/>
    </xf>
    <xf numFmtId="170" fontId="27" fillId="35" borderId="17" xfId="107" applyNumberFormat="1" applyFont="1" applyFill="1" applyBorder="1"/>
    <xf numFmtId="170" fontId="27" fillId="0" borderId="17" xfId="107" applyNumberFormat="1" applyFont="1" applyBorder="1"/>
    <xf numFmtId="167" fontId="27" fillId="35" borderId="16" xfId="67" applyFont="1" applyFill="1" applyBorder="1" applyAlignment="1">
      <alignment horizontal="right" vertical="top"/>
    </xf>
    <xf numFmtId="167" fontId="27" fillId="0" borderId="24" xfId="67" applyFont="1" applyFill="1" applyBorder="1" applyAlignment="1">
      <alignment vertical="top"/>
    </xf>
    <xf numFmtId="170" fontId="27" fillId="35" borderId="16" xfId="107" applyNumberFormat="1" applyFont="1" applyFill="1" applyBorder="1" applyAlignment="1">
      <alignment vertical="top"/>
    </xf>
    <xf numFmtId="170" fontId="27" fillId="35" borderId="24" xfId="107" applyNumberFormat="1" applyFont="1" applyFill="1" applyBorder="1"/>
    <xf numFmtId="170" fontId="27" fillId="0" borderId="24" xfId="107" applyNumberFormat="1" applyFont="1" applyBorder="1"/>
    <xf numFmtId="0" fontId="4" fillId="0" borderId="55" xfId="0" applyFont="1" applyBorder="1"/>
    <xf numFmtId="167" fontId="27" fillId="0" borderId="66" xfId="67" applyFont="1" applyFill="1" applyBorder="1"/>
    <xf numFmtId="170" fontId="27" fillId="0" borderId="66" xfId="107" applyNumberFormat="1" applyFont="1" applyFill="1" applyBorder="1"/>
    <xf numFmtId="170" fontId="27" fillId="0" borderId="15" xfId="107" applyNumberFormat="1" applyFont="1" applyFill="1" applyBorder="1"/>
    <xf numFmtId="170" fontId="27" fillId="0" borderId="20" xfId="107" applyNumberFormat="1" applyFont="1" applyFill="1" applyBorder="1"/>
    <xf numFmtId="0" fontId="4" fillId="37" borderId="0" xfId="0" applyFont="1" applyFill="1"/>
    <xf numFmtId="0" fontId="4" fillId="0" borderId="66" xfId="0" applyFont="1" applyBorder="1"/>
    <xf numFmtId="0" fontId="4" fillId="37" borderId="66" xfId="0" applyFont="1" applyFill="1" applyBorder="1"/>
    <xf numFmtId="167" fontId="27" fillId="0" borderId="16" xfId="67" applyFont="1" applyFill="1" applyBorder="1"/>
    <xf numFmtId="167" fontId="27" fillId="0" borderId="102" xfId="67" applyFont="1" applyFill="1" applyBorder="1"/>
    <xf numFmtId="170" fontId="27" fillId="0" borderId="102" xfId="107" applyNumberFormat="1" applyFont="1" applyFill="1" applyBorder="1"/>
    <xf numFmtId="170" fontId="27" fillId="0" borderId="16" xfId="107" applyNumberFormat="1" applyFont="1" applyFill="1" applyBorder="1"/>
    <xf numFmtId="170" fontId="27" fillId="0" borderId="88" xfId="107" applyNumberFormat="1" applyFont="1" applyFill="1" applyBorder="1"/>
    <xf numFmtId="1" fontId="27" fillId="0" borderId="49" xfId="0" applyNumberFormat="1" applyFont="1" applyBorder="1" applyAlignment="1">
      <alignment horizontal="center" vertical="top"/>
    </xf>
    <xf numFmtId="9" fontId="27" fillId="0" borderId="49" xfId="94" applyFont="1" applyFill="1" applyBorder="1" applyAlignment="1">
      <alignment horizontal="center"/>
    </xf>
    <xf numFmtId="167" fontId="27" fillId="0" borderId="49" xfId="67" applyFont="1" applyFill="1" applyBorder="1" applyAlignment="1">
      <alignment horizontal="center"/>
    </xf>
    <xf numFmtId="169" fontId="27" fillId="0" borderId="49" xfId="0" applyNumberFormat="1" applyFont="1" applyBorder="1" applyAlignment="1">
      <alignment horizontal="left" vertical="top"/>
    </xf>
    <xf numFmtId="9" fontId="27" fillId="0" borderId="49" xfId="94" applyFont="1" applyFill="1" applyBorder="1" applyAlignment="1">
      <alignment horizontal="left"/>
    </xf>
    <xf numFmtId="167" fontId="27" fillId="0" borderId="49" xfId="165" applyFont="1" applyFill="1" applyBorder="1" applyAlignment="1">
      <alignment horizontal="center"/>
    </xf>
    <xf numFmtId="169" fontId="27" fillId="0" borderId="49" xfId="0" applyNumberFormat="1" applyFont="1" applyBorder="1" applyAlignment="1">
      <alignment horizontal="right" vertical="top"/>
    </xf>
    <xf numFmtId="169" fontId="27" fillId="0" borderId="51" xfId="0" applyNumberFormat="1" applyFont="1" applyBorder="1" applyAlignment="1">
      <alignment horizontal="right" vertical="top"/>
    </xf>
    <xf numFmtId="167" fontId="27" fillId="0" borderId="90" xfId="67" applyFont="1" applyFill="1" applyBorder="1"/>
    <xf numFmtId="167" fontId="27" fillId="0" borderId="89" xfId="67" applyFont="1" applyFill="1" applyBorder="1"/>
    <xf numFmtId="167" fontId="27" fillId="0" borderId="98" xfId="67" applyFont="1" applyFill="1" applyBorder="1"/>
    <xf numFmtId="170" fontId="27" fillId="0" borderId="98" xfId="107" applyNumberFormat="1" applyFont="1" applyFill="1" applyBorder="1"/>
    <xf numFmtId="170" fontId="27" fillId="0" borderId="89" xfId="107" applyNumberFormat="1" applyFont="1" applyFill="1" applyBorder="1"/>
    <xf numFmtId="0" fontId="27" fillId="0" borderId="33" xfId="0" applyFont="1" applyBorder="1" applyAlignment="1">
      <alignment horizontal="center" vertical="top"/>
    </xf>
    <xf numFmtId="0" fontId="27" fillId="0" borderId="33" xfId="94" applyNumberFormat="1" applyFont="1" applyFill="1" applyBorder="1" applyAlignment="1">
      <alignment horizontal="center"/>
    </xf>
    <xf numFmtId="0" fontId="27" fillId="0" borderId="33" xfId="0" applyFont="1" applyBorder="1" applyAlignment="1">
      <alignment horizontal="center" vertical="center"/>
    </xf>
    <xf numFmtId="0" fontId="27" fillId="0" borderId="33" xfId="0" applyFont="1" applyBorder="1" applyAlignment="1">
      <alignment horizontal="left" vertical="center"/>
    </xf>
    <xf numFmtId="9" fontId="27" fillId="0" borderId="33" xfId="94" applyFont="1" applyFill="1" applyBorder="1" applyAlignment="1">
      <alignment horizontal="left"/>
    </xf>
    <xf numFmtId="0" fontId="27" fillId="0" borderId="33" xfId="0" applyFont="1" applyBorder="1" applyAlignment="1">
      <alignment horizontal="right" vertical="center"/>
    </xf>
    <xf numFmtId="0" fontId="27" fillId="37" borderId="33" xfId="0" applyFont="1" applyFill="1" applyBorder="1" applyAlignment="1">
      <alignment horizontal="center" vertical="top"/>
    </xf>
    <xf numFmtId="0" fontId="27" fillId="37" borderId="33" xfId="94" applyNumberFormat="1" applyFont="1" applyFill="1" applyBorder="1" applyAlignment="1">
      <alignment horizontal="center"/>
    </xf>
    <xf numFmtId="0" fontId="27" fillId="37" borderId="33" xfId="0" applyFont="1" applyFill="1" applyBorder="1" applyAlignment="1">
      <alignment horizontal="center" vertical="center"/>
    </xf>
    <xf numFmtId="0" fontId="27" fillId="37" borderId="33" xfId="0" applyFont="1" applyFill="1" applyBorder="1" applyAlignment="1">
      <alignment horizontal="left" vertical="center"/>
    </xf>
    <xf numFmtId="9" fontId="27" fillId="37" borderId="33" xfId="94" applyFont="1" applyFill="1" applyBorder="1" applyAlignment="1">
      <alignment horizontal="left"/>
    </xf>
    <xf numFmtId="0" fontId="27" fillId="37" borderId="33" xfId="0" applyFont="1" applyFill="1" applyBorder="1" applyAlignment="1">
      <alignment horizontal="right" vertical="center"/>
    </xf>
    <xf numFmtId="0" fontId="27" fillId="37" borderId="41" xfId="0" applyFont="1" applyFill="1" applyBorder="1" applyAlignment="1">
      <alignment horizontal="right" vertical="center"/>
    </xf>
    <xf numFmtId="0" fontId="27" fillId="0" borderId="33" xfId="163" applyFont="1" applyBorder="1" applyAlignment="1">
      <alignment horizontal="right" vertical="center"/>
    </xf>
    <xf numFmtId="0" fontId="27" fillId="0" borderId="33" xfId="164" applyNumberFormat="1" applyFont="1" applyFill="1" applyBorder="1" applyAlignment="1">
      <alignment horizontal="center"/>
    </xf>
    <xf numFmtId="0" fontId="27" fillId="37" borderId="33" xfId="163" applyFont="1" applyFill="1" applyBorder="1" applyAlignment="1">
      <alignment horizontal="center" vertical="center"/>
    </xf>
    <xf numFmtId="0" fontId="27" fillId="0" borderId="33" xfId="163" applyFont="1" applyBorder="1" applyAlignment="1">
      <alignment horizontal="left" vertical="center"/>
    </xf>
    <xf numFmtId="9" fontId="27" fillId="0" borderId="33" xfId="164" applyFont="1" applyFill="1" applyBorder="1" applyAlignment="1">
      <alignment horizontal="left"/>
    </xf>
    <xf numFmtId="0" fontId="27" fillId="0" borderId="33" xfId="163" applyFont="1" applyBorder="1" applyAlignment="1">
      <alignment horizontal="center" vertical="center"/>
    </xf>
    <xf numFmtId="0" fontId="27" fillId="0" borderId="33" xfId="163" applyFont="1" applyBorder="1" applyAlignment="1">
      <alignment horizontal="center" vertical="top"/>
    </xf>
    <xf numFmtId="0" fontId="27" fillId="37" borderId="33" xfId="163" applyFont="1" applyFill="1" applyBorder="1" applyAlignment="1">
      <alignment horizontal="center" vertical="top"/>
    </xf>
    <xf numFmtId="0" fontId="27" fillId="37" borderId="33" xfId="164" applyNumberFormat="1" applyFont="1" applyFill="1" applyBorder="1" applyAlignment="1">
      <alignment horizontal="center"/>
    </xf>
    <xf numFmtId="0" fontId="27" fillId="37" borderId="33" xfId="163" applyFont="1" applyFill="1" applyBorder="1" applyAlignment="1">
      <alignment horizontal="left" vertical="center"/>
    </xf>
    <xf numFmtId="9" fontId="27" fillId="37" borderId="33" xfId="164" applyFont="1" applyFill="1" applyBorder="1" applyAlignment="1">
      <alignment horizontal="left"/>
    </xf>
    <xf numFmtId="0" fontId="27" fillId="37" borderId="33" xfId="163" applyFont="1" applyFill="1" applyBorder="1" applyAlignment="1">
      <alignment horizontal="right" vertical="center"/>
    </xf>
    <xf numFmtId="0" fontId="27" fillId="39" borderId="33" xfId="163" applyFont="1" applyFill="1" applyBorder="1" applyAlignment="1">
      <alignment horizontal="right" vertical="center"/>
    </xf>
    <xf numFmtId="169" fontId="27" fillId="37" borderId="33" xfId="163" applyNumberFormat="1" applyFont="1" applyFill="1" applyBorder="1" applyAlignment="1">
      <alignment horizontal="left" vertical="top"/>
    </xf>
    <xf numFmtId="1" fontId="27" fillId="0" borderId="33" xfId="163" applyNumberFormat="1" applyFont="1" applyBorder="1" applyAlignment="1">
      <alignment horizontal="right" vertical="top"/>
    </xf>
    <xf numFmtId="169" fontId="27" fillId="37" borderId="53" xfId="163" applyNumberFormat="1" applyFont="1" applyFill="1" applyBorder="1" applyAlignment="1">
      <alignment horizontal="right" vertical="top"/>
    </xf>
    <xf numFmtId="169" fontId="27" fillId="0" borderId="53" xfId="163" applyNumberFormat="1" applyFont="1" applyBorder="1" applyAlignment="1">
      <alignment horizontal="right" vertical="top"/>
    </xf>
    <xf numFmtId="167" fontId="27" fillId="0" borderId="92" xfId="67" applyFont="1" applyBorder="1"/>
    <xf numFmtId="167" fontId="27" fillId="0" borderId="91" xfId="67" applyFont="1" applyBorder="1"/>
    <xf numFmtId="167" fontId="27" fillId="0" borderId="99" xfId="67" applyFont="1" applyBorder="1"/>
    <xf numFmtId="170" fontId="27" fillId="0" borderId="99" xfId="107" applyNumberFormat="1" applyFont="1" applyBorder="1"/>
    <xf numFmtId="170" fontId="27" fillId="0" borderId="91" xfId="107" applyNumberFormat="1" applyFont="1" applyBorder="1"/>
    <xf numFmtId="0" fontId="58" fillId="0" borderId="18" xfId="0" applyFont="1" applyBorder="1" applyAlignment="1">
      <alignment vertical="top"/>
    </xf>
    <xf numFmtId="0" fontId="58" fillId="0" borderId="21" xfId="0" applyFont="1" applyBorder="1" applyAlignment="1">
      <alignment vertical="top"/>
    </xf>
    <xf numFmtId="49" fontId="58" fillId="0" borderId="21" xfId="0" applyNumberFormat="1" applyFont="1" applyBorder="1" applyAlignment="1">
      <alignment vertical="top"/>
    </xf>
    <xf numFmtId="167" fontId="58" fillId="0" borderId="21" xfId="67" applyFont="1" applyFill="1" applyBorder="1" applyAlignment="1">
      <alignment horizontal="center" vertical="top"/>
    </xf>
    <xf numFmtId="169" fontId="58" fillId="0" borderId="21" xfId="0" applyNumberFormat="1" applyFont="1" applyBorder="1" applyAlignment="1">
      <alignment horizontal="left" vertical="top"/>
    </xf>
    <xf numFmtId="9" fontId="58" fillId="0" borderId="21" xfId="94" applyFont="1" applyFill="1" applyBorder="1" applyAlignment="1">
      <alignment horizontal="center" vertical="top"/>
    </xf>
    <xf numFmtId="170" fontId="43" fillId="0" borderId="18" xfId="107" applyNumberFormat="1" applyFont="1" applyFill="1" applyBorder="1"/>
    <xf numFmtId="166" fontId="26" fillId="25" borderId="27" xfId="107" applyFont="1" applyFill="1" applyBorder="1"/>
    <xf numFmtId="0" fontId="27" fillId="40" borderId="18" xfId="0" applyFont="1" applyFill="1" applyBorder="1"/>
    <xf numFmtId="0" fontId="27" fillId="0" borderId="109" xfId="0" applyFont="1" applyBorder="1"/>
    <xf numFmtId="9" fontId="27" fillId="0" borderId="108" xfId="0" applyNumberFormat="1" applyFont="1" applyBorder="1" applyAlignment="1">
      <alignment horizontal="center"/>
    </xf>
    <xf numFmtId="167" fontId="43" fillId="0" borderId="108" xfId="67" applyFont="1" applyBorder="1"/>
    <xf numFmtId="167" fontId="43" fillId="0" borderId="18" xfId="67" applyFont="1" applyBorder="1"/>
    <xf numFmtId="170" fontId="43" fillId="0" borderId="18" xfId="107" applyNumberFormat="1" applyFont="1" applyBorder="1"/>
    <xf numFmtId="170" fontId="43" fillId="0" borderId="108" xfId="107" applyNumberFormat="1" applyFont="1" applyBorder="1"/>
    <xf numFmtId="0" fontId="26" fillId="25" borderId="35" xfId="0" applyFont="1" applyFill="1" applyBorder="1" applyAlignment="1">
      <alignment horizontal="right" vertical="center"/>
    </xf>
    <xf numFmtId="0" fontId="26" fillId="25" borderId="35" xfId="0" applyFont="1" applyFill="1" applyBorder="1" applyAlignment="1">
      <alignment vertical="center"/>
    </xf>
    <xf numFmtId="167" fontId="26" fillId="25" borderId="35" xfId="67" applyFont="1" applyFill="1" applyBorder="1" applyAlignment="1">
      <alignment vertical="center"/>
    </xf>
    <xf numFmtId="169" fontId="26" fillId="25" borderId="35" xfId="0" applyNumberFormat="1" applyFont="1" applyFill="1" applyBorder="1" applyAlignment="1">
      <alignment horizontal="left" vertical="center"/>
    </xf>
    <xf numFmtId="9" fontId="26" fillId="25" borderId="35" xfId="94" applyFont="1" applyFill="1" applyBorder="1" applyAlignment="1">
      <alignment horizontal="center" vertical="center"/>
    </xf>
    <xf numFmtId="167" fontId="26" fillId="36" borderId="35" xfId="67" applyFont="1" applyFill="1" applyBorder="1" applyAlignment="1">
      <alignment horizontal="right" vertical="center"/>
    </xf>
    <xf numFmtId="167" fontId="26" fillId="25" borderId="35" xfId="0" applyNumberFormat="1" applyFont="1" applyFill="1" applyBorder="1" applyAlignment="1">
      <alignment vertical="center"/>
    </xf>
    <xf numFmtId="167" fontId="26" fillId="25" borderId="35" xfId="67" applyFont="1" applyFill="1" applyBorder="1" applyAlignment="1">
      <alignment horizontal="right" vertical="center"/>
    </xf>
    <xf numFmtId="166" fontId="26" fillId="25" borderId="35" xfId="107" applyFont="1" applyFill="1" applyBorder="1" applyAlignment="1">
      <alignment vertical="center"/>
    </xf>
    <xf numFmtId="167" fontId="26" fillId="25" borderId="27" xfId="0" applyNumberFormat="1" applyFont="1" applyFill="1" applyBorder="1" applyAlignment="1">
      <alignment vertical="center"/>
    </xf>
    <xf numFmtId="0" fontId="27" fillId="37" borderId="14" xfId="0" applyFont="1" applyFill="1" applyBorder="1"/>
    <xf numFmtId="167" fontId="26" fillId="36" borderId="22" xfId="67" applyFont="1" applyFill="1" applyBorder="1" applyAlignment="1">
      <alignment horizontal="right" vertical="center"/>
    </xf>
    <xf numFmtId="0" fontId="69" fillId="0" borderId="44" xfId="0" applyFont="1" applyBorder="1" applyAlignment="1">
      <alignment horizontal="left"/>
    </xf>
    <xf numFmtId="0" fontId="69" fillId="0" borderId="45" xfId="0" applyFont="1" applyBorder="1" applyAlignment="1">
      <alignment horizontal="left"/>
    </xf>
    <xf numFmtId="167" fontId="69" fillId="0" borderId="44" xfId="67" applyFont="1" applyBorder="1"/>
    <xf numFmtId="169" fontId="27" fillId="0" borderId="25" xfId="0" applyNumberFormat="1" applyFont="1" applyBorder="1" applyAlignment="1">
      <alignment horizontal="left" vertical="top"/>
    </xf>
    <xf numFmtId="9" fontId="27" fillId="0" borderId="12" xfId="94" applyFont="1" applyBorder="1" applyAlignment="1">
      <alignment horizontal="center"/>
    </xf>
    <xf numFmtId="167" fontId="43" fillId="0" borderId="44" xfId="67" applyFont="1" applyBorder="1"/>
    <xf numFmtId="167" fontId="43" fillId="0" borderId="25" xfId="67" applyFont="1" applyBorder="1"/>
    <xf numFmtId="170" fontId="43" fillId="0" borderId="25" xfId="107" applyNumberFormat="1" applyFont="1" applyBorder="1"/>
    <xf numFmtId="170" fontId="43" fillId="0" borderId="44" xfId="107" applyNumberFormat="1" applyFont="1" applyBorder="1"/>
    <xf numFmtId="167" fontId="27" fillId="0" borderId="30" xfId="67" applyFont="1" applyFill="1" applyBorder="1"/>
    <xf numFmtId="0" fontId="72" fillId="0" borderId="22" xfId="0" applyFont="1" applyBorder="1" applyAlignment="1">
      <alignment horizontal="left" vertical="center"/>
    </xf>
    <xf numFmtId="0" fontId="72" fillId="0" borderId="22" xfId="0" applyFont="1" applyBorder="1" applyAlignment="1">
      <alignment horizontal="right" vertical="center"/>
    </xf>
    <xf numFmtId="0" fontId="72" fillId="0" borderId="22" xfId="0" applyFont="1" applyBorder="1"/>
    <xf numFmtId="166" fontId="82" fillId="0" borderId="22" xfId="0" applyNumberFormat="1" applyFont="1" applyBorder="1"/>
    <xf numFmtId="0" fontId="83" fillId="44" borderId="83" xfId="0" applyFont="1" applyFill="1" applyBorder="1" applyAlignment="1">
      <alignment horizontal="center" vertical="center"/>
    </xf>
    <xf numFmtId="0" fontId="82" fillId="0" borderId="0" xfId="0" applyFont="1" applyAlignment="1">
      <alignment vertical="center"/>
    </xf>
    <xf numFmtId="167" fontId="72" fillId="0" borderId="72" xfId="67" applyFont="1" applyBorder="1" applyAlignment="1">
      <alignment horizontal="right" vertical="top"/>
    </xf>
    <xf numFmtId="167" fontId="69" fillId="0" borderId="31" xfId="67" applyFont="1" applyBorder="1" applyAlignment="1">
      <alignment horizontal="right"/>
    </xf>
    <xf numFmtId="0" fontId="69" fillId="0" borderId="33" xfId="0" applyFont="1" applyBorder="1" applyAlignment="1">
      <alignment horizontal="right"/>
    </xf>
    <xf numFmtId="167" fontId="27" fillId="0" borderId="20" xfId="67" applyFont="1" applyFill="1" applyBorder="1" applyAlignment="1">
      <alignment vertical="top"/>
    </xf>
    <xf numFmtId="167" fontId="27" fillId="0" borderId="66" xfId="67" applyFont="1" applyFill="1" applyBorder="1" applyAlignment="1">
      <alignment vertical="top"/>
    </xf>
    <xf numFmtId="170" fontId="27" fillId="0" borderId="15" xfId="67" applyNumberFormat="1" applyFont="1" applyFill="1" applyBorder="1" applyAlignment="1">
      <alignment horizontal="right" vertical="top"/>
    </xf>
    <xf numFmtId="170" fontId="27" fillId="0" borderId="66" xfId="67" applyNumberFormat="1" applyFont="1" applyFill="1" applyBorder="1" applyAlignment="1">
      <alignment vertical="top"/>
    </xf>
    <xf numFmtId="170" fontId="27" fillId="0" borderId="15" xfId="0" applyNumberFormat="1" applyFont="1" applyBorder="1" applyAlignment="1">
      <alignment vertical="top"/>
    </xf>
    <xf numFmtId="170" fontId="27" fillId="0" borderId="66" xfId="0" applyNumberFormat="1" applyFont="1" applyBorder="1" applyAlignment="1">
      <alignment vertical="top"/>
    </xf>
    <xf numFmtId="0" fontId="27" fillId="31" borderId="0" xfId="0" applyFont="1" applyFill="1" applyAlignment="1">
      <alignment horizontal="center" vertical="center"/>
    </xf>
    <xf numFmtId="167" fontId="27" fillId="0" borderId="14" xfId="67" applyFont="1" applyBorder="1" applyAlignment="1">
      <alignment horizontal="center" vertical="center"/>
    </xf>
    <xf numFmtId="167" fontId="27" fillId="0" borderId="15" xfId="67" applyFont="1" applyBorder="1" applyAlignment="1">
      <alignment horizontal="center" vertical="center"/>
    </xf>
    <xf numFmtId="167" fontId="26" fillId="25" borderId="35" xfId="67" applyFont="1" applyFill="1" applyBorder="1" applyAlignment="1">
      <alignment horizontal="center" vertical="center"/>
    </xf>
    <xf numFmtId="167" fontId="27" fillId="0" borderId="103" xfId="67" applyFont="1" applyFill="1" applyBorder="1" applyAlignment="1">
      <alignment horizontal="center" vertical="center"/>
    </xf>
    <xf numFmtId="167" fontId="27" fillId="0" borderId="14" xfId="67" applyFont="1" applyFill="1" applyBorder="1" applyAlignment="1">
      <alignment horizontal="center" vertical="center"/>
    </xf>
    <xf numFmtId="167" fontId="27" fillId="0" borderId="18" xfId="67" applyFont="1" applyFill="1" applyBorder="1" applyAlignment="1">
      <alignment horizontal="center" vertical="center"/>
    </xf>
    <xf numFmtId="167" fontId="27" fillId="0" borderId="21" xfId="67" applyFont="1" applyFill="1" applyBorder="1" applyAlignment="1">
      <alignment horizontal="center" vertical="center"/>
    </xf>
    <xf numFmtId="167" fontId="27" fillId="0" borderId="26" xfId="67" applyFont="1" applyFill="1" applyBorder="1" applyAlignment="1">
      <alignment horizontal="center" vertical="center"/>
    </xf>
    <xf numFmtId="167" fontId="27" fillId="0" borderId="17" xfId="67" applyFont="1" applyBorder="1" applyAlignment="1">
      <alignment horizontal="center" vertical="center"/>
    </xf>
    <xf numFmtId="167" fontId="27" fillId="0" borderId="0" xfId="67" applyFont="1" applyFill="1" applyBorder="1" applyAlignment="1">
      <alignment horizontal="center" vertical="center"/>
    </xf>
    <xf numFmtId="167" fontId="27" fillId="0" borderId="16" xfId="67" applyFont="1" applyBorder="1" applyAlignment="1">
      <alignment horizontal="center" vertical="center"/>
    </xf>
    <xf numFmtId="167" fontId="0" fillId="0" borderId="0" xfId="0" applyNumberFormat="1" applyAlignment="1">
      <alignment horizontal="center" vertical="center"/>
    </xf>
    <xf numFmtId="2" fontId="27" fillId="0" borderId="14" xfId="0" applyNumberFormat="1" applyFont="1" applyBorder="1" applyAlignment="1">
      <alignment horizontal="center" vertical="center"/>
    </xf>
    <xf numFmtId="2" fontId="27" fillId="0" borderId="15" xfId="0" applyNumberFormat="1" applyFont="1" applyBorder="1" applyAlignment="1">
      <alignment horizontal="center" vertical="center"/>
    </xf>
    <xf numFmtId="2" fontId="27" fillId="0" borderId="18" xfId="0" applyNumberFormat="1" applyFont="1" applyBorder="1" applyAlignment="1">
      <alignment horizontal="center" vertical="center"/>
    </xf>
    <xf numFmtId="2" fontId="27" fillId="0" borderId="16" xfId="0" applyNumberFormat="1" applyFont="1" applyBorder="1" applyAlignment="1">
      <alignment horizontal="center" vertical="center"/>
    </xf>
    <xf numFmtId="0" fontId="0" fillId="0" borderId="0" xfId="0" applyAlignment="1">
      <alignment horizontal="center" vertical="center"/>
    </xf>
    <xf numFmtId="169" fontId="26" fillId="25" borderId="35" xfId="0" applyNumberFormat="1" applyFont="1" applyFill="1" applyBorder="1" applyAlignment="1">
      <alignment horizontal="center" vertical="center"/>
    </xf>
    <xf numFmtId="178" fontId="0" fillId="0" borderId="0" xfId="0" applyNumberFormat="1" applyAlignment="1">
      <alignment horizontal="center" vertical="center"/>
    </xf>
    <xf numFmtId="167" fontId="0" fillId="0" borderId="35" xfId="0" applyNumberFormat="1" applyBorder="1" applyAlignment="1">
      <alignment horizontal="center" vertical="center"/>
    </xf>
    <xf numFmtId="169" fontId="26" fillId="53" borderId="35" xfId="0" applyNumberFormat="1" applyFont="1" applyFill="1" applyBorder="1" applyAlignment="1">
      <alignment horizontal="center" vertical="center"/>
    </xf>
    <xf numFmtId="0" fontId="26" fillId="54" borderId="35" xfId="67" applyNumberFormat="1" applyFont="1" applyFill="1" applyBorder="1" applyAlignment="1">
      <alignment horizontal="center" vertical="top" wrapText="1"/>
    </xf>
    <xf numFmtId="0" fontId="26" fillId="54" borderId="27" xfId="67" applyNumberFormat="1" applyFont="1" applyFill="1" applyBorder="1" applyAlignment="1">
      <alignment horizontal="center" vertical="top" wrapText="1"/>
    </xf>
    <xf numFmtId="0" fontId="73" fillId="0" borderId="16" xfId="0" applyFont="1" applyBorder="1" applyAlignment="1">
      <alignment horizontal="left" vertical="center"/>
    </xf>
    <xf numFmtId="0" fontId="73" fillId="0" borderId="16" xfId="0" applyFont="1" applyBorder="1" applyAlignment="1">
      <alignment horizontal="right" vertical="center"/>
    </xf>
    <xf numFmtId="0" fontId="72" fillId="0" borderId="16" xfId="0" applyFont="1" applyBorder="1"/>
    <xf numFmtId="166" fontId="72" fillId="0" borderId="16" xfId="107" applyFont="1" applyFill="1" applyBorder="1"/>
    <xf numFmtId="167" fontId="43" fillId="0" borderId="66" xfId="67" applyFont="1" applyFill="1" applyBorder="1" applyAlignment="1">
      <alignment horizontal="center"/>
    </xf>
    <xf numFmtId="167" fontId="43" fillId="0" borderId="15" xfId="67" applyFont="1" applyFill="1" applyBorder="1" applyAlignment="1">
      <alignment horizontal="center"/>
    </xf>
    <xf numFmtId="170" fontId="43" fillId="0" borderId="15" xfId="107" applyNumberFormat="1" applyFont="1" applyFill="1" applyBorder="1" applyAlignment="1">
      <alignment horizontal="center"/>
    </xf>
    <xf numFmtId="170" fontId="43" fillId="0" borderId="66" xfId="107" applyNumberFormat="1" applyFont="1" applyFill="1" applyBorder="1" applyAlignment="1">
      <alignment horizontal="center"/>
    </xf>
    <xf numFmtId="0" fontId="27" fillId="0" borderId="17" xfId="0" applyFont="1" applyBorder="1" applyAlignment="1">
      <alignment horizontal="left" vertical="top"/>
    </xf>
    <xf numFmtId="0" fontId="27" fillId="0" borderId="15" xfId="0" applyFont="1" applyBorder="1" applyAlignment="1">
      <alignment horizontal="right" vertical="top"/>
    </xf>
    <xf numFmtId="0" fontId="27" fillId="0" borderId="15" xfId="0" applyFont="1" applyBorder="1" applyAlignment="1">
      <alignment horizontal="left" vertical="top"/>
    </xf>
    <xf numFmtId="167" fontId="27" fillId="0" borderId="20" xfId="67" applyFont="1" applyFill="1" applyBorder="1" applyAlignment="1">
      <alignment horizontal="center" vertical="top"/>
    </xf>
    <xf numFmtId="167" fontId="27" fillId="0" borderId="66" xfId="67" applyFont="1" applyFill="1" applyBorder="1" applyAlignment="1">
      <alignment horizontal="center" vertical="top"/>
    </xf>
    <xf numFmtId="170" fontId="27" fillId="0" borderId="15" xfId="67" applyNumberFormat="1" applyFont="1" applyFill="1" applyBorder="1" applyAlignment="1">
      <alignment horizontal="center" vertical="top"/>
    </xf>
    <xf numFmtId="170" fontId="27" fillId="0" borderId="66" xfId="67" applyNumberFormat="1" applyFont="1" applyFill="1" applyBorder="1" applyAlignment="1">
      <alignment horizontal="center" vertical="top"/>
    </xf>
    <xf numFmtId="170" fontId="27" fillId="0" borderId="15" xfId="0" applyNumberFormat="1" applyFont="1" applyBorder="1" applyAlignment="1">
      <alignment horizontal="center" vertical="top"/>
    </xf>
    <xf numFmtId="170" fontId="27" fillId="0" borderId="66" xfId="0" applyNumberFormat="1" applyFont="1" applyBorder="1" applyAlignment="1">
      <alignment horizontal="center" vertical="top"/>
    </xf>
    <xf numFmtId="167" fontId="27" fillId="54" borderId="26" xfId="0" applyNumberFormat="1" applyFont="1" applyFill="1" applyBorder="1"/>
    <xf numFmtId="167" fontId="27" fillId="0" borderId="15" xfId="67" applyFont="1" applyFill="1" applyBorder="1" applyAlignment="1">
      <alignment horizontal="center" vertical="center"/>
    </xf>
    <xf numFmtId="9" fontId="27" fillId="0" borderId="20" xfId="94" applyFont="1" applyFill="1" applyBorder="1" applyAlignment="1">
      <alignment horizontal="center"/>
    </xf>
    <xf numFmtId="181" fontId="43" fillId="0" borderId="64" xfId="107" applyNumberFormat="1" applyFont="1" applyFill="1" applyBorder="1"/>
    <xf numFmtId="170" fontId="43" fillId="0" borderId="20" xfId="107" applyNumberFormat="1" applyFont="1" applyFill="1" applyBorder="1"/>
    <xf numFmtId="166" fontId="44" fillId="52" borderId="22" xfId="107" applyFont="1" applyFill="1" applyBorder="1" applyProtection="1">
      <protection locked="0"/>
    </xf>
    <xf numFmtId="166" fontId="0" fillId="47" borderId="14" xfId="107" applyFont="1" applyFill="1" applyBorder="1" applyProtection="1">
      <protection locked="0"/>
    </xf>
    <xf numFmtId="166" fontId="0" fillId="47" borderId="20" xfId="107" applyFont="1" applyFill="1" applyBorder="1" applyProtection="1">
      <protection locked="0"/>
    </xf>
    <xf numFmtId="166" fontId="0" fillId="47" borderId="15" xfId="107" applyFont="1" applyFill="1" applyBorder="1" applyProtection="1">
      <protection locked="0"/>
    </xf>
    <xf numFmtId="166" fontId="0" fillId="47" borderId="88" xfId="107" applyFont="1" applyFill="1" applyBorder="1" applyProtection="1">
      <protection locked="0"/>
    </xf>
    <xf numFmtId="180" fontId="86" fillId="49" borderId="90" xfId="0" applyNumberFormat="1" applyFont="1" applyFill="1" applyBorder="1" applyAlignment="1" applyProtection="1">
      <alignment vertical="top" wrapText="1"/>
      <protection locked="0"/>
    </xf>
    <xf numFmtId="180" fontId="86" fillId="51" borderId="90" xfId="0" applyNumberFormat="1" applyFont="1" applyFill="1" applyBorder="1" applyAlignment="1" applyProtection="1">
      <alignment vertical="top" wrapText="1"/>
      <protection locked="0"/>
    </xf>
    <xf numFmtId="44" fontId="73" fillId="47" borderId="15" xfId="0" applyNumberFormat="1" applyFont="1" applyFill="1" applyBorder="1" applyAlignment="1" applyProtection="1">
      <alignment vertical="center"/>
      <protection locked="0"/>
    </xf>
    <xf numFmtId="166" fontId="72" fillId="47" borderId="15" xfId="107" applyFont="1" applyFill="1" applyBorder="1" applyProtection="1">
      <protection locked="0"/>
    </xf>
    <xf numFmtId="167" fontId="27" fillId="47" borderId="19" xfId="67" applyFont="1" applyFill="1" applyBorder="1" applyAlignment="1" applyProtection="1">
      <alignment vertical="top"/>
      <protection locked="0"/>
    </xf>
    <xf numFmtId="167" fontId="27" fillId="48" borderId="17" xfId="67" applyFont="1" applyFill="1" applyBorder="1" applyAlignment="1" applyProtection="1">
      <alignment vertical="top"/>
      <protection locked="0"/>
    </xf>
    <xf numFmtId="167" fontId="27" fillId="47" borderId="20" xfId="67" applyFont="1" applyFill="1" applyBorder="1" applyAlignment="1" applyProtection="1">
      <alignment vertical="top"/>
      <protection locked="0"/>
    </xf>
    <xf numFmtId="167" fontId="27" fillId="48" borderId="15" xfId="67" applyFont="1" applyFill="1" applyBorder="1" applyAlignment="1" applyProtection="1">
      <alignment vertical="top"/>
      <protection locked="0"/>
    </xf>
    <xf numFmtId="167" fontId="27" fillId="48" borderId="103" xfId="67" applyFont="1" applyFill="1" applyBorder="1" applyAlignment="1" applyProtection="1">
      <alignment vertical="top"/>
      <protection locked="0"/>
    </xf>
    <xf numFmtId="167" fontId="27" fillId="48" borderId="66" xfId="67" applyFont="1" applyFill="1" applyBorder="1" applyAlignment="1" applyProtection="1">
      <alignment vertical="top"/>
      <protection locked="0"/>
    </xf>
    <xf numFmtId="170" fontId="27" fillId="48" borderId="17" xfId="67" applyNumberFormat="1" applyFont="1" applyFill="1" applyBorder="1" applyAlignment="1" applyProtection="1">
      <alignment horizontal="right" vertical="top"/>
      <protection locked="0"/>
    </xf>
    <xf numFmtId="170" fontId="27" fillId="47" borderId="103" xfId="67" applyNumberFormat="1" applyFont="1" applyFill="1" applyBorder="1" applyAlignment="1" applyProtection="1">
      <alignment vertical="top"/>
      <protection locked="0"/>
    </xf>
    <xf numFmtId="170" fontId="27" fillId="48" borderId="15" xfId="67" applyNumberFormat="1" applyFont="1" applyFill="1" applyBorder="1" applyAlignment="1" applyProtection="1">
      <alignment horizontal="right" vertical="top"/>
      <protection locked="0"/>
    </xf>
    <xf numFmtId="170" fontId="27" fillId="47" borderId="66" xfId="67" applyNumberFormat="1" applyFont="1" applyFill="1" applyBorder="1" applyAlignment="1" applyProtection="1">
      <alignment vertical="top"/>
      <protection locked="0"/>
    </xf>
    <xf numFmtId="166" fontId="27" fillId="48" borderId="15" xfId="107" applyFont="1" applyFill="1" applyBorder="1" applyAlignment="1" applyProtection="1">
      <alignment horizontal="right" vertical="top"/>
      <protection locked="0"/>
    </xf>
    <xf numFmtId="170" fontId="27" fillId="48" borderId="17" xfId="0" applyNumberFormat="1" applyFont="1" applyFill="1" applyBorder="1" applyAlignment="1" applyProtection="1">
      <alignment vertical="top"/>
      <protection locked="0"/>
    </xf>
    <xf numFmtId="170" fontId="27" fillId="48" borderId="15" xfId="0" applyNumberFormat="1" applyFont="1" applyFill="1" applyBorder="1" applyAlignment="1" applyProtection="1">
      <alignment vertical="top"/>
      <protection locked="0"/>
    </xf>
    <xf numFmtId="167" fontId="27" fillId="47" borderId="15" xfId="67" applyFont="1" applyFill="1" applyBorder="1" applyAlignment="1" applyProtection="1">
      <alignment vertical="top"/>
      <protection locked="0"/>
    </xf>
    <xf numFmtId="167" fontId="27" fillId="47" borderId="66" xfId="67" applyFont="1" applyFill="1" applyBorder="1" applyAlignment="1" applyProtection="1">
      <alignment vertical="top"/>
      <protection locked="0"/>
    </xf>
    <xf numFmtId="170" fontId="27" fillId="47" borderId="15" xfId="67" applyNumberFormat="1" applyFont="1" applyFill="1" applyBorder="1" applyAlignment="1" applyProtection="1">
      <alignment horizontal="right" vertical="top"/>
      <protection locked="0"/>
    </xf>
    <xf numFmtId="170" fontId="27" fillId="47" borderId="15" xfId="0" applyNumberFormat="1" applyFont="1" applyFill="1" applyBorder="1" applyAlignment="1" applyProtection="1">
      <alignment vertical="top"/>
      <protection locked="0"/>
    </xf>
    <xf numFmtId="167" fontId="27" fillId="35" borderId="66" xfId="67" applyFont="1" applyFill="1" applyBorder="1" applyAlignment="1" applyProtection="1">
      <alignment vertical="top"/>
      <protection locked="0"/>
    </xf>
    <xf numFmtId="167" fontId="27" fillId="0" borderId="66" xfId="67" applyFont="1" applyFill="1" applyBorder="1" applyAlignment="1" applyProtection="1">
      <alignment vertical="top"/>
      <protection locked="0"/>
    </xf>
    <xf numFmtId="167" fontId="27" fillId="0" borderId="15" xfId="67" applyFont="1" applyFill="1" applyBorder="1" applyAlignment="1" applyProtection="1">
      <alignment vertical="top"/>
      <protection locked="0"/>
    </xf>
    <xf numFmtId="181" fontId="43" fillId="45" borderId="15" xfId="107" applyNumberFormat="1" applyFont="1" applyFill="1" applyBorder="1" applyProtection="1">
      <protection locked="0"/>
    </xf>
    <xf numFmtId="167" fontId="43" fillId="45" borderId="29" xfId="67" applyFont="1" applyFill="1" applyBorder="1" applyProtection="1">
      <protection locked="0"/>
    </xf>
    <xf numFmtId="167" fontId="43" fillId="45" borderId="14" xfId="67" applyFont="1" applyFill="1" applyBorder="1" applyProtection="1">
      <protection locked="0"/>
    </xf>
    <xf numFmtId="167" fontId="43" fillId="45" borderId="20" xfId="67" applyFont="1" applyFill="1" applyBorder="1" applyProtection="1">
      <protection locked="0"/>
    </xf>
    <xf numFmtId="167" fontId="43" fillId="45" borderId="15" xfId="67" applyFont="1" applyFill="1" applyBorder="1" applyProtection="1">
      <protection locked="0"/>
    </xf>
    <xf numFmtId="167" fontId="43" fillId="45" borderId="88" xfId="67" applyFont="1" applyFill="1" applyBorder="1" applyProtection="1">
      <protection locked="0"/>
    </xf>
    <xf numFmtId="167" fontId="43" fillId="45" borderId="16" xfId="67" applyFont="1" applyFill="1" applyBorder="1" applyProtection="1">
      <protection locked="0"/>
    </xf>
    <xf numFmtId="167" fontId="43" fillId="45" borderId="67" xfId="67" applyFont="1" applyFill="1" applyBorder="1" applyProtection="1">
      <protection locked="0"/>
    </xf>
    <xf numFmtId="167" fontId="43" fillId="45" borderId="66" xfId="67" applyFont="1" applyFill="1" applyBorder="1" applyProtection="1">
      <protection locked="0"/>
    </xf>
    <xf numFmtId="167" fontId="43" fillId="45" borderId="102" xfId="67" applyFont="1" applyFill="1" applyBorder="1" applyProtection="1">
      <protection locked="0"/>
    </xf>
    <xf numFmtId="181" fontId="43" fillId="45" borderId="14" xfId="107" applyNumberFormat="1" applyFont="1" applyFill="1" applyBorder="1" applyProtection="1">
      <protection locked="0"/>
    </xf>
    <xf numFmtId="181" fontId="43" fillId="45" borderId="67" xfId="107" applyNumberFormat="1" applyFont="1" applyFill="1" applyBorder="1" applyProtection="1">
      <protection locked="0"/>
    </xf>
    <xf numFmtId="181" fontId="43" fillId="45" borderId="66" xfId="107" applyNumberFormat="1" applyFont="1" applyFill="1" applyBorder="1" applyProtection="1">
      <protection locked="0"/>
    </xf>
    <xf numFmtId="181" fontId="43" fillId="45" borderId="16" xfId="107" applyNumberFormat="1" applyFont="1" applyFill="1" applyBorder="1" applyProtection="1">
      <protection locked="0"/>
    </xf>
    <xf numFmtId="181" fontId="43" fillId="45" borderId="102" xfId="107" applyNumberFormat="1" applyFont="1" applyFill="1" applyBorder="1" applyProtection="1">
      <protection locked="0"/>
    </xf>
    <xf numFmtId="181" fontId="43" fillId="45" borderId="68" xfId="107" applyNumberFormat="1" applyFont="1" applyFill="1" applyBorder="1" applyProtection="1">
      <protection locked="0"/>
    </xf>
    <xf numFmtId="181" fontId="43" fillId="45" borderId="64" xfId="107" applyNumberFormat="1" applyFont="1" applyFill="1" applyBorder="1" applyProtection="1">
      <protection locked="0"/>
    </xf>
    <xf numFmtId="181" fontId="43" fillId="45" borderId="30" xfId="107" applyNumberFormat="1" applyFont="1" applyFill="1" applyBorder="1" applyProtection="1">
      <protection locked="0"/>
    </xf>
    <xf numFmtId="167" fontId="43" fillId="45" borderId="73" xfId="67" applyFont="1" applyFill="1" applyBorder="1" applyProtection="1">
      <protection locked="0"/>
    </xf>
    <xf numFmtId="167" fontId="43" fillId="45" borderId="74" xfId="67" applyFont="1" applyFill="1" applyBorder="1" applyProtection="1">
      <protection locked="0"/>
    </xf>
    <xf numFmtId="167" fontId="43" fillId="45" borderId="19" xfId="67" applyFont="1" applyFill="1" applyBorder="1" applyProtection="1">
      <protection locked="0"/>
    </xf>
    <xf numFmtId="170" fontId="43" fillId="45" borderId="15" xfId="107" applyNumberFormat="1" applyFont="1" applyFill="1" applyBorder="1" applyProtection="1">
      <protection locked="0"/>
    </xf>
    <xf numFmtId="170" fontId="43" fillId="45" borderId="66" xfId="107" applyNumberFormat="1" applyFont="1" applyFill="1" applyBorder="1" applyProtection="1">
      <protection locked="0"/>
    </xf>
    <xf numFmtId="170" fontId="43" fillId="45" borderId="83" xfId="107" applyNumberFormat="1" applyFont="1" applyFill="1" applyBorder="1" applyProtection="1">
      <protection locked="0"/>
    </xf>
    <xf numFmtId="170" fontId="43" fillId="45" borderId="74" xfId="107" applyNumberFormat="1" applyFont="1" applyFill="1" applyBorder="1" applyProtection="1">
      <protection locked="0"/>
    </xf>
    <xf numFmtId="170" fontId="43" fillId="45" borderId="14" xfId="107" applyNumberFormat="1" applyFont="1" applyFill="1" applyBorder="1" applyProtection="1">
      <protection locked="0"/>
    </xf>
    <xf numFmtId="170" fontId="43" fillId="45" borderId="103" xfId="107" applyNumberFormat="1" applyFont="1" applyFill="1" applyBorder="1" applyProtection="1">
      <protection locked="0"/>
    </xf>
    <xf numFmtId="170" fontId="43" fillId="45" borderId="20" xfId="107" applyNumberFormat="1" applyFont="1" applyFill="1" applyBorder="1" applyProtection="1">
      <protection locked="0"/>
    </xf>
    <xf numFmtId="170" fontId="43" fillId="45" borderId="29" xfId="107" applyNumberFormat="1" applyFont="1" applyFill="1" applyBorder="1" applyProtection="1">
      <protection locked="0"/>
    </xf>
    <xf numFmtId="166" fontId="26" fillId="25" borderId="22" xfId="107" applyFont="1" applyFill="1" applyBorder="1" applyProtection="1">
      <protection locked="0"/>
    </xf>
    <xf numFmtId="167" fontId="27" fillId="46" borderId="14" xfId="67" applyFont="1" applyFill="1" applyBorder="1" applyAlignment="1" applyProtection="1">
      <alignment vertical="top"/>
      <protection locked="0"/>
    </xf>
    <xf numFmtId="170" fontId="27" fillId="46" borderId="14" xfId="0" applyNumberFormat="1" applyFont="1" applyFill="1" applyBorder="1" applyAlignment="1" applyProtection="1">
      <alignment vertical="top"/>
      <protection locked="0"/>
    </xf>
    <xf numFmtId="170" fontId="27" fillId="46" borderId="17" xfId="0" applyNumberFormat="1" applyFont="1" applyFill="1" applyBorder="1" applyAlignment="1" applyProtection="1">
      <alignment vertical="top"/>
      <protection locked="0"/>
    </xf>
    <xf numFmtId="167" fontId="27" fillId="46" borderId="15" xfId="67" applyFont="1" applyFill="1" applyBorder="1" applyAlignment="1" applyProtection="1">
      <alignment vertical="top"/>
      <protection locked="0"/>
    </xf>
    <xf numFmtId="167" fontId="27" fillId="45" borderId="15" xfId="67" applyFont="1" applyFill="1" applyBorder="1" applyAlignment="1" applyProtection="1">
      <alignment vertical="top"/>
      <protection locked="0"/>
    </xf>
    <xf numFmtId="167" fontId="27" fillId="45" borderId="16" xfId="67" applyFont="1" applyFill="1" applyBorder="1" applyAlignment="1" applyProtection="1">
      <alignment vertical="top"/>
      <protection locked="0"/>
    </xf>
    <xf numFmtId="167" fontId="27" fillId="46" borderId="16" xfId="67" applyFont="1" applyFill="1" applyBorder="1" applyAlignment="1" applyProtection="1">
      <alignment vertical="top"/>
      <protection locked="0"/>
    </xf>
    <xf numFmtId="170" fontId="27" fillId="46" borderId="24" xfId="0" applyNumberFormat="1" applyFont="1" applyFill="1" applyBorder="1" applyAlignment="1" applyProtection="1">
      <alignment vertical="top"/>
      <protection locked="0"/>
    </xf>
    <xf numFmtId="166" fontId="26" fillId="0" borderId="22" xfId="107" applyFont="1" applyBorder="1" applyAlignment="1" applyProtection="1">
      <alignment vertical="top"/>
      <protection locked="0"/>
    </xf>
    <xf numFmtId="170" fontId="27" fillId="45" borderId="17" xfId="67" applyNumberFormat="1" applyFont="1" applyFill="1" applyBorder="1" applyAlignment="1" applyProtection="1">
      <alignment vertical="top"/>
      <protection locked="0"/>
    </xf>
    <xf numFmtId="170" fontId="27" fillId="45" borderId="24" xfId="67" applyNumberFormat="1" applyFont="1" applyFill="1" applyBorder="1" applyAlignment="1" applyProtection="1">
      <alignment vertical="top"/>
      <protection locked="0"/>
    </xf>
    <xf numFmtId="170" fontId="27" fillId="45" borderId="14" xfId="67" applyNumberFormat="1" applyFont="1" applyFill="1" applyBorder="1" applyAlignment="1" applyProtection="1">
      <alignment vertical="top"/>
      <protection locked="0"/>
    </xf>
    <xf numFmtId="170" fontId="27" fillId="46" borderId="24" xfId="67" applyNumberFormat="1" applyFont="1" applyFill="1" applyBorder="1" applyAlignment="1" applyProtection="1">
      <alignment horizontal="right" vertical="top"/>
      <protection locked="0"/>
    </xf>
    <xf numFmtId="167" fontId="27" fillId="46" borderId="24" xfId="67" applyFont="1" applyFill="1" applyBorder="1" applyAlignment="1" applyProtection="1">
      <alignment vertical="top"/>
      <protection locked="0"/>
    </xf>
    <xf numFmtId="167" fontId="27" fillId="45" borderId="24" xfId="67" applyFont="1" applyFill="1" applyBorder="1" applyAlignment="1" applyProtection="1">
      <alignment horizontal="right" vertical="top"/>
      <protection locked="0"/>
    </xf>
    <xf numFmtId="170" fontId="27" fillId="46" borderId="17" xfId="67" applyNumberFormat="1" applyFont="1" applyFill="1" applyBorder="1" applyAlignment="1" applyProtection="1">
      <alignment horizontal="right" vertical="top"/>
      <protection locked="0"/>
    </xf>
    <xf numFmtId="170" fontId="27" fillId="46" borderId="14" xfId="67" applyNumberFormat="1" applyFont="1" applyFill="1" applyBorder="1" applyAlignment="1" applyProtection="1">
      <alignment horizontal="right" vertical="top"/>
      <protection locked="0"/>
    </xf>
    <xf numFmtId="167" fontId="27" fillId="46" borderId="17" xfId="67" applyFont="1" applyFill="1" applyBorder="1" applyAlignment="1" applyProtection="1">
      <alignment vertical="top"/>
      <protection locked="0"/>
    </xf>
    <xf numFmtId="167" fontId="27" fillId="45" borderId="17" xfId="67" applyFont="1" applyFill="1" applyBorder="1" applyAlignment="1" applyProtection="1">
      <alignment horizontal="right" vertical="top"/>
      <protection locked="0"/>
    </xf>
    <xf numFmtId="167" fontId="27" fillId="45" borderId="14" xfId="67" applyFont="1" applyFill="1" applyBorder="1" applyAlignment="1" applyProtection="1">
      <alignment horizontal="right" vertical="top"/>
      <protection locked="0"/>
    </xf>
    <xf numFmtId="167" fontId="27" fillId="35" borderId="17" xfId="67" applyFont="1" applyFill="1" applyBorder="1" applyAlignment="1" applyProtection="1">
      <alignment vertical="top"/>
      <protection locked="0"/>
    </xf>
    <xf numFmtId="167" fontId="27" fillId="35" borderId="17" xfId="67" applyFont="1" applyFill="1" applyBorder="1" applyAlignment="1" applyProtection="1">
      <alignment horizontal="right" vertical="top"/>
      <protection locked="0"/>
    </xf>
    <xf numFmtId="170" fontId="27" fillId="0" borderId="17" xfId="67" applyNumberFormat="1" applyFont="1" applyFill="1" applyBorder="1" applyAlignment="1" applyProtection="1">
      <alignment vertical="top"/>
      <protection locked="0"/>
    </xf>
    <xf numFmtId="170" fontId="27" fillId="45" borderId="15" xfId="107" applyNumberFormat="1" applyFont="1" applyFill="1" applyBorder="1" applyProtection="1">
      <protection locked="0"/>
    </xf>
    <xf numFmtId="170" fontId="27" fillId="45" borderId="66" xfId="107" applyNumberFormat="1" applyFont="1" applyFill="1" applyBorder="1" applyProtection="1">
      <protection locked="0"/>
    </xf>
    <xf numFmtId="167" fontId="27" fillId="45" borderId="66" xfId="67" applyFont="1" applyFill="1" applyBorder="1" applyProtection="1">
      <protection locked="0"/>
    </xf>
    <xf numFmtId="167" fontId="27" fillId="45" borderId="15" xfId="67" applyFont="1" applyFill="1" applyBorder="1" applyProtection="1">
      <protection locked="0"/>
    </xf>
    <xf numFmtId="166" fontId="26" fillId="0" borderId="27" xfId="107" applyFont="1" applyBorder="1" applyAlignment="1" applyProtection="1">
      <alignment vertical="top"/>
      <protection locked="0"/>
    </xf>
    <xf numFmtId="170" fontId="27" fillId="45" borderId="89" xfId="107" applyNumberFormat="1" applyFont="1" applyFill="1" applyBorder="1" applyProtection="1">
      <protection locked="0"/>
    </xf>
    <xf numFmtId="170" fontId="27" fillId="45" borderId="98" xfId="107" applyNumberFormat="1" applyFont="1" applyFill="1" applyBorder="1" applyProtection="1">
      <protection locked="0"/>
    </xf>
    <xf numFmtId="167" fontId="27" fillId="45" borderId="90" xfId="67" applyFont="1" applyFill="1" applyBorder="1" applyProtection="1">
      <protection locked="0"/>
    </xf>
    <xf numFmtId="167" fontId="27" fillId="45" borderId="92" xfId="67" applyFont="1" applyFill="1" applyBorder="1" applyProtection="1">
      <protection locked="0"/>
    </xf>
    <xf numFmtId="170" fontId="27" fillId="45" borderId="91" xfId="107" applyNumberFormat="1" applyFont="1" applyFill="1" applyBorder="1" applyProtection="1">
      <protection locked="0"/>
    </xf>
    <xf numFmtId="170" fontId="27" fillId="45" borderId="99" xfId="107" applyNumberFormat="1" applyFont="1" applyFill="1" applyBorder="1" applyProtection="1">
      <protection locked="0"/>
    </xf>
    <xf numFmtId="167" fontId="43" fillId="45" borderId="68" xfId="67" applyFont="1" applyFill="1" applyBorder="1" applyProtection="1">
      <protection locked="0"/>
    </xf>
    <xf numFmtId="167" fontId="43" fillId="45" borderId="64" xfId="67" applyFont="1" applyFill="1" applyBorder="1" applyProtection="1">
      <protection locked="0"/>
    </xf>
    <xf numFmtId="167" fontId="43" fillId="45" borderId="30" xfId="67" applyFont="1" applyFill="1" applyBorder="1" applyProtection="1">
      <protection locked="0"/>
    </xf>
    <xf numFmtId="167" fontId="43" fillId="45" borderId="103" xfId="67" applyFont="1" applyFill="1" applyBorder="1" applyProtection="1">
      <protection locked="0"/>
    </xf>
    <xf numFmtId="167" fontId="43" fillId="45" borderId="18" xfId="67" applyFont="1" applyFill="1" applyBorder="1" applyProtection="1">
      <protection locked="0"/>
    </xf>
    <xf numFmtId="167" fontId="43" fillId="45" borderId="108" xfId="67" applyFont="1" applyFill="1" applyBorder="1" applyProtection="1">
      <protection locked="0"/>
    </xf>
    <xf numFmtId="170" fontId="43" fillId="45" borderId="18" xfId="107" applyNumberFormat="1" applyFont="1" applyFill="1" applyBorder="1" applyProtection="1">
      <protection locked="0"/>
    </xf>
    <xf numFmtId="170" fontId="43" fillId="45" borderId="108" xfId="107" applyNumberFormat="1" applyFont="1" applyFill="1" applyBorder="1" applyProtection="1">
      <protection locked="0"/>
    </xf>
    <xf numFmtId="170" fontId="43" fillId="45" borderId="67" xfId="107" applyNumberFormat="1" applyFont="1" applyFill="1" applyBorder="1" applyProtection="1">
      <protection locked="0"/>
    </xf>
    <xf numFmtId="170" fontId="43" fillId="45" borderId="16" xfId="107" applyNumberFormat="1" applyFont="1" applyFill="1" applyBorder="1" applyProtection="1">
      <protection locked="0"/>
    </xf>
    <xf numFmtId="170" fontId="43" fillId="45" borderId="102" xfId="107" applyNumberFormat="1" applyFont="1" applyFill="1" applyBorder="1" applyProtection="1">
      <protection locked="0"/>
    </xf>
    <xf numFmtId="170" fontId="43" fillId="45" borderId="93" xfId="107" applyNumberFormat="1" applyFont="1" applyFill="1" applyBorder="1" applyProtection="1">
      <protection locked="0"/>
    </xf>
    <xf numFmtId="170" fontId="43" fillId="45" borderId="88" xfId="107" applyNumberFormat="1" applyFont="1" applyFill="1" applyBorder="1" applyProtection="1">
      <protection locked="0"/>
    </xf>
    <xf numFmtId="167" fontId="43" fillId="45" borderId="93" xfId="67" applyFont="1" applyFill="1" applyBorder="1" applyProtection="1">
      <protection locked="0"/>
    </xf>
    <xf numFmtId="170" fontId="43" fillId="45" borderId="68" xfId="107" applyNumberFormat="1" applyFont="1" applyFill="1" applyBorder="1" applyProtection="1">
      <protection locked="0"/>
    </xf>
    <xf numFmtId="170" fontId="43" fillId="45" borderId="64" xfId="107" applyNumberFormat="1" applyFont="1" applyFill="1" applyBorder="1" applyProtection="1">
      <protection locked="0"/>
    </xf>
    <xf numFmtId="170" fontId="43" fillId="45" borderId="109" xfId="107" applyNumberFormat="1" applyFont="1" applyFill="1" applyBorder="1" applyProtection="1">
      <protection locked="0"/>
    </xf>
    <xf numFmtId="170" fontId="43" fillId="45" borderId="30" xfId="107" applyNumberFormat="1" applyFont="1" applyFill="1" applyBorder="1" applyProtection="1">
      <protection locked="0"/>
    </xf>
    <xf numFmtId="170" fontId="43" fillId="45" borderId="44" xfId="107" applyNumberFormat="1" applyFont="1" applyFill="1" applyBorder="1" applyProtection="1">
      <protection locked="0"/>
    </xf>
    <xf numFmtId="170" fontId="43" fillId="45" borderId="25" xfId="107" applyNumberFormat="1" applyFont="1" applyFill="1" applyBorder="1" applyProtection="1">
      <protection locked="0"/>
    </xf>
    <xf numFmtId="170" fontId="43" fillId="45" borderId="45" xfId="107" applyNumberFormat="1" applyFont="1" applyFill="1" applyBorder="1" applyProtection="1">
      <protection locked="0"/>
    </xf>
    <xf numFmtId="167" fontId="43" fillId="45" borderId="25" xfId="67" applyFont="1" applyFill="1" applyBorder="1" applyProtection="1">
      <protection locked="0"/>
    </xf>
    <xf numFmtId="167" fontId="43" fillId="45" borderId="44" xfId="67" applyFont="1" applyFill="1" applyBorder="1" applyProtection="1">
      <protection locked="0"/>
    </xf>
    <xf numFmtId="167" fontId="43" fillId="45" borderId="12" xfId="67" applyFont="1" applyFill="1" applyBorder="1" applyProtection="1">
      <protection locked="0"/>
    </xf>
    <xf numFmtId="0" fontId="0" fillId="0" borderId="91" xfId="0" applyBorder="1" applyAlignment="1">
      <alignment horizontal="left"/>
    </xf>
    <xf numFmtId="9" fontId="27" fillId="0" borderId="17" xfId="94" applyFont="1" applyFill="1" applyBorder="1" applyAlignment="1">
      <alignment horizontal="center"/>
    </xf>
    <xf numFmtId="167" fontId="27" fillId="0" borderId="17" xfId="67" applyFont="1" applyFill="1" applyBorder="1" applyAlignment="1" applyProtection="1">
      <alignment horizontal="right" vertical="top"/>
      <protection locked="0"/>
    </xf>
    <xf numFmtId="167" fontId="27" fillId="0" borderId="17" xfId="67" applyFont="1" applyFill="1" applyBorder="1" applyAlignment="1" applyProtection="1">
      <alignment vertical="top"/>
      <protection locked="0"/>
    </xf>
    <xf numFmtId="170" fontId="27" fillId="0" borderId="17" xfId="67" applyNumberFormat="1" applyFont="1" applyFill="1" applyBorder="1" applyAlignment="1" applyProtection="1">
      <alignment horizontal="right" vertical="top"/>
      <protection locked="0"/>
    </xf>
    <xf numFmtId="170" fontId="27" fillId="0" borderId="17" xfId="0" applyNumberFormat="1" applyFont="1" applyBorder="1" applyAlignment="1" applyProtection="1">
      <alignment vertical="top"/>
      <protection locked="0"/>
    </xf>
    <xf numFmtId="0" fontId="0" fillId="0" borderId="21" xfId="0" applyBorder="1" applyAlignment="1">
      <alignment vertical="top" wrapText="1"/>
    </xf>
    <xf numFmtId="166" fontId="44" fillId="0" borderId="22" xfId="0" applyNumberFormat="1" applyFont="1" applyBorder="1"/>
    <xf numFmtId="0" fontId="1" fillId="0" borderId="0" xfId="169" applyFont="1" applyAlignment="1">
      <alignment horizontal="left"/>
    </xf>
    <xf numFmtId="0" fontId="85" fillId="43" borderId="110" xfId="0" applyFont="1" applyFill="1" applyBorder="1" applyAlignment="1">
      <alignment vertical="center"/>
    </xf>
    <xf numFmtId="180" fontId="0" fillId="0" borderId="114" xfId="0" applyNumberFormat="1" applyBorder="1"/>
    <xf numFmtId="0" fontId="0" fillId="0" borderId="115" xfId="0" applyBorder="1"/>
    <xf numFmtId="0" fontId="86" fillId="42" borderId="90" xfId="0" applyFont="1" applyFill="1" applyBorder="1" applyAlignment="1">
      <alignment horizontal="center"/>
    </xf>
    <xf numFmtId="0" fontId="88" fillId="0" borderId="35" xfId="0" applyFont="1" applyBorder="1" applyAlignment="1">
      <alignment horizontal="center"/>
    </xf>
    <xf numFmtId="0" fontId="85" fillId="43" borderId="113" xfId="0" applyFont="1" applyFill="1" applyBorder="1" applyAlignment="1">
      <alignment horizontal="center" vertical="center"/>
    </xf>
    <xf numFmtId="0" fontId="0" fillId="0" borderId="111" xfId="0" applyBorder="1" applyAlignment="1">
      <alignment horizontal="center"/>
    </xf>
    <xf numFmtId="0" fontId="0" fillId="0" borderId="112" xfId="0" applyBorder="1" applyAlignment="1">
      <alignment horizontal="center"/>
    </xf>
    <xf numFmtId="0" fontId="86" fillId="42" borderId="98" xfId="0" applyFont="1" applyFill="1" applyBorder="1" applyAlignment="1">
      <alignment horizontal="center"/>
    </xf>
    <xf numFmtId="0" fontId="44" fillId="0" borderId="15" xfId="0" applyFont="1" applyBorder="1"/>
    <xf numFmtId="166" fontId="44" fillId="0" borderId="16" xfId="107" applyFont="1" applyBorder="1"/>
    <xf numFmtId="0" fontId="81" fillId="0" borderId="15" xfId="0" applyFont="1" applyBorder="1" applyAlignment="1">
      <alignment vertical="center"/>
    </xf>
    <xf numFmtId="0" fontId="44" fillId="0" borderId="16" xfId="0" applyFont="1" applyBorder="1"/>
    <xf numFmtId="44" fontId="44" fillId="0" borderId="16" xfId="0" applyNumberFormat="1" applyFont="1" applyBorder="1"/>
    <xf numFmtId="0" fontId="85" fillId="43" borderId="68" xfId="0" applyFont="1" applyFill="1" applyBorder="1" applyAlignment="1">
      <alignment horizontal="center" vertical="center"/>
    </xf>
    <xf numFmtId="0" fontId="85" fillId="43" borderId="64" xfId="0" applyFont="1" applyFill="1" applyBorder="1" applyAlignment="1">
      <alignment vertical="center"/>
    </xf>
    <xf numFmtId="180" fontId="86" fillId="42" borderId="64" xfId="0" applyNumberFormat="1" applyFont="1" applyFill="1" applyBorder="1"/>
    <xf numFmtId="0" fontId="67" fillId="0" borderId="30" xfId="0" applyFont="1" applyBorder="1"/>
    <xf numFmtId="0" fontId="0" fillId="55" borderId="21" xfId="0" applyFill="1" applyBorder="1"/>
    <xf numFmtId="0" fontId="0" fillId="55" borderId="0" xfId="0" applyFill="1"/>
    <xf numFmtId="0" fontId="4" fillId="55" borderId="90" xfId="0" applyFont="1" applyFill="1" applyBorder="1" applyAlignment="1">
      <alignment horizontal="left"/>
    </xf>
    <xf numFmtId="0" fontId="0" fillId="55" borderId="90" xfId="0" applyFill="1" applyBorder="1"/>
    <xf numFmtId="0" fontId="73" fillId="55" borderId="15" xfId="0" applyFont="1" applyFill="1" applyBorder="1" applyAlignment="1">
      <alignment horizontal="right" vertical="center"/>
    </xf>
    <xf numFmtId="0" fontId="72" fillId="55" borderId="15" xfId="0" applyFont="1" applyFill="1" applyBorder="1"/>
    <xf numFmtId="0" fontId="44" fillId="55" borderId="88" xfId="0" applyFont="1" applyFill="1" applyBorder="1" applyAlignment="1">
      <alignment horizontal="left" vertical="center"/>
    </xf>
    <xf numFmtId="166" fontId="26" fillId="25" borderId="22" xfId="107" applyFont="1" applyFill="1" applyBorder="1" applyAlignment="1" applyProtection="1">
      <alignment vertical="center"/>
    </xf>
    <xf numFmtId="0" fontId="26" fillId="32" borderId="24" xfId="0" applyFont="1" applyFill="1" applyBorder="1" applyAlignment="1">
      <alignment horizontal="center" vertical="top" wrapText="1"/>
    </xf>
    <xf numFmtId="0" fontId="27" fillId="32" borderId="116" xfId="0" applyFont="1" applyFill="1" applyBorder="1"/>
    <xf numFmtId="170" fontId="43" fillId="45" borderId="17" xfId="107" applyNumberFormat="1" applyFont="1" applyFill="1" applyBorder="1" applyProtection="1">
      <protection locked="0"/>
    </xf>
    <xf numFmtId="170" fontId="43" fillId="45" borderId="19" xfId="107" applyNumberFormat="1" applyFont="1" applyFill="1" applyBorder="1" applyProtection="1">
      <protection locked="0"/>
    </xf>
    <xf numFmtId="0" fontId="27" fillId="32" borderId="73" xfId="0" applyFont="1" applyFill="1" applyBorder="1"/>
    <xf numFmtId="0" fontId="27" fillId="32" borderId="75" xfId="0" applyFont="1" applyFill="1" applyBorder="1"/>
    <xf numFmtId="167" fontId="58" fillId="35" borderId="35" xfId="67" applyFont="1" applyFill="1" applyBorder="1" applyAlignment="1">
      <alignment horizontal="right" vertical="top"/>
    </xf>
    <xf numFmtId="0" fontId="0" fillId="0" borderId="22" xfId="0" applyBorder="1"/>
    <xf numFmtId="0" fontId="0" fillId="0" borderId="27" xfId="0" applyBorder="1"/>
    <xf numFmtId="0" fontId="72" fillId="0" borderId="17" xfId="0" applyFont="1" applyBorder="1"/>
    <xf numFmtId="167" fontId="27" fillId="35" borderId="18" xfId="67" applyFont="1" applyFill="1" applyBorder="1" applyAlignment="1">
      <alignment horizontal="right" vertical="top"/>
    </xf>
    <xf numFmtId="0" fontId="4" fillId="0" borderId="44" xfId="0" applyFont="1" applyBorder="1"/>
    <xf numFmtId="167" fontId="27" fillId="0" borderId="22" xfId="67" applyFont="1" applyFill="1" applyBorder="1" applyAlignment="1">
      <alignment horizontal="center" vertical="top"/>
    </xf>
    <xf numFmtId="0" fontId="4" fillId="0" borderId="26" xfId="0" applyFont="1" applyBorder="1"/>
    <xf numFmtId="167" fontId="0" fillId="0" borderId="44" xfId="0" applyNumberFormat="1" applyBorder="1"/>
    <xf numFmtId="167" fontId="0" fillId="0" borderId="35" xfId="0" applyNumberFormat="1" applyBorder="1"/>
    <xf numFmtId="167" fontId="27" fillId="0" borderId="14" xfId="67" applyFont="1" applyFill="1" applyBorder="1" applyAlignment="1">
      <alignment horizontal="center"/>
    </xf>
    <xf numFmtId="0" fontId="60" fillId="0" borderId="36" xfId="0" applyFont="1" applyBorder="1"/>
    <xf numFmtId="0" fontId="60" fillId="0" borderId="24" xfId="0" applyFont="1" applyBorder="1"/>
    <xf numFmtId="167" fontId="27" fillId="0" borderId="21" xfId="67" applyFont="1" applyFill="1" applyBorder="1" applyAlignment="1">
      <alignment vertical="top"/>
    </xf>
    <xf numFmtId="169" fontId="4" fillId="0" borderId="44" xfId="0" applyNumberFormat="1" applyFont="1" applyBorder="1" applyAlignment="1">
      <alignment horizontal="right"/>
    </xf>
    <xf numFmtId="0" fontId="4" fillId="37" borderId="44" xfId="0" applyFont="1" applyFill="1" applyBorder="1"/>
    <xf numFmtId="0" fontId="0" fillId="0" borderId="44" xfId="0" applyBorder="1" applyAlignment="1">
      <alignment horizontal="right"/>
    </xf>
    <xf numFmtId="169" fontId="0" fillId="0" borderId="35" xfId="0" applyNumberFormat="1" applyBorder="1" applyAlignment="1">
      <alignment horizontal="right"/>
    </xf>
    <xf numFmtId="167" fontId="27" fillId="35" borderId="38" xfId="67" applyFont="1" applyFill="1" applyBorder="1" applyAlignment="1">
      <alignment vertical="top"/>
    </xf>
    <xf numFmtId="167" fontId="43" fillId="0" borderId="116" xfId="67" applyFont="1" applyFill="1" applyBorder="1"/>
    <xf numFmtId="170" fontId="43" fillId="0" borderId="38" xfId="107" applyNumberFormat="1" applyFont="1" applyFill="1" applyBorder="1"/>
    <xf numFmtId="170" fontId="27" fillId="35" borderId="22" xfId="0" applyNumberFormat="1" applyFont="1" applyFill="1" applyBorder="1" applyAlignment="1">
      <alignment vertical="top"/>
    </xf>
    <xf numFmtId="170" fontId="43" fillId="0" borderId="35" xfId="107" applyNumberFormat="1" applyFont="1" applyFill="1" applyBorder="1"/>
    <xf numFmtId="170" fontId="43" fillId="0" borderId="22" xfId="107" applyNumberFormat="1" applyFont="1" applyFill="1" applyBorder="1"/>
    <xf numFmtId="170" fontId="43" fillId="47" borderId="38" xfId="107" applyNumberFormat="1" applyFont="1" applyFill="1" applyBorder="1" applyProtection="1">
      <protection locked="0"/>
    </xf>
    <xf numFmtId="170" fontId="43" fillId="47" borderId="22" xfId="107" applyNumberFormat="1" applyFont="1" applyFill="1" applyBorder="1" applyProtection="1">
      <protection locked="0"/>
    </xf>
    <xf numFmtId="167" fontId="43" fillId="0" borderId="22" xfId="67" applyFont="1" applyFill="1" applyBorder="1"/>
    <xf numFmtId="167" fontId="43" fillId="47" borderId="38" xfId="67" applyFont="1" applyFill="1" applyBorder="1" applyProtection="1">
      <protection locked="0"/>
    </xf>
    <xf numFmtId="167" fontId="43" fillId="47" borderId="22" xfId="67" applyFont="1" applyFill="1" applyBorder="1" applyProtection="1">
      <protection locked="0"/>
    </xf>
    <xf numFmtId="167" fontId="43" fillId="47" borderId="35" xfId="67" applyFont="1" applyFill="1" applyBorder="1" applyProtection="1">
      <protection locked="0"/>
    </xf>
    <xf numFmtId="0" fontId="26" fillId="0" borderId="27" xfId="0" applyFont="1" applyBorder="1" applyAlignment="1">
      <alignment vertical="top" wrapText="1"/>
    </xf>
    <xf numFmtId="166" fontId="26" fillId="25" borderId="75" xfId="107" applyFont="1" applyFill="1" applyBorder="1" applyProtection="1">
      <protection locked="0"/>
    </xf>
    <xf numFmtId="0" fontId="27" fillId="32" borderId="22" xfId="0" applyFont="1" applyFill="1" applyBorder="1"/>
    <xf numFmtId="0" fontId="27" fillId="32" borderId="14" xfId="0" applyFont="1" applyFill="1" applyBorder="1"/>
    <xf numFmtId="170" fontId="43" fillId="0" borderId="109" xfId="107" applyNumberFormat="1" applyFont="1" applyFill="1" applyBorder="1"/>
    <xf numFmtId="170" fontId="43" fillId="0" borderId="68" xfId="107" applyNumberFormat="1" applyFont="1" applyFill="1" applyBorder="1"/>
    <xf numFmtId="170" fontId="43" fillId="0" borderId="30" xfId="107" applyNumberFormat="1" applyFont="1" applyFill="1" applyBorder="1"/>
    <xf numFmtId="0" fontId="0" fillId="0" borderId="39" xfId="0" applyBorder="1"/>
    <xf numFmtId="167" fontId="43" fillId="0" borderId="24" xfId="67" applyFont="1" applyFill="1" applyBorder="1"/>
    <xf numFmtId="167" fontId="27" fillId="45" borderId="105" xfId="67" applyFont="1" applyFill="1" applyBorder="1" applyProtection="1">
      <protection locked="0"/>
    </xf>
    <xf numFmtId="9" fontId="27" fillId="0" borderId="103" xfId="94" applyFont="1" applyFill="1" applyBorder="1" applyAlignment="1">
      <alignment horizontal="center"/>
    </xf>
    <xf numFmtId="9" fontId="27" fillId="0" borderId="103" xfId="164" applyFont="1" applyFill="1" applyBorder="1" applyAlignment="1">
      <alignment horizontal="center"/>
    </xf>
    <xf numFmtId="169" fontId="27" fillId="37" borderId="118" xfId="0" applyNumberFormat="1" applyFont="1" applyFill="1" applyBorder="1" applyAlignment="1">
      <alignment horizontal="left" vertical="top"/>
    </xf>
    <xf numFmtId="169" fontId="27" fillId="37" borderId="49" xfId="0" applyNumberFormat="1" applyFont="1" applyFill="1" applyBorder="1" applyAlignment="1">
      <alignment horizontal="left" vertical="top"/>
    </xf>
    <xf numFmtId="0" fontId="67" fillId="0" borderId="12" xfId="0" applyFont="1" applyBorder="1"/>
    <xf numFmtId="0" fontId="67" fillId="0" borderId="23" xfId="0" applyFont="1" applyBorder="1"/>
    <xf numFmtId="44" fontId="73" fillId="0" borderId="15" xfId="0" applyNumberFormat="1" applyFont="1" applyBorder="1" applyAlignment="1" applyProtection="1">
      <alignment vertical="center"/>
      <protection locked="0"/>
    </xf>
    <xf numFmtId="0" fontId="102" fillId="55" borderId="0" xfId="0" applyFont="1" applyFill="1"/>
    <xf numFmtId="0" fontId="0" fillId="55" borderId="0" xfId="0" applyFill="1" applyAlignment="1">
      <alignment horizontal="left"/>
    </xf>
    <xf numFmtId="0" fontId="26" fillId="38" borderId="38" xfId="0" applyFont="1" applyFill="1" applyBorder="1" applyAlignment="1">
      <alignment horizontal="left" vertical="top"/>
    </xf>
    <xf numFmtId="0" fontId="27" fillId="34" borderId="0" xfId="57" applyNumberFormat="1" applyFont="1" applyFill="1" applyBorder="1" applyAlignment="1" applyProtection="1">
      <alignment horizontal="left" vertical="center" wrapText="1"/>
    </xf>
    <xf numFmtId="0" fontId="5" fillId="34" borderId="0" xfId="99" applyFont="1" applyFill="1" applyAlignment="1">
      <alignment horizontal="left" vertical="top"/>
    </xf>
    <xf numFmtId="0" fontId="5" fillId="34" borderId="0" xfId="99" applyFont="1" applyFill="1" applyAlignment="1">
      <alignment horizontal="left" wrapText="1"/>
    </xf>
    <xf numFmtId="0" fontId="27" fillId="34" borderId="0" xfId="100" applyFont="1" applyFill="1" applyAlignment="1">
      <alignment horizontal="left" vertical="top" wrapText="1"/>
    </xf>
    <xf numFmtId="0" fontId="27" fillId="34" borderId="0" xfId="99" applyFont="1" applyFill="1" applyAlignment="1">
      <alignment horizontal="left" vertical="top" wrapText="1"/>
    </xf>
    <xf numFmtId="0" fontId="5" fillId="34" borderId="0" xfId="99" applyFont="1" applyFill="1" applyAlignment="1">
      <alignment horizontal="left" vertical="top" wrapText="1"/>
    </xf>
    <xf numFmtId="0" fontId="5" fillId="34" borderId="0" xfId="99" applyFont="1" applyFill="1" applyAlignment="1">
      <alignment horizontal="left" vertical="center"/>
    </xf>
    <xf numFmtId="0" fontId="44" fillId="32" borderId="38" xfId="0" applyFont="1" applyFill="1" applyBorder="1" applyAlignment="1">
      <alignment horizontal="center"/>
    </xf>
    <xf numFmtId="0" fontId="44" fillId="32" borderId="35" xfId="0" applyFont="1" applyFill="1" applyBorder="1" applyAlignment="1">
      <alignment horizontal="center"/>
    </xf>
    <xf numFmtId="0" fontId="44" fillId="32" borderId="27" xfId="0" applyFont="1" applyFill="1" applyBorder="1" applyAlignment="1">
      <alignment horizontal="center"/>
    </xf>
    <xf numFmtId="0" fontId="27" fillId="52" borderId="80" xfId="0" applyFont="1" applyFill="1" applyBorder="1" applyAlignment="1" applyProtection="1">
      <alignment horizontal="center"/>
      <protection locked="0"/>
    </xf>
    <xf numFmtId="0" fontId="27" fillId="52" borderId="81" xfId="0" applyFont="1" applyFill="1" applyBorder="1" applyAlignment="1" applyProtection="1">
      <alignment horizontal="center"/>
      <protection locked="0"/>
    </xf>
    <xf numFmtId="0" fontId="27" fillId="52" borderId="82" xfId="0" applyFont="1" applyFill="1" applyBorder="1" applyAlignment="1" applyProtection="1">
      <alignment horizontal="center"/>
      <protection locked="0"/>
    </xf>
    <xf numFmtId="0" fontId="44" fillId="44" borderId="38" xfId="0" applyFont="1" applyFill="1" applyBorder="1" applyAlignment="1">
      <alignment horizontal="center" wrapText="1"/>
    </xf>
    <xf numFmtId="0" fontId="44" fillId="44" borderId="35" xfId="0" applyFont="1" applyFill="1" applyBorder="1" applyAlignment="1">
      <alignment horizontal="center" wrapText="1"/>
    </xf>
    <xf numFmtId="0" fontId="44" fillId="44" borderId="27" xfId="0" applyFont="1" applyFill="1" applyBorder="1" applyAlignment="1">
      <alignment horizontal="center" wrapText="1"/>
    </xf>
    <xf numFmtId="0" fontId="85" fillId="43" borderId="38" xfId="0" applyFont="1" applyFill="1" applyBorder="1" applyAlignment="1">
      <alignment horizontal="center" vertical="center"/>
    </xf>
    <xf numFmtId="0" fontId="0" fillId="0" borderId="35" xfId="0" applyBorder="1" applyAlignment="1">
      <alignment horizontal="center" vertical="center"/>
    </xf>
    <xf numFmtId="0" fontId="0" fillId="0" borderId="27" xfId="0" applyBorder="1" applyAlignment="1">
      <alignment horizontal="center" vertical="center"/>
    </xf>
    <xf numFmtId="0" fontId="83" fillId="44" borderId="77" xfId="0" applyFont="1" applyFill="1" applyBorder="1" applyAlignment="1">
      <alignment horizontal="center" vertical="center"/>
    </xf>
    <xf numFmtId="0" fontId="83" fillId="44" borderId="83" xfId="0" applyFont="1" applyFill="1" applyBorder="1" applyAlignment="1">
      <alignment horizontal="center" vertical="center"/>
    </xf>
    <xf numFmtId="0" fontId="26" fillId="32" borderId="12" xfId="0" applyFont="1" applyFill="1" applyBorder="1" applyAlignment="1">
      <alignment horizontal="center"/>
    </xf>
    <xf numFmtId="0" fontId="26" fillId="32" borderId="44" xfId="0" applyFont="1" applyFill="1" applyBorder="1" applyAlignment="1">
      <alignment horizontal="center"/>
    </xf>
    <xf numFmtId="0" fontId="26" fillId="32" borderId="45" xfId="0" applyFont="1" applyFill="1" applyBorder="1" applyAlignment="1">
      <alignment horizontal="center"/>
    </xf>
    <xf numFmtId="0" fontId="26" fillId="32" borderId="35" xfId="67" applyNumberFormat="1" applyFont="1" applyFill="1" applyBorder="1" applyAlignment="1">
      <alignment horizontal="center" vertical="top" wrapText="1"/>
    </xf>
    <xf numFmtId="0" fontId="26" fillId="32" borderId="27" xfId="67" applyNumberFormat="1" applyFont="1" applyFill="1" applyBorder="1" applyAlignment="1">
      <alignment horizontal="center" vertical="top" wrapText="1"/>
    </xf>
    <xf numFmtId="0" fontId="26" fillId="32" borderId="38" xfId="67" applyNumberFormat="1" applyFont="1" applyFill="1" applyBorder="1" applyAlignment="1">
      <alignment horizontal="center" vertical="top" wrapText="1"/>
    </xf>
    <xf numFmtId="0" fontId="26" fillId="32" borderId="38" xfId="0" applyFont="1" applyFill="1" applyBorder="1" applyAlignment="1">
      <alignment horizontal="center"/>
    </xf>
    <xf numFmtId="0" fontId="26" fillId="32" borderId="35" xfId="0" applyFont="1" applyFill="1" applyBorder="1" applyAlignment="1">
      <alignment horizontal="center"/>
    </xf>
    <xf numFmtId="0" fontId="26" fillId="32" borderId="27" xfId="0" applyFont="1" applyFill="1" applyBorder="1" applyAlignment="1">
      <alignment horizontal="center"/>
    </xf>
    <xf numFmtId="0" fontId="26" fillId="32" borderId="45" xfId="0" applyFont="1" applyFill="1" applyBorder="1" applyAlignment="1">
      <alignment horizontal="center" vertical="top" wrapText="1"/>
    </xf>
    <xf numFmtId="0" fontId="26" fillId="32" borderId="37" xfId="0" applyFont="1" applyFill="1" applyBorder="1" applyAlignment="1">
      <alignment horizontal="center" vertical="top" wrapText="1"/>
    </xf>
    <xf numFmtId="0" fontId="26" fillId="32" borderId="25" xfId="0" applyFont="1" applyFill="1" applyBorder="1" applyAlignment="1">
      <alignment horizontal="center" vertical="top" wrapText="1"/>
    </xf>
    <xf numFmtId="0" fontId="26" fillId="32" borderId="21" xfId="0" applyFont="1" applyFill="1" applyBorder="1" applyAlignment="1">
      <alignment horizontal="center" vertical="top" wrapText="1"/>
    </xf>
    <xf numFmtId="0" fontId="26" fillId="38" borderId="25" xfId="0" applyFont="1" applyFill="1" applyBorder="1" applyAlignment="1">
      <alignment horizontal="center" vertical="top" wrapText="1"/>
    </xf>
    <xf numFmtId="0" fontId="26" fillId="38" borderId="21" xfId="0" applyFont="1" applyFill="1" applyBorder="1" applyAlignment="1">
      <alignment horizontal="center" vertical="top" wrapText="1"/>
    </xf>
    <xf numFmtId="0" fontId="26" fillId="32" borderId="44" xfId="0" applyFont="1" applyFill="1" applyBorder="1" applyAlignment="1">
      <alignment horizontal="center" vertical="top" wrapText="1"/>
    </xf>
    <xf numFmtId="0" fontId="26" fillId="32" borderId="0" xfId="0" applyFont="1" applyFill="1" applyAlignment="1">
      <alignment horizontal="center" vertical="top" wrapText="1"/>
    </xf>
    <xf numFmtId="0" fontId="26" fillId="32" borderId="45" xfId="0" applyFont="1" applyFill="1" applyBorder="1" applyAlignment="1">
      <alignment horizontal="center" vertical="center" wrapText="1"/>
    </xf>
    <xf numFmtId="0" fontId="26" fillId="32" borderId="37" xfId="0" applyFont="1" applyFill="1" applyBorder="1" applyAlignment="1">
      <alignment horizontal="center" vertical="center" wrapText="1"/>
    </xf>
    <xf numFmtId="0" fontId="26" fillId="32" borderId="25" xfId="0" applyFont="1" applyFill="1" applyBorder="1" applyAlignment="1">
      <alignment horizontal="left" vertical="top" wrapText="1"/>
    </xf>
    <xf numFmtId="0" fontId="26" fillId="32" borderId="21" xfId="0" applyFont="1" applyFill="1" applyBorder="1" applyAlignment="1">
      <alignment horizontal="left" vertical="top" wrapText="1"/>
    </xf>
    <xf numFmtId="9" fontId="26" fillId="32" borderId="25" xfId="94" applyFont="1" applyFill="1" applyBorder="1" applyAlignment="1">
      <alignment horizontal="center" vertical="top" wrapText="1"/>
    </xf>
    <xf numFmtId="9" fontId="26" fillId="32" borderId="21" xfId="94" applyFont="1" applyFill="1" applyBorder="1" applyAlignment="1">
      <alignment horizontal="center" vertical="top" wrapText="1"/>
    </xf>
    <xf numFmtId="0" fontId="68" fillId="32" borderId="25" xfId="0" applyFont="1" applyFill="1" applyBorder="1" applyAlignment="1">
      <alignment horizontal="center" vertical="top" wrapText="1"/>
    </xf>
    <xf numFmtId="0" fontId="68" fillId="32" borderId="21" xfId="0" applyFont="1" applyFill="1" applyBorder="1" applyAlignment="1">
      <alignment horizontal="center" vertical="top" wrapText="1"/>
    </xf>
    <xf numFmtId="0" fontId="26" fillId="0" borderId="38" xfId="0" applyFont="1" applyBorder="1" applyAlignment="1">
      <alignment horizontal="center" vertical="top" wrapText="1"/>
    </xf>
    <xf numFmtId="0" fontId="26" fillId="0" borderId="35" xfId="0" applyFont="1" applyBorder="1" applyAlignment="1">
      <alignment horizontal="center" vertical="top" wrapText="1"/>
    </xf>
    <xf numFmtId="0" fontId="26" fillId="32" borderId="24" xfId="0" applyFont="1" applyFill="1" applyBorder="1" applyAlignment="1">
      <alignment horizontal="center" vertical="top" wrapText="1"/>
    </xf>
    <xf numFmtId="0" fontId="26" fillId="32" borderId="39" xfId="0" applyFont="1" applyFill="1" applyBorder="1" applyAlignment="1">
      <alignment horizontal="center" vertical="top" wrapText="1"/>
    </xf>
    <xf numFmtId="0" fontId="26" fillId="32" borderId="12" xfId="0" applyFont="1" applyFill="1" applyBorder="1" applyAlignment="1">
      <alignment horizontal="center" vertical="top" wrapText="1"/>
    </xf>
    <xf numFmtId="0" fontId="26" fillId="32" borderId="36" xfId="0" applyFont="1" applyFill="1" applyBorder="1" applyAlignment="1">
      <alignment horizontal="center" vertical="top" wrapText="1"/>
    </xf>
    <xf numFmtId="0" fontId="26" fillId="32" borderId="24" xfId="0" applyFont="1" applyFill="1" applyBorder="1" applyAlignment="1">
      <alignment horizontal="left" vertical="top" wrapText="1"/>
    </xf>
    <xf numFmtId="9" fontId="26" fillId="32" borderId="24" xfId="94" applyFont="1" applyFill="1" applyBorder="1" applyAlignment="1">
      <alignment horizontal="center" vertical="top" wrapText="1"/>
    </xf>
    <xf numFmtId="0" fontId="26" fillId="32" borderId="38" xfId="0" applyFont="1" applyFill="1" applyBorder="1" applyAlignment="1">
      <alignment horizontal="center" wrapText="1"/>
    </xf>
    <xf numFmtId="0" fontId="0" fillId="0" borderId="35" xfId="0" applyBorder="1" applyAlignment="1">
      <alignment horizontal="center" wrapText="1"/>
    </xf>
    <xf numFmtId="0" fontId="0" fillId="0" borderId="27" xfId="0" applyBorder="1" applyAlignment="1">
      <alignment horizontal="center" wrapText="1"/>
    </xf>
    <xf numFmtId="0" fontId="26" fillId="0" borderId="25" xfId="0" applyFont="1" applyBorder="1" applyAlignment="1">
      <alignment horizontal="center" vertical="top" wrapText="1"/>
    </xf>
    <xf numFmtId="0" fontId="26" fillId="0" borderId="21" xfId="0" applyFont="1" applyBorder="1" applyAlignment="1">
      <alignment horizontal="center" vertical="top" wrapText="1"/>
    </xf>
    <xf numFmtId="0" fontId="26" fillId="32" borderId="57" xfId="0" applyFont="1" applyFill="1" applyBorder="1" applyAlignment="1">
      <alignment horizontal="left" vertical="top" wrapText="1"/>
    </xf>
    <xf numFmtId="0" fontId="26" fillId="32" borderId="117" xfId="0" applyFont="1" applyFill="1" applyBorder="1" applyAlignment="1">
      <alignment horizontal="left" vertical="top" wrapText="1"/>
    </xf>
    <xf numFmtId="0" fontId="26" fillId="32" borderId="44" xfId="0" applyFont="1" applyFill="1" applyBorder="1" applyAlignment="1">
      <alignment horizontal="left" vertical="top" wrapText="1"/>
    </xf>
    <xf numFmtId="0" fontId="26" fillId="32" borderId="26" xfId="0" applyFont="1" applyFill="1" applyBorder="1" applyAlignment="1">
      <alignment horizontal="left" vertical="top" wrapText="1"/>
    </xf>
    <xf numFmtId="0" fontId="26" fillId="32" borderId="45" xfId="0" applyFont="1" applyFill="1" applyBorder="1" applyAlignment="1">
      <alignment horizontal="right" vertical="top" wrapText="1"/>
    </xf>
    <xf numFmtId="0" fontId="26" fillId="32" borderId="39" xfId="0" applyFont="1" applyFill="1" applyBorder="1" applyAlignment="1">
      <alignment horizontal="right" vertical="top" wrapText="1"/>
    </xf>
    <xf numFmtId="0" fontId="26" fillId="32" borderId="44" xfId="67" applyNumberFormat="1" applyFont="1" applyFill="1" applyBorder="1" applyAlignment="1">
      <alignment horizontal="center" vertical="top" wrapText="1"/>
    </xf>
    <xf numFmtId="0" fontId="26" fillId="32" borderId="55" xfId="0" applyFont="1" applyFill="1" applyBorder="1" applyAlignment="1">
      <alignment horizontal="left" vertical="top" wrapText="1"/>
    </xf>
    <xf numFmtId="0" fontId="26" fillId="32" borderId="56" xfId="0" applyFont="1" applyFill="1" applyBorder="1" applyAlignment="1">
      <alignment horizontal="center" vertical="top" wrapText="1"/>
    </xf>
    <xf numFmtId="0" fontId="26" fillId="32" borderId="54" xfId="0" applyFont="1" applyFill="1" applyBorder="1" applyAlignment="1">
      <alignment horizontal="center" vertical="top" wrapText="1"/>
    </xf>
    <xf numFmtId="0" fontId="26" fillId="32" borderId="58" xfId="0" applyFont="1" applyFill="1" applyBorder="1" applyAlignment="1">
      <alignment horizontal="left" vertical="top" wrapText="1"/>
    </xf>
    <xf numFmtId="0" fontId="26" fillId="32" borderId="56" xfId="0" applyFont="1" applyFill="1" applyBorder="1" applyAlignment="1">
      <alignment horizontal="right" vertical="top" wrapText="1"/>
    </xf>
    <xf numFmtId="0" fontId="26" fillId="32" borderId="54" xfId="0" applyFont="1" applyFill="1" applyBorder="1" applyAlignment="1">
      <alignment horizontal="left" vertical="top" wrapText="1"/>
    </xf>
    <xf numFmtId="9" fontId="26" fillId="32" borderId="54" xfId="94" applyFont="1" applyFill="1" applyBorder="1" applyAlignment="1">
      <alignment horizontal="center" vertical="top" wrapText="1"/>
    </xf>
    <xf numFmtId="0" fontId="26" fillId="32" borderId="45" xfId="67" applyNumberFormat="1" applyFont="1" applyFill="1" applyBorder="1" applyAlignment="1">
      <alignment horizontal="center" vertical="top" wrapText="1"/>
    </xf>
    <xf numFmtId="0" fontId="26" fillId="32" borderId="12" xfId="67" applyNumberFormat="1" applyFont="1" applyFill="1" applyBorder="1" applyAlignment="1">
      <alignment horizontal="center" vertical="top" wrapText="1"/>
    </xf>
    <xf numFmtId="0" fontId="26" fillId="44" borderId="25" xfId="0" applyFont="1" applyFill="1" applyBorder="1" applyAlignment="1">
      <alignment horizontal="center" vertical="top" wrapText="1"/>
    </xf>
    <xf numFmtId="0" fontId="26" fillId="44" borderId="21" xfId="0" applyFont="1" applyFill="1" applyBorder="1" applyAlignment="1">
      <alignment horizontal="center" vertical="top" wrapText="1"/>
    </xf>
    <xf numFmtId="9" fontId="26" fillId="32" borderId="23" xfId="94" applyFont="1" applyFill="1" applyBorder="1" applyAlignment="1">
      <alignment horizontal="center" vertical="top" wrapText="1"/>
    </xf>
  </cellXfs>
  <cellStyles count="172">
    <cellStyle name="_Plant and Equipment Asset Regisiter" xfId="1" xr:uid="{00000000-0005-0000-0000-000000000000}"/>
    <cellStyle name="20% - Accent1" xfId="2" builtinId="30" customBuiltin="1"/>
    <cellStyle name="20% - Accent1 2" xfId="137" xr:uid="{00000000-0005-0000-0000-000002000000}"/>
    <cellStyle name="20% - Accent2" xfId="3" builtinId="34" customBuiltin="1"/>
    <cellStyle name="20% - Accent2 2" xfId="138" xr:uid="{00000000-0005-0000-0000-000004000000}"/>
    <cellStyle name="20% - Accent3" xfId="4" builtinId="38" customBuiltin="1"/>
    <cellStyle name="20% - Accent3 2" xfId="139" xr:uid="{00000000-0005-0000-0000-000006000000}"/>
    <cellStyle name="20% - Accent4" xfId="5" builtinId="42" customBuiltin="1"/>
    <cellStyle name="20% - Accent4 2" xfId="140" xr:uid="{00000000-0005-0000-0000-000008000000}"/>
    <cellStyle name="20% - Accent5" xfId="6" builtinId="46" customBuiltin="1"/>
    <cellStyle name="20% - Accent5 2" xfId="141" xr:uid="{00000000-0005-0000-0000-00000A000000}"/>
    <cellStyle name="20% - Accent6" xfId="7" builtinId="50" customBuiltin="1"/>
    <cellStyle name="20% - Accent6 2" xfId="142" xr:uid="{00000000-0005-0000-0000-00000C000000}"/>
    <cellStyle name="40% - Accent1" xfId="8" builtinId="31" customBuiltin="1"/>
    <cellStyle name="40% - Accent1 2" xfId="143" xr:uid="{00000000-0005-0000-0000-00000E000000}"/>
    <cellStyle name="40% - Accent2" xfId="9" builtinId="35" customBuiltin="1"/>
    <cellStyle name="40% - Accent2 2" xfId="144" xr:uid="{00000000-0005-0000-0000-000010000000}"/>
    <cellStyle name="40% - Accent3" xfId="10" builtinId="39" customBuiltin="1"/>
    <cellStyle name="40% - Accent3 2" xfId="145" xr:uid="{00000000-0005-0000-0000-000012000000}"/>
    <cellStyle name="40% - Accent4" xfId="11" builtinId="43" customBuiltin="1"/>
    <cellStyle name="40% - Accent4 2" xfId="146" xr:uid="{00000000-0005-0000-0000-000014000000}"/>
    <cellStyle name="40% - Accent5" xfId="12" builtinId="47" customBuiltin="1"/>
    <cellStyle name="40% - Accent5 2" xfId="147" xr:uid="{00000000-0005-0000-0000-000016000000}"/>
    <cellStyle name="40% - Accent6" xfId="13" builtinId="51" customBuiltin="1"/>
    <cellStyle name="40% - Accent6 2" xfId="148" xr:uid="{00000000-0005-0000-0000-000018000000}"/>
    <cellStyle name="60% - Accent1" xfId="14" builtinId="32" customBuiltin="1"/>
    <cellStyle name="60% - Accent2" xfId="15" builtinId="36" customBuiltin="1"/>
    <cellStyle name="60% - Accent3" xfId="16" builtinId="40" customBuiltin="1"/>
    <cellStyle name="60% - Accent4" xfId="17" builtinId="44" customBuiltin="1"/>
    <cellStyle name="60% - Accent5" xfId="18" builtinId="48" customBuiltin="1"/>
    <cellStyle name="60% - Accent6" xfId="19" builtinId="52" customBuiltin="1"/>
    <cellStyle name="Accent1" xfId="20" builtinId="29" customBuiltin="1"/>
    <cellStyle name="Accent2" xfId="21" builtinId="33" customBuiltin="1"/>
    <cellStyle name="Accent3" xfId="22" builtinId="37" customBuiltin="1"/>
    <cellStyle name="Accent4" xfId="23" builtinId="41" customBuiltin="1"/>
    <cellStyle name="Accent5" xfId="24" builtinId="45" customBuiltin="1"/>
    <cellStyle name="Accent6" xfId="25" builtinId="49" customBuiltin="1"/>
    <cellStyle name="Bad" xfId="26" xr:uid="{00000000-0005-0000-0000-000025000000}"/>
    <cellStyle name="Bad 2" xfId="27" xr:uid="{00000000-0005-0000-0000-000026000000}"/>
    <cellStyle name="Bad 3" xfId="28" xr:uid="{00000000-0005-0000-0000-000027000000}"/>
    <cellStyle name="Bad 4" xfId="29" xr:uid="{00000000-0005-0000-0000-000028000000}"/>
    <cellStyle name="Bad 5" xfId="30" xr:uid="{00000000-0005-0000-0000-000029000000}"/>
    <cellStyle name="Bad 6" xfId="31" xr:uid="{00000000-0005-0000-0000-00002A000000}"/>
    <cellStyle name="Bad 7" xfId="32" xr:uid="{00000000-0005-0000-0000-00002B000000}"/>
    <cellStyle name="Bad 8" xfId="33" xr:uid="{00000000-0005-0000-0000-00002C000000}"/>
    <cellStyle name="Basic" xfId="34" xr:uid="{00000000-0005-0000-0000-00002D000000}"/>
    <cellStyle name="Berekening" xfId="35" builtinId="22" customBuiltin="1"/>
    <cellStyle name="Bold" xfId="36" xr:uid="{00000000-0005-0000-0000-00002F000000}"/>
    <cellStyle name="Calculation" xfId="37" xr:uid="{00000000-0005-0000-0000-000030000000}"/>
    <cellStyle name="Check Cell" xfId="38" xr:uid="{00000000-0005-0000-0000-000031000000}"/>
    <cellStyle name="Check Cell 2" xfId="120" xr:uid="{00000000-0005-0000-0000-000032000000}"/>
    <cellStyle name="Comma [0]_CALCULATIEBLAD.XLS" xfId="39" xr:uid="{00000000-0005-0000-0000-000033000000}"/>
    <cellStyle name="Comma_AA BCR/ Basis ruimtestaat 13.0" xfId="40" xr:uid="{00000000-0005-0000-0000-000034000000}"/>
    <cellStyle name="Controlecel" xfId="41" builtinId="23" customBuiltin="1"/>
    <cellStyle name="Controlecel 2" xfId="121" xr:uid="{00000000-0005-0000-0000-000036000000}"/>
    <cellStyle name="Currency [0]_AA BCR/ Basis ruimtestaat 13.0" xfId="42" xr:uid="{00000000-0005-0000-0000-000037000000}"/>
    <cellStyle name="Currency_AA BCR/ Basis ruimtestaat 13.0" xfId="43" xr:uid="{00000000-0005-0000-0000-000038000000}"/>
    <cellStyle name="Entry" xfId="44" xr:uid="{00000000-0005-0000-0000-000039000000}"/>
    <cellStyle name="Euro" xfId="45" xr:uid="{00000000-0005-0000-0000-00003A000000}"/>
    <cellStyle name="Euro 2" xfId="46" xr:uid="{00000000-0005-0000-0000-00003B000000}"/>
    <cellStyle name="Euro 2 2" xfId="122" xr:uid="{00000000-0005-0000-0000-00003C000000}"/>
    <cellStyle name="Euro 2 3" xfId="149" xr:uid="{00000000-0005-0000-0000-00003D000000}"/>
    <cellStyle name="Explanatory Text" xfId="47" xr:uid="{00000000-0005-0000-0000-00003E000000}"/>
    <cellStyle name="Followed Hyperlink_Aantal groepen per school.xls" xfId="48" xr:uid="{00000000-0005-0000-0000-00003F000000}"/>
    <cellStyle name="Gekoppelde cel" xfId="49" builtinId="24" customBuiltin="1"/>
    <cellStyle name="Goed" xfId="50" builtinId="26" customBuiltin="1"/>
    <cellStyle name="Good" xfId="51" xr:uid="{00000000-0005-0000-0000-000042000000}"/>
    <cellStyle name="Header" xfId="52" xr:uid="{00000000-0005-0000-0000-000043000000}"/>
    <cellStyle name="Heading 1" xfId="53" xr:uid="{00000000-0005-0000-0000-000044000000}"/>
    <cellStyle name="Heading 2" xfId="54" xr:uid="{00000000-0005-0000-0000-000045000000}"/>
    <cellStyle name="Heading 3" xfId="55" xr:uid="{00000000-0005-0000-0000-000046000000}"/>
    <cellStyle name="Heading 4" xfId="56" xr:uid="{00000000-0005-0000-0000-000047000000}"/>
    <cellStyle name="Hyperlink 2" xfId="57" xr:uid="{00000000-0005-0000-0000-000048000000}"/>
    <cellStyle name="Hyperlink 2 2" xfId="58" xr:uid="{00000000-0005-0000-0000-000049000000}"/>
    <cellStyle name="Hyperlink 2 3" xfId="59" xr:uid="{00000000-0005-0000-0000-00004A000000}"/>
    <cellStyle name="Hyperlink 2 4" xfId="60" xr:uid="{00000000-0005-0000-0000-00004B000000}"/>
    <cellStyle name="Hyperlink 2 5" xfId="61" xr:uid="{00000000-0005-0000-0000-00004C000000}"/>
    <cellStyle name="Hyperlink 2 6" xfId="62" xr:uid="{00000000-0005-0000-0000-00004D000000}"/>
    <cellStyle name="Hyperlink 2 7" xfId="63" xr:uid="{00000000-0005-0000-0000-00004E000000}"/>
    <cellStyle name="Input" xfId="64" xr:uid="{00000000-0005-0000-0000-00004F000000}"/>
    <cellStyle name="Invoer" xfId="65" builtinId="20" customBuiltin="1"/>
    <cellStyle name="Italic" xfId="66" xr:uid="{00000000-0005-0000-0000-000051000000}"/>
    <cellStyle name="Komma" xfId="67" builtinId="3"/>
    <cellStyle name="Komma 2" xfId="118" xr:uid="{00000000-0005-0000-0000-000053000000}"/>
    <cellStyle name="Komma 3" xfId="165" xr:uid="{00000000-0005-0000-0000-000054000000}"/>
    <cellStyle name="Komma 4" xfId="114" xr:uid="{00000000-0005-0000-0000-000055000000}"/>
    <cellStyle name="kop" xfId="68" xr:uid="{00000000-0005-0000-0000-000056000000}"/>
    <cellStyle name="Kop 1" xfId="69" builtinId="16" customBuiltin="1"/>
    <cellStyle name="Kop 2" xfId="70" builtinId="17" customBuiltin="1"/>
    <cellStyle name="Kop 3" xfId="71" builtinId="18" customBuiltin="1"/>
    <cellStyle name="Kop 4" xfId="72" builtinId="19" customBuiltin="1"/>
    <cellStyle name="Koppen_rekenblad" xfId="73" xr:uid="{00000000-0005-0000-0000-00005B000000}"/>
    <cellStyle name="koppenrekenblad2" xfId="74" xr:uid="{00000000-0005-0000-0000-00005C000000}"/>
    <cellStyle name="koppenrekenblad2 2" xfId="123" xr:uid="{00000000-0005-0000-0000-00005D000000}"/>
    <cellStyle name="koppenrekenblad2 3" xfId="150" xr:uid="{00000000-0005-0000-0000-00005E000000}"/>
    <cellStyle name="Linked Cell" xfId="75" xr:uid="{00000000-0005-0000-0000-00005F000000}"/>
    <cellStyle name="m2" xfId="76" xr:uid="{00000000-0005-0000-0000-000060000000}"/>
    <cellStyle name="Neutraal" xfId="77" builtinId="28" customBuiltin="1"/>
    <cellStyle name="Neutral" xfId="78" xr:uid="{00000000-0005-0000-0000-000062000000}"/>
    <cellStyle name="Normaal_GLAS gegevens.xls" xfId="79" xr:uid="{00000000-0005-0000-0000-000063000000}"/>
    <cellStyle name="Normal 2" xfId="80" xr:uid="{00000000-0005-0000-0000-000064000000}"/>
    <cellStyle name="Normal 2 2" xfId="124" xr:uid="{00000000-0005-0000-0000-000065000000}"/>
    <cellStyle name="Normal 2 3" xfId="151" xr:uid="{00000000-0005-0000-0000-000066000000}"/>
    <cellStyle name="Normal 3" xfId="81" xr:uid="{00000000-0005-0000-0000-000067000000}"/>
    <cellStyle name="Normal 3 2" xfId="125" xr:uid="{00000000-0005-0000-0000-000068000000}"/>
    <cellStyle name="Normal 3 3" xfId="152" xr:uid="{00000000-0005-0000-0000-000069000000}"/>
    <cellStyle name="Normal 4" xfId="82" xr:uid="{00000000-0005-0000-0000-00006A000000}"/>
    <cellStyle name="Normal 4 2" xfId="126" xr:uid="{00000000-0005-0000-0000-00006B000000}"/>
    <cellStyle name="Normal 4 3" xfId="153" xr:uid="{00000000-0005-0000-0000-00006C000000}"/>
    <cellStyle name="Normal 6" xfId="83" xr:uid="{00000000-0005-0000-0000-00006D000000}"/>
    <cellStyle name="Normal 6 2" xfId="127" xr:uid="{00000000-0005-0000-0000-00006E000000}"/>
    <cellStyle name="Normal 6 3" xfId="154" xr:uid="{00000000-0005-0000-0000-00006F000000}"/>
    <cellStyle name="Normal 7" xfId="84" xr:uid="{00000000-0005-0000-0000-000070000000}"/>
    <cellStyle name="Normal 7 2" xfId="128" xr:uid="{00000000-0005-0000-0000-000071000000}"/>
    <cellStyle name="Normal 7 3" xfId="155" xr:uid="{00000000-0005-0000-0000-000072000000}"/>
    <cellStyle name="Normal 8" xfId="85" xr:uid="{00000000-0005-0000-0000-000073000000}"/>
    <cellStyle name="Normal 8 2" xfId="129" xr:uid="{00000000-0005-0000-0000-000074000000}"/>
    <cellStyle name="Normal 8 3" xfId="156" xr:uid="{00000000-0005-0000-0000-000075000000}"/>
    <cellStyle name="Normal_ KLM-CTR(STA)-Recap.xls" xfId="86" xr:uid="{00000000-0005-0000-0000-000076000000}"/>
    <cellStyle name="Note" xfId="87" xr:uid="{00000000-0005-0000-0000-000077000000}"/>
    <cellStyle name="Note 2" xfId="157" xr:uid="{00000000-0005-0000-0000-000078000000}"/>
    <cellStyle name="Notitie" xfId="88" builtinId="10" customBuiltin="1"/>
    <cellStyle name="Number" xfId="89" xr:uid="{00000000-0005-0000-0000-00007A000000}"/>
    <cellStyle name="Ongedefinieerd" xfId="90" xr:uid="{00000000-0005-0000-0000-00007B000000}"/>
    <cellStyle name="Ongeldig" xfId="91" builtinId="27" customBuiltin="1"/>
    <cellStyle name="Output" xfId="92" xr:uid="{00000000-0005-0000-0000-00007D000000}"/>
    <cellStyle name="prijslijst" xfId="93" xr:uid="{00000000-0005-0000-0000-00007E000000}"/>
    <cellStyle name="Procent" xfId="94" builtinId="5"/>
    <cellStyle name="Procent 2" xfId="95" xr:uid="{00000000-0005-0000-0000-000080000000}"/>
    <cellStyle name="Procent 2 2" xfId="130" xr:uid="{00000000-0005-0000-0000-000081000000}"/>
    <cellStyle name="Procent 2 3" xfId="158" xr:uid="{00000000-0005-0000-0000-000082000000}"/>
    <cellStyle name="Procent 3" xfId="119" xr:uid="{00000000-0005-0000-0000-000083000000}"/>
    <cellStyle name="Procent 4" xfId="164" xr:uid="{00000000-0005-0000-0000-000084000000}"/>
    <cellStyle name="Ruimtestaat_Koppen" xfId="96" xr:uid="{00000000-0005-0000-0000-000085000000}"/>
    <cellStyle name="SAPDataCell" xfId="171" xr:uid="{8238B83A-78F1-45AD-AB77-434329057985}"/>
    <cellStyle name="SAPMemberCell" xfId="170" xr:uid="{AD900B22-579A-44E7-A6CC-473A14CEFB46}"/>
    <cellStyle name="Selection" xfId="97" xr:uid="{00000000-0005-0000-0000-000086000000}"/>
    <cellStyle name="Standaard" xfId="0" builtinId="0"/>
    <cellStyle name="Standaard 2" xfId="98" xr:uid="{00000000-0005-0000-0000-000088000000}"/>
    <cellStyle name="Standaard 2 2" xfId="131" xr:uid="{00000000-0005-0000-0000-000089000000}"/>
    <cellStyle name="Standaard 2 3" xfId="159" xr:uid="{00000000-0005-0000-0000-00008A000000}"/>
    <cellStyle name="Standaard 3" xfId="115" xr:uid="{00000000-0005-0000-0000-00008B000000}"/>
    <cellStyle name="Standaard 3 2" xfId="132" xr:uid="{00000000-0005-0000-0000-00008C000000}"/>
    <cellStyle name="Standaard 3 3" xfId="161" xr:uid="{00000000-0005-0000-0000-00008D000000}"/>
    <cellStyle name="Standaard 3 3 2" xfId="99" xr:uid="{00000000-0005-0000-0000-00008E000000}"/>
    <cellStyle name="Standaard 3 3 2 2" xfId="133" xr:uid="{00000000-0005-0000-0000-00008F000000}"/>
    <cellStyle name="Standaard 4" xfId="117" xr:uid="{00000000-0005-0000-0000-000090000000}"/>
    <cellStyle name="Standaard 4 2" xfId="134" xr:uid="{00000000-0005-0000-0000-000091000000}"/>
    <cellStyle name="Standaard 4 3" xfId="162" xr:uid="{00000000-0005-0000-0000-000092000000}"/>
    <cellStyle name="Standaard 5" xfId="163" xr:uid="{00000000-0005-0000-0000-000093000000}"/>
    <cellStyle name="Standaard 6" xfId="169" xr:uid="{24181F41-5E1C-4D14-A41E-DBFC89A0FAAC}"/>
    <cellStyle name="Standaard 6 2" xfId="100" xr:uid="{00000000-0005-0000-0000-000094000000}"/>
    <cellStyle name="Standaard 6 2 2" xfId="135" xr:uid="{00000000-0005-0000-0000-000095000000}"/>
    <cellStyle name="Standaard_Gemeente Nijmegen-begrotingsmodel" xfId="168" xr:uid="{EC7BECFD-788B-4828-9862-DAEC3B2CE92E}"/>
    <cellStyle name="Standard 2" xfId="166" xr:uid="{15AD8F85-CDAF-401A-BE76-BFC62CC7C0AF}"/>
    <cellStyle name="Standard_Ecklohn Baden Württemberg 2" xfId="167" xr:uid="{5C87DE4C-18BE-4189-946E-5477E991C961}"/>
    <cellStyle name="TextEntry" xfId="101" xr:uid="{00000000-0005-0000-0000-00009C000000}"/>
    <cellStyle name="Titel" xfId="102" builtinId="15" customBuiltin="1"/>
    <cellStyle name="Title" xfId="103" xr:uid="{00000000-0005-0000-0000-00009E000000}"/>
    <cellStyle name="Totaal" xfId="104" builtinId="25" customBuiltin="1"/>
    <cellStyle name="Total" xfId="105" xr:uid="{00000000-0005-0000-0000-0000A0000000}"/>
    <cellStyle name="Uitvoer" xfId="106" builtinId="21" customBuiltin="1"/>
    <cellStyle name="Valuta" xfId="107" builtinId="4"/>
    <cellStyle name="Valuta 2" xfId="108" xr:uid="{00000000-0005-0000-0000-0000A3000000}"/>
    <cellStyle name="Valuta 2 2" xfId="136" xr:uid="{00000000-0005-0000-0000-0000A4000000}"/>
    <cellStyle name="Valuta 2 3" xfId="160" xr:uid="{00000000-0005-0000-0000-0000A5000000}"/>
    <cellStyle name="Valuta 3" xfId="116" xr:uid="{00000000-0005-0000-0000-0000A6000000}"/>
    <cellStyle name="Valuta 4" xfId="113" xr:uid="{00000000-0005-0000-0000-0000A7000000}"/>
    <cellStyle name="Valuta euro rb" xfId="109" xr:uid="{00000000-0005-0000-0000-0000A8000000}"/>
    <cellStyle name="Verklarende tekst" xfId="110" builtinId="53" customBuiltin="1"/>
    <cellStyle name="Waarschuwingstekst" xfId="111" builtinId="11" customBuiltin="1"/>
    <cellStyle name="Warning Text" xfId="112" xr:uid="{00000000-0005-0000-0000-0000AB000000}"/>
  </cellStyles>
  <dxfs count="33">
    <dxf>
      <font>
        <b val="0"/>
        <i val="0"/>
        <strike val="0"/>
        <condense val="0"/>
        <extend val="0"/>
        <outline val="0"/>
        <shadow val="0"/>
        <u val="none"/>
        <vertAlign val="baseline"/>
        <sz val="11"/>
        <color indexed="23"/>
        <name val="Calibri"/>
        <family val="2"/>
        <scheme val="none"/>
      </font>
      <numFmt numFmtId="170" formatCode="_-[$€-413]\ * #,##0.00_-;_-[$€-413]\ * #,##0.00\-;_-[$€-413]\ * &quot;-&quot;??_-;_-@_-"/>
      <fill>
        <patternFill patternType="none">
          <fgColor indexed="64"/>
          <bgColor indexed="65"/>
        </patternFill>
      </fill>
      <border diagonalUp="0" diagonalDown="0">
        <left style="double">
          <color indexed="64"/>
        </left>
        <right style="double">
          <color indexed="64"/>
        </right>
        <top style="hair">
          <color indexed="64"/>
        </top>
        <bottom style="hair">
          <color indexed="64"/>
        </bottom>
        <vertical/>
        <horizontal/>
      </border>
    </dxf>
    <dxf>
      <font>
        <b val="0"/>
        <i val="0"/>
        <strike val="0"/>
        <condense val="0"/>
        <extend val="0"/>
        <outline val="0"/>
        <shadow val="0"/>
        <u val="none"/>
        <vertAlign val="baseline"/>
        <sz val="11"/>
        <color indexed="23"/>
        <name val="Calibri"/>
        <family val="2"/>
        <scheme val="none"/>
      </font>
      <numFmt numFmtId="170" formatCode="_-[$€-413]\ * #,##0.00_-;_-[$€-413]\ * #,##0.00\-;_-[$€-413]\ * &quot;-&quot;??_-;_-@_-"/>
      <fill>
        <patternFill patternType="none">
          <fgColor indexed="64"/>
          <bgColor indexed="65"/>
        </patternFill>
      </fill>
      <border diagonalUp="0" diagonalDown="0">
        <left/>
        <right/>
        <top style="hair">
          <color indexed="64"/>
        </top>
        <bottom style="hair">
          <color indexed="64"/>
        </bottom>
        <vertical/>
        <horizontal/>
      </border>
    </dxf>
    <dxf>
      <font>
        <b val="0"/>
        <i val="0"/>
        <strike val="0"/>
        <condense val="0"/>
        <extend val="0"/>
        <outline val="0"/>
        <shadow val="0"/>
        <u val="none"/>
        <vertAlign val="baseline"/>
        <sz val="11"/>
        <color indexed="23"/>
        <name val="Calibri"/>
        <family val="2"/>
        <scheme val="none"/>
      </font>
      <numFmt numFmtId="170" formatCode="_-[$€-413]\ * #,##0.00_-;_-[$€-413]\ * #,##0.00\-;_-[$€-413]\ * &quot;-&quot;??_-;_-@_-"/>
      <fill>
        <patternFill patternType="none">
          <fgColor indexed="64"/>
          <bgColor indexed="65"/>
        </patternFill>
      </fill>
      <border diagonalUp="0" diagonalDown="0">
        <left style="double">
          <color indexed="64"/>
        </left>
        <right style="double">
          <color indexed="64"/>
        </right>
        <top style="hair">
          <color indexed="64"/>
        </top>
        <bottom style="hair">
          <color indexed="64"/>
        </bottom>
        <vertical/>
        <horizontal/>
      </border>
    </dxf>
    <dxf>
      <font>
        <b val="0"/>
        <i val="0"/>
        <strike val="0"/>
        <condense val="0"/>
        <extend val="0"/>
        <outline val="0"/>
        <shadow val="0"/>
        <u val="none"/>
        <vertAlign val="baseline"/>
        <sz val="11"/>
        <color auto="1"/>
        <name val="Calibri"/>
        <family val="2"/>
        <scheme val="none"/>
      </font>
      <numFmt numFmtId="170" formatCode="_-[$€-413]\ * #,##0.00_-;_-[$€-413]\ * #,##0.00\-;_-[$€-413]\ * &quot;-&quot;??_-;_-@_-"/>
      <fill>
        <patternFill patternType="gray0625">
          <fgColor indexed="22"/>
          <bgColor indexed="9"/>
        </patternFill>
      </fill>
      <alignment horizontal="general" vertical="top" textRotation="0" wrapText="0"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1"/>
        <color auto="1"/>
        <name val="Calibri"/>
        <family val="2"/>
        <scheme val="none"/>
      </font>
      <numFmt numFmtId="170" formatCode="_-[$€-413]\ * #,##0.00_-;_-[$€-413]\ * #,##0.00\-;_-[$€-413]\ * &quot;-&quot;??_-;_-@_-"/>
      <fill>
        <patternFill patternType="gray0625">
          <fgColor indexed="22"/>
          <bgColor theme="9" tint="0.59999389629810485"/>
        </patternFill>
      </fill>
      <alignment horizontal="general" vertical="top" textRotation="0" wrapText="0" indent="0" justifyLastLine="0" shrinkToFit="0" readingOrder="0"/>
      <border diagonalUp="0" diagonalDown="0">
        <left style="double">
          <color indexed="64"/>
        </left>
        <right style="double">
          <color indexed="64"/>
        </right>
        <top style="hair">
          <color indexed="64"/>
        </top>
        <bottom style="hair">
          <color indexed="64"/>
        </bottom>
        <vertical/>
        <horizontal/>
      </border>
    </dxf>
    <dxf>
      <font>
        <b val="0"/>
        <i val="0"/>
        <strike val="0"/>
        <condense val="0"/>
        <extend val="0"/>
        <outline val="0"/>
        <shadow val="0"/>
        <u val="none"/>
        <vertAlign val="baseline"/>
        <sz val="11"/>
        <color auto="1"/>
        <name val="Calibri"/>
        <family val="2"/>
        <scheme val="none"/>
      </font>
      <numFmt numFmtId="170" formatCode="_-[$€-413]\ * #,##0.00_-;_-[$€-413]\ * #,##0.00\-;_-[$€-413]\ * &quot;-&quot;??_-;_-@_-"/>
      <fill>
        <patternFill patternType="solid">
          <fgColor indexed="64"/>
          <bgColor theme="9" tint="0.59999389629810485"/>
        </patternFill>
      </fill>
      <alignment horizontal="general" vertical="top" textRotation="0" wrapText="0"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1"/>
        <color indexed="23"/>
        <name val="Calibri"/>
        <family val="2"/>
        <scheme val="none"/>
      </font>
      <numFmt numFmtId="170" formatCode="_-[$€-413]\ * #,##0.00_-;_-[$€-413]\ * #,##0.00\-;_-[$€-413]\ * &quot;-&quot;??_-;_-@_-"/>
      <fill>
        <patternFill patternType="none">
          <fgColor indexed="64"/>
          <bgColor indexed="65"/>
        </patternFill>
      </fill>
      <border diagonalUp="0" diagonalDown="0">
        <left style="double">
          <color indexed="64"/>
        </left>
        <right style="double">
          <color indexed="64"/>
        </right>
        <top style="hair">
          <color indexed="64"/>
        </top>
        <bottom style="hair">
          <color indexed="64"/>
        </bottom>
        <vertical/>
        <horizontal/>
      </border>
    </dxf>
    <dxf>
      <font>
        <b val="0"/>
        <i val="0"/>
        <strike val="0"/>
        <condense val="0"/>
        <extend val="0"/>
        <outline val="0"/>
        <shadow val="0"/>
        <u val="none"/>
        <vertAlign val="baseline"/>
        <sz val="11"/>
        <color auto="1"/>
        <name val="Calibri"/>
        <family val="2"/>
        <scheme val="none"/>
      </font>
      <numFmt numFmtId="170" formatCode="_-[$€-413]\ * #,##0.00_-;_-[$€-413]\ * #,##0.00\-;_-[$€-413]\ * &quot;-&quot;??_-;_-@_-"/>
      <fill>
        <patternFill patternType="solid">
          <fgColor indexed="64"/>
          <bgColor theme="9" tint="0.59999389629810485"/>
        </patternFill>
      </fill>
      <alignment horizontal="general" vertical="top" textRotation="0" wrapText="0"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1"/>
        <color auto="1"/>
        <name val="Calibri"/>
        <family val="2"/>
        <scheme val="none"/>
      </font>
      <numFmt numFmtId="170" formatCode="_-[$€-413]\ * #,##0.00_-;_-[$€-413]\ * #,##0.00\-;_-[$€-413]\ * &quot;-&quot;??_-;_-@_-"/>
      <fill>
        <patternFill patternType="gray0625">
          <fgColor indexed="22"/>
          <bgColor theme="9" tint="0.59999389629810485"/>
        </patternFill>
      </fill>
      <alignment horizontal="right" vertical="top" textRotation="0" wrapText="0" indent="0" justifyLastLine="0" shrinkToFit="0" readingOrder="0"/>
      <border diagonalUp="0" diagonalDown="0">
        <left style="double">
          <color indexed="64"/>
        </left>
        <right style="double">
          <color indexed="64"/>
        </right>
        <top style="hair">
          <color indexed="64"/>
        </top>
        <bottom style="hair">
          <color indexed="64"/>
        </bottom>
        <vertical/>
        <horizontal/>
      </border>
    </dxf>
    <dxf>
      <font>
        <b val="0"/>
        <i val="0"/>
        <strike val="0"/>
        <condense val="0"/>
        <extend val="0"/>
        <outline val="0"/>
        <shadow val="0"/>
        <u val="none"/>
        <vertAlign val="baseline"/>
        <sz val="11"/>
        <color indexed="23"/>
        <name val="Calibri"/>
        <family val="2"/>
        <scheme val="none"/>
      </font>
      <fill>
        <patternFill patternType="none">
          <fgColor indexed="64"/>
          <bgColor indexed="65"/>
        </patternFill>
      </fill>
      <border diagonalUp="0" diagonalDown="0">
        <left/>
        <right/>
        <top style="hair">
          <color indexed="64"/>
        </top>
        <bottom style="hair">
          <color indexed="64"/>
        </bottom>
        <vertical/>
        <horizontal/>
      </border>
    </dxf>
    <dxf>
      <font>
        <b val="0"/>
        <i val="0"/>
        <strike val="0"/>
        <condense val="0"/>
        <extend val="0"/>
        <outline val="0"/>
        <shadow val="0"/>
        <u val="none"/>
        <vertAlign val="baseline"/>
        <sz val="11"/>
        <color indexed="23"/>
        <name val="Calibri"/>
        <family val="2"/>
        <scheme val="none"/>
      </font>
      <fill>
        <patternFill patternType="none">
          <fgColor indexed="64"/>
          <bgColor indexed="65"/>
        </patternFill>
      </fill>
      <border diagonalUp="0" diagonalDown="0">
        <left style="double">
          <color indexed="64"/>
        </left>
        <right style="double">
          <color indexed="64"/>
        </right>
        <top style="hair">
          <color indexed="64"/>
        </top>
        <bottom style="hair">
          <color indexed="64"/>
        </bottom>
        <vertical/>
        <horizontal/>
      </border>
    </dxf>
    <dxf>
      <font>
        <b val="0"/>
        <i val="0"/>
        <strike val="0"/>
        <condense val="0"/>
        <extend val="0"/>
        <outline val="0"/>
        <shadow val="0"/>
        <u val="none"/>
        <vertAlign val="baseline"/>
        <sz val="11"/>
        <color indexed="23"/>
        <name val="Calibri"/>
        <family val="2"/>
        <scheme val="none"/>
      </font>
      <fill>
        <patternFill patternType="none">
          <fgColor indexed="64"/>
          <bgColor indexed="65"/>
        </patternFill>
      </fill>
      <border diagonalUp="0" diagonalDown="0">
        <left/>
        <right/>
        <top style="hair">
          <color indexed="64"/>
        </top>
        <bottom style="hair">
          <color indexed="64"/>
        </bottom>
        <vertical/>
        <horizontal/>
      </border>
    </dxf>
    <dxf>
      <font>
        <b val="0"/>
        <i val="0"/>
        <strike val="0"/>
        <condense val="0"/>
        <extend val="0"/>
        <outline val="0"/>
        <shadow val="0"/>
        <u val="none"/>
        <vertAlign val="baseline"/>
        <sz val="11"/>
        <color auto="1"/>
        <name val="Calibri"/>
        <family val="2"/>
        <scheme val="none"/>
      </font>
      <fill>
        <patternFill patternType="gray0625">
          <fgColor indexed="22"/>
          <bgColor indexed="9"/>
        </patternFill>
      </fill>
      <alignment horizontal="general" vertical="top" textRotation="0" wrapText="0" indent="0" justifyLastLine="0" shrinkToFit="0" readingOrder="0"/>
      <border diagonalUp="0" diagonalDown="0">
        <left style="double">
          <color indexed="64"/>
        </left>
        <right style="double">
          <color indexed="64"/>
        </right>
        <top style="hair">
          <color indexed="64"/>
        </top>
        <bottom style="hair">
          <color indexed="64"/>
        </bottom>
        <vertical/>
        <horizontal/>
      </border>
    </dxf>
    <dxf>
      <font>
        <b val="0"/>
        <i val="0"/>
        <strike val="0"/>
        <condense val="0"/>
        <extend val="0"/>
        <outline val="0"/>
        <shadow val="0"/>
        <u val="none"/>
        <vertAlign val="baseline"/>
        <sz val="11"/>
        <color auto="1"/>
        <name val="Calibri"/>
        <family val="2"/>
        <scheme val="none"/>
      </font>
      <fill>
        <patternFill patternType="gray0625">
          <fgColor indexed="22"/>
          <bgColor theme="9" tint="0.59999389629810485"/>
        </patternFill>
      </fill>
      <alignment horizontal="general" vertical="top" textRotation="0" wrapText="0"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1"/>
        <color auto="1"/>
        <name val="Calibri"/>
        <family val="2"/>
        <scheme val="none"/>
      </font>
      <fill>
        <patternFill patternType="gray0625">
          <fgColor indexed="22"/>
          <bgColor theme="9" tint="0.59999389629810485"/>
        </patternFill>
      </fill>
      <alignment horizontal="general" vertical="top" textRotation="0" wrapText="0" indent="0" justifyLastLine="0" shrinkToFit="0" readingOrder="0"/>
      <border diagonalUp="0" diagonalDown="0">
        <left style="double">
          <color indexed="64"/>
        </left>
        <right style="double">
          <color indexed="64"/>
        </right>
        <top style="hair">
          <color indexed="64"/>
        </top>
        <bottom style="hair">
          <color indexed="64"/>
        </bottom>
        <vertical/>
        <horizontal/>
      </border>
    </dxf>
    <dxf>
      <font>
        <b val="0"/>
        <i val="0"/>
        <strike val="0"/>
        <condense val="0"/>
        <extend val="0"/>
        <outline val="0"/>
        <shadow val="0"/>
        <u val="none"/>
        <vertAlign val="baseline"/>
        <sz val="11"/>
        <color auto="1"/>
        <name val="Calibri"/>
        <family val="2"/>
        <scheme val="none"/>
      </font>
      <fill>
        <patternFill patternType="gray0625">
          <fgColor indexed="22"/>
          <bgColor indexed="9"/>
        </patternFill>
      </fill>
      <alignment horizontal="general" vertical="top" textRotation="0" wrapText="0" indent="0" justifyLastLine="0" shrinkToFit="0" readingOrder="0"/>
      <border diagonalUp="0" diagonalDown="0">
        <left/>
        <right/>
        <top style="hair">
          <color indexed="64"/>
        </top>
        <bottom style="hair">
          <color indexed="64"/>
        </bottom>
        <vertical/>
        <horizontal/>
      </border>
    </dxf>
    <dxf>
      <font>
        <b val="0"/>
        <i val="0"/>
        <strike val="0"/>
        <condense val="0"/>
        <extend val="0"/>
        <outline val="0"/>
        <shadow val="0"/>
        <u val="none"/>
        <vertAlign val="baseline"/>
        <sz val="11"/>
        <color auto="1"/>
        <name val="Calibri"/>
        <family val="2"/>
        <scheme val="none"/>
      </font>
      <fill>
        <patternFill patternType="gray0625">
          <fgColor indexed="22"/>
          <bgColor theme="9" tint="0.59999389629810485"/>
        </patternFill>
      </fill>
      <alignment horizontal="general" vertical="top" textRotation="0" wrapText="0" indent="0" justifyLastLine="0" shrinkToFit="0" readingOrder="0"/>
      <border diagonalUp="0" diagonalDown="0">
        <left style="double">
          <color indexed="64"/>
        </left>
        <right style="double">
          <color indexed="64"/>
        </right>
        <top style="hair">
          <color indexed="64"/>
        </top>
        <bottom style="hair">
          <color indexed="64"/>
        </bottom>
        <vertical/>
        <horizontal/>
      </border>
    </dxf>
    <dxf>
      <font>
        <b val="0"/>
        <i val="0"/>
        <strike val="0"/>
        <condense val="0"/>
        <extend val="0"/>
        <outline val="0"/>
        <shadow val="0"/>
        <u val="none"/>
        <vertAlign val="baseline"/>
        <sz val="11"/>
        <color auto="1"/>
        <name val="Calibri"/>
        <family val="2"/>
        <scheme val="none"/>
      </font>
      <fill>
        <patternFill patternType="solid">
          <fgColor indexed="64"/>
          <bgColor theme="9" tint="0.59999389629810485"/>
        </patternFill>
      </fill>
      <alignment horizontal="general" vertical="top" textRotation="0" wrapText="0" indent="0" justifyLastLine="0" shrinkToFit="0" readingOrder="0"/>
      <border diagonalUp="0" diagonalDown="0">
        <left style="double">
          <color indexed="64"/>
        </left>
        <right/>
        <top style="hair">
          <color indexed="64"/>
        </top>
        <bottom style="hair">
          <color indexed="64"/>
        </bottom>
        <vertical/>
        <horizontal/>
      </border>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center" vertical="top" textRotation="0" wrapText="0" indent="0" justifyLastLine="0" shrinkToFit="0" readingOrder="0"/>
      <border diagonalUp="0" diagonalDown="0">
        <left style="double">
          <color indexed="64"/>
        </left>
        <right/>
        <top style="hair">
          <color indexed="64"/>
        </top>
        <bottom style="hair">
          <color indexed="64"/>
        </bottom>
        <vertical/>
        <horizontal/>
      </border>
    </dxf>
    <dxf>
      <font>
        <b val="0"/>
        <i val="0"/>
        <strike val="0"/>
        <condense val="0"/>
        <extend val="0"/>
        <outline val="0"/>
        <shadow val="0"/>
        <u val="none"/>
        <vertAlign val="baseline"/>
        <sz val="11"/>
        <color auto="1"/>
        <name val="Calibri"/>
        <family val="2"/>
        <scheme val="none"/>
      </font>
      <numFmt numFmtId="169" formatCode="0.0"/>
      <alignment horizontal="left" vertical="top" textRotation="0" wrapText="0" indent="0" justifyLastLine="0" shrinkToFit="0" readingOrder="0"/>
      <border diagonalUp="0" diagonalDown="0">
        <left style="double">
          <color indexed="64"/>
        </left>
        <right style="double">
          <color indexed="64"/>
        </right>
        <top style="hair">
          <color indexed="64"/>
        </top>
        <bottom style="hair">
          <color indexed="64"/>
        </bottom>
        <vertical/>
        <horizontal/>
      </border>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center" vertical="top" textRotation="0" wrapText="0" indent="0" justifyLastLine="0" shrinkToFit="0" readingOrder="0"/>
      <border diagonalUp="0" diagonalDown="0">
        <left style="double">
          <color indexed="64"/>
        </left>
        <right style="double">
          <color indexed="64"/>
        </right>
        <top style="hair">
          <color indexed="64"/>
        </top>
        <bottom style="hair">
          <color indexed="64"/>
        </bottom>
        <vertical/>
        <horizontal/>
      </border>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center" vertical="top" textRotation="0" wrapText="0" indent="0" justifyLastLine="0" shrinkToFit="0" readingOrder="0"/>
      <border diagonalUp="0" diagonalDown="0">
        <left style="double">
          <color indexed="64"/>
        </left>
        <right style="double">
          <color indexed="64"/>
        </right>
        <top style="hair">
          <color indexed="64"/>
        </top>
        <bottom style="hair">
          <color indexed="64"/>
        </bottom>
        <vertical/>
        <horizontal/>
      </border>
    </dxf>
    <dxf>
      <font>
        <b val="0"/>
        <i val="0"/>
        <strike val="0"/>
        <condense val="0"/>
        <extend val="0"/>
        <outline val="0"/>
        <shadow val="0"/>
        <u val="none"/>
        <vertAlign val="baseline"/>
        <sz val="11"/>
        <color auto="1"/>
        <name val="Calibri"/>
        <family val="2"/>
        <scheme val="none"/>
      </font>
      <alignment horizontal="general" vertical="top" textRotation="0" wrapText="0" indent="0" justifyLastLine="0" shrinkToFit="0" readingOrder="0"/>
      <border diagonalUp="0" diagonalDown="0">
        <left style="double">
          <color indexed="64"/>
        </left>
        <right style="double">
          <color indexed="64"/>
        </right>
        <top style="hair">
          <color indexed="64"/>
        </top>
        <bottom style="hair">
          <color indexed="64"/>
        </bottom>
        <vertical/>
        <horizontal/>
      </border>
    </dxf>
    <dxf>
      <font>
        <b val="0"/>
        <i val="0"/>
        <strike val="0"/>
        <condense val="0"/>
        <extend val="0"/>
        <outline val="0"/>
        <shadow val="0"/>
        <u val="none"/>
        <vertAlign val="baseline"/>
        <sz val="11"/>
        <color auto="1"/>
        <name val="Calibri"/>
        <family val="2"/>
        <scheme val="none"/>
      </font>
      <alignment horizontal="general" vertical="top" textRotation="0" wrapText="0" indent="0" justifyLastLine="0" shrinkToFit="0" readingOrder="0"/>
      <border diagonalUp="0" diagonalDown="0">
        <left style="double">
          <color indexed="64"/>
        </left>
        <right style="double">
          <color indexed="64"/>
        </right>
        <top style="hair">
          <color indexed="64"/>
        </top>
        <bottom style="hair">
          <color indexed="64"/>
        </bottom>
        <vertical/>
        <horizontal/>
      </border>
    </dxf>
    <dxf>
      <font>
        <b val="0"/>
        <i val="0"/>
        <strike val="0"/>
        <condense val="0"/>
        <extend val="0"/>
        <outline val="0"/>
        <shadow val="0"/>
        <u val="none"/>
        <vertAlign val="baseline"/>
        <sz val="11"/>
        <color auto="1"/>
        <name val="Calibri"/>
        <family val="2"/>
        <scheme val="none"/>
      </font>
      <alignment horizontal="general" vertical="top" textRotation="0" wrapText="0" indent="0" justifyLastLine="0" shrinkToFit="0" readingOrder="0"/>
      <border diagonalUp="0" diagonalDown="0">
        <left style="double">
          <color indexed="64"/>
        </left>
        <right style="double">
          <color indexed="64"/>
        </right>
        <top style="hair">
          <color indexed="64"/>
        </top>
        <bottom style="hair">
          <color indexed="64"/>
        </bottom>
        <vertical/>
        <horizontal/>
      </border>
    </dxf>
    <dxf>
      <font>
        <b val="0"/>
        <i val="0"/>
        <strike val="0"/>
        <condense val="0"/>
        <extend val="0"/>
        <outline val="0"/>
        <shadow val="0"/>
        <u val="none"/>
        <vertAlign val="baseline"/>
        <sz val="11"/>
        <color auto="1"/>
        <name val="Calibri"/>
        <family val="2"/>
        <scheme val="none"/>
      </font>
      <alignment horizontal="center" vertical="top" textRotation="0" wrapText="0" indent="0" justifyLastLine="0" shrinkToFit="0" readingOrder="0"/>
      <border diagonalUp="0" diagonalDown="0">
        <left style="double">
          <color indexed="64"/>
        </left>
        <right style="double">
          <color indexed="64"/>
        </right>
        <top style="hair">
          <color indexed="64"/>
        </top>
        <bottom style="hair">
          <color indexed="64"/>
        </bottom>
        <vertical/>
        <horizontal/>
      </border>
    </dxf>
    <dxf>
      <font>
        <b val="0"/>
        <i val="0"/>
        <strike val="0"/>
        <condense val="0"/>
        <extend val="0"/>
        <outline val="0"/>
        <shadow val="0"/>
        <u val="none"/>
        <vertAlign val="baseline"/>
        <sz val="11"/>
        <color auto="1"/>
        <name val="Calibri"/>
        <family val="2"/>
        <scheme val="none"/>
      </font>
      <alignment horizontal="center" vertical="top" textRotation="0" wrapText="0" indent="0" justifyLastLine="0" shrinkToFit="0" readingOrder="0"/>
      <border diagonalUp="0" diagonalDown="0">
        <left style="double">
          <color indexed="64"/>
        </left>
        <right style="double">
          <color indexed="64"/>
        </right>
        <top style="hair">
          <color indexed="64"/>
        </top>
        <bottom style="hair">
          <color indexed="64"/>
        </bottom>
        <vertical/>
        <horizontal/>
      </border>
    </dxf>
    <dxf>
      <font>
        <b val="0"/>
        <i val="0"/>
        <strike val="0"/>
        <condense val="0"/>
        <extend val="0"/>
        <outline val="0"/>
        <shadow val="0"/>
        <u val="none"/>
        <vertAlign val="baseline"/>
        <sz val="11"/>
        <color auto="1"/>
        <name val="Calibri"/>
        <family val="2"/>
        <scheme val="none"/>
      </font>
      <alignment horizontal="center" vertical="top" textRotation="0" wrapText="0" indent="0" justifyLastLine="0" shrinkToFit="0" readingOrder="0"/>
      <border diagonalUp="0" diagonalDown="0">
        <left style="double">
          <color indexed="64"/>
        </left>
        <right style="double">
          <color indexed="64"/>
        </right>
        <top style="hair">
          <color indexed="64"/>
        </top>
        <bottom style="hair">
          <color indexed="64"/>
        </bottom>
        <vertical/>
        <horizontal/>
      </border>
    </dxf>
    <dxf>
      <font>
        <b val="0"/>
        <i val="0"/>
        <strike val="0"/>
        <condense val="0"/>
        <extend val="0"/>
        <outline val="0"/>
        <shadow val="0"/>
        <u val="none"/>
        <vertAlign val="baseline"/>
        <sz val="11"/>
        <color auto="1"/>
        <name val="Calibri"/>
        <family val="2"/>
        <scheme val="none"/>
      </font>
      <alignment horizontal="center" vertical="top" textRotation="0" wrapText="0" indent="0" justifyLastLine="0" shrinkToFit="0" readingOrder="0"/>
      <border diagonalUp="0" diagonalDown="0">
        <left style="double">
          <color indexed="64"/>
        </left>
        <right style="double">
          <color indexed="64"/>
        </right>
        <top style="hair">
          <color indexed="64"/>
        </top>
        <bottom style="hair">
          <color indexed="64"/>
        </bottom>
        <vertical/>
        <horizontal/>
      </border>
    </dxf>
    <dxf>
      <font>
        <b val="0"/>
        <i val="0"/>
        <strike val="0"/>
        <condense val="0"/>
        <extend val="0"/>
        <outline val="0"/>
        <shadow val="0"/>
        <u val="none"/>
        <vertAlign val="baseline"/>
        <sz val="11"/>
        <color auto="1"/>
        <name val="Calibri"/>
        <family val="2"/>
        <scheme val="none"/>
      </font>
      <alignment horizontal="general" vertical="top" textRotation="0" wrapText="0" indent="0" justifyLastLine="0" shrinkToFit="0" readingOrder="0"/>
      <border diagonalUp="0" diagonalDown="0">
        <left style="double">
          <color indexed="64"/>
        </left>
        <right style="double">
          <color indexed="64"/>
        </right>
        <top style="hair">
          <color indexed="64"/>
        </top>
        <bottom style="hair">
          <color indexed="64"/>
        </bottom>
        <vertical/>
        <horizontal/>
      </border>
    </dxf>
    <dxf>
      <font>
        <b val="0"/>
        <i val="0"/>
        <strike val="0"/>
        <condense val="0"/>
        <extend val="0"/>
        <outline val="0"/>
        <shadow val="0"/>
        <u val="none"/>
        <vertAlign val="baseline"/>
        <sz val="11"/>
        <color auto="1"/>
        <name val="Calibri"/>
        <family val="2"/>
        <scheme val="none"/>
      </font>
      <alignment horizontal="general" vertical="top" textRotation="0" wrapText="0" indent="0" justifyLastLine="0" shrinkToFit="0" readingOrder="0"/>
      <border diagonalUp="0" diagonalDown="0">
        <left style="double">
          <color indexed="64"/>
        </left>
        <right style="double">
          <color indexed="64"/>
        </right>
        <top/>
        <bottom style="hair">
          <color indexed="64"/>
        </bottom>
        <vertical/>
        <horizontal/>
      </border>
    </dxf>
    <dxf>
      <border outline="0">
        <top style="double">
          <color indexed="64"/>
        </top>
        <bottom style="double">
          <color indexed="64"/>
        </bottom>
      </border>
    </dxf>
    <dxf>
      <font>
        <b/>
        <i val="0"/>
        <strike val="0"/>
        <condense val="0"/>
        <extend val="0"/>
        <outline val="0"/>
        <shadow val="0"/>
        <u val="none"/>
        <vertAlign val="baseline"/>
        <sz val="11"/>
        <color auto="1"/>
        <name val="Calibri"/>
        <family val="2"/>
        <scheme val="none"/>
      </font>
      <numFmt numFmtId="0" formatCode="General"/>
      <fill>
        <patternFill patternType="solid">
          <fgColor indexed="64"/>
          <bgColor indexed="41"/>
        </patternFill>
      </fill>
      <alignment horizontal="center" vertical="top" textRotation="0" wrapText="1" indent="0" justifyLastLine="0" shrinkToFit="0" readingOrder="0"/>
    </dxf>
  </dxfs>
  <tableStyles count="0" defaultTableStyle="TableStyleMedium9" defaultPivotStyle="PivotStyleLight16"/>
  <colors>
    <mruColors>
      <color rgb="FFFFFF99"/>
      <color rgb="FFCCFFFF"/>
      <color rgb="FFFCD5B4"/>
      <color rgb="FFA2E9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haredStrings" Target="sharedString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8" Type="http://schemas.openxmlformats.org/officeDocument/2006/relationships/image" Target="../media/image12.png"/><Relationship Id="rId3" Type="http://schemas.openxmlformats.org/officeDocument/2006/relationships/image" Target="../media/image7.png"/><Relationship Id="rId7" Type="http://schemas.openxmlformats.org/officeDocument/2006/relationships/image" Target="../media/image11.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10.png"/><Relationship Id="rId5" Type="http://schemas.openxmlformats.org/officeDocument/2006/relationships/image" Target="../media/image9.png"/><Relationship Id="rId10" Type="http://schemas.openxmlformats.org/officeDocument/2006/relationships/image" Target="../media/image14.png"/><Relationship Id="rId4" Type="http://schemas.openxmlformats.org/officeDocument/2006/relationships/image" Target="../media/image8.png"/><Relationship Id="rId9"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xdr:from>
      <xdr:col>3</xdr:col>
      <xdr:colOff>1371600</xdr:colOff>
      <xdr:row>0</xdr:row>
      <xdr:rowOff>76200</xdr:rowOff>
    </xdr:from>
    <xdr:to>
      <xdr:col>4</xdr:col>
      <xdr:colOff>38100</xdr:colOff>
      <xdr:row>3</xdr:row>
      <xdr:rowOff>133350</xdr:rowOff>
    </xdr:to>
    <xdr:pic>
      <xdr:nvPicPr>
        <xdr:cNvPr id="2251" name="Picture 1" descr="Logo_100__RGB">
          <a:extLst>
            <a:ext uri="{FF2B5EF4-FFF2-40B4-BE49-F238E27FC236}">
              <a16:creationId xmlns:a16="http://schemas.microsoft.com/office/drawing/2014/main" id="{00000000-0008-0000-0100-0000CB0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228850" y="76200"/>
          <a:ext cx="2000250" cy="6286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1352550</xdr:colOff>
      <xdr:row>0</xdr:row>
      <xdr:rowOff>28575</xdr:rowOff>
    </xdr:from>
    <xdr:to>
      <xdr:col>4</xdr:col>
      <xdr:colOff>723900</xdr:colOff>
      <xdr:row>3</xdr:row>
      <xdr:rowOff>95250</xdr:rowOff>
    </xdr:to>
    <xdr:pic>
      <xdr:nvPicPr>
        <xdr:cNvPr id="19625" name="Picture 1" descr="Logo_100__RGB">
          <a:extLst>
            <a:ext uri="{FF2B5EF4-FFF2-40B4-BE49-F238E27FC236}">
              <a16:creationId xmlns:a16="http://schemas.microsoft.com/office/drawing/2014/main" id="{00000000-0008-0000-0500-0000A94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105400" y="28575"/>
          <a:ext cx="2324100" cy="5524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438150</xdr:colOff>
      <xdr:row>0</xdr:row>
      <xdr:rowOff>85725</xdr:rowOff>
    </xdr:from>
    <xdr:to>
      <xdr:col>1</xdr:col>
      <xdr:colOff>1797050</xdr:colOff>
      <xdr:row>3</xdr:row>
      <xdr:rowOff>28806</xdr:rowOff>
    </xdr:to>
    <xdr:pic>
      <xdr:nvPicPr>
        <xdr:cNvPr id="2" name="Afbeelding 1" descr="Energietoeslag aanvragen Zaanstad">
          <a:extLst>
            <a:ext uri="{FF2B5EF4-FFF2-40B4-BE49-F238E27FC236}">
              <a16:creationId xmlns:a16="http://schemas.microsoft.com/office/drawing/2014/main" id="{7DD7B83F-4020-442B-9D8B-CB4E4A0D08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0" y="85725"/>
          <a:ext cx="1362075" cy="442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552451</xdr:colOff>
      <xdr:row>2</xdr:row>
      <xdr:rowOff>1</xdr:rowOff>
    </xdr:from>
    <xdr:to>
      <xdr:col>2</xdr:col>
      <xdr:colOff>339091</xdr:colOff>
      <xdr:row>6</xdr:row>
      <xdr:rowOff>78153</xdr:rowOff>
    </xdr:to>
    <xdr:pic>
      <xdr:nvPicPr>
        <xdr:cNvPr id="2" name="Afbeelding 1" descr="Energietoeslag aanvragen Zaanstad">
          <a:extLst>
            <a:ext uri="{FF2B5EF4-FFF2-40B4-BE49-F238E27FC236}">
              <a16:creationId xmlns:a16="http://schemas.microsoft.com/office/drawing/2014/main" id="{73257937-E05E-4C71-A864-4CAAF69F17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62051" y="335281"/>
          <a:ext cx="1981200" cy="7487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29604</xdr:colOff>
      <xdr:row>2</xdr:row>
      <xdr:rowOff>101601</xdr:rowOff>
    </xdr:from>
    <xdr:to>
      <xdr:col>6</xdr:col>
      <xdr:colOff>1680022</xdr:colOff>
      <xdr:row>16</xdr:row>
      <xdr:rowOff>147686</xdr:rowOff>
    </xdr:to>
    <xdr:pic>
      <xdr:nvPicPr>
        <xdr:cNvPr id="3" name="Afbeelding 2">
          <a:extLst>
            <a:ext uri="{FF2B5EF4-FFF2-40B4-BE49-F238E27FC236}">
              <a16:creationId xmlns:a16="http://schemas.microsoft.com/office/drawing/2014/main" id="{841EE7CE-F146-3899-27CC-5E9DAC60E843}"/>
            </a:ext>
          </a:extLst>
        </xdr:cNvPr>
        <xdr:cNvPicPr>
          <a:picLocks noChangeAspect="1"/>
        </xdr:cNvPicPr>
      </xdr:nvPicPr>
      <xdr:blipFill>
        <a:blip xmlns:r="http://schemas.openxmlformats.org/officeDocument/2006/relationships" r:embed="rId1"/>
        <a:stretch>
          <a:fillRect/>
        </a:stretch>
      </xdr:blipFill>
      <xdr:spPr>
        <a:xfrm>
          <a:off x="11214071" y="423334"/>
          <a:ext cx="1650418" cy="257761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19</xdr:col>
      <xdr:colOff>19493</xdr:colOff>
      <xdr:row>18</xdr:row>
      <xdr:rowOff>180974</xdr:rowOff>
    </xdr:from>
    <xdr:to>
      <xdr:col>23</xdr:col>
      <xdr:colOff>313987</xdr:colOff>
      <xdr:row>39</xdr:row>
      <xdr:rowOff>142475</xdr:rowOff>
    </xdr:to>
    <xdr:pic>
      <xdr:nvPicPr>
        <xdr:cNvPr id="4" name="Afbeelding 3">
          <a:extLst>
            <a:ext uri="{FF2B5EF4-FFF2-40B4-BE49-F238E27FC236}">
              <a16:creationId xmlns:a16="http://schemas.microsoft.com/office/drawing/2014/main" id="{80B856A2-8F93-366D-688A-45C7DD94C079}"/>
            </a:ext>
          </a:extLst>
        </xdr:cNvPr>
        <xdr:cNvPicPr>
          <a:picLocks noChangeAspect="1"/>
        </xdr:cNvPicPr>
      </xdr:nvPicPr>
      <xdr:blipFill>
        <a:blip xmlns:r="http://schemas.openxmlformats.org/officeDocument/2006/relationships" r:embed="rId1"/>
        <a:stretch>
          <a:fillRect/>
        </a:stretch>
      </xdr:blipFill>
      <xdr:spPr>
        <a:xfrm>
          <a:off x="19450493" y="3455193"/>
          <a:ext cx="2770994" cy="3878658"/>
        </a:xfrm>
        <a:prstGeom prst="rect">
          <a:avLst/>
        </a:prstGeom>
      </xdr:spPr>
    </xdr:pic>
    <xdr:clientData/>
  </xdr:twoCellAnchor>
  <xdr:twoCellAnchor editAs="oneCell">
    <xdr:from>
      <xdr:col>12</xdr:col>
      <xdr:colOff>28749</xdr:colOff>
      <xdr:row>20</xdr:row>
      <xdr:rowOff>33338</xdr:rowOff>
    </xdr:from>
    <xdr:to>
      <xdr:col>17</xdr:col>
      <xdr:colOff>142875</xdr:colOff>
      <xdr:row>34</xdr:row>
      <xdr:rowOff>458</xdr:rowOff>
    </xdr:to>
    <xdr:pic>
      <xdr:nvPicPr>
        <xdr:cNvPr id="6" name="Afbeelding 5">
          <a:extLst>
            <a:ext uri="{FF2B5EF4-FFF2-40B4-BE49-F238E27FC236}">
              <a16:creationId xmlns:a16="http://schemas.microsoft.com/office/drawing/2014/main" id="{304156D0-0853-5C97-BFBC-15C64C7F4E0C}"/>
            </a:ext>
          </a:extLst>
        </xdr:cNvPr>
        <xdr:cNvPicPr>
          <a:picLocks noChangeAspect="1"/>
        </xdr:cNvPicPr>
      </xdr:nvPicPr>
      <xdr:blipFill>
        <a:blip xmlns:r="http://schemas.openxmlformats.org/officeDocument/2006/relationships" r:embed="rId2"/>
        <a:stretch>
          <a:fillRect/>
        </a:stretch>
      </xdr:blipFill>
      <xdr:spPr>
        <a:xfrm>
          <a:off x="15125874" y="3664744"/>
          <a:ext cx="3209751" cy="2562682"/>
        </a:xfrm>
        <a:prstGeom prst="rect">
          <a:avLst/>
        </a:prstGeom>
      </xdr:spPr>
    </xdr:pic>
    <xdr:clientData/>
  </xdr:twoCellAnchor>
  <xdr:twoCellAnchor editAs="oneCell">
    <xdr:from>
      <xdr:col>11</xdr:col>
      <xdr:colOff>616323</xdr:colOff>
      <xdr:row>2</xdr:row>
      <xdr:rowOff>190499</xdr:rowOff>
    </xdr:from>
    <xdr:to>
      <xdr:col>18</xdr:col>
      <xdr:colOff>504405</xdr:colOff>
      <xdr:row>16</xdr:row>
      <xdr:rowOff>71436</xdr:rowOff>
    </xdr:to>
    <xdr:pic>
      <xdr:nvPicPr>
        <xdr:cNvPr id="3" name="Afbeelding 2">
          <a:extLst>
            <a:ext uri="{FF2B5EF4-FFF2-40B4-BE49-F238E27FC236}">
              <a16:creationId xmlns:a16="http://schemas.microsoft.com/office/drawing/2014/main" id="{3E3AD50F-4E53-D751-DAC1-64D7AA7DEF7C}"/>
            </a:ext>
          </a:extLst>
        </xdr:cNvPr>
        <xdr:cNvPicPr>
          <a:picLocks noChangeAspect="1"/>
        </xdr:cNvPicPr>
      </xdr:nvPicPr>
      <xdr:blipFill>
        <a:blip xmlns:r="http://schemas.openxmlformats.org/officeDocument/2006/relationships" r:embed="rId3"/>
        <a:stretch>
          <a:fillRect/>
        </a:stretch>
      </xdr:blipFill>
      <xdr:spPr>
        <a:xfrm>
          <a:off x="15094323" y="583405"/>
          <a:ext cx="4221957" cy="2428875"/>
        </a:xfrm>
        <a:prstGeom prst="rect">
          <a:avLst/>
        </a:prstGeom>
      </xdr:spPr>
    </xdr:pic>
    <xdr:clientData/>
  </xdr:twoCellAnchor>
  <xdr:twoCellAnchor editAs="oneCell">
    <xdr:from>
      <xdr:col>20</xdr:col>
      <xdr:colOff>0</xdr:colOff>
      <xdr:row>3</xdr:row>
      <xdr:rowOff>0</xdr:rowOff>
    </xdr:from>
    <xdr:to>
      <xdr:col>26</xdr:col>
      <xdr:colOff>381000</xdr:colOff>
      <xdr:row>16</xdr:row>
      <xdr:rowOff>55993</xdr:rowOff>
    </xdr:to>
    <xdr:pic>
      <xdr:nvPicPr>
        <xdr:cNvPr id="5" name="Afbeelding 4">
          <a:extLst>
            <a:ext uri="{FF2B5EF4-FFF2-40B4-BE49-F238E27FC236}">
              <a16:creationId xmlns:a16="http://schemas.microsoft.com/office/drawing/2014/main" id="{ADE18CC0-E7E6-3908-5D73-4E7C02C2C06C}"/>
            </a:ext>
          </a:extLst>
        </xdr:cNvPr>
        <xdr:cNvPicPr>
          <a:picLocks noChangeAspect="1"/>
        </xdr:cNvPicPr>
      </xdr:nvPicPr>
      <xdr:blipFill>
        <a:blip xmlns:r="http://schemas.openxmlformats.org/officeDocument/2006/relationships" r:embed="rId4"/>
        <a:stretch>
          <a:fillRect/>
        </a:stretch>
      </xdr:blipFill>
      <xdr:spPr>
        <a:xfrm>
          <a:off x="20050125" y="595313"/>
          <a:ext cx="4095750" cy="2401524"/>
        </a:xfrm>
        <a:prstGeom prst="rect">
          <a:avLst/>
        </a:prstGeom>
      </xdr:spPr>
    </xdr:pic>
    <xdr:clientData/>
  </xdr:twoCellAnchor>
  <xdr:twoCellAnchor editAs="oneCell">
    <xdr:from>
      <xdr:col>12</xdr:col>
      <xdr:colOff>0</xdr:colOff>
      <xdr:row>38</xdr:row>
      <xdr:rowOff>0</xdr:rowOff>
    </xdr:from>
    <xdr:to>
      <xdr:col>16</xdr:col>
      <xdr:colOff>248030</xdr:colOff>
      <xdr:row>52</xdr:row>
      <xdr:rowOff>105155</xdr:rowOff>
    </xdr:to>
    <xdr:pic>
      <xdr:nvPicPr>
        <xdr:cNvPr id="7" name="Afbeelding 6">
          <a:extLst>
            <a:ext uri="{FF2B5EF4-FFF2-40B4-BE49-F238E27FC236}">
              <a16:creationId xmlns:a16="http://schemas.microsoft.com/office/drawing/2014/main" id="{DEC1E95D-2FB9-7836-6CEB-003B326C0220}"/>
            </a:ext>
          </a:extLst>
        </xdr:cNvPr>
        <xdr:cNvPicPr>
          <a:picLocks noChangeAspect="1"/>
        </xdr:cNvPicPr>
      </xdr:nvPicPr>
      <xdr:blipFill>
        <a:blip xmlns:r="http://schemas.openxmlformats.org/officeDocument/2006/relationships" r:embed="rId5"/>
        <a:stretch>
          <a:fillRect/>
        </a:stretch>
      </xdr:blipFill>
      <xdr:spPr>
        <a:xfrm>
          <a:off x="16061531" y="6810375"/>
          <a:ext cx="2724530" cy="2724530"/>
        </a:xfrm>
        <a:prstGeom prst="rect">
          <a:avLst/>
        </a:prstGeom>
      </xdr:spPr>
    </xdr:pic>
    <xdr:clientData/>
  </xdr:twoCellAnchor>
  <xdr:twoCellAnchor editAs="oneCell">
    <xdr:from>
      <xdr:col>12</xdr:col>
      <xdr:colOff>0</xdr:colOff>
      <xdr:row>55</xdr:row>
      <xdr:rowOff>83343</xdr:rowOff>
    </xdr:from>
    <xdr:to>
      <xdr:col>17</xdr:col>
      <xdr:colOff>9958</xdr:colOff>
      <xdr:row>80</xdr:row>
      <xdr:rowOff>45876</xdr:rowOff>
    </xdr:to>
    <xdr:pic>
      <xdr:nvPicPr>
        <xdr:cNvPr id="9" name="Afbeelding 8">
          <a:extLst>
            <a:ext uri="{FF2B5EF4-FFF2-40B4-BE49-F238E27FC236}">
              <a16:creationId xmlns:a16="http://schemas.microsoft.com/office/drawing/2014/main" id="{0192390B-53BF-077F-58A0-62258E31F2AB}"/>
            </a:ext>
          </a:extLst>
        </xdr:cNvPr>
        <xdr:cNvPicPr>
          <a:picLocks noChangeAspect="1"/>
        </xdr:cNvPicPr>
      </xdr:nvPicPr>
      <xdr:blipFill>
        <a:blip xmlns:r="http://schemas.openxmlformats.org/officeDocument/2006/relationships" r:embed="rId6"/>
        <a:stretch>
          <a:fillRect/>
        </a:stretch>
      </xdr:blipFill>
      <xdr:spPr>
        <a:xfrm>
          <a:off x="15680531" y="10048874"/>
          <a:ext cx="3105583" cy="4534533"/>
        </a:xfrm>
        <a:prstGeom prst="rect">
          <a:avLst/>
        </a:prstGeom>
      </xdr:spPr>
    </xdr:pic>
    <xdr:clientData/>
  </xdr:twoCellAnchor>
  <xdr:twoCellAnchor editAs="oneCell">
    <xdr:from>
      <xdr:col>19</xdr:col>
      <xdr:colOff>0</xdr:colOff>
      <xdr:row>43</xdr:row>
      <xdr:rowOff>106294</xdr:rowOff>
    </xdr:from>
    <xdr:to>
      <xdr:col>26</xdr:col>
      <xdr:colOff>-1</xdr:colOff>
      <xdr:row>61</xdr:row>
      <xdr:rowOff>125062</xdr:rowOff>
    </xdr:to>
    <xdr:pic>
      <xdr:nvPicPr>
        <xdr:cNvPr id="10" name="Afbeelding 9">
          <a:extLst>
            <a:ext uri="{FF2B5EF4-FFF2-40B4-BE49-F238E27FC236}">
              <a16:creationId xmlns:a16="http://schemas.microsoft.com/office/drawing/2014/main" id="{AF55EB48-8950-A8A4-6CA5-A37116F2C19E}"/>
            </a:ext>
          </a:extLst>
        </xdr:cNvPr>
        <xdr:cNvPicPr>
          <a:picLocks noChangeAspect="1"/>
        </xdr:cNvPicPr>
      </xdr:nvPicPr>
      <xdr:blipFill>
        <a:blip xmlns:r="http://schemas.openxmlformats.org/officeDocument/2006/relationships" r:embed="rId7"/>
        <a:stretch>
          <a:fillRect/>
        </a:stretch>
      </xdr:blipFill>
      <xdr:spPr>
        <a:xfrm>
          <a:off x="20014406" y="7892982"/>
          <a:ext cx="4333874" cy="3269174"/>
        </a:xfrm>
        <a:prstGeom prst="rect">
          <a:avLst/>
        </a:prstGeom>
      </xdr:spPr>
    </xdr:pic>
    <xdr:clientData/>
  </xdr:twoCellAnchor>
  <xdr:twoCellAnchor editAs="oneCell">
    <xdr:from>
      <xdr:col>12</xdr:col>
      <xdr:colOff>24186</xdr:colOff>
      <xdr:row>84</xdr:row>
      <xdr:rowOff>59531</xdr:rowOff>
    </xdr:from>
    <xdr:to>
      <xdr:col>17</xdr:col>
      <xdr:colOff>179073</xdr:colOff>
      <xdr:row>108</xdr:row>
      <xdr:rowOff>637</xdr:rowOff>
    </xdr:to>
    <xdr:pic>
      <xdr:nvPicPr>
        <xdr:cNvPr id="13" name="Afbeelding 12">
          <a:extLst>
            <a:ext uri="{FF2B5EF4-FFF2-40B4-BE49-F238E27FC236}">
              <a16:creationId xmlns:a16="http://schemas.microsoft.com/office/drawing/2014/main" id="{283A6AB3-0017-4173-1132-36A86D4B4458}"/>
            </a:ext>
          </a:extLst>
        </xdr:cNvPr>
        <xdr:cNvPicPr>
          <a:picLocks noChangeAspect="1"/>
        </xdr:cNvPicPr>
      </xdr:nvPicPr>
      <xdr:blipFill>
        <a:blip xmlns:r="http://schemas.openxmlformats.org/officeDocument/2006/relationships" r:embed="rId8"/>
        <a:stretch>
          <a:fillRect/>
        </a:stretch>
      </xdr:blipFill>
      <xdr:spPr>
        <a:xfrm>
          <a:off x="15121311" y="15573375"/>
          <a:ext cx="3250512" cy="4324987"/>
        </a:xfrm>
        <a:prstGeom prst="rect">
          <a:avLst/>
        </a:prstGeom>
      </xdr:spPr>
    </xdr:pic>
    <xdr:clientData/>
  </xdr:twoCellAnchor>
  <xdr:twoCellAnchor editAs="oneCell">
    <xdr:from>
      <xdr:col>19</xdr:col>
      <xdr:colOff>0</xdr:colOff>
      <xdr:row>84</xdr:row>
      <xdr:rowOff>0</xdr:rowOff>
    </xdr:from>
    <xdr:to>
      <xdr:col>24</xdr:col>
      <xdr:colOff>314801</xdr:colOff>
      <xdr:row>108</xdr:row>
      <xdr:rowOff>150653</xdr:rowOff>
    </xdr:to>
    <xdr:pic>
      <xdr:nvPicPr>
        <xdr:cNvPr id="14" name="Afbeelding 13">
          <a:extLst>
            <a:ext uri="{FF2B5EF4-FFF2-40B4-BE49-F238E27FC236}">
              <a16:creationId xmlns:a16="http://schemas.microsoft.com/office/drawing/2014/main" id="{F3FEE370-38C5-6E66-3E19-41A7ED2E6209}"/>
            </a:ext>
          </a:extLst>
        </xdr:cNvPr>
        <xdr:cNvPicPr>
          <a:picLocks noChangeAspect="1"/>
        </xdr:cNvPicPr>
      </xdr:nvPicPr>
      <xdr:blipFill>
        <a:blip xmlns:r="http://schemas.openxmlformats.org/officeDocument/2006/relationships" r:embed="rId9"/>
        <a:stretch>
          <a:fillRect/>
        </a:stretch>
      </xdr:blipFill>
      <xdr:spPr>
        <a:xfrm>
          <a:off x="19431000" y="15513844"/>
          <a:ext cx="3410426" cy="4544059"/>
        </a:xfrm>
        <a:prstGeom prst="rect">
          <a:avLst/>
        </a:prstGeom>
      </xdr:spPr>
    </xdr:pic>
    <xdr:clientData/>
  </xdr:twoCellAnchor>
  <xdr:twoCellAnchor editAs="oneCell">
    <xdr:from>
      <xdr:col>19</xdr:col>
      <xdr:colOff>23814</xdr:colOff>
      <xdr:row>64</xdr:row>
      <xdr:rowOff>106783</xdr:rowOff>
    </xdr:from>
    <xdr:to>
      <xdr:col>26</xdr:col>
      <xdr:colOff>60383</xdr:colOff>
      <xdr:row>80</xdr:row>
      <xdr:rowOff>64861</xdr:rowOff>
    </xdr:to>
    <xdr:pic>
      <xdr:nvPicPr>
        <xdr:cNvPr id="15" name="Afbeelding 14">
          <a:extLst>
            <a:ext uri="{FF2B5EF4-FFF2-40B4-BE49-F238E27FC236}">
              <a16:creationId xmlns:a16="http://schemas.microsoft.com/office/drawing/2014/main" id="{8C7F3994-B7C3-0790-34C9-99507DAFC546}"/>
            </a:ext>
          </a:extLst>
        </xdr:cNvPr>
        <xdr:cNvPicPr>
          <a:picLocks noChangeAspect="1"/>
        </xdr:cNvPicPr>
      </xdr:nvPicPr>
      <xdr:blipFill>
        <a:blip xmlns:r="http://schemas.openxmlformats.org/officeDocument/2006/relationships" r:embed="rId10"/>
        <a:stretch>
          <a:fillRect/>
        </a:stretch>
      </xdr:blipFill>
      <xdr:spPr>
        <a:xfrm>
          <a:off x="20038220" y="11679658"/>
          <a:ext cx="4370444" cy="29227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BD\CBD\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ESS%20Calculatie%20schoonmaak\Basis\Basisgegevens\2010\ESS%20Calculatie%20schoonmaak\Basis\Basisgegevens\2008\Gegevens\Excel\Calc\AZR\AZR%20psychiatrie.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coen.kuijpers_20901\AppData\Roaming\Microsoft\Excel\Bijlage%2003%20-%20Prijsopgave%20inclusief%20ruimtestaten%20(version%201).xlsb" TargetMode="External"/><Relationship Id="rId1" Type="http://schemas.openxmlformats.org/officeDocument/2006/relationships/externalLinkPath" Target="file:///C:\Users\coen.kuijpers_20901\AppData\Roaming\Microsoft\Excel\Bijlage%2003%20-%20Prijsopgave%20inclusief%20ruimtestaten%20(version%201).xlsb"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ESS%20Calculatie%20schoonmaak\Basis\Basisgegevens\2010\%20ATIR%20Werkdocumenten\%20%20ATIR%20in%20%20behandeling\Tarieven%202004\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Nummers"/>
      <sheetName val="Menu"/>
      <sheetName val="Tijdnormen"/>
      <sheetName val="Frekwenties"/>
      <sheetName val="Vloeren"/>
      <sheetName val="Blad3 (3)"/>
      <sheetName val="Blad3 (2)"/>
      <sheetName val="Blad2"/>
      <sheetName val="Blad3"/>
      <sheetName val="Blad4"/>
      <sheetName val="Uitgangspunten"/>
      <sheetName val="hiddenSheet"/>
      <sheetName val="dv_info"/>
      <sheetName val="Blad3_(3)"/>
      <sheetName val="Blad3_(2)"/>
      <sheetName val="Kalender"/>
      <sheetName val="Normen"/>
      <sheetName val="Kalender (2)"/>
      <sheetName val="Opzoeklijst"/>
      <sheetName val="01.255"/>
      <sheetName val="02.255"/>
      <sheetName val="04.255"/>
      <sheetName val="Blad3_(3)1"/>
      <sheetName val="Blad3_(2)1"/>
      <sheetName val="Kalender_(2)"/>
      <sheetName val="01_255"/>
      <sheetName val="02_255"/>
      <sheetName val="04_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s>
    <sheetDataSet>
      <sheetData sheetId="0" refreshError="1"/>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verzicht locaties"/>
      <sheetName val="Tarieven"/>
      <sheetName val="Productienormen"/>
      <sheetName val="Ruimtegegevens"/>
      <sheetName val="Glasbewassing"/>
      <sheetName val="Kostenoverzicht per locatie"/>
    </sheetNames>
    <sheetDataSet>
      <sheetData sheetId="0"/>
      <sheetData sheetId="1">
        <row r="49">
          <cell r="D49">
            <v>0</v>
          </cell>
        </row>
      </sheetData>
      <sheetData sheetId="2">
        <row r="25">
          <cell r="A25" t="str">
            <v>10w</v>
          </cell>
        </row>
        <row r="26">
          <cell r="A26" t="str">
            <v>6w</v>
          </cell>
        </row>
        <row r="27">
          <cell r="A27" t="str">
            <v>5w</v>
          </cell>
        </row>
        <row r="28">
          <cell r="A28" t="str">
            <v>4w</v>
          </cell>
        </row>
        <row r="29">
          <cell r="A29" t="str">
            <v>3w</v>
          </cell>
        </row>
        <row r="30">
          <cell r="A30" t="str">
            <v>2w</v>
          </cell>
        </row>
        <row r="31">
          <cell r="A31" t="str">
            <v>1w</v>
          </cell>
        </row>
        <row r="32">
          <cell r="A32" t="str">
            <v>2m</v>
          </cell>
        </row>
        <row r="33">
          <cell r="A33" t="str">
            <v>26j</v>
          </cell>
        </row>
        <row r="34">
          <cell r="A34" t="str">
            <v>1m</v>
          </cell>
        </row>
        <row r="35">
          <cell r="A35" t="str">
            <v>6j</v>
          </cell>
        </row>
        <row r="36">
          <cell r="A36" t="str">
            <v>4j</v>
          </cell>
        </row>
        <row r="37">
          <cell r="A37" t="str">
            <v>3j</v>
          </cell>
        </row>
        <row r="38">
          <cell r="A38" t="str">
            <v>2j</v>
          </cell>
        </row>
        <row r="39">
          <cell r="A39" t="str">
            <v>1j</v>
          </cell>
        </row>
      </sheetData>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
    </sheetNames>
    <sheetDataSet>
      <sheetData sheetId="0" refreshError="1"/>
      <sheetData sheetId="1" refreshError="1"/>
      <sheetData sheetId="2" refreshError="1"/>
    </sheetDataSet>
  </externalBook>
</externalLink>
</file>

<file path=xl/persons/person.xml><?xml version="1.0" encoding="utf-8"?>
<personList xmlns="http://schemas.microsoft.com/office/spreadsheetml/2018/threadedcomments" xmlns:x="http://schemas.openxmlformats.org/spreadsheetml/2006/main">
  <person displayName="Tim Aberson | Bijzaak" id="{E2F6ECB5-AAFF-43CA-9444-567B9D4CE39D}" userId="S::tim.aberson@bij-zaak.nl::16244c61-6298-426c-b9a4-aa9f0cf8fad7"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8769444-A471-439B-B4B8-9E7DF1DB903E}" name="Tabel2" displayName="Tabel2" ref="A3:AE874" totalsRowShown="0" headerRowDxfId="32" tableBorderDxfId="31" headerRowCellStyle="Komma">
  <tableColumns count="31">
    <tableColumn id="1" xr3:uid="{A0059D21-457A-4B3C-B345-C67B206B81B8}" name="Kolom1" dataDxfId="30"/>
    <tableColumn id="2" xr3:uid="{BAC6D370-3A0B-476D-9818-467B13E134CE}" name="Kolom2" dataDxfId="29"/>
    <tableColumn id="3" xr3:uid="{9E3E8520-CF2F-4419-808A-E09DC3D8CCE6}" name="Kolom3" dataDxfId="28"/>
    <tableColumn id="4" xr3:uid="{72D2F693-28D3-424F-8E4C-52E61FE9B2C3}" name="Kolom4" dataDxfId="27"/>
    <tableColumn id="5" xr3:uid="{6A0FFA30-B358-4961-A395-90C8C02E6E45}" name="Kolom5" dataDxfId="26"/>
    <tableColumn id="6" xr3:uid="{16C25169-6B49-4ED2-A1FF-044F6053D843}" name="Kolom6" dataDxfId="25"/>
    <tableColumn id="7" xr3:uid="{5FCBF32A-4457-4C49-9E65-F6779E71B51F}" name="Kolom7" dataDxfId="24"/>
    <tableColumn id="8" xr3:uid="{28C5CA47-15EA-41C6-B005-4B7F95652222}" name="Kolom8" dataDxfId="23"/>
    <tableColumn id="9" xr3:uid="{E9B0938B-257E-4986-A2F6-78F8565EEA82}" name="Kolom9" dataDxfId="22"/>
    <tableColumn id="10" xr3:uid="{6774F851-7223-4DFF-B49E-2A604FFF191A}" name="Kolom10" dataDxfId="21" dataCellStyle="Komma"/>
    <tableColumn id="32" xr3:uid="{A408FDD9-F511-4F81-8784-83079A399ECA}" name="Kolom102" dataDxfId="20" dataCellStyle="Komma"/>
    <tableColumn id="11" xr3:uid="{DF885B72-F3E9-42CD-A3F2-F0ED14B075C9}" name="Kolom11" dataDxfId="19"/>
    <tableColumn id="12" xr3:uid="{74BC7CE5-A415-496C-B8AF-04FA5D39EA4C}" name="Kolom12" dataDxfId="18" dataCellStyle="Procent"/>
    <tableColumn id="13" xr3:uid="{38BB9A1D-6367-4429-9F2E-F3DC76F995D3}" name="Kolom13" dataDxfId="17" dataCellStyle="Komma"/>
    <tableColumn id="14" xr3:uid="{2E400D83-D200-4B2D-9E30-4C28D3E8BAFA}" name="Kolom14" dataDxfId="16" dataCellStyle="Komma"/>
    <tableColumn id="15" xr3:uid="{676E55AC-3572-46A0-9514-2A2C5BF659C8}" name="Kolom15" dataDxfId="15" dataCellStyle="Komma">
      <calculatedColumnFormula>SUM(N4,O4)</calculatedColumnFormula>
    </tableColumn>
    <tableColumn id="16" xr3:uid="{19766F8F-C73C-43F1-B0B6-E5A2A24F8B43}" name="Kolom16" dataDxfId="14" dataCellStyle="Komma"/>
    <tableColumn id="17" xr3:uid="{B3778EAB-6D50-4EC2-8F50-203CBC4DBF10}" name="Kolom17" dataDxfId="13" dataCellStyle="Komma"/>
    <tableColumn id="18" xr3:uid="{15D8E8AC-9AD2-4B49-AD16-61E47534EB36}" name="Kolom18" dataDxfId="12" dataCellStyle="Komma">
      <calculatedColumnFormula>SUM(Q4,R4)</calculatedColumnFormula>
    </tableColumn>
    <tableColumn id="19" xr3:uid="{6AEBEA39-ADFA-46C6-864C-91F6B7CE99F2}" name="Kolom19" dataDxfId="11" dataCellStyle="Komma">
      <calculatedColumnFormula>SUM(N4,Q4)</calculatedColumnFormula>
    </tableColumn>
    <tableColumn id="20" xr3:uid="{236B4A0B-81AF-4EF0-8F62-CA1FA0A57D33}" name="Kolom20" dataDxfId="10" dataCellStyle="Komma">
      <calculatedColumnFormula>SUM(O4,R4)</calculatedColumnFormula>
    </tableColumn>
    <tableColumn id="21" xr3:uid="{903D7CD2-BF0F-4241-80C3-DC140360496D}" name="Kolom21" dataDxfId="9" dataCellStyle="Komma">
      <calculatedColumnFormula>SUM(T4,W4)</calculatedColumnFormula>
    </tableColumn>
    <tableColumn id="22" xr3:uid="{48D952F9-5BE7-4D07-BD0A-72C08E8A927F}" name="Kolom22" dataDxfId="8" dataCellStyle="Komma"/>
    <tableColumn id="23" xr3:uid="{EEE05BFC-B234-41B3-AC79-0B19616B17FC}" name="Kolom23" dataDxfId="7" dataCellStyle="Komma"/>
    <tableColumn id="24" xr3:uid="{8C768467-C011-4DD9-A265-FE2FF834AB23}" name="Kolom24" dataDxfId="6" dataCellStyle="Valuta">
      <calculatedColumnFormula>SUM(W4,X4)</calculatedColumnFormula>
    </tableColumn>
    <tableColumn id="25" xr3:uid="{14732850-19A9-4D20-BF3D-F73176052017}" name="Kolom25" dataDxfId="5" dataCellStyle="Komma"/>
    <tableColumn id="26" xr3:uid="{841646C3-2476-4150-AE3A-06822D79BFF3}" name="Kolom26" dataDxfId="4"/>
    <tableColumn id="27" xr3:uid="{3BF23F44-5DBB-4A92-815A-F592431BE7EC}" name="Kolom27" dataDxfId="3">
      <calculatedColumnFormula>SUM(Z4,AA4)</calculatedColumnFormula>
    </tableColumn>
    <tableColumn id="28" xr3:uid="{CF29DD14-6D4B-4B5D-A79D-30A42DCD88F6}" name="Kolom28" dataDxfId="2" dataCellStyle="Valuta">
      <calculatedColumnFormula>SUM(W4,Z4)</calculatedColumnFormula>
    </tableColumn>
    <tableColumn id="29" xr3:uid="{CBDA3519-3B4A-4A72-AEEB-41D07EBDE3D9}" name="Kolom29" dataDxfId="1" dataCellStyle="Valuta">
      <calculatedColumnFormula>SUM(X4,AA4)</calculatedColumnFormula>
    </tableColumn>
    <tableColumn id="30" xr3:uid="{8700D8E1-8FE3-41A5-AD67-885489561A4D}" name="Kolom30" dataDxfId="0" dataCellStyle="Valuta">
      <calculatedColumnFormula>SUM(AC4,AD4)</calculatedColumnFormula>
    </tableColumn>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05" dT="2024-06-17T14:11:23.77" personId="{E2F6ECB5-AAFF-43CA-9444-567B9D4CE39D}" id="{51F0ACE1-C17F-4702-8AA4-055266D27494}">
    <text>Wat bedoel je hiermee?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C00000"/>
  </sheetPr>
  <dimension ref="A2:B77"/>
  <sheetViews>
    <sheetView showGridLines="0" topLeftCell="B18" zoomScaleNormal="100" workbookViewId="0">
      <selection activeCell="E47" sqref="E47:G48"/>
    </sheetView>
  </sheetViews>
  <sheetFormatPr defaultColWidth="9.28515625" defaultRowHeight="15" x14ac:dyDescent="0.25"/>
  <cols>
    <col min="1" max="1" width="9.28515625" style="77"/>
    <col min="2" max="2" width="205.28515625" style="77" customWidth="1"/>
    <col min="3" max="16384" width="9.28515625" style="77"/>
  </cols>
  <sheetData>
    <row r="2" spans="1:2" x14ac:dyDescent="0.25">
      <c r="A2" s="78" t="s">
        <v>0</v>
      </c>
    </row>
    <row r="4" spans="1:2" x14ac:dyDescent="0.25">
      <c r="A4" s="77" t="s">
        <v>1</v>
      </c>
    </row>
    <row r="6" spans="1:2" x14ac:dyDescent="0.25">
      <c r="A6" s="78" t="s">
        <v>2</v>
      </c>
    </row>
    <row r="8" spans="1:2" x14ac:dyDescent="0.25">
      <c r="A8" s="79" t="s">
        <v>3</v>
      </c>
      <c r="B8" s="79" t="s">
        <v>4</v>
      </c>
    </row>
    <row r="9" spans="1:2" x14ac:dyDescent="0.25">
      <c r="A9" s="73"/>
      <c r="B9" s="73"/>
    </row>
    <row r="10" spans="1:2" x14ac:dyDescent="0.25">
      <c r="A10" s="73"/>
      <c r="B10" s="73"/>
    </row>
    <row r="11" spans="1:2" x14ac:dyDescent="0.25">
      <c r="A11" s="80" t="s">
        <v>5</v>
      </c>
      <c r="B11" s="80" t="s">
        <v>6</v>
      </c>
    </row>
    <row r="12" spans="1:2" x14ac:dyDescent="0.25">
      <c r="A12" s="74"/>
      <c r="B12" s="74" t="s">
        <v>7</v>
      </c>
    </row>
    <row r="13" spans="1:2" x14ac:dyDescent="0.25">
      <c r="A13" s="74"/>
      <c r="B13" s="74" t="s">
        <v>8</v>
      </c>
    </row>
    <row r="14" spans="1:2" x14ac:dyDescent="0.25">
      <c r="A14" s="74"/>
      <c r="B14" s="74" t="s">
        <v>9</v>
      </c>
    </row>
    <row r="15" spans="1:2" x14ac:dyDescent="0.25">
      <c r="A15" s="74"/>
      <c r="B15" s="74"/>
    </row>
    <row r="16" spans="1:2" x14ac:dyDescent="0.25">
      <c r="A16" s="80" t="s">
        <v>10</v>
      </c>
      <c r="B16" s="80" t="s">
        <v>11</v>
      </c>
    </row>
    <row r="17" spans="1:2" x14ac:dyDescent="0.25">
      <c r="A17" s="74"/>
      <c r="B17" s="74" t="s">
        <v>12</v>
      </c>
    </row>
    <row r="18" spans="1:2" x14ac:dyDescent="0.25">
      <c r="A18" s="74"/>
      <c r="B18" s="74"/>
    </row>
    <row r="19" spans="1:2" x14ac:dyDescent="0.25">
      <c r="A19" s="80" t="s">
        <v>13</v>
      </c>
      <c r="B19" s="80" t="s">
        <v>14</v>
      </c>
    </row>
    <row r="20" spans="1:2" x14ac:dyDescent="0.25">
      <c r="A20" s="74"/>
      <c r="B20" s="74" t="s">
        <v>12</v>
      </c>
    </row>
    <row r="21" spans="1:2" x14ac:dyDescent="0.25">
      <c r="A21" s="74"/>
      <c r="B21" s="74"/>
    </row>
    <row r="22" spans="1:2" x14ac:dyDescent="0.25">
      <c r="A22" s="80" t="s">
        <v>15</v>
      </c>
      <c r="B22" s="80" t="s">
        <v>16</v>
      </c>
    </row>
    <row r="23" spans="1:2" x14ac:dyDescent="0.25">
      <c r="A23" s="74"/>
      <c r="B23" s="74" t="s">
        <v>12</v>
      </c>
    </row>
    <row r="24" spans="1:2" x14ac:dyDescent="0.25">
      <c r="A24" s="74"/>
      <c r="B24" s="74"/>
    </row>
    <row r="25" spans="1:2" x14ac:dyDescent="0.25">
      <c r="A25" s="80" t="s">
        <v>17</v>
      </c>
      <c r="B25" s="80" t="s">
        <v>18</v>
      </c>
    </row>
    <row r="26" spans="1:2" x14ac:dyDescent="0.25">
      <c r="A26" s="74"/>
      <c r="B26" s="74" t="s">
        <v>19</v>
      </c>
    </row>
    <row r="27" spans="1:2" x14ac:dyDescent="0.25">
      <c r="A27" s="74"/>
      <c r="B27" s="74"/>
    </row>
    <row r="28" spans="1:2" x14ac:dyDescent="0.25">
      <c r="A28" s="81" t="s">
        <v>20</v>
      </c>
      <c r="B28" s="81" t="s">
        <v>21</v>
      </c>
    </row>
    <row r="29" spans="1:2" x14ac:dyDescent="0.25">
      <c r="A29" s="75"/>
      <c r="B29" s="74" t="s">
        <v>22</v>
      </c>
    </row>
    <row r="30" spans="1:2" x14ac:dyDescent="0.25">
      <c r="A30" s="75"/>
      <c r="B30" s="75" t="s">
        <v>23</v>
      </c>
    </row>
    <row r="31" spans="1:2" x14ac:dyDescent="0.25">
      <c r="A31" s="75"/>
      <c r="B31" s="75"/>
    </row>
    <row r="32" spans="1:2" x14ac:dyDescent="0.25">
      <c r="A32" s="81" t="s">
        <v>24</v>
      </c>
      <c r="B32" s="81" t="s">
        <v>25</v>
      </c>
    </row>
    <row r="33" spans="1:2" x14ac:dyDescent="0.25">
      <c r="A33" s="108"/>
      <c r="B33" s="108" t="s">
        <v>26</v>
      </c>
    </row>
    <row r="34" spans="1:2" x14ac:dyDescent="0.25">
      <c r="A34" s="108"/>
      <c r="B34" s="108"/>
    </row>
    <row r="35" spans="1:2" x14ac:dyDescent="0.25">
      <c r="A35" s="108"/>
      <c r="B35" s="109" t="s">
        <v>27</v>
      </c>
    </row>
    <row r="36" spans="1:2" x14ac:dyDescent="0.25">
      <c r="A36" s="108"/>
      <c r="B36" s="108" t="s">
        <v>28</v>
      </c>
    </row>
    <row r="37" spans="1:2" x14ac:dyDescent="0.25">
      <c r="A37" s="108"/>
      <c r="B37" s="108"/>
    </row>
    <row r="38" spans="1:2" x14ac:dyDescent="0.25">
      <c r="A38" s="108"/>
      <c r="B38" s="109" t="s">
        <v>29</v>
      </c>
    </row>
    <row r="39" spans="1:2" x14ac:dyDescent="0.25">
      <c r="A39" s="108"/>
      <c r="B39" s="108" t="s">
        <v>30</v>
      </c>
    </row>
    <row r="40" spans="1:2" x14ac:dyDescent="0.25">
      <c r="A40" s="108"/>
      <c r="B40" s="108" t="s">
        <v>31</v>
      </c>
    </row>
    <row r="41" spans="1:2" x14ac:dyDescent="0.25">
      <c r="A41" s="108"/>
      <c r="B41" s="108" t="s">
        <v>32</v>
      </c>
    </row>
    <row r="42" spans="1:2" x14ac:dyDescent="0.25">
      <c r="A42" s="108"/>
      <c r="B42" s="108" t="s">
        <v>33</v>
      </c>
    </row>
    <row r="43" spans="1:2" x14ac:dyDescent="0.25">
      <c r="A43" s="108"/>
      <c r="B43" s="108" t="s">
        <v>34</v>
      </c>
    </row>
    <row r="44" spans="1:2" x14ac:dyDescent="0.25">
      <c r="A44" s="108"/>
      <c r="B44" s="108"/>
    </row>
    <row r="45" spans="1:2" x14ac:dyDescent="0.25">
      <c r="A45" s="108"/>
      <c r="B45" s="109" t="s">
        <v>35</v>
      </c>
    </row>
    <row r="46" spans="1:2" x14ac:dyDescent="0.25">
      <c r="A46" s="108"/>
      <c r="B46" s="108" t="s">
        <v>36</v>
      </c>
    </row>
    <row r="47" spans="1:2" x14ac:dyDescent="0.25">
      <c r="A47" s="108"/>
      <c r="B47" s="108" t="s">
        <v>37</v>
      </c>
    </row>
    <row r="48" spans="1:2" x14ac:dyDescent="0.25">
      <c r="A48" s="108"/>
      <c r="B48" s="108"/>
    </row>
    <row r="49" spans="1:2" x14ac:dyDescent="0.25">
      <c r="A49" s="108"/>
      <c r="B49" s="109" t="s">
        <v>38</v>
      </c>
    </row>
    <row r="50" spans="1:2" x14ac:dyDescent="0.25">
      <c r="A50" s="108"/>
      <c r="B50" s="108" t="s">
        <v>39</v>
      </c>
    </row>
    <row r="51" spans="1:2" x14ac:dyDescent="0.25">
      <c r="A51" s="108"/>
      <c r="B51" s="108" t="s">
        <v>33</v>
      </c>
    </row>
    <row r="52" spans="1:2" x14ac:dyDescent="0.25">
      <c r="A52" s="108"/>
      <c r="B52" s="108" t="s">
        <v>34</v>
      </c>
    </row>
    <row r="53" spans="1:2" x14ac:dyDescent="0.25">
      <c r="A53" s="108"/>
      <c r="B53" s="108"/>
    </row>
    <row r="54" spans="1:2" x14ac:dyDescent="0.25">
      <c r="A54" s="81" t="s">
        <v>40</v>
      </c>
      <c r="B54" s="81" t="s">
        <v>41</v>
      </c>
    </row>
    <row r="55" spans="1:2" x14ac:dyDescent="0.25">
      <c r="A55" s="75"/>
      <c r="B55" s="74" t="s">
        <v>12</v>
      </c>
    </row>
    <row r="56" spans="1:2" x14ac:dyDescent="0.25">
      <c r="A56" s="75"/>
      <c r="B56" s="75"/>
    </row>
    <row r="57" spans="1:2" x14ac:dyDescent="0.25">
      <c r="A57" s="82" t="s">
        <v>42</v>
      </c>
      <c r="B57" s="82" t="s">
        <v>43</v>
      </c>
    </row>
    <row r="58" spans="1:2" x14ac:dyDescent="0.25">
      <c r="A58" s="76"/>
      <c r="B58" s="74" t="s">
        <v>12</v>
      </c>
    </row>
    <row r="59" spans="1:2" x14ac:dyDescent="0.25">
      <c r="A59" s="76"/>
      <c r="B59" s="76"/>
    </row>
    <row r="60" spans="1:2" x14ac:dyDescent="0.25">
      <c r="A60" s="82" t="s">
        <v>44</v>
      </c>
      <c r="B60" s="82" t="s">
        <v>45</v>
      </c>
    </row>
    <row r="61" spans="1:2" x14ac:dyDescent="0.25">
      <c r="A61" s="76"/>
      <c r="B61" s="74" t="s">
        <v>12</v>
      </c>
    </row>
    <row r="62" spans="1:2" x14ac:dyDescent="0.25">
      <c r="A62" s="76"/>
      <c r="B62" s="76"/>
    </row>
    <row r="63" spans="1:2" x14ac:dyDescent="0.25">
      <c r="A63" s="82" t="s">
        <v>46</v>
      </c>
      <c r="B63" s="82" t="s">
        <v>47</v>
      </c>
    </row>
    <row r="64" spans="1:2" x14ac:dyDescent="0.25">
      <c r="A64" s="76"/>
      <c r="B64" s="74" t="s">
        <v>12</v>
      </c>
    </row>
    <row r="65" spans="1:2" x14ac:dyDescent="0.25">
      <c r="A65" s="76"/>
      <c r="B65" s="76"/>
    </row>
    <row r="66" spans="1:2" x14ac:dyDescent="0.25">
      <c r="A66" s="82" t="s">
        <v>48</v>
      </c>
      <c r="B66" s="82" t="s">
        <v>49</v>
      </c>
    </row>
    <row r="67" spans="1:2" x14ac:dyDescent="0.25">
      <c r="A67" s="76"/>
      <c r="B67" s="74" t="s">
        <v>12</v>
      </c>
    </row>
    <row r="68" spans="1:2" x14ac:dyDescent="0.25">
      <c r="A68" s="76"/>
      <c r="B68" s="76"/>
    </row>
    <row r="69" spans="1:2" x14ac:dyDescent="0.25">
      <c r="A69" s="82" t="s">
        <v>50</v>
      </c>
      <c r="B69" s="82" t="s">
        <v>51</v>
      </c>
    </row>
    <row r="70" spans="1:2" x14ac:dyDescent="0.25">
      <c r="A70" s="76"/>
      <c r="B70" s="74" t="s">
        <v>12</v>
      </c>
    </row>
    <row r="71" spans="1:2" x14ac:dyDescent="0.25">
      <c r="A71" s="76"/>
      <c r="B71" s="76"/>
    </row>
    <row r="72" spans="1:2" x14ac:dyDescent="0.25">
      <c r="A72" s="82" t="s">
        <v>52</v>
      </c>
      <c r="B72" s="82" t="s">
        <v>53</v>
      </c>
    </row>
    <row r="73" spans="1:2" x14ac:dyDescent="0.25">
      <c r="A73" s="76"/>
      <c r="B73" s="74" t="s">
        <v>12</v>
      </c>
    </row>
    <row r="74" spans="1:2" x14ac:dyDescent="0.25">
      <c r="A74" s="76"/>
      <c r="B74" s="76"/>
    </row>
    <row r="75" spans="1:2" x14ac:dyDescent="0.25">
      <c r="A75" s="82" t="s">
        <v>54</v>
      </c>
      <c r="B75" s="82" t="s">
        <v>55</v>
      </c>
    </row>
    <row r="76" spans="1:2" x14ac:dyDescent="0.25">
      <c r="A76" s="82"/>
      <c r="B76" s="76" t="s">
        <v>56</v>
      </c>
    </row>
    <row r="77" spans="1:2" x14ac:dyDescent="0.25">
      <c r="B77" s="77" t="s">
        <v>57</v>
      </c>
    </row>
  </sheetData>
  <pageMargins left="0.70866141732283472" right="0.70866141732283472" top="0.74803149606299213" bottom="0.74803149606299213" header="0.31496062992125984" footer="0.31496062992125984"/>
  <pageSetup paperSize="8" scale="5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84369-38B7-4BDA-B802-4B8B3281F286}">
  <sheetPr>
    <tabColor rgb="FF92D050"/>
  </sheetPr>
  <dimension ref="A1:D30"/>
  <sheetViews>
    <sheetView workbookViewId="0">
      <selection activeCell="D29" sqref="D29"/>
    </sheetView>
  </sheetViews>
  <sheetFormatPr defaultColWidth="9.7109375" defaultRowHeight="11.25" x14ac:dyDescent="0.15"/>
  <cols>
    <col min="1" max="1" width="42.5703125" style="396" bestFit="1" customWidth="1"/>
    <col min="2" max="2" width="17" style="397" customWidth="1"/>
    <col min="3" max="3" width="21" style="397" customWidth="1"/>
    <col min="4" max="4" width="28.42578125" style="397" customWidth="1"/>
    <col min="5" max="16384" width="9.7109375" style="396"/>
  </cols>
  <sheetData>
    <row r="1" spans="1:4" x14ac:dyDescent="0.15">
      <c r="B1" s="450"/>
    </row>
    <row r="3" spans="1:4" ht="14.25" x14ac:dyDescent="0.2">
      <c r="A3" s="398" t="s">
        <v>566</v>
      </c>
    </row>
    <row r="4" spans="1:4" ht="12" thickBot="1" x14ac:dyDescent="0.2"/>
    <row r="5" spans="1:4" ht="35.25" thickTop="1" thickBot="1" x14ac:dyDescent="0.2">
      <c r="A5" s="399" t="s">
        <v>567</v>
      </c>
      <c r="B5" s="400" t="s">
        <v>568</v>
      </c>
      <c r="C5" s="400" t="s">
        <v>569</v>
      </c>
      <c r="D5" s="401" t="s">
        <v>570</v>
      </c>
    </row>
    <row r="6" spans="1:4" ht="12" thickTop="1" x14ac:dyDescent="0.15">
      <c r="A6" s="402" t="s">
        <v>355</v>
      </c>
      <c r="B6" s="889">
        <f>'Ruimtestaat Stadhuis'!J875</f>
        <v>16647.599999999999</v>
      </c>
      <c r="C6" s="404">
        <f>'Ruimtestaat Stadhuis'!U875</f>
        <v>0</v>
      </c>
      <c r="D6" s="405">
        <f>'Ruimtestaat Stadhuis'!AE875</f>
        <v>0</v>
      </c>
    </row>
    <row r="7" spans="1:4" x14ac:dyDescent="0.15">
      <c r="A7" s="406" t="s">
        <v>353</v>
      </c>
      <c r="B7" s="890">
        <f>'R. Havenkantoor'!J21</f>
        <v>182.17000000000002</v>
      </c>
      <c r="C7" s="408">
        <f>'R. Havenkantoor'!V36</f>
        <v>0</v>
      </c>
      <c r="D7" s="409">
        <f>'R. Havenkantoor'!AE22</f>
        <v>0</v>
      </c>
    </row>
    <row r="8" spans="1:4" x14ac:dyDescent="0.15">
      <c r="A8" s="406" t="s">
        <v>571</v>
      </c>
      <c r="B8" s="407">
        <f>'R.ODNZKG'!J111</f>
        <v>5782.7800000000007</v>
      </c>
      <c r="C8" s="408">
        <f>'R.ODNZKG'!V111</f>
        <v>0</v>
      </c>
      <c r="D8" s="409">
        <f>'R.ODNZKG'!AE111</f>
        <v>0</v>
      </c>
    </row>
    <row r="9" spans="1:4" x14ac:dyDescent="0.15">
      <c r="A9" s="406" t="s">
        <v>572</v>
      </c>
      <c r="B9" s="411">
        <f>'R. RPO 6'!J33</f>
        <v>770</v>
      </c>
      <c r="C9" s="408">
        <f>'R. RPO 6'!U33</f>
        <v>0</v>
      </c>
      <c r="D9" s="409">
        <f>'R. RPO 6'!AE33</f>
        <v>0</v>
      </c>
    </row>
    <row r="10" spans="1:4" x14ac:dyDescent="0.15">
      <c r="A10" s="406" t="s">
        <v>573</v>
      </c>
      <c r="B10" s="407">
        <f>'R Serooskerkestraat'!J21</f>
        <v>215.02000000000004</v>
      </c>
      <c r="C10" s="408">
        <f>'R Serooskerkestraat'!V21</f>
        <v>0</v>
      </c>
      <c r="D10" s="409">
        <f>'R Serooskerkestraat'!AE21</f>
        <v>0</v>
      </c>
    </row>
    <row r="11" spans="1:4" x14ac:dyDescent="0.15">
      <c r="A11" s="406" t="s">
        <v>574</v>
      </c>
      <c r="B11" s="411">
        <f>'R Serooskerkestraat'!J26</f>
        <v>36</v>
      </c>
      <c r="C11" s="408">
        <f>'R Serooskerkestraat'!V26</f>
        <v>0</v>
      </c>
      <c r="D11" s="409">
        <f>'R Serooskerkestraat'!AE26</f>
        <v>0</v>
      </c>
    </row>
    <row r="12" spans="1:4" x14ac:dyDescent="0.15">
      <c r="A12" s="406" t="s">
        <v>575</v>
      </c>
      <c r="B12" s="407">
        <f>'R slachthuisstraat'!J63</f>
        <v>1196.44</v>
      </c>
      <c r="C12" s="408">
        <f>'R slachthuisstraat'!V63</f>
        <v>0</v>
      </c>
      <c r="D12" s="409">
        <f>'R slachthuisstraat'!AE63</f>
        <v>0</v>
      </c>
    </row>
    <row r="13" spans="1:4" x14ac:dyDescent="0.15">
      <c r="A13" s="412" t="s">
        <v>576</v>
      </c>
      <c r="B13" s="407">
        <f>'R. Spierling'!J47</f>
        <v>1118</v>
      </c>
      <c r="C13" s="408">
        <f>'R. Spierling'!W47</f>
        <v>0</v>
      </c>
      <c r="D13" s="409">
        <f>'R. Spierling'!AF47</f>
        <v>0</v>
      </c>
    </row>
    <row r="14" spans="1:4" x14ac:dyDescent="0.15">
      <c r="A14" s="406" t="s">
        <v>577</v>
      </c>
      <c r="B14" s="407">
        <f>'R. Vinkenstraat'!J13</f>
        <v>298.70000000000005</v>
      </c>
      <c r="C14" s="408">
        <f>'R. Vinkenstraat'!U13</f>
        <v>0</v>
      </c>
      <c r="D14" s="409">
        <f>'R. Vinkenstraat'!AD13</f>
        <v>0</v>
      </c>
    </row>
    <row r="15" spans="1:4" x14ac:dyDescent="0.15">
      <c r="A15" s="406" t="s">
        <v>578</v>
      </c>
      <c r="B15" s="407">
        <f>'R. Vinkenstraat'!J23</f>
        <v>298.70000000000005</v>
      </c>
      <c r="C15" s="408">
        <f>'R. Vinkenstraat'!U23</f>
        <v>0</v>
      </c>
      <c r="D15" s="409">
        <f>'R. Vinkenstraat'!AD23</f>
        <v>0</v>
      </c>
    </row>
    <row r="16" spans="1:4" x14ac:dyDescent="0.15">
      <c r="A16" s="406" t="s">
        <v>579</v>
      </c>
      <c r="B16" s="407">
        <f>'Overige kleine en tijdelijk'!J24</f>
        <v>264</v>
      </c>
      <c r="C16" s="408">
        <f>'Overige kleine en tijdelijk'!U24</f>
        <v>0</v>
      </c>
      <c r="D16" s="409">
        <f>'Overige kleine en tijdelijk'!AD24</f>
        <v>0</v>
      </c>
    </row>
    <row r="17" spans="1:4" x14ac:dyDescent="0.15">
      <c r="A17" s="406" t="s">
        <v>580</v>
      </c>
      <c r="B17" s="407">
        <f>'Overige kleine en tijdelijk'!J12</f>
        <v>31.05</v>
      </c>
      <c r="C17" s="408">
        <f>'Overige kleine en tijdelijk'!U12</f>
        <v>0</v>
      </c>
      <c r="D17" s="409">
        <f>'Overige kleine en tijdelijk'!AD12</f>
        <v>0</v>
      </c>
    </row>
    <row r="18" spans="1:4" x14ac:dyDescent="0.15">
      <c r="A18" s="412" t="s">
        <v>581</v>
      </c>
      <c r="B18" s="407">
        <f>'R. Begraafplaatsen'!J10</f>
        <v>96.299999999999983</v>
      </c>
      <c r="C18" s="408">
        <f>'R. Begraafplaatsen'!U10</f>
        <v>0</v>
      </c>
      <c r="D18" s="409">
        <f>'R. Begraafplaatsen'!AD10</f>
        <v>0</v>
      </c>
    </row>
    <row r="19" spans="1:4" x14ac:dyDescent="0.15">
      <c r="A19" s="412" t="s">
        <v>582</v>
      </c>
      <c r="B19" s="407">
        <f>'R. Begraafplaatsen'!J31</f>
        <v>45.5</v>
      </c>
      <c r="C19" s="408">
        <f>'R. Begraafplaatsen'!U31</f>
        <v>0</v>
      </c>
      <c r="D19" s="409">
        <f>'R. Begraafplaatsen'!AD31</f>
        <v>0</v>
      </c>
    </row>
    <row r="20" spans="1:4" x14ac:dyDescent="0.15">
      <c r="A20" s="406" t="s">
        <v>583</v>
      </c>
      <c r="B20" s="411">
        <f>'R. Begraafplaatsen'!J27</f>
        <v>187</v>
      </c>
      <c r="C20" s="408">
        <f>'R. Begraafplaatsen'!U27</f>
        <v>0</v>
      </c>
      <c r="D20" s="409">
        <f>'R. Begraafplaatsen'!AD27</f>
        <v>0</v>
      </c>
    </row>
    <row r="21" spans="1:4" x14ac:dyDescent="0.15">
      <c r="A21" s="406" t="s">
        <v>584</v>
      </c>
      <c r="B21" s="407">
        <f>'R. Begraafplaatsen'!J46</f>
        <v>24</v>
      </c>
      <c r="C21" s="408">
        <f>'R. Begraafplaatsen'!U46</f>
        <v>0</v>
      </c>
      <c r="D21" s="409">
        <f>'R. Begraafplaatsen'!AD46</f>
        <v>0</v>
      </c>
    </row>
    <row r="22" spans="1:4" ht="12" thickBot="1" x14ac:dyDescent="0.2">
      <c r="A22" s="413" t="s">
        <v>354</v>
      </c>
      <c r="B22" s="414">
        <f>'R. Begraafplaatsen'!J39</f>
        <v>49.05</v>
      </c>
      <c r="C22" s="415">
        <f>'R. Begraafplaatsen'!U39</f>
        <v>0</v>
      </c>
      <c r="D22" s="416">
        <f>'R. Begraafplaatsen'!AD39</f>
        <v>0</v>
      </c>
    </row>
    <row r="23" spans="1:4" ht="12.75" thickTop="1" thickBot="1" x14ac:dyDescent="0.2">
      <c r="A23" s="417"/>
      <c r="B23" s="410"/>
      <c r="C23" s="418"/>
      <c r="D23" s="419"/>
    </row>
    <row r="24" spans="1:4" ht="12.75" thickTop="1" thickBot="1" x14ac:dyDescent="0.2">
      <c r="A24" s="420" t="s">
        <v>585</v>
      </c>
      <c r="B24" s="421"/>
      <c r="C24" s="422"/>
      <c r="D24" s="423"/>
    </row>
    <row r="25" spans="1:4" ht="12" thickTop="1" x14ac:dyDescent="0.15">
      <c r="A25" s="402" t="s">
        <v>586</v>
      </c>
      <c r="B25" s="403">
        <f>'Overige kleine en tijdelijk'!J41</f>
        <v>868.69999999999993</v>
      </c>
      <c r="C25" s="404">
        <f>'Overige kleine en tijdelijk'!U41</f>
        <v>0</v>
      </c>
      <c r="D25" s="405">
        <f>'Overige kleine en tijdelijk'!AD41</f>
        <v>0</v>
      </c>
    </row>
    <row r="26" spans="1:4" ht="12" thickBot="1" x14ac:dyDescent="0.2">
      <c r="A26" s="424" t="s">
        <v>587</v>
      </c>
      <c r="B26" s="425">
        <v>10</v>
      </c>
      <c r="C26" s="415">
        <f>'Overige kleine en tijdelijk'!U44</f>
        <v>0</v>
      </c>
      <c r="D26" s="416">
        <f>'Overige kleine en tijdelijk'!AD44</f>
        <v>0</v>
      </c>
    </row>
    <row r="27" spans="1:4" ht="12" thickTop="1" x14ac:dyDescent="0.15">
      <c r="A27" s="426" t="s">
        <v>588</v>
      </c>
      <c r="B27" s="411">
        <f>SUM(B6:B26)</f>
        <v>28121.009999999995</v>
      </c>
      <c r="C27" s="427"/>
      <c r="D27" s="428"/>
    </row>
    <row r="28" spans="1:4" x14ac:dyDescent="0.15">
      <c r="A28" s="406" t="s">
        <v>589</v>
      </c>
      <c r="B28" s="407"/>
      <c r="C28" s="408">
        <f>SUM(C6:C26)</f>
        <v>0</v>
      </c>
      <c r="D28" s="409"/>
    </row>
    <row r="29" spans="1:4" ht="12" thickBot="1" x14ac:dyDescent="0.2">
      <c r="A29" s="429" t="s">
        <v>590</v>
      </c>
      <c r="B29" s="430"/>
      <c r="C29" s="431"/>
      <c r="D29" s="432">
        <f>SUM(D6:D26)</f>
        <v>0</v>
      </c>
    </row>
    <row r="30" spans="1:4" ht="12" thickTop="1" x14ac:dyDescent="0.15">
      <c r="D30" s="43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3">
    <tabColor rgb="FF92D050"/>
  </sheetPr>
  <dimension ref="A1:AI1139"/>
  <sheetViews>
    <sheetView zoomScale="70" zoomScaleNormal="70" zoomScaleSheetLayoutView="65" workbookViewId="0">
      <selection activeCell="A6" sqref="A6"/>
    </sheetView>
  </sheetViews>
  <sheetFormatPr defaultColWidth="9.28515625" defaultRowHeight="15" x14ac:dyDescent="0.25"/>
  <cols>
    <col min="1" max="1" width="23.5703125" style="4" customWidth="1"/>
    <col min="2" max="2" width="11.7109375" style="4" customWidth="1"/>
    <col min="3" max="3" width="9.28515625" style="25" hidden="1" customWidth="1"/>
    <col min="4" max="4" width="6.28515625" style="25" hidden="1" customWidth="1"/>
    <col min="5" max="5" width="7.42578125" style="25" hidden="1" customWidth="1"/>
    <col min="6" max="6" width="11.7109375" style="25" customWidth="1"/>
    <col min="7" max="7" width="23.42578125" style="4" customWidth="1"/>
    <col min="8" max="8" width="25.85546875" style="4" customWidth="1"/>
    <col min="9" max="9" width="14.85546875" style="4" customWidth="1"/>
    <col min="10" max="10" width="12.7109375" style="4" customWidth="1"/>
    <col min="11" max="11" width="12.28515625" style="4" customWidth="1"/>
    <col min="12" max="13" width="12.7109375" style="4" customWidth="1"/>
    <col min="14" max="14" width="13.28515625" style="4" customWidth="1"/>
    <col min="15" max="15" width="12.42578125" style="24" customWidth="1"/>
    <col min="16" max="16" width="12.7109375" style="24" customWidth="1"/>
    <col min="17" max="17" width="12.42578125" style="24" customWidth="1"/>
    <col min="18" max="18" width="12.7109375" style="24" customWidth="1"/>
    <col min="19" max="19" width="12.7109375" style="4" customWidth="1"/>
    <col min="20" max="20" width="13.140625" style="4" customWidth="1"/>
    <col min="21" max="21" width="12.7109375" style="4" customWidth="1"/>
    <col min="22" max="22" width="15.42578125" style="25" bestFit="1" customWidth="1"/>
    <col min="23" max="23" width="13.140625" style="5" customWidth="1"/>
    <col min="24" max="24" width="13.140625" style="626" customWidth="1"/>
    <col min="25" max="25" width="13" style="4" customWidth="1"/>
    <col min="26" max="26" width="13.140625" style="4" customWidth="1"/>
    <col min="27" max="27" width="13" style="4" customWidth="1"/>
    <col min="28" max="30" width="13.140625" style="4" customWidth="1"/>
    <col min="31" max="31" width="18.5703125" style="4" bestFit="1" customWidth="1"/>
    <col min="32" max="33" width="9.28515625" style="4"/>
    <col min="34" max="34" width="9.28515625" style="4" bestFit="1" customWidth="1"/>
    <col min="35" max="16384" width="9.28515625" style="4"/>
  </cols>
  <sheetData>
    <row r="1" spans="1:31" ht="15.75" thickBot="1" x14ac:dyDescent="0.3">
      <c r="A1" s="196"/>
      <c r="B1" s="196"/>
      <c r="C1" s="198"/>
      <c r="D1" s="198"/>
      <c r="E1" s="198"/>
      <c r="F1" s="198"/>
      <c r="G1" s="196"/>
      <c r="H1" s="196"/>
      <c r="I1" s="196"/>
      <c r="J1" s="196"/>
      <c r="K1" s="196"/>
      <c r="L1" s="196"/>
      <c r="M1" s="196"/>
      <c r="N1" s="196"/>
      <c r="O1" s="197"/>
      <c r="P1" s="197"/>
      <c r="Q1" s="197"/>
      <c r="R1" s="197"/>
      <c r="S1" s="196"/>
      <c r="T1" s="196"/>
      <c r="U1" s="196"/>
      <c r="V1" s="198"/>
      <c r="W1" s="27"/>
      <c r="X1" s="625"/>
      <c r="Y1" s="196"/>
      <c r="Z1" s="196"/>
      <c r="AA1" s="196"/>
      <c r="AB1" s="196"/>
      <c r="AC1" s="1"/>
      <c r="AD1" s="1"/>
      <c r="AE1" s="196"/>
    </row>
    <row r="2" spans="1:31" ht="16.5" thickTop="1" thickBot="1" x14ac:dyDescent="0.3">
      <c r="A2" s="1172" t="s">
        <v>591</v>
      </c>
      <c r="B2" s="1173"/>
      <c r="C2" s="1173"/>
      <c r="D2" s="1173"/>
      <c r="E2" s="1173"/>
      <c r="F2" s="1173"/>
      <c r="G2" s="1173"/>
      <c r="H2" s="1173"/>
      <c r="I2" s="1173"/>
      <c r="J2" s="1173"/>
      <c r="K2" s="1173"/>
      <c r="L2" s="1173"/>
      <c r="M2" s="1173"/>
      <c r="N2" s="1173"/>
      <c r="O2" s="1173"/>
      <c r="P2" s="1173"/>
      <c r="Q2" s="1173"/>
      <c r="R2" s="1173"/>
      <c r="S2" s="1173"/>
      <c r="T2" s="1173"/>
      <c r="U2" s="1173"/>
      <c r="V2" s="1173"/>
      <c r="W2" s="1173"/>
      <c r="X2" s="1173"/>
      <c r="Y2" s="1173"/>
      <c r="Z2" s="1173"/>
      <c r="AA2" s="1173"/>
      <c r="AB2" s="1173"/>
      <c r="AC2" s="1173"/>
      <c r="AD2" s="1174"/>
      <c r="AE2" s="1"/>
    </row>
    <row r="3" spans="1:31" ht="14.25" hidden="1" customHeight="1" thickTop="1" thickBot="1" x14ac:dyDescent="0.3">
      <c r="A3" s="348" t="s">
        <v>592</v>
      </c>
      <c r="B3" s="620" t="s">
        <v>593</v>
      </c>
      <c r="C3" s="119" t="s">
        <v>594</v>
      </c>
      <c r="D3" s="119" t="s">
        <v>595</v>
      </c>
      <c r="E3" s="119" t="s">
        <v>596</v>
      </c>
      <c r="F3" s="119" t="s">
        <v>597</v>
      </c>
      <c r="G3" s="120" t="s">
        <v>598</v>
      </c>
      <c r="H3" s="120" t="s">
        <v>599</v>
      </c>
      <c r="I3" s="119" t="s">
        <v>600</v>
      </c>
      <c r="J3" s="348" t="s">
        <v>601</v>
      </c>
      <c r="K3" s="348" t="s">
        <v>602</v>
      </c>
      <c r="L3" s="451" t="s">
        <v>603</v>
      </c>
      <c r="M3" s="684" t="s">
        <v>604</v>
      </c>
      <c r="N3" s="686" t="s">
        <v>605</v>
      </c>
      <c r="O3" s="686" t="s">
        <v>606</v>
      </c>
      <c r="P3" s="687" t="s">
        <v>607</v>
      </c>
      <c r="Q3" s="688" t="s">
        <v>608</v>
      </c>
      <c r="R3" s="686" t="s">
        <v>609</v>
      </c>
      <c r="S3" s="687" t="s">
        <v>610</v>
      </c>
      <c r="T3" s="686" t="s">
        <v>611</v>
      </c>
      <c r="U3" s="686" t="s">
        <v>612</v>
      </c>
      <c r="V3" s="687" t="s">
        <v>613</v>
      </c>
      <c r="W3" s="688" t="s">
        <v>614</v>
      </c>
      <c r="X3" s="686" t="s">
        <v>615</v>
      </c>
      <c r="Y3" s="687" t="s">
        <v>616</v>
      </c>
      <c r="Z3" s="688" t="s">
        <v>617</v>
      </c>
      <c r="AA3" s="686" t="s">
        <v>618</v>
      </c>
      <c r="AB3" s="687" t="s">
        <v>619</v>
      </c>
      <c r="AC3" s="688" t="s">
        <v>620</v>
      </c>
      <c r="AD3" s="686" t="s">
        <v>621</v>
      </c>
      <c r="AE3" s="687" t="s">
        <v>622</v>
      </c>
    </row>
    <row r="4" spans="1:31" ht="46.5" thickTop="1" thickBot="1" x14ac:dyDescent="0.3">
      <c r="A4" s="348" t="s">
        <v>623</v>
      </c>
      <c r="B4" s="620" t="s">
        <v>624</v>
      </c>
      <c r="C4" s="119" t="s">
        <v>625</v>
      </c>
      <c r="D4" s="119" t="s">
        <v>624</v>
      </c>
      <c r="E4" s="119" t="s">
        <v>626</v>
      </c>
      <c r="F4" s="119" t="s">
        <v>627</v>
      </c>
      <c r="G4" s="120" t="s">
        <v>628</v>
      </c>
      <c r="H4" s="120"/>
      <c r="I4" s="119" t="s">
        <v>629</v>
      </c>
      <c r="J4" s="348" t="s">
        <v>630</v>
      </c>
      <c r="K4" s="348" t="s">
        <v>631</v>
      </c>
      <c r="L4" s="451" t="s">
        <v>632</v>
      </c>
      <c r="M4" s="684" t="s">
        <v>633</v>
      </c>
      <c r="N4" s="686" t="s">
        <v>634</v>
      </c>
      <c r="O4" s="686"/>
      <c r="P4" s="687"/>
      <c r="Q4" s="688" t="s">
        <v>635</v>
      </c>
      <c r="R4" s="686"/>
      <c r="S4" s="687"/>
      <c r="T4" s="919" t="s">
        <v>636</v>
      </c>
      <c r="U4" s="919"/>
      <c r="V4" s="920"/>
      <c r="W4" s="688" t="s">
        <v>637</v>
      </c>
      <c r="X4" s="686"/>
      <c r="Y4" s="687"/>
      <c r="Z4" s="688" t="s">
        <v>638</v>
      </c>
      <c r="AA4" s="686"/>
      <c r="AB4" s="687"/>
      <c r="AC4" s="688" t="s">
        <v>639</v>
      </c>
      <c r="AD4" s="686"/>
      <c r="AE4" s="687"/>
    </row>
    <row r="5" spans="1:31" ht="25.15" customHeight="1" thickTop="1" thickBot="1" x14ac:dyDescent="0.3">
      <c r="A5" s="349"/>
      <c r="B5" s="621"/>
      <c r="C5" s="121"/>
      <c r="D5" s="121"/>
      <c r="E5" s="121"/>
      <c r="F5" s="121"/>
      <c r="G5" s="122"/>
      <c r="H5" s="122" t="s">
        <v>641</v>
      </c>
      <c r="I5" s="121"/>
      <c r="J5" s="349"/>
      <c r="K5" s="349"/>
      <c r="L5" s="452"/>
      <c r="M5" s="685"/>
      <c r="N5" s="123" t="s">
        <v>642</v>
      </c>
      <c r="O5" s="124" t="s">
        <v>643</v>
      </c>
      <c r="P5" s="125" t="s">
        <v>644</v>
      </c>
      <c r="Q5" s="126" t="s">
        <v>642</v>
      </c>
      <c r="R5" s="124" t="s">
        <v>643</v>
      </c>
      <c r="S5" s="125" t="s">
        <v>644</v>
      </c>
      <c r="T5" s="124" t="s">
        <v>642</v>
      </c>
      <c r="U5" s="124" t="s">
        <v>643</v>
      </c>
      <c r="V5" s="125" t="s">
        <v>644</v>
      </c>
      <c r="W5" s="126" t="s">
        <v>642</v>
      </c>
      <c r="X5" s="124" t="s">
        <v>643</v>
      </c>
      <c r="Y5" s="510" t="s">
        <v>644</v>
      </c>
      <c r="Z5" s="126" t="s">
        <v>642</v>
      </c>
      <c r="AA5" s="124" t="s">
        <v>643</v>
      </c>
      <c r="AB5" s="125" t="s">
        <v>644</v>
      </c>
      <c r="AC5" s="126" t="s">
        <v>642</v>
      </c>
      <c r="AD5" s="124" t="s">
        <v>643</v>
      </c>
      <c r="AE5" s="125" t="s">
        <v>644</v>
      </c>
    </row>
    <row r="6" spans="1:31" ht="20.45" customHeight="1" thickTop="1" thickBot="1" x14ac:dyDescent="0.3">
      <c r="A6" s="1150" t="s">
        <v>2769</v>
      </c>
      <c r="B6" s="166"/>
      <c r="C6" s="168"/>
      <c r="D6" s="168"/>
      <c r="E6" s="168"/>
      <c r="F6" s="168"/>
      <c r="G6" s="166"/>
      <c r="H6" s="166"/>
      <c r="I6" s="167"/>
      <c r="J6" s="168"/>
      <c r="K6" s="168"/>
      <c r="L6" s="167"/>
      <c r="M6" s="1131"/>
      <c r="N6" s="1129"/>
      <c r="O6" s="1130"/>
      <c r="P6" s="1119">
        <f t="shared" ref="P6:P8" si="0">SUM(N6,O6)</f>
        <v>0</v>
      </c>
      <c r="Q6" s="1128"/>
      <c r="R6" s="1129"/>
      <c r="S6" s="722">
        <f t="shared" ref="S6:S71" si="1">SUM(Q6,R6)</f>
        <v>0</v>
      </c>
      <c r="T6" s="1120">
        <f>SUM(N6,Q6)</f>
        <v>0</v>
      </c>
      <c r="U6" s="1127">
        <f>SUM(O6,R6)</f>
        <v>0</v>
      </c>
      <c r="V6" s="679">
        <f>SUM(T6,U6)</f>
        <v>0</v>
      </c>
      <c r="W6" s="1125"/>
      <c r="X6" s="1126"/>
      <c r="Y6" s="1121">
        <f>SUM(W6,X6)</f>
        <v>0</v>
      </c>
      <c r="Z6" s="1125"/>
      <c r="AA6" s="1126"/>
      <c r="AB6" s="1122">
        <f>SUM(Z6,AA6)</f>
        <v>0</v>
      </c>
      <c r="AC6" s="1123">
        <f>SUM(W6,Z6)</f>
        <v>0</v>
      </c>
      <c r="AD6" s="1121">
        <f>SUM(X6,AA6)</f>
        <v>0</v>
      </c>
      <c r="AE6" s="1124">
        <f>SUM(AC6,AD6)</f>
        <v>0</v>
      </c>
    </row>
    <row r="7" spans="1:31" ht="12" customHeight="1" thickTop="1" x14ac:dyDescent="0.25">
      <c r="A7" s="115" t="s">
        <v>355</v>
      </c>
      <c r="B7" s="115">
        <v>-2</v>
      </c>
      <c r="C7" s="147" t="s">
        <v>646</v>
      </c>
      <c r="D7" s="147"/>
      <c r="E7" s="147" t="s">
        <v>647</v>
      </c>
      <c r="F7" s="147" t="s">
        <v>648</v>
      </c>
      <c r="G7" s="115" t="s">
        <v>649</v>
      </c>
      <c r="H7" s="115" t="s">
        <v>650</v>
      </c>
      <c r="I7" s="148" t="s">
        <v>651</v>
      </c>
      <c r="J7" s="149">
        <v>14.6</v>
      </c>
      <c r="K7" s="149"/>
      <c r="L7" s="130" t="s">
        <v>652</v>
      </c>
      <c r="M7" s="485">
        <v>7.0000000000000007E-2</v>
      </c>
      <c r="N7" s="952"/>
      <c r="O7" s="953"/>
      <c r="P7" s="573">
        <f t="shared" si="0"/>
        <v>0</v>
      </c>
      <c r="Q7" s="953"/>
      <c r="R7" s="956"/>
      <c r="S7" s="131">
        <f t="shared" si="1"/>
        <v>0</v>
      </c>
      <c r="T7" s="551">
        <f t="shared" ref="T7:T70" si="2">SUM(N7,Q7)</f>
        <v>0</v>
      </c>
      <c r="U7" s="577">
        <f t="shared" ref="U7:U70" si="3">SUM(O7,R7)</f>
        <v>0</v>
      </c>
      <c r="V7" s="496">
        <f>SUM(T7,U7)</f>
        <v>0</v>
      </c>
      <c r="W7" s="958"/>
      <c r="X7" s="959"/>
      <c r="Y7" s="574">
        <f t="shared" ref="Y7:Y70" si="4">SUM(W7,X7)</f>
        <v>0</v>
      </c>
      <c r="Z7" s="959"/>
      <c r="AA7" s="963"/>
      <c r="AB7" s="575">
        <f t="shared" ref="AB7:AB70" si="5">SUM(Z7,AA7)</f>
        <v>0</v>
      </c>
      <c r="AC7" s="574">
        <f t="shared" ref="AC7:AC70" si="6">SUM(W7,Z7)</f>
        <v>0</v>
      </c>
      <c r="AD7" s="550">
        <f t="shared" ref="AD7:AD70" si="7">SUM(X7,AA7)</f>
        <v>0</v>
      </c>
      <c r="AE7" s="574">
        <f t="shared" ref="AE7" si="8">SUM(AC7,AD7)</f>
        <v>0</v>
      </c>
    </row>
    <row r="8" spans="1:31" ht="12" customHeight="1" x14ac:dyDescent="0.25">
      <c r="A8" s="115" t="s">
        <v>355</v>
      </c>
      <c r="B8" s="115">
        <v>-2</v>
      </c>
      <c r="C8" s="147" t="s">
        <v>646</v>
      </c>
      <c r="D8" s="147">
        <v>-2</v>
      </c>
      <c r="E8" s="147" t="s">
        <v>653</v>
      </c>
      <c r="F8" s="147" t="s">
        <v>654</v>
      </c>
      <c r="G8" s="115" t="s">
        <v>655</v>
      </c>
      <c r="H8" s="115" t="s">
        <v>656</v>
      </c>
      <c r="I8" s="148" t="s">
        <v>657</v>
      </c>
      <c r="J8" s="149">
        <v>7.3</v>
      </c>
      <c r="K8" s="149"/>
      <c r="L8" s="130" t="s">
        <v>652</v>
      </c>
      <c r="M8" s="485">
        <v>0.04</v>
      </c>
      <c r="N8" s="954"/>
      <c r="O8" s="955"/>
      <c r="P8" s="572">
        <f t="shared" si="0"/>
        <v>0</v>
      </c>
      <c r="Q8" s="955"/>
      <c r="R8" s="957"/>
      <c r="S8" s="571">
        <f t="shared" si="1"/>
        <v>0</v>
      </c>
      <c r="T8" s="520">
        <f t="shared" si="2"/>
        <v>0</v>
      </c>
      <c r="U8" s="577">
        <f t="shared" si="3"/>
        <v>0</v>
      </c>
      <c r="V8" s="551">
        <f t="shared" ref="V8:V71" si="9">SUM(T8,U8)</f>
        <v>0</v>
      </c>
      <c r="W8" s="960"/>
      <c r="X8" s="961"/>
      <c r="Y8" s="526">
        <f t="shared" si="4"/>
        <v>0</v>
      </c>
      <c r="Z8" s="961"/>
      <c r="AA8" s="964"/>
      <c r="AB8" s="570">
        <f t="shared" si="5"/>
        <v>0</v>
      </c>
      <c r="AC8" s="526">
        <f t="shared" si="6"/>
        <v>0</v>
      </c>
      <c r="AD8" s="523">
        <f t="shared" si="7"/>
        <v>0</v>
      </c>
      <c r="AE8" s="526">
        <f t="shared" ref="AE8" si="10">SUM(AC8,AD8)</f>
        <v>0</v>
      </c>
    </row>
    <row r="9" spans="1:31" x14ac:dyDescent="0.25">
      <c r="A9" s="115" t="s">
        <v>355</v>
      </c>
      <c r="B9" s="115">
        <v>-2</v>
      </c>
      <c r="C9" s="147" t="s">
        <v>646</v>
      </c>
      <c r="D9" s="147">
        <v>-2</v>
      </c>
      <c r="E9" s="147" t="s">
        <v>658</v>
      </c>
      <c r="F9" s="147" t="s">
        <v>659</v>
      </c>
      <c r="G9" s="115" t="s">
        <v>660</v>
      </c>
      <c r="H9" s="115" t="s">
        <v>656</v>
      </c>
      <c r="I9" s="148" t="s">
        <v>657</v>
      </c>
      <c r="J9" s="149">
        <v>1</v>
      </c>
      <c r="K9" s="149"/>
      <c r="L9" s="130" t="s">
        <v>652</v>
      </c>
      <c r="M9" s="485">
        <v>0.04</v>
      </c>
      <c r="N9" s="954"/>
      <c r="O9" s="955"/>
      <c r="P9" s="572">
        <f t="shared" ref="P9:P71" si="11">SUM(N9,O9)</f>
        <v>0</v>
      </c>
      <c r="Q9" s="955"/>
      <c r="R9" s="957"/>
      <c r="S9" s="571">
        <f t="shared" si="1"/>
        <v>0</v>
      </c>
      <c r="T9" s="520">
        <f t="shared" si="2"/>
        <v>0</v>
      </c>
      <c r="U9" s="497">
        <f t="shared" si="3"/>
        <v>0</v>
      </c>
      <c r="V9" s="551">
        <f t="shared" si="9"/>
        <v>0</v>
      </c>
      <c r="W9" s="960"/>
      <c r="X9" s="961"/>
      <c r="Y9" s="526">
        <f t="shared" si="4"/>
        <v>0</v>
      </c>
      <c r="Z9" s="961"/>
      <c r="AA9" s="964"/>
      <c r="AB9" s="570">
        <f t="shared" si="5"/>
        <v>0</v>
      </c>
      <c r="AC9" s="526">
        <f t="shared" si="6"/>
        <v>0</v>
      </c>
      <c r="AD9" s="523">
        <f t="shared" si="7"/>
        <v>0</v>
      </c>
      <c r="AE9" s="526">
        <f t="shared" ref="AE9" si="12">SUM(AC9,AD9)</f>
        <v>0</v>
      </c>
    </row>
    <row r="10" spans="1:31" ht="12" customHeight="1" x14ac:dyDescent="0.25">
      <c r="A10" s="115" t="s">
        <v>355</v>
      </c>
      <c r="B10" s="115">
        <v>-2</v>
      </c>
      <c r="C10" s="147" t="s">
        <v>646</v>
      </c>
      <c r="D10" s="147">
        <v>-2</v>
      </c>
      <c r="E10" s="147" t="s">
        <v>661</v>
      </c>
      <c r="F10" s="147" t="s">
        <v>662</v>
      </c>
      <c r="G10" s="115" t="s">
        <v>663</v>
      </c>
      <c r="H10" s="115" t="s">
        <v>664</v>
      </c>
      <c r="I10" s="148" t="s">
        <v>657</v>
      </c>
      <c r="J10" s="149">
        <v>1.2</v>
      </c>
      <c r="K10" s="149"/>
      <c r="L10" s="130" t="s">
        <v>652</v>
      </c>
      <c r="M10" s="485">
        <v>0.04</v>
      </c>
      <c r="N10" s="954"/>
      <c r="O10" s="955"/>
      <c r="P10" s="572">
        <f t="shared" si="11"/>
        <v>0</v>
      </c>
      <c r="Q10" s="955"/>
      <c r="R10" s="957"/>
      <c r="S10" s="571">
        <f t="shared" si="1"/>
        <v>0</v>
      </c>
      <c r="T10" s="520">
        <f t="shared" si="2"/>
        <v>0</v>
      </c>
      <c r="U10" s="497">
        <f t="shared" si="3"/>
        <v>0</v>
      </c>
      <c r="V10" s="551">
        <f t="shared" si="9"/>
        <v>0</v>
      </c>
      <c r="W10" s="960"/>
      <c r="X10" s="961"/>
      <c r="Y10" s="526">
        <f t="shared" si="4"/>
        <v>0</v>
      </c>
      <c r="Z10" s="961"/>
      <c r="AA10" s="964"/>
      <c r="AB10" s="570">
        <f t="shared" si="5"/>
        <v>0</v>
      </c>
      <c r="AC10" s="526">
        <f t="shared" si="6"/>
        <v>0</v>
      </c>
      <c r="AD10" s="523">
        <f t="shared" si="7"/>
        <v>0</v>
      </c>
      <c r="AE10" s="526">
        <f t="shared" ref="AE10" si="13">SUM(AC10,AD10)</f>
        <v>0</v>
      </c>
    </row>
    <row r="11" spans="1:31" ht="12" customHeight="1" x14ac:dyDescent="0.25">
      <c r="A11" s="115" t="s">
        <v>355</v>
      </c>
      <c r="B11" s="115">
        <v>-2</v>
      </c>
      <c r="C11" s="147" t="s">
        <v>646</v>
      </c>
      <c r="D11" s="147">
        <v>-2</v>
      </c>
      <c r="E11" s="147" t="s">
        <v>665</v>
      </c>
      <c r="F11" s="147" t="s">
        <v>666</v>
      </c>
      <c r="G11" s="115" t="s">
        <v>663</v>
      </c>
      <c r="H11" s="115" t="s">
        <v>667</v>
      </c>
      <c r="I11" s="148" t="s">
        <v>657</v>
      </c>
      <c r="J11" s="149">
        <v>1.2</v>
      </c>
      <c r="K11" s="149"/>
      <c r="L11" s="130" t="s">
        <v>652</v>
      </c>
      <c r="M11" s="485">
        <v>0.04</v>
      </c>
      <c r="N11" s="954"/>
      <c r="O11" s="955"/>
      <c r="P11" s="572">
        <f t="shared" si="11"/>
        <v>0</v>
      </c>
      <c r="Q11" s="955"/>
      <c r="R11" s="957"/>
      <c r="S11" s="571">
        <f t="shared" si="1"/>
        <v>0</v>
      </c>
      <c r="T11" s="520">
        <f t="shared" si="2"/>
        <v>0</v>
      </c>
      <c r="U11" s="497">
        <f t="shared" si="3"/>
        <v>0</v>
      </c>
      <c r="V11" s="551">
        <f t="shared" si="9"/>
        <v>0</v>
      </c>
      <c r="W11" s="960"/>
      <c r="X11" s="961"/>
      <c r="Y11" s="526">
        <f t="shared" si="4"/>
        <v>0</v>
      </c>
      <c r="Z11" s="961"/>
      <c r="AA11" s="964"/>
      <c r="AB11" s="570">
        <f t="shared" si="5"/>
        <v>0</v>
      </c>
      <c r="AC11" s="526">
        <f t="shared" si="6"/>
        <v>0</v>
      </c>
      <c r="AD11" s="523">
        <f t="shared" si="7"/>
        <v>0</v>
      </c>
      <c r="AE11" s="526">
        <f t="shared" ref="AE11" si="14">SUM(AC11,AD11)</f>
        <v>0</v>
      </c>
    </row>
    <row r="12" spans="1:31" ht="12" customHeight="1" x14ac:dyDescent="0.25">
      <c r="A12" s="115" t="s">
        <v>355</v>
      </c>
      <c r="B12" s="115">
        <v>-2</v>
      </c>
      <c r="C12" s="147" t="s">
        <v>646</v>
      </c>
      <c r="D12" s="147">
        <v>-2</v>
      </c>
      <c r="E12" s="147" t="s">
        <v>668</v>
      </c>
      <c r="F12" s="147" t="s">
        <v>669</v>
      </c>
      <c r="G12" s="115" t="s">
        <v>663</v>
      </c>
      <c r="H12" s="115" t="s">
        <v>670</v>
      </c>
      <c r="I12" s="148" t="s">
        <v>657</v>
      </c>
      <c r="J12" s="149">
        <v>1.2</v>
      </c>
      <c r="K12" s="149"/>
      <c r="L12" s="130" t="s">
        <v>652</v>
      </c>
      <c r="M12" s="485">
        <v>0.04</v>
      </c>
      <c r="N12" s="954"/>
      <c r="O12" s="955"/>
      <c r="P12" s="572">
        <f t="shared" si="11"/>
        <v>0</v>
      </c>
      <c r="Q12" s="955"/>
      <c r="R12" s="957"/>
      <c r="S12" s="571">
        <f t="shared" si="1"/>
        <v>0</v>
      </c>
      <c r="T12" s="520">
        <f t="shared" si="2"/>
        <v>0</v>
      </c>
      <c r="U12" s="497">
        <f t="shared" si="3"/>
        <v>0</v>
      </c>
      <c r="V12" s="551">
        <f t="shared" si="9"/>
        <v>0</v>
      </c>
      <c r="W12" s="960"/>
      <c r="X12" s="961"/>
      <c r="Y12" s="526">
        <f t="shared" si="4"/>
        <v>0</v>
      </c>
      <c r="Z12" s="961"/>
      <c r="AA12" s="964"/>
      <c r="AB12" s="570">
        <f t="shared" si="5"/>
        <v>0</v>
      </c>
      <c r="AC12" s="526">
        <f t="shared" si="6"/>
        <v>0</v>
      </c>
      <c r="AD12" s="523">
        <f t="shared" si="7"/>
        <v>0</v>
      </c>
      <c r="AE12" s="526">
        <f t="shared" ref="AE12" si="15">SUM(AC12,AD12)</f>
        <v>0</v>
      </c>
    </row>
    <row r="13" spans="1:31" ht="12" customHeight="1" x14ac:dyDescent="0.25">
      <c r="A13" s="115" t="s">
        <v>355</v>
      </c>
      <c r="B13" s="115">
        <v>-2</v>
      </c>
      <c r="C13" s="147" t="s">
        <v>646</v>
      </c>
      <c r="D13" s="147">
        <v>-2</v>
      </c>
      <c r="E13" s="147" t="s">
        <v>671</v>
      </c>
      <c r="F13" s="147" t="s">
        <v>672</v>
      </c>
      <c r="G13" s="115" t="s">
        <v>673</v>
      </c>
      <c r="H13" s="115" t="s">
        <v>674</v>
      </c>
      <c r="I13" s="148" t="s">
        <v>675</v>
      </c>
      <c r="J13" s="149">
        <v>5.6</v>
      </c>
      <c r="K13" s="149"/>
      <c r="L13" s="130" t="s">
        <v>652</v>
      </c>
      <c r="M13" s="485">
        <v>7.0000000000000007E-2</v>
      </c>
      <c r="N13" s="954"/>
      <c r="O13" s="955"/>
      <c r="P13" s="572">
        <f t="shared" si="11"/>
        <v>0</v>
      </c>
      <c r="Q13" s="955"/>
      <c r="R13" s="957"/>
      <c r="S13" s="571">
        <f t="shared" si="1"/>
        <v>0</v>
      </c>
      <c r="T13" s="520">
        <f t="shared" si="2"/>
        <v>0</v>
      </c>
      <c r="U13" s="497">
        <f t="shared" si="3"/>
        <v>0</v>
      </c>
      <c r="V13" s="551">
        <f t="shared" si="9"/>
        <v>0</v>
      </c>
      <c r="W13" s="960"/>
      <c r="X13" s="961"/>
      <c r="Y13" s="526">
        <f t="shared" si="4"/>
        <v>0</v>
      </c>
      <c r="Z13" s="961"/>
      <c r="AA13" s="964"/>
      <c r="AB13" s="570">
        <f t="shared" si="5"/>
        <v>0</v>
      </c>
      <c r="AC13" s="526">
        <f t="shared" si="6"/>
        <v>0</v>
      </c>
      <c r="AD13" s="523">
        <f t="shared" si="7"/>
        <v>0</v>
      </c>
      <c r="AE13" s="526">
        <f t="shared" ref="AE13" si="16">SUM(AC13,AD13)</f>
        <v>0</v>
      </c>
    </row>
    <row r="14" spans="1:31" ht="12" customHeight="1" x14ac:dyDescent="0.25">
      <c r="A14" s="115" t="s">
        <v>355</v>
      </c>
      <c r="B14" s="115">
        <v>-2</v>
      </c>
      <c r="C14" s="147" t="s">
        <v>646</v>
      </c>
      <c r="D14" s="147">
        <v>-2</v>
      </c>
      <c r="E14" s="147" t="s">
        <v>676</v>
      </c>
      <c r="F14" s="147" t="s">
        <v>677</v>
      </c>
      <c r="G14" s="115" t="s">
        <v>520</v>
      </c>
      <c r="H14" s="115" t="s">
        <v>678</v>
      </c>
      <c r="I14" s="148" t="s">
        <v>679</v>
      </c>
      <c r="J14" s="149"/>
      <c r="K14" s="149">
        <v>8</v>
      </c>
      <c r="L14" s="130" t="s">
        <v>680</v>
      </c>
      <c r="M14" s="485" t="s">
        <v>681</v>
      </c>
      <c r="N14" s="954"/>
      <c r="O14" s="955"/>
      <c r="P14" s="572">
        <f t="shared" ref="P14" si="17">SUM(N14,O14)</f>
        <v>0</v>
      </c>
      <c r="Q14" s="955"/>
      <c r="R14" s="957"/>
      <c r="S14" s="571">
        <f t="shared" ref="S14" si="18">SUM(Q14,R14)</f>
        <v>0</v>
      </c>
      <c r="T14" s="520">
        <f t="shared" ref="T14" si="19">SUM(N14,Q14)</f>
        <v>0</v>
      </c>
      <c r="U14" s="497">
        <f t="shared" ref="U14" si="20">SUM(O14,R14)</f>
        <v>0</v>
      </c>
      <c r="V14" s="551">
        <f t="shared" si="9"/>
        <v>0</v>
      </c>
      <c r="W14" s="960"/>
      <c r="X14" s="961"/>
      <c r="Y14" s="526">
        <f t="shared" ref="Y14" si="21">SUM(W14,X14)</f>
        <v>0</v>
      </c>
      <c r="Z14" s="961"/>
      <c r="AA14" s="964"/>
      <c r="AB14" s="570">
        <f t="shared" ref="AB14" si="22">SUM(Z14,AA14)</f>
        <v>0</v>
      </c>
      <c r="AC14" s="526">
        <f t="shared" ref="AC14" si="23">SUM(W14,Z14)</f>
        <v>0</v>
      </c>
      <c r="AD14" s="523">
        <f t="shared" ref="AD14" si="24">SUM(X14,AA14)</f>
        <v>0</v>
      </c>
      <c r="AE14" s="526">
        <f t="shared" ref="AE14" si="25">SUM(AC14,AD14)</f>
        <v>0</v>
      </c>
    </row>
    <row r="15" spans="1:31" ht="12" customHeight="1" x14ac:dyDescent="0.25">
      <c r="A15" s="115" t="s">
        <v>355</v>
      </c>
      <c r="B15" s="115">
        <v>-2</v>
      </c>
      <c r="C15" s="147" t="s">
        <v>646</v>
      </c>
      <c r="D15" s="147">
        <v>-2</v>
      </c>
      <c r="E15" s="147" t="s">
        <v>682</v>
      </c>
      <c r="F15" s="147" t="s">
        <v>683</v>
      </c>
      <c r="G15" s="115" t="s">
        <v>655</v>
      </c>
      <c r="H15" s="115" t="s">
        <v>684</v>
      </c>
      <c r="I15" s="148" t="s">
        <v>657</v>
      </c>
      <c r="J15" s="149">
        <v>8</v>
      </c>
      <c r="K15" s="149"/>
      <c r="L15" s="130" t="s">
        <v>652</v>
      </c>
      <c r="M15" s="485">
        <v>0.04</v>
      </c>
      <c r="N15" s="954"/>
      <c r="O15" s="955"/>
      <c r="P15" s="572">
        <f t="shared" si="11"/>
        <v>0</v>
      </c>
      <c r="Q15" s="955"/>
      <c r="R15" s="957"/>
      <c r="S15" s="571">
        <f t="shared" si="1"/>
        <v>0</v>
      </c>
      <c r="T15" s="520">
        <f t="shared" si="2"/>
        <v>0</v>
      </c>
      <c r="U15" s="497">
        <f t="shared" si="3"/>
        <v>0</v>
      </c>
      <c r="V15" s="551">
        <f t="shared" si="9"/>
        <v>0</v>
      </c>
      <c r="W15" s="960"/>
      <c r="X15" s="961"/>
      <c r="Y15" s="526">
        <f t="shared" si="4"/>
        <v>0</v>
      </c>
      <c r="Z15" s="961"/>
      <c r="AA15" s="964"/>
      <c r="AB15" s="570">
        <f t="shared" si="5"/>
        <v>0</v>
      </c>
      <c r="AC15" s="526">
        <f t="shared" si="6"/>
        <v>0</v>
      </c>
      <c r="AD15" s="523">
        <f t="shared" si="7"/>
        <v>0</v>
      </c>
      <c r="AE15" s="526">
        <f t="shared" ref="AE15" si="26">SUM(AC15,AD15)</f>
        <v>0</v>
      </c>
    </row>
    <row r="16" spans="1:31" ht="12" customHeight="1" x14ac:dyDescent="0.25">
      <c r="A16" s="115" t="s">
        <v>355</v>
      </c>
      <c r="B16" s="115">
        <v>-2</v>
      </c>
      <c r="C16" s="147" t="s">
        <v>646</v>
      </c>
      <c r="D16" s="147">
        <v>-2</v>
      </c>
      <c r="E16" s="147" t="s">
        <v>685</v>
      </c>
      <c r="F16" s="147" t="s">
        <v>686</v>
      </c>
      <c r="G16" s="115" t="s">
        <v>660</v>
      </c>
      <c r="H16" s="115" t="s">
        <v>684</v>
      </c>
      <c r="I16" s="148" t="s">
        <v>657</v>
      </c>
      <c r="J16" s="149">
        <v>1</v>
      </c>
      <c r="K16" s="149"/>
      <c r="L16" s="130" t="s">
        <v>652</v>
      </c>
      <c r="M16" s="485">
        <v>0.04</v>
      </c>
      <c r="N16" s="954"/>
      <c r="O16" s="955"/>
      <c r="P16" s="572">
        <f t="shared" si="11"/>
        <v>0</v>
      </c>
      <c r="Q16" s="955"/>
      <c r="R16" s="957"/>
      <c r="S16" s="571">
        <f t="shared" si="1"/>
        <v>0</v>
      </c>
      <c r="T16" s="520">
        <f t="shared" si="2"/>
        <v>0</v>
      </c>
      <c r="U16" s="497">
        <f t="shared" si="3"/>
        <v>0</v>
      </c>
      <c r="V16" s="551">
        <f t="shared" si="9"/>
        <v>0</v>
      </c>
      <c r="W16" s="962"/>
      <c r="X16" s="961"/>
      <c r="Y16" s="526">
        <f t="shared" si="4"/>
        <v>0</v>
      </c>
      <c r="Z16" s="961"/>
      <c r="AA16" s="964"/>
      <c r="AB16" s="570">
        <f t="shared" si="5"/>
        <v>0</v>
      </c>
      <c r="AC16" s="526">
        <f t="shared" si="6"/>
        <v>0</v>
      </c>
      <c r="AD16" s="523">
        <f t="shared" si="7"/>
        <v>0</v>
      </c>
      <c r="AE16" s="526">
        <f t="shared" ref="AE16" si="27">SUM(AC16,AD16)</f>
        <v>0</v>
      </c>
    </row>
    <row r="17" spans="1:35" ht="12" customHeight="1" x14ac:dyDescent="0.25">
      <c r="A17" s="115" t="s">
        <v>355</v>
      </c>
      <c r="B17" s="115">
        <v>-2</v>
      </c>
      <c r="C17" s="147" t="s">
        <v>646</v>
      </c>
      <c r="D17" s="147">
        <v>-2</v>
      </c>
      <c r="E17" s="147" t="s">
        <v>687</v>
      </c>
      <c r="F17" s="147" t="s">
        <v>688</v>
      </c>
      <c r="G17" s="115" t="s">
        <v>663</v>
      </c>
      <c r="H17" s="115" t="s">
        <v>689</v>
      </c>
      <c r="I17" s="148" t="s">
        <v>657</v>
      </c>
      <c r="J17" s="149">
        <v>1.2</v>
      </c>
      <c r="K17" s="149"/>
      <c r="L17" s="130" t="s">
        <v>652</v>
      </c>
      <c r="M17" s="485">
        <v>0.04</v>
      </c>
      <c r="N17" s="954"/>
      <c r="O17" s="955"/>
      <c r="P17" s="572">
        <f t="shared" si="11"/>
        <v>0</v>
      </c>
      <c r="Q17" s="955"/>
      <c r="R17" s="957"/>
      <c r="S17" s="571">
        <f t="shared" si="1"/>
        <v>0</v>
      </c>
      <c r="T17" s="520">
        <f t="shared" si="2"/>
        <v>0</v>
      </c>
      <c r="U17" s="497">
        <f t="shared" si="3"/>
        <v>0</v>
      </c>
      <c r="V17" s="551">
        <f t="shared" si="9"/>
        <v>0</v>
      </c>
      <c r="W17" s="960"/>
      <c r="X17" s="961"/>
      <c r="Y17" s="526">
        <f t="shared" si="4"/>
        <v>0</v>
      </c>
      <c r="Z17" s="961"/>
      <c r="AA17" s="964"/>
      <c r="AB17" s="570">
        <f t="shared" si="5"/>
        <v>0</v>
      </c>
      <c r="AC17" s="526">
        <f t="shared" si="6"/>
        <v>0</v>
      </c>
      <c r="AD17" s="523">
        <f t="shared" si="7"/>
        <v>0</v>
      </c>
      <c r="AE17" s="526">
        <f t="shared" ref="AE17" si="28">SUM(AC17,AD17)</f>
        <v>0</v>
      </c>
      <c r="AF17" s="1"/>
      <c r="AG17" s="1"/>
    </row>
    <row r="18" spans="1:35" ht="12" customHeight="1" x14ac:dyDescent="0.25">
      <c r="A18" s="115" t="s">
        <v>355</v>
      </c>
      <c r="B18" s="115">
        <v>-2</v>
      </c>
      <c r="C18" s="147" t="s">
        <v>646</v>
      </c>
      <c r="D18" s="147">
        <v>-2</v>
      </c>
      <c r="E18" s="147" t="s">
        <v>690</v>
      </c>
      <c r="F18" s="147" t="s">
        <v>691</v>
      </c>
      <c r="G18" s="115" t="s">
        <v>663</v>
      </c>
      <c r="H18" s="115" t="s">
        <v>692</v>
      </c>
      <c r="I18" s="148" t="s">
        <v>657</v>
      </c>
      <c r="J18" s="149">
        <v>1.2</v>
      </c>
      <c r="K18" s="149"/>
      <c r="L18" s="130" t="s">
        <v>652</v>
      </c>
      <c r="M18" s="485">
        <v>0.04</v>
      </c>
      <c r="N18" s="954"/>
      <c r="O18" s="955"/>
      <c r="P18" s="572">
        <f t="shared" si="11"/>
        <v>0</v>
      </c>
      <c r="Q18" s="955"/>
      <c r="R18" s="957"/>
      <c r="S18" s="571">
        <f t="shared" si="1"/>
        <v>0</v>
      </c>
      <c r="T18" s="520">
        <f t="shared" si="2"/>
        <v>0</v>
      </c>
      <c r="U18" s="497">
        <f t="shared" si="3"/>
        <v>0</v>
      </c>
      <c r="V18" s="551">
        <f t="shared" si="9"/>
        <v>0</v>
      </c>
      <c r="W18" s="960"/>
      <c r="X18" s="961"/>
      <c r="Y18" s="526">
        <f t="shared" si="4"/>
        <v>0</v>
      </c>
      <c r="Z18" s="961"/>
      <c r="AA18" s="964"/>
      <c r="AB18" s="570">
        <f t="shared" si="5"/>
        <v>0</v>
      </c>
      <c r="AC18" s="526">
        <f t="shared" si="6"/>
        <v>0</v>
      </c>
      <c r="AD18" s="523">
        <f t="shared" si="7"/>
        <v>0</v>
      </c>
      <c r="AE18" s="526">
        <f t="shared" ref="AE18" si="29">SUM(AC18,AD18)</f>
        <v>0</v>
      </c>
      <c r="AF18" s="1"/>
      <c r="AG18" s="1"/>
    </row>
    <row r="19" spans="1:35" ht="12" customHeight="1" x14ac:dyDescent="0.25">
      <c r="A19" s="115" t="s">
        <v>355</v>
      </c>
      <c r="B19" s="115">
        <v>-2</v>
      </c>
      <c r="C19" s="147" t="s">
        <v>646</v>
      </c>
      <c r="D19" s="147">
        <v>-2</v>
      </c>
      <c r="E19" s="147" t="s">
        <v>693</v>
      </c>
      <c r="F19" s="147" t="s">
        <v>694</v>
      </c>
      <c r="G19" s="115" t="s">
        <v>663</v>
      </c>
      <c r="H19" s="115" t="s">
        <v>695</v>
      </c>
      <c r="I19" s="148" t="s">
        <v>657</v>
      </c>
      <c r="J19" s="149">
        <v>1.2</v>
      </c>
      <c r="K19" s="149"/>
      <c r="L19" s="130" t="s">
        <v>652</v>
      </c>
      <c r="M19" s="485">
        <v>0.04</v>
      </c>
      <c r="N19" s="954"/>
      <c r="O19" s="955"/>
      <c r="P19" s="572">
        <f t="shared" si="11"/>
        <v>0</v>
      </c>
      <c r="Q19" s="955"/>
      <c r="R19" s="957"/>
      <c r="S19" s="571">
        <f t="shared" si="1"/>
        <v>0</v>
      </c>
      <c r="T19" s="520">
        <f t="shared" si="2"/>
        <v>0</v>
      </c>
      <c r="U19" s="497">
        <f t="shared" si="3"/>
        <v>0</v>
      </c>
      <c r="V19" s="551">
        <f t="shared" si="9"/>
        <v>0</v>
      </c>
      <c r="W19" s="960"/>
      <c r="X19" s="961"/>
      <c r="Y19" s="526">
        <f t="shared" si="4"/>
        <v>0</v>
      </c>
      <c r="Z19" s="961"/>
      <c r="AA19" s="964"/>
      <c r="AB19" s="570">
        <f t="shared" si="5"/>
        <v>0</v>
      </c>
      <c r="AC19" s="526">
        <f t="shared" si="6"/>
        <v>0</v>
      </c>
      <c r="AD19" s="523">
        <f t="shared" si="7"/>
        <v>0</v>
      </c>
      <c r="AE19" s="526">
        <f t="shared" ref="AE19" si="30">SUM(AC19,AD19)</f>
        <v>0</v>
      </c>
      <c r="AF19" s="1"/>
      <c r="AG19" s="1"/>
    </row>
    <row r="20" spans="1:35" ht="12" customHeight="1" x14ac:dyDescent="0.25">
      <c r="A20" s="115" t="s">
        <v>355</v>
      </c>
      <c r="B20" s="115">
        <v>-2</v>
      </c>
      <c r="C20" s="147" t="s">
        <v>646</v>
      </c>
      <c r="D20" s="147">
        <v>-2</v>
      </c>
      <c r="E20" s="147" t="s">
        <v>696</v>
      </c>
      <c r="F20" s="147" t="s">
        <v>697</v>
      </c>
      <c r="G20" s="115" t="s">
        <v>649</v>
      </c>
      <c r="H20" s="115" t="s">
        <v>698</v>
      </c>
      <c r="I20" s="148" t="s">
        <v>651</v>
      </c>
      <c r="J20" s="149">
        <v>12.9</v>
      </c>
      <c r="K20" s="149"/>
      <c r="L20" s="130" t="s">
        <v>652</v>
      </c>
      <c r="M20" s="485">
        <v>7.0000000000000007E-2</v>
      </c>
      <c r="N20" s="954"/>
      <c r="O20" s="955"/>
      <c r="P20" s="572">
        <f t="shared" si="11"/>
        <v>0</v>
      </c>
      <c r="Q20" s="955"/>
      <c r="R20" s="957"/>
      <c r="S20" s="571">
        <f t="shared" si="1"/>
        <v>0</v>
      </c>
      <c r="T20" s="520">
        <f t="shared" si="2"/>
        <v>0</v>
      </c>
      <c r="U20" s="497">
        <f t="shared" si="3"/>
        <v>0</v>
      </c>
      <c r="V20" s="551">
        <f t="shared" si="9"/>
        <v>0</v>
      </c>
      <c r="W20" s="960"/>
      <c r="X20" s="961"/>
      <c r="Y20" s="526">
        <f t="shared" si="4"/>
        <v>0</v>
      </c>
      <c r="Z20" s="961"/>
      <c r="AA20" s="964"/>
      <c r="AB20" s="570">
        <f t="shared" si="5"/>
        <v>0</v>
      </c>
      <c r="AC20" s="526">
        <f t="shared" si="6"/>
        <v>0</v>
      </c>
      <c r="AD20" s="523">
        <f t="shared" si="7"/>
        <v>0</v>
      </c>
      <c r="AE20" s="526">
        <f t="shared" ref="AE20" si="31">SUM(AC20,AD20)</f>
        <v>0</v>
      </c>
      <c r="AF20" s="1"/>
      <c r="AG20" s="1"/>
    </row>
    <row r="21" spans="1:35" ht="12" customHeight="1" x14ac:dyDescent="0.25">
      <c r="A21" s="115" t="s">
        <v>355</v>
      </c>
      <c r="B21" s="115">
        <v>-2</v>
      </c>
      <c r="C21" s="147" t="s">
        <v>646</v>
      </c>
      <c r="D21" s="147">
        <v>-2</v>
      </c>
      <c r="E21" s="147" t="s">
        <v>699</v>
      </c>
      <c r="F21" s="147" t="s">
        <v>700</v>
      </c>
      <c r="G21" s="115" t="s">
        <v>649</v>
      </c>
      <c r="H21" s="115" t="s">
        <v>698</v>
      </c>
      <c r="I21" s="148" t="s">
        <v>651</v>
      </c>
      <c r="J21" s="149">
        <v>6.4</v>
      </c>
      <c r="K21" s="149"/>
      <c r="L21" s="130" t="s">
        <v>652</v>
      </c>
      <c r="M21" s="485">
        <v>7.0000000000000007E-2</v>
      </c>
      <c r="N21" s="954"/>
      <c r="O21" s="955"/>
      <c r="P21" s="572">
        <f t="shared" si="11"/>
        <v>0</v>
      </c>
      <c r="Q21" s="955"/>
      <c r="R21" s="957"/>
      <c r="S21" s="571">
        <f t="shared" si="1"/>
        <v>0</v>
      </c>
      <c r="T21" s="520">
        <f t="shared" si="2"/>
        <v>0</v>
      </c>
      <c r="U21" s="497">
        <f t="shared" si="3"/>
        <v>0</v>
      </c>
      <c r="V21" s="551">
        <f t="shared" si="9"/>
        <v>0</v>
      </c>
      <c r="W21" s="960"/>
      <c r="X21" s="961"/>
      <c r="Y21" s="526">
        <f t="shared" si="4"/>
        <v>0</v>
      </c>
      <c r="Z21" s="961"/>
      <c r="AA21" s="964"/>
      <c r="AB21" s="570">
        <f t="shared" si="5"/>
        <v>0</v>
      </c>
      <c r="AC21" s="526">
        <f t="shared" si="6"/>
        <v>0</v>
      </c>
      <c r="AD21" s="523">
        <f t="shared" si="7"/>
        <v>0</v>
      </c>
      <c r="AE21" s="526">
        <f t="shared" ref="AE21" si="32">SUM(AC21,AD21)</f>
        <v>0</v>
      </c>
      <c r="AF21" s="1"/>
      <c r="AG21" s="1"/>
    </row>
    <row r="22" spans="1:35" ht="12" customHeight="1" x14ac:dyDescent="0.25">
      <c r="A22" s="115" t="s">
        <v>355</v>
      </c>
      <c r="B22" s="115">
        <v>-2</v>
      </c>
      <c r="C22" s="147" t="s">
        <v>646</v>
      </c>
      <c r="D22" s="147">
        <v>-2</v>
      </c>
      <c r="E22" s="147" t="s">
        <v>701</v>
      </c>
      <c r="F22" s="147" t="s">
        <v>702</v>
      </c>
      <c r="G22" s="115" t="s">
        <v>649</v>
      </c>
      <c r="H22" s="115" t="s">
        <v>703</v>
      </c>
      <c r="I22" s="148" t="s">
        <v>651</v>
      </c>
      <c r="J22" s="149">
        <v>13.3</v>
      </c>
      <c r="K22" s="149"/>
      <c r="L22" s="130" t="s">
        <v>652</v>
      </c>
      <c r="M22" s="485">
        <v>7.0000000000000007E-2</v>
      </c>
      <c r="N22" s="954"/>
      <c r="O22" s="955"/>
      <c r="P22" s="572">
        <f t="shared" si="11"/>
        <v>0</v>
      </c>
      <c r="Q22" s="955"/>
      <c r="R22" s="957"/>
      <c r="S22" s="571">
        <f t="shared" si="1"/>
        <v>0</v>
      </c>
      <c r="T22" s="520">
        <f t="shared" si="2"/>
        <v>0</v>
      </c>
      <c r="U22" s="497">
        <f t="shared" si="3"/>
        <v>0</v>
      </c>
      <c r="V22" s="551">
        <f t="shared" si="9"/>
        <v>0</v>
      </c>
      <c r="W22" s="960"/>
      <c r="X22" s="961"/>
      <c r="Y22" s="526">
        <f t="shared" si="4"/>
        <v>0</v>
      </c>
      <c r="Z22" s="961"/>
      <c r="AA22" s="964"/>
      <c r="AB22" s="570">
        <f t="shared" si="5"/>
        <v>0</v>
      </c>
      <c r="AC22" s="526">
        <f t="shared" si="6"/>
        <v>0</v>
      </c>
      <c r="AD22" s="523">
        <f t="shared" si="7"/>
        <v>0</v>
      </c>
      <c r="AE22" s="526">
        <f t="shared" ref="AE22" si="33">SUM(AC22,AD22)</f>
        <v>0</v>
      </c>
      <c r="AF22" s="1"/>
      <c r="AG22" s="1"/>
      <c r="AH22" s="1"/>
      <c r="AI22" s="1"/>
    </row>
    <row r="23" spans="1:35" ht="12" customHeight="1" x14ac:dyDescent="0.25">
      <c r="A23" s="115" t="s">
        <v>355</v>
      </c>
      <c r="B23" s="115">
        <v>-2</v>
      </c>
      <c r="C23" s="147" t="s">
        <v>646</v>
      </c>
      <c r="D23" s="147">
        <v>-2</v>
      </c>
      <c r="E23" s="147" t="s">
        <v>704</v>
      </c>
      <c r="F23" s="147" t="s">
        <v>705</v>
      </c>
      <c r="G23" s="115" t="s">
        <v>706</v>
      </c>
      <c r="H23" s="115" t="s">
        <v>707</v>
      </c>
      <c r="I23" s="148" t="s">
        <v>657</v>
      </c>
      <c r="J23" s="149">
        <v>5.2</v>
      </c>
      <c r="K23" s="149"/>
      <c r="L23" s="130" t="s">
        <v>652</v>
      </c>
      <c r="M23" s="485">
        <v>7.0000000000000007E-2</v>
      </c>
      <c r="N23" s="954"/>
      <c r="O23" s="955"/>
      <c r="P23" s="572">
        <f t="shared" si="11"/>
        <v>0</v>
      </c>
      <c r="Q23" s="955"/>
      <c r="R23" s="957"/>
      <c r="S23" s="571">
        <f t="shared" si="1"/>
        <v>0</v>
      </c>
      <c r="T23" s="520">
        <f t="shared" si="2"/>
        <v>0</v>
      </c>
      <c r="U23" s="497">
        <f t="shared" si="3"/>
        <v>0</v>
      </c>
      <c r="V23" s="551">
        <f t="shared" si="9"/>
        <v>0</v>
      </c>
      <c r="W23" s="960"/>
      <c r="X23" s="961"/>
      <c r="Y23" s="526">
        <f t="shared" si="4"/>
        <v>0</v>
      </c>
      <c r="Z23" s="961"/>
      <c r="AA23" s="964"/>
      <c r="AB23" s="570">
        <f t="shared" si="5"/>
        <v>0</v>
      </c>
      <c r="AC23" s="526">
        <f t="shared" si="6"/>
        <v>0</v>
      </c>
      <c r="AD23" s="523">
        <f t="shared" si="7"/>
        <v>0</v>
      </c>
      <c r="AE23" s="526">
        <f t="shared" ref="AE23" si="34">SUM(AC23,AD23)</f>
        <v>0</v>
      </c>
      <c r="AF23" s="1"/>
      <c r="AG23" s="1"/>
      <c r="AH23" s="1"/>
      <c r="AI23" s="1"/>
    </row>
    <row r="24" spans="1:35" ht="12" customHeight="1" x14ac:dyDescent="0.25">
      <c r="A24" s="115" t="s">
        <v>355</v>
      </c>
      <c r="B24" s="115">
        <v>-2</v>
      </c>
      <c r="C24" s="147" t="s">
        <v>646</v>
      </c>
      <c r="D24" s="147">
        <v>-2</v>
      </c>
      <c r="E24" s="147" t="s">
        <v>708</v>
      </c>
      <c r="F24" s="147" t="s">
        <v>709</v>
      </c>
      <c r="G24" s="115" t="s">
        <v>706</v>
      </c>
      <c r="H24" s="115" t="s">
        <v>710</v>
      </c>
      <c r="I24" s="148" t="s">
        <v>657</v>
      </c>
      <c r="J24" s="149">
        <v>4.8</v>
      </c>
      <c r="K24" s="149"/>
      <c r="L24" s="130" t="s">
        <v>652</v>
      </c>
      <c r="M24" s="485">
        <v>7.0000000000000007E-2</v>
      </c>
      <c r="N24" s="954"/>
      <c r="O24" s="955"/>
      <c r="P24" s="572">
        <f t="shared" si="11"/>
        <v>0</v>
      </c>
      <c r="Q24" s="955"/>
      <c r="R24" s="957"/>
      <c r="S24" s="571">
        <f t="shared" si="1"/>
        <v>0</v>
      </c>
      <c r="T24" s="520">
        <f t="shared" si="2"/>
        <v>0</v>
      </c>
      <c r="U24" s="497">
        <f t="shared" si="3"/>
        <v>0</v>
      </c>
      <c r="V24" s="551">
        <f t="shared" si="9"/>
        <v>0</v>
      </c>
      <c r="W24" s="960"/>
      <c r="X24" s="961"/>
      <c r="Y24" s="526">
        <f t="shared" si="4"/>
        <v>0</v>
      </c>
      <c r="Z24" s="961"/>
      <c r="AA24" s="964"/>
      <c r="AB24" s="570">
        <f t="shared" si="5"/>
        <v>0</v>
      </c>
      <c r="AC24" s="526">
        <f t="shared" si="6"/>
        <v>0</v>
      </c>
      <c r="AD24" s="523">
        <f t="shared" si="7"/>
        <v>0</v>
      </c>
      <c r="AE24" s="526">
        <f t="shared" ref="AE24" si="35">SUM(AC24,AD24)</f>
        <v>0</v>
      </c>
      <c r="AF24" s="1"/>
      <c r="AG24" s="1"/>
      <c r="AH24" s="1"/>
      <c r="AI24" s="1"/>
    </row>
    <row r="25" spans="1:35" ht="12" customHeight="1" x14ac:dyDescent="0.25">
      <c r="A25" s="115" t="s">
        <v>355</v>
      </c>
      <c r="B25" s="115">
        <v>-2</v>
      </c>
      <c r="C25" s="147" t="s">
        <v>646</v>
      </c>
      <c r="D25" s="147">
        <v>-2</v>
      </c>
      <c r="E25" s="147" t="s">
        <v>711</v>
      </c>
      <c r="F25" s="147" t="s">
        <v>712</v>
      </c>
      <c r="G25" s="115" t="s">
        <v>706</v>
      </c>
      <c r="H25" s="115" t="s">
        <v>713</v>
      </c>
      <c r="I25" s="148" t="s">
        <v>657</v>
      </c>
      <c r="J25" s="149">
        <v>4.8</v>
      </c>
      <c r="K25" s="149"/>
      <c r="L25" s="130" t="s">
        <v>652</v>
      </c>
      <c r="M25" s="485">
        <v>7.0000000000000007E-2</v>
      </c>
      <c r="N25" s="954"/>
      <c r="O25" s="955"/>
      <c r="P25" s="572">
        <f t="shared" si="11"/>
        <v>0</v>
      </c>
      <c r="Q25" s="955"/>
      <c r="R25" s="957"/>
      <c r="S25" s="571">
        <f t="shared" si="1"/>
        <v>0</v>
      </c>
      <c r="T25" s="520">
        <f t="shared" si="2"/>
        <v>0</v>
      </c>
      <c r="U25" s="497">
        <f t="shared" si="3"/>
        <v>0</v>
      </c>
      <c r="V25" s="551">
        <f t="shared" si="9"/>
        <v>0</v>
      </c>
      <c r="W25" s="960"/>
      <c r="X25" s="961"/>
      <c r="Y25" s="526">
        <f t="shared" si="4"/>
        <v>0</v>
      </c>
      <c r="Z25" s="961"/>
      <c r="AA25" s="964"/>
      <c r="AB25" s="570">
        <f t="shared" si="5"/>
        <v>0</v>
      </c>
      <c r="AC25" s="526">
        <f t="shared" si="6"/>
        <v>0</v>
      </c>
      <c r="AD25" s="523">
        <f t="shared" si="7"/>
        <v>0</v>
      </c>
      <c r="AE25" s="526">
        <f t="shared" ref="AE25:AE31" si="36">SUM(AC25,AD25)</f>
        <v>0</v>
      </c>
      <c r="AF25" s="1"/>
      <c r="AG25" s="1"/>
      <c r="AH25" s="1"/>
      <c r="AI25" s="1"/>
    </row>
    <row r="26" spans="1:35" ht="12" customHeight="1" x14ac:dyDescent="0.25">
      <c r="A26" s="115" t="s">
        <v>355</v>
      </c>
      <c r="B26" s="115">
        <v>-2</v>
      </c>
      <c r="C26" s="147" t="s">
        <v>646</v>
      </c>
      <c r="D26" s="147">
        <v>-2</v>
      </c>
      <c r="E26" s="147" t="s">
        <v>714</v>
      </c>
      <c r="F26" s="147" t="s">
        <v>715</v>
      </c>
      <c r="G26" s="115" t="s">
        <v>520</v>
      </c>
      <c r="H26" s="115" t="s">
        <v>716</v>
      </c>
      <c r="I26" s="148" t="s">
        <v>679</v>
      </c>
      <c r="J26" s="149"/>
      <c r="K26" s="149">
        <v>4.0999999999999996</v>
      </c>
      <c r="L26" s="130" t="s">
        <v>680</v>
      </c>
      <c r="M26" s="485"/>
      <c r="N26" s="891"/>
      <c r="O26" s="718"/>
      <c r="P26" s="892">
        <f t="shared" si="11"/>
        <v>0</v>
      </c>
      <c r="Q26" s="718"/>
      <c r="R26" s="892"/>
      <c r="S26" s="718">
        <f t="shared" si="1"/>
        <v>0</v>
      </c>
      <c r="T26" s="520">
        <f t="shared" si="2"/>
        <v>0</v>
      </c>
      <c r="U26" s="497">
        <f t="shared" si="3"/>
        <v>0</v>
      </c>
      <c r="V26" s="551">
        <f t="shared" si="9"/>
        <v>0</v>
      </c>
      <c r="W26" s="893"/>
      <c r="X26" s="894"/>
      <c r="Y26" s="526">
        <f t="shared" si="4"/>
        <v>0</v>
      </c>
      <c r="Z26" s="894"/>
      <c r="AA26" s="895"/>
      <c r="AB26" s="896">
        <f t="shared" si="5"/>
        <v>0</v>
      </c>
      <c r="AC26" s="526">
        <f t="shared" si="6"/>
        <v>0</v>
      </c>
      <c r="AD26" s="523">
        <f t="shared" si="7"/>
        <v>0</v>
      </c>
      <c r="AE26" s="526">
        <f t="shared" si="36"/>
        <v>0</v>
      </c>
      <c r="AF26" s="1"/>
      <c r="AG26" s="1"/>
      <c r="AH26" s="1"/>
      <c r="AI26" s="1"/>
    </row>
    <row r="27" spans="1:35" ht="12" customHeight="1" x14ac:dyDescent="0.25">
      <c r="A27" s="115" t="s">
        <v>355</v>
      </c>
      <c r="B27" s="115">
        <v>-2</v>
      </c>
      <c r="C27" s="147" t="s">
        <v>646</v>
      </c>
      <c r="D27" s="147">
        <v>-2</v>
      </c>
      <c r="E27" s="147" t="s">
        <v>717</v>
      </c>
      <c r="F27" s="147" t="s">
        <v>718</v>
      </c>
      <c r="G27" s="115" t="s">
        <v>520</v>
      </c>
      <c r="H27" s="115" t="s">
        <v>719</v>
      </c>
      <c r="I27" s="148" t="s">
        <v>679</v>
      </c>
      <c r="J27" s="149"/>
      <c r="K27" s="149">
        <v>9.9</v>
      </c>
      <c r="L27" s="130" t="s">
        <v>680</v>
      </c>
      <c r="M27" s="485"/>
      <c r="N27" s="891"/>
      <c r="O27" s="718"/>
      <c r="P27" s="892">
        <f t="shared" si="11"/>
        <v>0</v>
      </c>
      <c r="Q27" s="718"/>
      <c r="R27" s="892"/>
      <c r="S27" s="718">
        <f t="shared" si="1"/>
        <v>0</v>
      </c>
      <c r="T27" s="520">
        <f t="shared" si="2"/>
        <v>0</v>
      </c>
      <c r="U27" s="497">
        <f t="shared" si="3"/>
        <v>0</v>
      </c>
      <c r="V27" s="551">
        <f t="shared" si="9"/>
        <v>0</v>
      </c>
      <c r="W27" s="893"/>
      <c r="X27" s="894"/>
      <c r="Y27" s="526">
        <f t="shared" si="4"/>
        <v>0</v>
      </c>
      <c r="Z27" s="894"/>
      <c r="AA27" s="895"/>
      <c r="AB27" s="896">
        <f t="shared" si="5"/>
        <v>0</v>
      </c>
      <c r="AC27" s="526">
        <f t="shared" si="6"/>
        <v>0</v>
      </c>
      <c r="AD27" s="523">
        <f t="shared" si="7"/>
        <v>0</v>
      </c>
      <c r="AE27" s="526">
        <f t="shared" si="36"/>
        <v>0</v>
      </c>
      <c r="AF27" s="1"/>
      <c r="AG27" s="1"/>
      <c r="AH27" s="1"/>
      <c r="AI27" s="1"/>
    </row>
    <row r="28" spans="1:35" ht="12" customHeight="1" x14ac:dyDescent="0.25">
      <c r="A28" s="115" t="s">
        <v>355</v>
      </c>
      <c r="B28" s="115">
        <v>-2</v>
      </c>
      <c r="C28" s="147" t="s">
        <v>646</v>
      </c>
      <c r="D28" s="147">
        <v>-2</v>
      </c>
      <c r="E28" s="147" t="s">
        <v>720</v>
      </c>
      <c r="F28" s="147" t="s">
        <v>721</v>
      </c>
      <c r="G28" s="115" t="s">
        <v>520</v>
      </c>
      <c r="H28" s="115" t="s">
        <v>722</v>
      </c>
      <c r="I28" s="148" t="s">
        <v>679</v>
      </c>
      <c r="J28" s="149"/>
      <c r="K28" s="149">
        <v>1.1000000000000001</v>
      </c>
      <c r="L28" s="130" t="s">
        <v>680</v>
      </c>
      <c r="M28" s="485"/>
      <c r="N28" s="891"/>
      <c r="O28" s="718"/>
      <c r="P28" s="892">
        <f t="shared" si="11"/>
        <v>0</v>
      </c>
      <c r="Q28" s="718"/>
      <c r="R28" s="892"/>
      <c r="S28" s="718">
        <f t="shared" si="1"/>
        <v>0</v>
      </c>
      <c r="T28" s="520">
        <f t="shared" si="2"/>
        <v>0</v>
      </c>
      <c r="U28" s="497">
        <f t="shared" si="3"/>
        <v>0</v>
      </c>
      <c r="V28" s="551">
        <f t="shared" si="9"/>
        <v>0</v>
      </c>
      <c r="W28" s="893"/>
      <c r="X28" s="894"/>
      <c r="Y28" s="526">
        <f t="shared" si="4"/>
        <v>0</v>
      </c>
      <c r="Z28" s="894"/>
      <c r="AA28" s="895"/>
      <c r="AB28" s="896">
        <f t="shared" si="5"/>
        <v>0</v>
      </c>
      <c r="AC28" s="526">
        <f t="shared" si="6"/>
        <v>0</v>
      </c>
      <c r="AD28" s="523">
        <f t="shared" si="7"/>
        <v>0</v>
      </c>
      <c r="AE28" s="526">
        <f t="shared" si="36"/>
        <v>0</v>
      </c>
      <c r="AF28" s="1"/>
      <c r="AG28" s="1"/>
      <c r="AH28" s="1"/>
      <c r="AI28" s="1"/>
    </row>
    <row r="29" spans="1:35" ht="12" customHeight="1" x14ac:dyDescent="0.25">
      <c r="A29" s="115" t="s">
        <v>355</v>
      </c>
      <c r="B29" s="115">
        <v>-2</v>
      </c>
      <c r="C29" s="147" t="s">
        <v>646</v>
      </c>
      <c r="D29" s="147">
        <v>-2</v>
      </c>
      <c r="E29" s="147" t="s">
        <v>723</v>
      </c>
      <c r="F29" s="147" t="s">
        <v>724</v>
      </c>
      <c r="G29" s="115" t="s">
        <v>520</v>
      </c>
      <c r="H29" s="115" t="s">
        <v>725</v>
      </c>
      <c r="I29" s="148" t="s">
        <v>679</v>
      </c>
      <c r="J29" s="149"/>
      <c r="K29" s="149">
        <v>15</v>
      </c>
      <c r="L29" s="130" t="s">
        <v>680</v>
      </c>
      <c r="M29" s="485"/>
      <c r="N29" s="891"/>
      <c r="O29" s="718"/>
      <c r="P29" s="892">
        <f t="shared" si="11"/>
        <v>0</v>
      </c>
      <c r="Q29" s="718"/>
      <c r="R29" s="892"/>
      <c r="S29" s="718">
        <f t="shared" si="1"/>
        <v>0</v>
      </c>
      <c r="T29" s="520">
        <f t="shared" si="2"/>
        <v>0</v>
      </c>
      <c r="U29" s="497">
        <f t="shared" si="3"/>
        <v>0</v>
      </c>
      <c r="V29" s="551">
        <f t="shared" si="9"/>
        <v>0</v>
      </c>
      <c r="W29" s="893"/>
      <c r="X29" s="894"/>
      <c r="Y29" s="526">
        <f t="shared" si="4"/>
        <v>0</v>
      </c>
      <c r="Z29" s="894"/>
      <c r="AA29" s="895"/>
      <c r="AB29" s="896">
        <f t="shared" si="5"/>
        <v>0</v>
      </c>
      <c r="AC29" s="526">
        <f t="shared" si="6"/>
        <v>0</v>
      </c>
      <c r="AD29" s="523">
        <f t="shared" si="7"/>
        <v>0</v>
      </c>
      <c r="AE29" s="526">
        <f t="shared" si="36"/>
        <v>0</v>
      </c>
      <c r="AF29" s="1"/>
      <c r="AG29" s="1"/>
      <c r="AH29" s="1"/>
      <c r="AI29" s="1"/>
    </row>
    <row r="30" spans="1:35" ht="12" customHeight="1" x14ac:dyDescent="0.25">
      <c r="A30" s="115" t="s">
        <v>355</v>
      </c>
      <c r="B30" s="115">
        <v>-2</v>
      </c>
      <c r="C30" s="147" t="s">
        <v>646</v>
      </c>
      <c r="D30" s="147">
        <v>-2</v>
      </c>
      <c r="E30" s="147" t="s">
        <v>726</v>
      </c>
      <c r="F30" s="147" t="s">
        <v>727</v>
      </c>
      <c r="G30" s="115" t="s">
        <v>520</v>
      </c>
      <c r="H30" s="115" t="s">
        <v>728</v>
      </c>
      <c r="I30" s="148" t="s">
        <v>679</v>
      </c>
      <c r="J30" s="149"/>
      <c r="K30" s="149">
        <v>7.1</v>
      </c>
      <c r="L30" s="130" t="s">
        <v>680</v>
      </c>
      <c r="M30" s="485"/>
      <c r="N30" s="891"/>
      <c r="O30" s="718"/>
      <c r="P30" s="892">
        <f t="shared" si="11"/>
        <v>0</v>
      </c>
      <c r="Q30" s="718"/>
      <c r="R30" s="892"/>
      <c r="S30" s="718">
        <f t="shared" si="1"/>
        <v>0</v>
      </c>
      <c r="T30" s="520">
        <f t="shared" si="2"/>
        <v>0</v>
      </c>
      <c r="U30" s="497">
        <f t="shared" si="3"/>
        <v>0</v>
      </c>
      <c r="V30" s="551">
        <f t="shared" si="9"/>
        <v>0</v>
      </c>
      <c r="W30" s="893"/>
      <c r="X30" s="894"/>
      <c r="Y30" s="526">
        <f t="shared" si="4"/>
        <v>0</v>
      </c>
      <c r="Z30" s="894"/>
      <c r="AA30" s="895"/>
      <c r="AB30" s="896">
        <f t="shared" si="5"/>
        <v>0</v>
      </c>
      <c r="AC30" s="526">
        <f t="shared" si="6"/>
        <v>0</v>
      </c>
      <c r="AD30" s="523">
        <f t="shared" si="7"/>
        <v>0</v>
      </c>
      <c r="AE30" s="526">
        <f t="shared" si="36"/>
        <v>0</v>
      </c>
      <c r="AF30" s="1"/>
      <c r="AG30" s="1"/>
      <c r="AH30" s="1"/>
      <c r="AI30" s="1"/>
    </row>
    <row r="31" spans="1:35" ht="12" customHeight="1" x14ac:dyDescent="0.25">
      <c r="A31" s="115" t="s">
        <v>355</v>
      </c>
      <c r="B31" s="115">
        <v>-2</v>
      </c>
      <c r="C31" s="147" t="s">
        <v>646</v>
      </c>
      <c r="D31" s="147">
        <v>-2</v>
      </c>
      <c r="E31" s="147" t="s">
        <v>729</v>
      </c>
      <c r="F31" s="147" t="s">
        <v>730</v>
      </c>
      <c r="G31" s="115" t="s">
        <v>520</v>
      </c>
      <c r="H31" s="115" t="s">
        <v>731</v>
      </c>
      <c r="I31" s="148" t="s">
        <v>679</v>
      </c>
      <c r="J31" s="149"/>
      <c r="K31" s="149">
        <v>2.2000000000000002</v>
      </c>
      <c r="L31" s="130" t="s">
        <v>680</v>
      </c>
      <c r="M31" s="485"/>
      <c r="N31" s="891"/>
      <c r="O31" s="718"/>
      <c r="P31" s="892">
        <f t="shared" si="11"/>
        <v>0</v>
      </c>
      <c r="Q31" s="718"/>
      <c r="R31" s="892"/>
      <c r="S31" s="718">
        <f t="shared" si="1"/>
        <v>0</v>
      </c>
      <c r="T31" s="520">
        <f t="shared" si="2"/>
        <v>0</v>
      </c>
      <c r="U31" s="497">
        <f t="shared" si="3"/>
        <v>0</v>
      </c>
      <c r="V31" s="551">
        <f t="shared" si="9"/>
        <v>0</v>
      </c>
      <c r="W31" s="893"/>
      <c r="X31" s="894"/>
      <c r="Y31" s="526">
        <f t="shared" si="4"/>
        <v>0</v>
      </c>
      <c r="Z31" s="894"/>
      <c r="AA31" s="895"/>
      <c r="AB31" s="896">
        <f t="shared" si="5"/>
        <v>0</v>
      </c>
      <c r="AC31" s="526">
        <f t="shared" si="6"/>
        <v>0</v>
      </c>
      <c r="AD31" s="523">
        <f t="shared" si="7"/>
        <v>0</v>
      </c>
      <c r="AE31" s="526">
        <f t="shared" si="36"/>
        <v>0</v>
      </c>
      <c r="AF31" s="1"/>
      <c r="AG31" s="1"/>
      <c r="AH31" s="1"/>
      <c r="AI31" s="1"/>
    </row>
    <row r="32" spans="1:35" ht="12" customHeight="1" x14ac:dyDescent="0.25">
      <c r="A32" s="115" t="s">
        <v>355</v>
      </c>
      <c r="B32" s="115">
        <v>-2</v>
      </c>
      <c r="C32" s="147" t="s">
        <v>646</v>
      </c>
      <c r="D32" s="147">
        <v>-2</v>
      </c>
      <c r="E32" s="147" t="s">
        <v>732</v>
      </c>
      <c r="F32" s="147" t="s">
        <v>733</v>
      </c>
      <c r="G32" s="115" t="s">
        <v>649</v>
      </c>
      <c r="H32" s="115" t="s">
        <v>734</v>
      </c>
      <c r="I32" s="148" t="s">
        <v>651</v>
      </c>
      <c r="J32" s="149">
        <v>16.7</v>
      </c>
      <c r="K32" s="149"/>
      <c r="L32" s="130" t="s">
        <v>652</v>
      </c>
      <c r="M32" s="485">
        <v>7.0000000000000007E-2</v>
      </c>
      <c r="N32" s="954"/>
      <c r="O32" s="955"/>
      <c r="P32" s="572">
        <f t="shared" si="11"/>
        <v>0</v>
      </c>
      <c r="Q32" s="955"/>
      <c r="R32" s="957"/>
      <c r="S32" s="571">
        <f t="shared" si="1"/>
        <v>0</v>
      </c>
      <c r="T32" s="520">
        <f t="shared" si="2"/>
        <v>0</v>
      </c>
      <c r="U32" s="497">
        <f t="shared" si="3"/>
        <v>0</v>
      </c>
      <c r="V32" s="551">
        <f t="shared" si="9"/>
        <v>0</v>
      </c>
      <c r="W32" s="960"/>
      <c r="X32" s="961"/>
      <c r="Y32" s="526">
        <f t="shared" si="4"/>
        <v>0</v>
      </c>
      <c r="Z32" s="961"/>
      <c r="AA32" s="964"/>
      <c r="AB32" s="570">
        <f t="shared" si="5"/>
        <v>0</v>
      </c>
      <c r="AC32" s="526">
        <f t="shared" si="6"/>
        <v>0</v>
      </c>
      <c r="AD32" s="523">
        <f t="shared" si="7"/>
        <v>0</v>
      </c>
      <c r="AE32" s="526">
        <f t="shared" ref="AE32" si="37">SUM(AC32,AD32)</f>
        <v>0</v>
      </c>
      <c r="AF32" s="1"/>
      <c r="AG32" s="1"/>
      <c r="AH32" s="1"/>
      <c r="AI32" s="1"/>
    </row>
    <row r="33" spans="1:31" ht="12" customHeight="1" x14ac:dyDescent="0.25">
      <c r="A33" s="115" t="s">
        <v>355</v>
      </c>
      <c r="B33" s="115">
        <v>-2</v>
      </c>
      <c r="C33" s="147" t="s">
        <v>646</v>
      </c>
      <c r="D33" s="147">
        <v>-2</v>
      </c>
      <c r="E33" s="147" t="s">
        <v>735</v>
      </c>
      <c r="F33" s="147" t="s">
        <v>736</v>
      </c>
      <c r="G33" s="115" t="s">
        <v>706</v>
      </c>
      <c r="H33" s="115" t="s">
        <v>737</v>
      </c>
      <c r="I33" s="148" t="s">
        <v>657</v>
      </c>
      <c r="J33" s="149">
        <v>6.4</v>
      </c>
      <c r="K33" s="149"/>
      <c r="L33" s="130" t="s">
        <v>652</v>
      </c>
      <c r="M33" s="485">
        <v>7.0000000000000007E-2</v>
      </c>
      <c r="N33" s="954"/>
      <c r="O33" s="955"/>
      <c r="P33" s="572">
        <f t="shared" si="11"/>
        <v>0</v>
      </c>
      <c r="Q33" s="955"/>
      <c r="R33" s="957"/>
      <c r="S33" s="571">
        <f t="shared" si="1"/>
        <v>0</v>
      </c>
      <c r="T33" s="520">
        <f t="shared" si="2"/>
        <v>0</v>
      </c>
      <c r="U33" s="497">
        <f t="shared" si="3"/>
        <v>0</v>
      </c>
      <c r="V33" s="551">
        <f t="shared" si="9"/>
        <v>0</v>
      </c>
      <c r="W33" s="960"/>
      <c r="X33" s="961"/>
      <c r="Y33" s="526">
        <f t="shared" si="4"/>
        <v>0</v>
      </c>
      <c r="Z33" s="961"/>
      <c r="AA33" s="964"/>
      <c r="AB33" s="570">
        <f t="shared" si="5"/>
        <v>0</v>
      </c>
      <c r="AC33" s="526">
        <f t="shared" si="6"/>
        <v>0</v>
      </c>
      <c r="AD33" s="523">
        <f t="shared" si="7"/>
        <v>0</v>
      </c>
      <c r="AE33" s="526">
        <f t="shared" ref="AE33" si="38">SUM(AC33,AD33)</f>
        <v>0</v>
      </c>
    </row>
    <row r="34" spans="1:31" ht="12" customHeight="1" x14ac:dyDescent="0.25">
      <c r="A34" s="115" t="s">
        <v>355</v>
      </c>
      <c r="B34" s="115">
        <v>-2</v>
      </c>
      <c r="C34" s="147" t="s">
        <v>646</v>
      </c>
      <c r="D34" s="147">
        <v>-2</v>
      </c>
      <c r="E34" s="147" t="s">
        <v>738</v>
      </c>
      <c r="F34" s="147" t="s">
        <v>739</v>
      </c>
      <c r="G34" s="115" t="s">
        <v>673</v>
      </c>
      <c r="H34" s="115" t="s">
        <v>740</v>
      </c>
      <c r="I34" s="148" t="s">
        <v>675</v>
      </c>
      <c r="J34" s="149">
        <v>16.100000000000001</v>
      </c>
      <c r="K34" s="149"/>
      <c r="L34" s="130" t="s">
        <v>652</v>
      </c>
      <c r="M34" s="485">
        <v>7.0000000000000007E-2</v>
      </c>
      <c r="N34" s="954"/>
      <c r="O34" s="955"/>
      <c r="P34" s="572">
        <f t="shared" si="11"/>
        <v>0</v>
      </c>
      <c r="Q34" s="955"/>
      <c r="R34" s="957"/>
      <c r="S34" s="571">
        <f t="shared" si="1"/>
        <v>0</v>
      </c>
      <c r="T34" s="520">
        <f t="shared" si="2"/>
        <v>0</v>
      </c>
      <c r="U34" s="497">
        <f t="shared" si="3"/>
        <v>0</v>
      </c>
      <c r="V34" s="551">
        <f t="shared" si="9"/>
        <v>0</v>
      </c>
      <c r="W34" s="960"/>
      <c r="X34" s="961"/>
      <c r="Y34" s="526">
        <f t="shared" si="4"/>
        <v>0</v>
      </c>
      <c r="Z34" s="961"/>
      <c r="AA34" s="964"/>
      <c r="AB34" s="570">
        <f t="shared" si="5"/>
        <v>0</v>
      </c>
      <c r="AC34" s="526">
        <f t="shared" si="6"/>
        <v>0</v>
      </c>
      <c r="AD34" s="523">
        <f t="shared" si="7"/>
        <v>0</v>
      </c>
      <c r="AE34" s="526">
        <f t="shared" ref="AE34:AE35" si="39">SUM(AC34,AD34)</f>
        <v>0</v>
      </c>
    </row>
    <row r="35" spans="1:31" ht="12" customHeight="1" x14ac:dyDescent="0.25">
      <c r="A35" s="115" t="s">
        <v>355</v>
      </c>
      <c r="B35" s="115">
        <v>-2</v>
      </c>
      <c r="C35" s="147" t="s">
        <v>646</v>
      </c>
      <c r="D35" s="147">
        <v>-2</v>
      </c>
      <c r="E35" s="147" t="s">
        <v>741</v>
      </c>
      <c r="F35" s="147" t="s">
        <v>742</v>
      </c>
      <c r="G35" s="115" t="s">
        <v>520</v>
      </c>
      <c r="H35" s="115" t="s">
        <v>743</v>
      </c>
      <c r="I35" s="148" t="s">
        <v>679</v>
      </c>
      <c r="J35" s="149"/>
      <c r="K35" s="149">
        <v>13.4</v>
      </c>
      <c r="L35" s="130" t="s">
        <v>680</v>
      </c>
      <c r="M35" s="485"/>
      <c r="N35" s="954"/>
      <c r="O35" s="955"/>
      <c r="P35" s="572">
        <f t="shared" si="11"/>
        <v>0</v>
      </c>
      <c r="Q35" s="955"/>
      <c r="R35" s="957"/>
      <c r="S35" s="571">
        <f t="shared" si="1"/>
        <v>0</v>
      </c>
      <c r="T35" s="520">
        <f t="shared" si="2"/>
        <v>0</v>
      </c>
      <c r="U35" s="497">
        <f t="shared" si="3"/>
        <v>0</v>
      </c>
      <c r="V35" s="551">
        <f t="shared" si="9"/>
        <v>0</v>
      </c>
      <c r="W35" s="960"/>
      <c r="X35" s="961"/>
      <c r="Y35" s="526">
        <f t="shared" si="4"/>
        <v>0</v>
      </c>
      <c r="Z35" s="961"/>
      <c r="AA35" s="964"/>
      <c r="AB35" s="570">
        <f t="shared" si="5"/>
        <v>0</v>
      </c>
      <c r="AC35" s="526">
        <f t="shared" si="6"/>
        <v>0</v>
      </c>
      <c r="AD35" s="523">
        <f t="shared" si="7"/>
        <v>0</v>
      </c>
      <c r="AE35" s="526">
        <f t="shared" si="39"/>
        <v>0</v>
      </c>
    </row>
    <row r="36" spans="1:31" ht="12" customHeight="1" x14ac:dyDescent="0.25">
      <c r="A36" s="115" t="s">
        <v>355</v>
      </c>
      <c r="B36" s="115">
        <v>-2</v>
      </c>
      <c r="C36" s="147" t="s">
        <v>646</v>
      </c>
      <c r="D36" s="147">
        <v>-2</v>
      </c>
      <c r="E36" s="147" t="s">
        <v>744</v>
      </c>
      <c r="F36" s="147" t="s">
        <v>745</v>
      </c>
      <c r="G36" s="115" t="s">
        <v>649</v>
      </c>
      <c r="H36" s="115" t="s">
        <v>746</v>
      </c>
      <c r="I36" s="148" t="s">
        <v>651</v>
      </c>
      <c r="J36" s="149">
        <v>22.3</v>
      </c>
      <c r="K36" s="149"/>
      <c r="L36" s="130" t="s">
        <v>652</v>
      </c>
      <c r="M36" s="485">
        <v>7.0000000000000007E-2</v>
      </c>
      <c r="N36" s="954"/>
      <c r="O36" s="955"/>
      <c r="P36" s="572">
        <f t="shared" si="11"/>
        <v>0</v>
      </c>
      <c r="Q36" s="955"/>
      <c r="R36" s="957"/>
      <c r="S36" s="571">
        <f t="shared" si="1"/>
        <v>0</v>
      </c>
      <c r="T36" s="520">
        <f t="shared" si="2"/>
        <v>0</v>
      </c>
      <c r="U36" s="497">
        <f t="shared" si="3"/>
        <v>0</v>
      </c>
      <c r="V36" s="551">
        <f t="shared" si="9"/>
        <v>0</v>
      </c>
      <c r="W36" s="960"/>
      <c r="X36" s="961"/>
      <c r="Y36" s="526">
        <f t="shared" si="4"/>
        <v>0</v>
      </c>
      <c r="Z36" s="961"/>
      <c r="AA36" s="964"/>
      <c r="AB36" s="570">
        <f t="shared" si="5"/>
        <v>0</v>
      </c>
      <c r="AC36" s="526">
        <f t="shared" si="6"/>
        <v>0</v>
      </c>
      <c r="AD36" s="523">
        <f t="shared" si="7"/>
        <v>0</v>
      </c>
      <c r="AE36" s="526">
        <f t="shared" ref="AE36" si="40">SUM(AC36,AD36)</f>
        <v>0</v>
      </c>
    </row>
    <row r="37" spans="1:31" ht="12" customHeight="1" x14ac:dyDescent="0.25">
      <c r="A37" s="115" t="s">
        <v>355</v>
      </c>
      <c r="B37" s="115">
        <v>-2</v>
      </c>
      <c r="C37" s="147" t="s">
        <v>646</v>
      </c>
      <c r="D37" s="147">
        <v>-2</v>
      </c>
      <c r="E37" s="147" t="s">
        <v>747</v>
      </c>
      <c r="F37" s="147" t="s">
        <v>536</v>
      </c>
      <c r="G37" s="115" t="s">
        <v>748</v>
      </c>
      <c r="H37" s="115" t="s">
        <v>749</v>
      </c>
      <c r="I37" s="148" t="s">
        <v>679</v>
      </c>
      <c r="J37" s="149">
        <v>33.799999999999997</v>
      </c>
      <c r="K37" s="149"/>
      <c r="L37" s="130" t="s">
        <v>652</v>
      </c>
      <c r="M37" s="485">
        <v>7.0000000000000007E-2</v>
      </c>
      <c r="N37" s="954"/>
      <c r="O37" s="955"/>
      <c r="P37" s="572">
        <f t="shared" si="11"/>
        <v>0</v>
      </c>
      <c r="Q37" s="955"/>
      <c r="R37" s="957"/>
      <c r="S37" s="571">
        <f t="shared" si="1"/>
        <v>0</v>
      </c>
      <c r="T37" s="520">
        <f t="shared" si="2"/>
        <v>0</v>
      </c>
      <c r="U37" s="497">
        <f t="shared" si="3"/>
        <v>0</v>
      </c>
      <c r="V37" s="551">
        <f t="shared" si="9"/>
        <v>0</v>
      </c>
      <c r="W37" s="960"/>
      <c r="X37" s="961"/>
      <c r="Y37" s="526">
        <f t="shared" si="4"/>
        <v>0</v>
      </c>
      <c r="Z37" s="961"/>
      <c r="AA37" s="964"/>
      <c r="AB37" s="570">
        <f t="shared" si="5"/>
        <v>0</v>
      </c>
      <c r="AC37" s="526">
        <f t="shared" si="6"/>
        <v>0</v>
      </c>
      <c r="AD37" s="523">
        <f t="shared" si="7"/>
        <v>0</v>
      </c>
      <c r="AE37" s="526">
        <f t="shared" ref="AE37" si="41">SUM(AC37,AD37)</f>
        <v>0</v>
      </c>
    </row>
    <row r="38" spans="1:31" ht="12" customHeight="1" x14ac:dyDescent="0.25">
      <c r="A38" s="115" t="s">
        <v>355</v>
      </c>
      <c r="B38" s="115">
        <v>-2</v>
      </c>
      <c r="C38" s="147" t="s">
        <v>646</v>
      </c>
      <c r="D38" s="147">
        <v>-2</v>
      </c>
      <c r="E38" s="147" t="s">
        <v>750</v>
      </c>
      <c r="F38" s="147" t="s">
        <v>537</v>
      </c>
      <c r="G38" s="115" t="s">
        <v>751</v>
      </c>
      <c r="H38" s="115" t="s">
        <v>752</v>
      </c>
      <c r="I38" s="148" t="s">
        <v>679</v>
      </c>
      <c r="J38" s="149">
        <v>288.8</v>
      </c>
      <c r="K38" s="149"/>
      <c r="L38" s="130" t="s">
        <v>652</v>
      </c>
      <c r="M38" s="485">
        <v>7.0000000000000007E-2</v>
      </c>
      <c r="N38" s="954"/>
      <c r="O38" s="955"/>
      <c r="P38" s="572">
        <f t="shared" si="11"/>
        <v>0</v>
      </c>
      <c r="Q38" s="955"/>
      <c r="R38" s="957"/>
      <c r="S38" s="571">
        <f t="shared" si="1"/>
        <v>0</v>
      </c>
      <c r="T38" s="520">
        <f t="shared" si="2"/>
        <v>0</v>
      </c>
      <c r="U38" s="497">
        <f t="shared" si="3"/>
        <v>0</v>
      </c>
      <c r="V38" s="551">
        <f t="shared" si="9"/>
        <v>0</v>
      </c>
      <c r="W38" s="960"/>
      <c r="X38" s="961"/>
      <c r="Y38" s="526">
        <f t="shared" si="4"/>
        <v>0</v>
      </c>
      <c r="Z38" s="961"/>
      <c r="AA38" s="964"/>
      <c r="AB38" s="570">
        <f t="shared" si="5"/>
        <v>0</v>
      </c>
      <c r="AC38" s="526">
        <f t="shared" si="6"/>
        <v>0</v>
      </c>
      <c r="AD38" s="523">
        <f t="shared" si="7"/>
        <v>0</v>
      </c>
      <c r="AE38" s="526">
        <f t="shared" ref="AE38" si="42">SUM(AC38,AD38)</f>
        <v>0</v>
      </c>
    </row>
    <row r="39" spans="1:31" ht="12" customHeight="1" x14ac:dyDescent="0.25">
      <c r="A39" s="115" t="s">
        <v>355</v>
      </c>
      <c r="B39" s="115">
        <v>-2</v>
      </c>
      <c r="C39" s="147" t="s">
        <v>646</v>
      </c>
      <c r="D39" s="147">
        <v>-2</v>
      </c>
      <c r="E39" s="147" t="s">
        <v>753</v>
      </c>
      <c r="F39" s="147" t="s">
        <v>538</v>
      </c>
      <c r="G39" s="115" t="s">
        <v>751</v>
      </c>
      <c r="H39" s="115" t="s">
        <v>754</v>
      </c>
      <c r="I39" s="148" t="s">
        <v>679</v>
      </c>
      <c r="J39" s="149">
        <v>190</v>
      </c>
      <c r="K39" s="149"/>
      <c r="L39" s="130" t="s">
        <v>652</v>
      </c>
      <c r="M39" s="485">
        <v>7.0000000000000007E-2</v>
      </c>
      <c r="N39" s="954"/>
      <c r="O39" s="955"/>
      <c r="P39" s="572">
        <f t="shared" si="11"/>
        <v>0</v>
      </c>
      <c r="Q39" s="955"/>
      <c r="R39" s="957"/>
      <c r="S39" s="571">
        <f t="shared" si="1"/>
        <v>0</v>
      </c>
      <c r="T39" s="520">
        <f t="shared" si="2"/>
        <v>0</v>
      </c>
      <c r="U39" s="497">
        <f t="shared" si="3"/>
        <v>0</v>
      </c>
      <c r="V39" s="551">
        <f t="shared" si="9"/>
        <v>0</v>
      </c>
      <c r="W39" s="960"/>
      <c r="X39" s="961"/>
      <c r="Y39" s="526">
        <f t="shared" si="4"/>
        <v>0</v>
      </c>
      <c r="Z39" s="961"/>
      <c r="AA39" s="964"/>
      <c r="AB39" s="570">
        <f t="shared" si="5"/>
        <v>0</v>
      </c>
      <c r="AC39" s="526">
        <f t="shared" si="6"/>
        <v>0</v>
      </c>
      <c r="AD39" s="523">
        <f t="shared" si="7"/>
        <v>0</v>
      </c>
      <c r="AE39" s="526">
        <f t="shared" ref="AE39" si="43">SUM(AC39,AD39)</f>
        <v>0</v>
      </c>
    </row>
    <row r="40" spans="1:31" ht="12" customHeight="1" x14ac:dyDescent="0.25">
      <c r="A40" s="115" t="s">
        <v>355</v>
      </c>
      <c r="B40" s="115">
        <v>-2</v>
      </c>
      <c r="C40" s="147" t="s">
        <v>646</v>
      </c>
      <c r="D40" s="147">
        <v>-2</v>
      </c>
      <c r="E40" s="147" t="s">
        <v>755</v>
      </c>
      <c r="F40" s="147" t="s">
        <v>539</v>
      </c>
      <c r="G40" s="115" t="s">
        <v>751</v>
      </c>
      <c r="H40" s="115" t="s">
        <v>756</v>
      </c>
      <c r="I40" s="148" t="s">
        <v>679</v>
      </c>
      <c r="J40" s="149">
        <v>15.9</v>
      </c>
      <c r="K40" s="149"/>
      <c r="L40" s="130" t="s">
        <v>652</v>
      </c>
      <c r="M40" s="485">
        <v>7.0000000000000007E-2</v>
      </c>
      <c r="N40" s="954"/>
      <c r="O40" s="955"/>
      <c r="P40" s="572">
        <f t="shared" si="11"/>
        <v>0</v>
      </c>
      <c r="Q40" s="955"/>
      <c r="R40" s="957"/>
      <c r="S40" s="571">
        <f t="shared" si="1"/>
        <v>0</v>
      </c>
      <c r="T40" s="520">
        <f t="shared" si="2"/>
        <v>0</v>
      </c>
      <c r="U40" s="497">
        <f t="shared" si="3"/>
        <v>0</v>
      </c>
      <c r="V40" s="551">
        <f t="shared" si="9"/>
        <v>0</v>
      </c>
      <c r="W40" s="960"/>
      <c r="X40" s="961"/>
      <c r="Y40" s="526">
        <f t="shared" si="4"/>
        <v>0</v>
      </c>
      <c r="Z40" s="961"/>
      <c r="AA40" s="964"/>
      <c r="AB40" s="570">
        <f t="shared" si="5"/>
        <v>0</v>
      </c>
      <c r="AC40" s="526">
        <f t="shared" si="6"/>
        <v>0</v>
      </c>
      <c r="AD40" s="523">
        <f t="shared" si="7"/>
        <v>0</v>
      </c>
      <c r="AE40" s="526">
        <f t="shared" ref="AE40:AE42" si="44">SUM(AC40,AD40)</f>
        <v>0</v>
      </c>
    </row>
    <row r="41" spans="1:31" ht="12" customHeight="1" x14ac:dyDescent="0.25">
      <c r="A41" s="115" t="s">
        <v>355</v>
      </c>
      <c r="B41" s="115">
        <v>-2</v>
      </c>
      <c r="C41" s="147" t="s">
        <v>757</v>
      </c>
      <c r="D41" s="147">
        <v>-2</v>
      </c>
      <c r="E41" s="147" t="s">
        <v>647</v>
      </c>
      <c r="F41" s="147" t="s">
        <v>758</v>
      </c>
      <c r="G41" s="115" t="s">
        <v>751</v>
      </c>
      <c r="H41" s="115" t="s">
        <v>759</v>
      </c>
      <c r="I41" s="148" t="s">
        <v>679</v>
      </c>
      <c r="J41" s="149"/>
      <c r="K41" s="149">
        <v>41</v>
      </c>
      <c r="L41" s="130" t="s">
        <v>680</v>
      </c>
      <c r="M41" s="485"/>
      <c r="N41" s="954"/>
      <c r="O41" s="955"/>
      <c r="P41" s="572">
        <f t="shared" si="11"/>
        <v>0</v>
      </c>
      <c r="Q41" s="955"/>
      <c r="R41" s="957"/>
      <c r="S41" s="571">
        <f t="shared" si="1"/>
        <v>0</v>
      </c>
      <c r="T41" s="520">
        <f t="shared" si="2"/>
        <v>0</v>
      </c>
      <c r="U41" s="497">
        <f t="shared" si="3"/>
        <v>0</v>
      </c>
      <c r="V41" s="551">
        <f t="shared" si="9"/>
        <v>0</v>
      </c>
      <c r="W41" s="960"/>
      <c r="X41" s="961"/>
      <c r="Y41" s="526">
        <f t="shared" si="4"/>
        <v>0</v>
      </c>
      <c r="Z41" s="961"/>
      <c r="AA41" s="964"/>
      <c r="AB41" s="570">
        <f t="shared" si="5"/>
        <v>0</v>
      </c>
      <c r="AC41" s="526">
        <f t="shared" si="6"/>
        <v>0</v>
      </c>
      <c r="AD41" s="523">
        <f t="shared" si="7"/>
        <v>0</v>
      </c>
      <c r="AE41" s="526">
        <f t="shared" si="44"/>
        <v>0</v>
      </c>
    </row>
    <row r="42" spans="1:31" ht="12" customHeight="1" x14ac:dyDescent="0.25">
      <c r="A42" s="115" t="s">
        <v>355</v>
      </c>
      <c r="B42" s="115">
        <v>-2</v>
      </c>
      <c r="C42" s="147" t="s">
        <v>757</v>
      </c>
      <c r="D42" s="147">
        <v>-2</v>
      </c>
      <c r="E42" s="147" t="s">
        <v>653</v>
      </c>
      <c r="F42" s="147" t="s">
        <v>760</v>
      </c>
      <c r="G42" s="115" t="s">
        <v>761</v>
      </c>
      <c r="H42" s="115" t="s">
        <v>762</v>
      </c>
      <c r="I42" s="148"/>
      <c r="J42" s="149"/>
      <c r="K42" s="149">
        <v>55.4</v>
      </c>
      <c r="L42" s="130" t="s">
        <v>680</v>
      </c>
      <c r="M42" s="485"/>
      <c r="N42" s="954"/>
      <c r="O42" s="955"/>
      <c r="P42" s="572">
        <f t="shared" si="11"/>
        <v>0</v>
      </c>
      <c r="Q42" s="955"/>
      <c r="R42" s="957"/>
      <c r="S42" s="571">
        <f t="shared" si="1"/>
        <v>0</v>
      </c>
      <c r="T42" s="520">
        <f t="shared" si="2"/>
        <v>0</v>
      </c>
      <c r="U42" s="497">
        <f t="shared" si="3"/>
        <v>0</v>
      </c>
      <c r="V42" s="551">
        <f t="shared" si="9"/>
        <v>0</v>
      </c>
      <c r="W42" s="960"/>
      <c r="X42" s="961"/>
      <c r="Y42" s="526">
        <f t="shared" si="4"/>
        <v>0</v>
      </c>
      <c r="Z42" s="961"/>
      <c r="AA42" s="964"/>
      <c r="AB42" s="570">
        <f t="shared" si="5"/>
        <v>0</v>
      </c>
      <c r="AC42" s="526">
        <f t="shared" si="6"/>
        <v>0</v>
      </c>
      <c r="AD42" s="523">
        <f t="shared" si="7"/>
        <v>0</v>
      </c>
      <c r="AE42" s="526">
        <f t="shared" si="44"/>
        <v>0</v>
      </c>
    </row>
    <row r="43" spans="1:31" ht="12" customHeight="1" x14ac:dyDescent="0.25">
      <c r="A43" s="115" t="s">
        <v>355</v>
      </c>
      <c r="B43" s="115">
        <v>-2</v>
      </c>
      <c r="C43" s="147" t="s">
        <v>757</v>
      </c>
      <c r="D43" s="147">
        <v>-2</v>
      </c>
      <c r="E43" s="147" t="s">
        <v>658</v>
      </c>
      <c r="F43" s="147" t="s">
        <v>763</v>
      </c>
      <c r="G43" s="115" t="s">
        <v>764</v>
      </c>
      <c r="H43" s="115" t="s">
        <v>765</v>
      </c>
      <c r="I43" s="148" t="s">
        <v>651</v>
      </c>
      <c r="J43" s="149">
        <v>12</v>
      </c>
      <c r="K43" s="149"/>
      <c r="L43" s="130" t="s">
        <v>652</v>
      </c>
      <c r="M43" s="485">
        <v>7.0000000000000007E-2</v>
      </c>
      <c r="N43" s="954"/>
      <c r="O43" s="955"/>
      <c r="P43" s="572">
        <f t="shared" si="11"/>
        <v>0</v>
      </c>
      <c r="Q43" s="955"/>
      <c r="R43" s="957"/>
      <c r="S43" s="571">
        <f t="shared" si="1"/>
        <v>0</v>
      </c>
      <c r="T43" s="520">
        <f t="shared" si="2"/>
        <v>0</v>
      </c>
      <c r="U43" s="497">
        <f t="shared" si="3"/>
        <v>0</v>
      </c>
      <c r="V43" s="551">
        <f t="shared" si="9"/>
        <v>0</v>
      </c>
      <c r="W43" s="960"/>
      <c r="X43" s="961"/>
      <c r="Y43" s="526">
        <f t="shared" si="4"/>
        <v>0</v>
      </c>
      <c r="Z43" s="961"/>
      <c r="AA43" s="964"/>
      <c r="AB43" s="570">
        <f t="shared" si="5"/>
        <v>0</v>
      </c>
      <c r="AC43" s="526">
        <f t="shared" si="6"/>
        <v>0</v>
      </c>
      <c r="AD43" s="523">
        <f t="shared" si="7"/>
        <v>0</v>
      </c>
      <c r="AE43" s="526">
        <f t="shared" ref="AE43" si="45">SUM(AC43,AD43)</f>
        <v>0</v>
      </c>
    </row>
    <row r="44" spans="1:31" ht="12" customHeight="1" x14ac:dyDescent="0.25">
      <c r="A44" s="115" t="s">
        <v>355</v>
      </c>
      <c r="B44" s="115">
        <v>-2</v>
      </c>
      <c r="C44" s="147" t="s">
        <v>757</v>
      </c>
      <c r="D44" s="147">
        <v>-2</v>
      </c>
      <c r="E44" s="147" t="s">
        <v>661</v>
      </c>
      <c r="F44" s="147" t="s">
        <v>766</v>
      </c>
      <c r="G44" s="115" t="s">
        <v>751</v>
      </c>
      <c r="H44" s="115" t="s">
        <v>767</v>
      </c>
      <c r="I44" s="148" t="s">
        <v>679</v>
      </c>
      <c r="J44" s="149">
        <v>11.6</v>
      </c>
      <c r="K44" s="149"/>
      <c r="L44" s="130" t="s">
        <v>652</v>
      </c>
      <c r="M44" s="485">
        <v>7.0000000000000007E-2</v>
      </c>
      <c r="N44" s="954"/>
      <c r="O44" s="955"/>
      <c r="P44" s="572">
        <f t="shared" si="11"/>
        <v>0</v>
      </c>
      <c r="Q44" s="955"/>
      <c r="R44" s="957"/>
      <c r="S44" s="571">
        <f t="shared" si="1"/>
        <v>0</v>
      </c>
      <c r="T44" s="520">
        <f t="shared" si="2"/>
        <v>0</v>
      </c>
      <c r="U44" s="497">
        <f t="shared" si="3"/>
        <v>0</v>
      </c>
      <c r="V44" s="551">
        <f t="shared" si="9"/>
        <v>0</v>
      </c>
      <c r="W44" s="960"/>
      <c r="X44" s="961"/>
      <c r="Y44" s="526">
        <f t="shared" si="4"/>
        <v>0</v>
      </c>
      <c r="Z44" s="961"/>
      <c r="AA44" s="964"/>
      <c r="AB44" s="570">
        <f t="shared" si="5"/>
        <v>0</v>
      </c>
      <c r="AC44" s="526">
        <f t="shared" si="6"/>
        <v>0</v>
      </c>
      <c r="AD44" s="523">
        <f t="shared" si="7"/>
        <v>0</v>
      </c>
      <c r="AE44" s="526">
        <f t="shared" ref="AE44" si="46">SUM(AC44,AD44)</f>
        <v>0</v>
      </c>
    </row>
    <row r="45" spans="1:31" ht="12" customHeight="1" x14ac:dyDescent="0.25">
      <c r="A45" s="115" t="s">
        <v>355</v>
      </c>
      <c r="B45" s="115">
        <v>-2</v>
      </c>
      <c r="C45" s="147" t="s">
        <v>757</v>
      </c>
      <c r="D45" s="147">
        <v>-2</v>
      </c>
      <c r="E45" s="147" t="s">
        <v>665</v>
      </c>
      <c r="F45" s="147" t="s">
        <v>768</v>
      </c>
      <c r="G45" s="115" t="s">
        <v>751</v>
      </c>
      <c r="H45" s="115" t="s">
        <v>769</v>
      </c>
      <c r="I45" s="148" t="s">
        <v>679</v>
      </c>
      <c r="J45" s="149">
        <v>10.3</v>
      </c>
      <c r="K45" s="149"/>
      <c r="L45" s="130" t="s">
        <v>652</v>
      </c>
      <c r="M45" s="485">
        <v>7.0000000000000007E-2</v>
      </c>
      <c r="N45" s="954"/>
      <c r="O45" s="955"/>
      <c r="P45" s="572">
        <f t="shared" si="11"/>
        <v>0</v>
      </c>
      <c r="Q45" s="955"/>
      <c r="R45" s="957"/>
      <c r="S45" s="571">
        <f t="shared" si="1"/>
        <v>0</v>
      </c>
      <c r="T45" s="520">
        <f t="shared" si="2"/>
        <v>0</v>
      </c>
      <c r="U45" s="497">
        <f t="shared" si="3"/>
        <v>0</v>
      </c>
      <c r="V45" s="551">
        <f t="shared" si="9"/>
        <v>0</v>
      </c>
      <c r="W45" s="960"/>
      <c r="X45" s="961"/>
      <c r="Y45" s="526">
        <f t="shared" si="4"/>
        <v>0</v>
      </c>
      <c r="Z45" s="961"/>
      <c r="AA45" s="964"/>
      <c r="AB45" s="570">
        <f t="shared" si="5"/>
        <v>0</v>
      </c>
      <c r="AC45" s="526">
        <f t="shared" si="6"/>
        <v>0</v>
      </c>
      <c r="AD45" s="523">
        <f t="shared" si="7"/>
        <v>0</v>
      </c>
      <c r="AE45" s="526">
        <f t="shared" ref="AE45" si="47">SUM(AC45,AD45)</f>
        <v>0</v>
      </c>
    </row>
    <row r="46" spans="1:31" ht="12" customHeight="1" x14ac:dyDescent="0.25">
      <c r="A46" s="115" t="s">
        <v>355</v>
      </c>
      <c r="B46" s="115">
        <v>-2</v>
      </c>
      <c r="C46" s="147" t="s">
        <v>757</v>
      </c>
      <c r="D46" s="147">
        <v>-2</v>
      </c>
      <c r="E46" s="147" t="s">
        <v>668</v>
      </c>
      <c r="F46" s="147" t="s">
        <v>770</v>
      </c>
      <c r="G46" s="115" t="s">
        <v>649</v>
      </c>
      <c r="H46" s="115" t="s">
        <v>771</v>
      </c>
      <c r="I46" s="148" t="s">
        <v>675</v>
      </c>
      <c r="J46" s="149">
        <v>11.2</v>
      </c>
      <c r="K46" s="149"/>
      <c r="L46" s="130" t="s">
        <v>652</v>
      </c>
      <c r="M46" s="485">
        <v>7.0000000000000007E-2</v>
      </c>
      <c r="N46" s="954"/>
      <c r="O46" s="955"/>
      <c r="P46" s="572">
        <f t="shared" si="11"/>
        <v>0</v>
      </c>
      <c r="Q46" s="955"/>
      <c r="R46" s="957"/>
      <c r="S46" s="571">
        <f t="shared" si="1"/>
        <v>0</v>
      </c>
      <c r="T46" s="520">
        <f t="shared" si="2"/>
        <v>0</v>
      </c>
      <c r="U46" s="497">
        <f t="shared" si="3"/>
        <v>0</v>
      </c>
      <c r="V46" s="551">
        <f t="shared" si="9"/>
        <v>0</v>
      </c>
      <c r="W46" s="960"/>
      <c r="X46" s="961"/>
      <c r="Y46" s="526">
        <f t="shared" si="4"/>
        <v>0</v>
      </c>
      <c r="Z46" s="961"/>
      <c r="AA46" s="964"/>
      <c r="AB46" s="570">
        <f t="shared" si="5"/>
        <v>0</v>
      </c>
      <c r="AC46" s="526">
        <f t="shared" si="6"/>
        <v>0</v>
      </c>
      <c r="AD46" s="523">
        <f t="shared" si="7"/>
        <v>0</v>
      </c>
      <c r="AE46" s="526">
        <f t="shared" ref="AE46" si="48">SUM(AC46,AD46)</f>
        <v>0</v>
      </c>
    </row>
    <row r="47" spans="1:31" ht="12" customHeight="1" x14ac:dyDescent="0.25">
      <c r="A47" s="115" t="s">
        <v>355</v>
      </c>
      <c r="B47" s="115">
        <v>-2</v>
      </c>
      <c r="C47" s="147" t="s">
        <v>757</v>
      </c>
      <c r="D47" s="147">
        <v>-2</v>
      </c>
      <c r="E47" s="147" t="s">
        <v>671</v>
      </c>
      <c r="F47" s="147" t="s">
        <v>772</v>
      </c>
      <c r="G47" s="115" t="s">
        <v>649</v>
      </c>
      <c r="H47" s="115" t="s">
        <v>773</v>
      </c>
      <c r="I47" s="148" t="s">
        <v>675</v>
      </c>
      <c r="J47" s="149">
        <v>11.2</v>
      </c>
      <c r="K47" s="149"/>
      <c r="L47" s="130" t="s">
        <v>652</v>
      </c>
      <c r="M47" s="485">
        <v>7.0000000000000007E-2</v>
      </c>
      <c r="N47" s="954"/>
      <c r="O47" s="955"/>
      <c r="P47" s="572">
        <f t="shared" si="11"/>
        <v>0</v>
      </c>
      <c r="Q47" s="955"/>
      <c r="R47" s="957"/>
      <c r="S47" s="571">
        <f t="shared" si="1"/>
        <v>0</v>
      </c>
      <c r="T47" s="520">
        <f t="shared" si="2"/>
        <v>0</v>
      </c>
      <c r="U47" s="497">
        <f t="shared" si="3"/>
        <v>0</v>
      </c>
      <c r="V47" s="551">
        <f t="shared" si="9"/>
        <v>0</v>
      </c>
      <c r="W47" s="960"/>
      <c r="X47" s="961"/>
      <c r="Y47" s="526">
        <f t="shared" si="4"/>
        <v>0</v>
      </c>
      <c r="Z47" s="961"/>
      <c r="AA47" s="964"/>
      <c r="AB47" s="570">
        <f t="shared" si="5"/>
        <v>0</v>
      </c>
      <c r="AC47" s="526">
        <f t="shared" si="6"/>
        <v>0</v>
      </c>
      <c r="AD47" s="523">
        <f t="shared" si="7"/>
        <v>0</v>
      </c>
      <c r="AE47" s="526">
        <f t="shared" ref="AE47:AE48" si="49">SUM(AC47,AD47)</f>
        <v>0</v>
      </c>
    </row>
    <row r="48" spans="1:31" ht="12" customHeight="1" x14ac:dyDescent="0.25">
      <c r="A48" s="115" t="s">
        <v>355</v>
      </c>
      <c r="B48" s="115">
        <v>-2</v>
      </c>
      <c r="C48" s="147" t="s">
        <v>757</v>
      </c>
      <c r="D48" s="147">
        <v>-2</v>
      </c>
      <c r="E48" s="147" t="s">
        <v>676</v>
      </c>
      <c r="F48" s="147" t="s">
        <v>774</v>
      </c>
      <c r="G48" s="115" t="s">
        <v>520</v>
      </c>
      <c r="H48" s="115" t="s">
        <v>775</v>
      </c>
      <c r="I48" s="148" t="s">
        <v>679</v>
      </c>
      <c r="J48" s="149">
        <v>2.2000000000000002</v>
      </c>
      <c r="K48" s="149">
        <v>2.2000000000000002</v>
      </c>
      <c r="L48" s="130" t="s">
        <v>680</v>
      </c>
      <c r="M48" s="485"/>
      <c r="N48" s="954"/>
      <c r="O48" s="955"/>
      <c r="P48" s="572">
        <f t="shared" si="11"/>
        <v>0</v>
      </c>
      <c r="Q48" s="955"/>
      <c r="R48" s="957"/>
      <c r="S48" s="571">
        <f t="shared" si="1"/>
        <v>0</v>
      </c>
      <c r="T48" s="520">
        <f t="shared" si="2"/>
        <v>0</v>
      </c>
      <c r="U48" s="497">
        <f t="shared" si="3"/>
        <v>0</v>
      </c>
      <c r="V48" s="551">
        <f t="shared" si="9"/>
        <v>0</v>
      </c>
      <c r="W48" s="960"/>
      <c r="X48" s="961"/>
      <c r="Y48" s="526">
        <f t="shared" si="4"/>
        <v>0</v>
      </c>
      <c r="Z48" s="961"/>
      <c r="AA48" s="964"/>
      <c r="AB48" s="570">
        <f t="shared" si="5"/>
        <v>0</v>
      </c>
      <c r="AC48" s="526">
        <f t="shared" si="6"/>
        <v>0</v>
      </c>
      <c r="AD48" s="523">
        <f t="shared" si="7"/>
        <v>0</v>
      </c>
      <c r="AE48" s="526">
        <f t="shared" si="49"/>
        <v>0</v>
      </c>
    </row>
    <row r="49" spans="1:32" ht="12" customHeight="1" x14ac:dyDescent="0.25">
      <c r="A49" s="115" t="s">
        <v>355</v>
      </c>
      <c r="B49" s="115">
        <v>-2</v>
      </c>
      <c r="C49" s="147" t="s">
        <v>757</v>
      </c>
      <c r="D49" s="147">
        <v>-2</v>
      </c>
      <c r="E49" s="147" t="s">
        <v>682</v>
      </c>
      <c r="F49" s="147" t="s">
        <v>776</v>
      </c>
      <c r="G49" s="115" t="s">
        <v>660</v>
      </c>
      <c r="H49" s="115" t="s">
        <v>777</v>
      </c>
      <c r="I49" s="148" t="s">
        <v>657</v>
      </c>
      <c r="J49" s="149">
        <v>2</v>
      </c>
      <c r="K49" s="149"/>
      <c r="L49" s="130" t="s">
        <v>652</v>
      </c>
      <c r="M49" s="485">
        <v>0.04</v>
      </c>
      <c r="N49" s="954"/>
      <c r="O49" s="955"/>
      <c r="P49" s="572">
        <f t="shared" si="11"/>
        <v>0</v>
      </c>
      <c r="Q49" s="955"/>
      <c r="R49" s="957"/>
      <c r="S49" s="571">
        <f t="shared" si="1"/>
        <v>0</v>
      </c>
      <c r="T49" s="520">
        <f t="shared" si="2"/>
        <v>0</v>
      </c>
      <c r="U49" s="497">
        <f t="shared" si="3"/>
        <v>0</v>
      </c>
      <c r="V49" s="551">
        <f t="shared" si="9"/>
        <v>0</v>
      </c>
      <c r="W49" s="960"/>
      <c r="X49" s="961"/>
      <c r="Y49" s="526">
        <f t="shared" si="4"/>
        <v>0</v>
      </c>
      <c r="Z49" s="961"/>
      <c r="AA49" s="964"/>
      <c r="AB49" s="570">
        <f t="shared" si="5"/>
        <v>0</v>
      </c>
      <c r="AC49" s="526">
        <f t="shared" si="6"/>
        <v>0</v>
      </c>
      <c r="AD49" s="523">
        <f t="shared" si="7"/>
        <v>0</v>
      </c>
      <c r="AE49" s="526">
        <f t="shared" ref="AE49" si="50">SUM(AC49,AD49)</f>
        <v>0</v>
      </c>
      <c r="AF49" s="1"/>
    </row>
    <row r="50" spans="1:32" ht="12" customHeight="1" x14ac:dyDescent="0.25">
      <c r="A50" s="115" t="s">
        <v>355</v>
      </c>
      <c r="B50" s="115">
        <v>-2</v>
      </c>
      <c r="C50" s="147" t="s">
        <v>757</v>
      </c>
      <c r="D50" s="147">
        <v>-2</v>
      </c>
      <c r="E50" s="147" t="s">
        <v>685</v>
      </c>
      <c r="F50" s="147" t="s">
        <v>562</v>
      </c>
      <c r="G50" s="115" t="s">
        <v>751</v>
      </c>
      <c r="H50" s="115" t="s">
        <v>778</v>
      </c>
      <c r="I50" s="148" t="s">
        <v>679</v>
      </c>
      <c r="J50" s="149">
        <v>33.299999999999997</v>
      </c>
      <c r="K50" s="149"/>
      <c r="L50" s="130" t="s">
        <v>652</v>
      </c>
      <c r="M50" s="485">
        <v>7.0000000000000007E-2</v>
      </c>
      <c r="N50" s="954"/>
      <c r="O50" s="955"/>
      <c r="P50" s="572">
        <f t="shared" si="11"/>
        <v>0</v>
      </c>
      <c r="Q50" s="955"/>
      <c r="R50" s="957"/>
      <c r="S50" s="571">
        <f t="shared" si="1"/>
        <v>0</v>
      </c>
      <c r="T50" s="520">
        <f t="shared" si="2"/>
        <v>0</v>
      </c>
      <c r="U50" s="497">
        <f t="shared" si="3"/>
        <v>0</v>
      </c>
      <c r="V50" s="551">
        <f t="shared" si="9"/>
        <v>0</v>
      </c>
      <c r="W50" s="960"/>
      <c r="X50" s="961"/>
      <c r="Y50" s="526">
        <f t="shared" si="4"/>
        <v>0</v>
      </c>
      <c r="Z50" s="961"/>
      <c r="AA50" s="964"/>
      <c r="AB50" s="570">
        <f t="shared" si="5"/>
        <v>0</v>
      </c>
      <c r="AC50" s="526">
        <f t="shared" si="6"/>
        <v>0</v>
      </c>
      <c r="AD50" s="523">
        <f t="shared" si="7"/>
        <v>0</v>
      </c>
      <c r="AE50" s="526">
        <f t="shared" ref="AE50" si="51">SUM(AC50,AD50)</f>
        <v>0</v>
      </c>
      <c r="AF50" s="1"/>
    </row>
    <row r="51" spans="1:32" ht="12" customHeight="1" x14ac:dyDescent="0.25">
      <c r="A51" s="115" t="s">
        <v>355</v>
      </c>
      <c r="B51" s="115">
        <v>-2</v>
      </c>
      <c r="C51" s="147" t="s">
        <v>757</v>
      </c>
      <c r="D51" s="147">
        <v>-2</v>
      </c>
      <c r="E51" s="147" t="s">
        <v>687</v>
      </c>
      <c r="F51" s="147" t="s">
        <v>779</v>
      </c>
      <c r="G51" s="115" t="s">
        <v>751</v>
      </c>
      <c r="H51" s="115" t="s">
        <v>780</v>
      </c>
      <c r="I51" s="148" t="s">
        <v>679</v>
      </c>
      <c r="J51" s="149">
        <v>12</v>
      </c>
      <c r="K51" s="149"/>
      <c r="L51" s="130" t="s">
        <v>652</v>
      </c>
      <c r="M51" s="485">
        <v>7.0000000000000007E-2</v>
      </c>
      <c r="N51" s="954"/>
      <c r="O51" s="955"/>
      <c r="P51" s="572">
        <f t="shared" si="11"/>
        <v>0</v>
      </c>
      <c r="Q51" s="955"/>
      <c r="R51" s="957"/>
      <c r="S51" s="571">
        <f t="shared" si="1"/>
        <v>0</v>
      </c>
      <c r="T51" s="520">
        <f t="shared" si="2"/>
        <v>0</v>
      </c>
      <c r="U51" s="497">
        <f t="shared" si="3"/>
        <v>0</v>
      </c>
      <c r="V51" s="551">
        <f t="shared" si="9"/>
        <v>0</v>
      </c>
      <c r="W51" s="960"/>
      <c r="X51" s="961"/>
      <c r="Y51" s="526">
        <f t="shared" si="4"/>
        <v>0</v>
      </c>
      <c r="Z51" s="961"/>
      <c r="AA51" s="964"/>
      <c r="AB51" s="570">
        <f t="shared" si="5"/>
        <v>0</v>
      </c>
      <c r="AC51" s="526">
        <f t="shared" si="6"/>
        <v>0</v>
      </c>
      <c r="AD51" s="523">
        <f t="shared" si="7"/>
        <v>0</v>
      </c>
      <c r="AE51" s="526">
        <f t="shared" ref="AE51" si="52">SUM(AC51,AD51)</f>
        <v>0</v>
      </c>
      <c r="AF51" s="1"/>
    </row>
    <row r="52" spans="1:32" ht="12" customHeight="1" x14ac:dyDescent="0.25">
      <c r="A52" s="115" t="s">
        <v>355</v>
      </c>
      <c r="B52" s="115">
        <v>-2</v>
      </c>
      <c r="C52" s="147" t="s">
        <v>757</v>
      </c>
      <c r="D52" s="147">
        <v>-2</v>
      </c>
      <c r="E52" s="147" t="s">
        <v>690</v>
      </c>
      <c r="F52" s="147" t="s">
        <v>781</v>
      </c>
      <c r="G52" s="115" t="s">
        <v>649</v>
      </c>
      <c r="H52" s="115" t="s">
        <v>782</v>
      </c>
      <c r="I52" s="148" t="s">
        <v>651</v>
      </c>
      <c r="J52" s="149">
        <v>22.9</v>
      </c>
      <c r="K52" s="149"/>
      <c r="L52" s="130" t="s">
        <v>652</v>
      </c>
      <c r="M52" s="485">
        <v>7.0000000000000007E-2</v>
      </c>
      <c r="N52" s="954"/>
      <c r="O52" s="955"/>
      <c r="P52" s="572">
        <f t="shared" si="11"/>
        <v>0</v>
      </c>
      <c r="Q52" s="955"/>
      <c r="R52" s="957"/>
      <c r="S52" s="571">
        <f t="shared" si="1"/>
        <v>0</v>
      </c>
      <c r="T52" s="520">
        <f t="shared" si="2"/>
        <v>0</v>
      </c>
      <c r="U52" s="497">
        <f t="shared" si="3"/>
        <v>0</v>
      </c>
      <c r="V52" s="551">
        <f t="shared" si="9"/>
        <v>0</v>
      </c>
      <c r="W52" s="960"/>
      <c r="X52" s="961"/>
      <c r="Y52" s="526">
        <f t="shared" si="4"/>
        <v>0</v>
      </c>
      <c r="Z52" s="961"/>
      <c r="AA52" s="964"/>
      <c r="AB52" s="570">
        <f t="shared" si="5"/>
        <v>0</v>
      </c>
      <c r="AC52" s="526">
        <f t="shared" si="6"/>
        <v>0</v>
      </c>
      <c r="AD52" s="523">
        <f t="shared" si="7"/>
        <v>0</v>
      </c>
      <c r="AE52" s="526">
        <f t="shared" ref="AE52" si="53">SUM(AC52,AD52)</f>
        <v>0</v>
      </c>
      <c r="AF52" s="1"/>
    </row>
    <row r="53" spans="1:32" ht="12" customHeight="1" x14ac:dyDescent="0.25">
      <c r="A53" s="115" t="s">
        <v>355</v>
      </c>
      <c r="B53" s="115">
        <v>-2</v>
      </c>
      <c r="C53" s="147" t="s">
        <v>757</v>
      </c>
      <c r="D53" s="147">
        <v>-2</v>
      </c>
      <c r="E53" s="147" t="s">
        <v>693</v>
      </c>
      <c r="F53" s="147" t="s">
        <v>783</v>
      </c>
      <c r="G53" s="115" t="s">
        <v>751</v>
      </c>
      <c r="H53" s="115" t="s">
        <v>784</v>
      </c>
      <c r="I53" s="148" t="s">
        <v>679</v>
      </c>
      <c r="J53" s="149">
        <v>22</v>
      </c>
      <c r="K53" s="149"/>
      <c r="L53" s="130" t="s">
        <v>652</v>
      </c>
      <c r="M53" s="485">
        <v>7.0000000000000007E-2</v>
      </c>
      <c r="N53" s="954"/>
      <c r="O53" s="955"/>
      <c r="P53" s="572">
        <f t="shared" si="11"/>
        <v>0</v>
      </c>
      <c r="Q53" s="955"/>
      <c r="R53" s="957"/>
      <c r="S53" s="571">
        <f t="shared" si="1"/>
        <v>0</v>
      </c>
      <c r="T53" s="520">
        <f t="shared" si="2"/>
        <v>0</v>
      </c>
      <c r="U53" s="497">
        <f t="shared" si="3"/>
        <v>0</v>
      </c>
      <c r="V53" s="551">
        <f t="shared" si="9"/>
        <v>0</v>
      </c>
      <c r="W53" s="960"/>
      <c r="X53" s="961"/>
      <c r="Y53" s="526">
        <f t="shared" si="4"/>
        <v>0</v>
      </c>
      <c r="Z53" s="961"/>
      <c r="AA53" s="964"/>
      <c r="AB53" s="570">
        <f t="shared" si="5"/>
        <v>0</v>
      </c>
      <c r="AC53" s="526">
        <f t="shared" si="6"/>
        <v>0</v>
      </c>
      <c r="AD53" s="523">
        <f t="shared" si="7"/>
        <v>0</v>
      </c>
      <c r="AE53" s="526">
        <f t="shared" ref="AE53" si="54">SUM(AC53,AD53)</f>
        <v>0</v>
      </c>
      <c r="AF53" s="1"/>
    </row>
    <row r="54" spans="1:32" ht="12" customHeight="1" x14ac:dyDescent="0.25">
      <c r="A54" s="115" t="s">
        <v>355</v>
      </c>
      <c r="B54" s="115">
        <v>-2</v>
      </c>
      <c r="C54" s="147" t="s">
        <v>757</v>
      </c>
      <c r="D54" s="147">
        <v>-2</v>
      </c>
      <c r="E54" s="147" t="s">
        <v>696</v>
      </c>
      <c r="F54" s="147" t="s">
        <v>785</v>
      </c>
      <c r="G54" s="115" t="s">
        <v>706</v>
      </c>
      <c r="H54" s="115" t="s">
        <v>786</v>
      </c>
      <c r="I54" s="148" t="s">
        <v>657</v>
      </c>
      <c r="J54" s="149">
        <v>6.4</v>
      </c>
      <c r="K54" s="149"/>
      <c r="L54" s="130" t="s">
        <v>652</v>
      </c>
      <c r="M54" s="485">
        <v>7.0000000000000007E-2</v>
      </c>
      <c r="N54" s="954"/>
      <c r="O54" s="955"/>
      <c r="P54" s="572">
        <f t="shared" si="11"/>
        <v>0</v>
      </c>
      <c r="Q54" s="955"/>
      <c r="R54" s="957"/>
      <c r="S54" s="571">
        <f t="shared" si="1"/>
        <v>0</v>
      </c>
      <c r="T54" s="520">
        <f t="shared" si="2"/>
        <v>0</v>
      </c>
      <c r="U54" s="497">
        <f t="shared" si="3"/>
        <v>0</v>
      </c>
      <c r="V54" s="551">
        <f t="shared" si="9"/>
        <v>0</v>
      </c>
      <c r="W54" s="960"/>
      <c r="X54" s="961"/>
      <c r="Y54" s="526">
        <f t="shared" si="4"/>
        <v>0</v>
      </c>
      <c r="Z54" s="961"/>
      <c r="AA54" s="964"/>
      <c r="AB54" s="570">
        <f t="shared" si="5"/>
        <v>0</v>
      </c>
      <c r="AC54" s="526">
        <f t="shared" si="6"/>
        <v>0</v>
      </c>
      <c r="AD54" s="523">
        <f t="shared" si="7"/>
        <v>0</v>
      </c>
      <c r="AE54" s="526">
        <f t="shared" ref="AE54:AE64" si="55">SUM(AC54,AD54)</f>
        <v>0</v>
      </c>
      <c r="AF54" s="1"/>
    </row>
    <row r="55" spans="1:32" ht="12" customHeight="1" x14ac:dyDescent="0.25">
      <c r="A55" s="115" t="s">
        <v>355</v>
      </c>
      <c r="B55" s="115">
        <v>-2</v>
      </c>
      <c r="C55" s="147" t="s">
        <v>99</v>
      </c>
      <c r="D55" s="147">
        <v>-2</v>
      </c>
      <c r="E55" s="147" t="s">
        <v>647</v>
      </c>
      <c r="F55" s="147" t="s">
        <v>787</v>
      </c>
      <c r="G55" s="115" t="s">
        <v>788</v>
      </c>
      <c r="H55" s="115" t="s">
        <v>789</v>
      </c>
      <c r="I55" s="148" t="s">
        <v>675</v>
      </c>
      <c r="J55" s="149"/>
      <c r="K55" s="149">
        <v>6</v>
      </c>
      <c r="L55" s="130" t="s">
        <v>680</v>
      </c>
      <c r="M55" s="485"/>
      <c r="N55" s="891"/>
      <c r="O55" s="718"/>
      <c r="P55" s="892">
        <f t="shared" si="11"/>
        <v>0</v>
      </c>
      <c r="Q55" s="718"/>
      <c r="R55" s="892"/>
      <c r="S55" s="718">
        <f t="shared" si="1"/>
        <v>0</v>
      </c>
      <c r="T55" s="520">
        <f t="shared" si="2"/>
        <v>0</v>
      </c>
      <c r="U55" s="497">
        <f t="shared" si="3"/>
        <v>0</v>
      </c>
      <c r="V55" s="551">
        <f t="shared" si="9"/>
        <v>0</v>
      </c>
      <c r="W55" s="893"/>
      <c r="X55" s="894"/>
      <c r="Y55" s="526">
        <f t="shared" si="4"/>
        <v>0</v>
      </c>
      <c r="Z55" s="894"/>
      <c r="AA55" s="895"/>
      <c r="AB55" s="896">
        <f t="shared" si="5"/>
        <v>0</v>
      </c>
      <c r="AC55" s="526">
        <f t="shared" si="6"/>
        <v>0</v>
      </c>
      <c r="AD55" s="523">
        <f t="shared" si="7"/>
        <v>0</v>
      </c>
      <c r="AE55" s="526">
        <f t="shared" si="55"/>
        <v>0</v>
      </c>
      <c r="AF55" s="1"/>
    </row>
    <row r="56" spans="1:32" ht="12" customHeight="1" x14ac:dyDescent="0.25">
      <c r="A56" s="115" t="s">
        <v>355</v>
      </c>
      <c r="B56" s="115">
        <v>-2</v>
      </c>
      <c r="C56" s="147" t="s">
        <v>99</v>
      </c>
      <c r="D56" s="147">
        <v>-2</v>
      </c>
      <c r="E56" s="147" t="s">
        <v>653</v>
      </c>
      <c r="F56" s="147" t="s">
        <v>790</v>
      </c>
      <c r="G56" s="115" t="s">
        <v>660</v>
      </c>
      <c r="H56" s="115" t="s">
        <v>791</v>
      </c>
      <c r="I56" s="148" t="s">
        <v>657</v>
      </c>
      <c r="J56" s="149"/>
      <c r="K56" s="149">
        <v>1.2</v>
      </c>
      <c r="L56" s="130" t="s">
        <v>680</v>
      </c>
      <c r="M56" s="485"/>
      <c r="N56" s="891"/>
      <c r="O56" s="718"/>
      <c r="P56" s="892">
        <f t="shared" si="11"/>
        <v>0</v>
      </c>
      <c r="Q56" s="718"/>
      <c r="R56" s="892"/>
      <c r="S56" s="718">
        <f t="shared" si="1"/>
        <v>0</v>
      </c>
      <c r="T56" s="520">
        <f t="shared" si="2"/>
        <v>0</v>
      </c>
      <c r="U56" s="497">
        <f t="shared" si="3"/>
        <v>0</v>
      </c>
      <c r="V56" s="551">
        <f t="shared" si="9"/>
        <v>0</v>
      </c>
      <c r="W56" s="893"/>
      <c r="X56" s="894"/>
      <c r="Y56" s="526">
        <f t="shared" si="4"/>
        <v>0</v>
      </c>
      <c r="Z56" s="894"/>
      <c r="AA56" s="895"/>
      <c r="AB56" s="896">
        <f t="shared" si="5"/>
        <v>0</v>
      </c>
      <c r="AC56" s="526">
        <f t="shared" si="6"/>
        <v>0</v>
      </c>
      <c r="AD56" s="523">
        <f t="shared" si="7"/>
        <v>0</v>
      </c>
      <c r="AE56" s="526">
        <f t="shared" si="55"/>
        <v>0</v>
      </c>
      <c r="AF56" s="1"/>
    </row>
    <row r="57" spans="1:32" ht="12" customHeight="1" x14ac:dyDescent="0.25">
      <c r="A57" s="115" t="s">
        <v>355</v>
      </c>
      <c r="B57" s="115">
        <v>-2</v>
      </c>
      <c r="C57" s="147" t="s">
        <v>99</v>
      </c>
      <c r="D57" s="147">
        <v>-2</v>
      </c>
      <c r="E57" s="147" t="s">
        <v>658</v>
      </c>
      <c r="F57" s="147" t="s">
        <v>792</v>
      </c>
      <c r="G57" s="115" t="s">
        <v>751</v>
      </c>
      <c r="H57" s="115" t="s">
        <v>793</v>
      </c>
      <c r="I57" s="148" t="s">
        <v>679</v>
      </c>
      <c r="J57" s="149"/>
      <c r="K57" s="149">
        <v>3.2</v>
      </c>
      <c r="L57" s="130" t="s">
        <v>680</v>
      </c>
      <c r="M57" s="485"/>
      <c r="N57" s="891"/>
      <c r="O57" s="718"/>
      <c r="P57" s="892">
        <f t="shared" si="11"/>
        <v>0</v>
      </c>
      <c r="Q57" s="718"/>
      <c r="R57" s="892"/>
      <c r="S57" s="718">
        <f t="shared" si="1"/>
        <v>0</v>
      </c>
      <c r="T57" s="520">
        <f t="shared" si="2"/>
        <v>0</v>
      </c>
      <c r="U57" s="497">
        <f t="shared" si="3"/>
        <v>0</v>
      </c>
      <c r="V57" s="551">
        <f t="shared" si="9"/>
        <v>0</v>
      </c>
      <c r="W57" s="893"/>
      <c r="X57" s="894"/>
      <c r="Y57" s="526">
        <f t="shared" si="4"/>
        <v>0</v>
      </c>
      <c r="Z57" s="894"/>
      <c r="AA57" s="895"/>
      <c r="AB57" s="896">
        <f t="shared" si="5"/>
        <v>0</v>
      </c>
      <c r="AC57" s="526">
        <f t="shared" si="6"/>
        <v>0</v>
      </c>
      <c r="AD57" s="523">
        <f t="shared" si="7"/>
        <v>0</v>
      </c>
      <c r="AE57" s="526">
        <f t="shared" si="55"/>
        <v>0</v>
      </c>
      <c r="AF57" s="1"/>
    </row>
    <row r="58" spans="1:32" ht="12" customHeight="1" x14ac:dyDescent="0.25">
      <c r="A58" s="115" t="s">
        <v>355</v>
      </c>
      <c r="B58" s="115">
        <v>-2</v>
      </c>
      <c r="C58" s="147" t="s">
        <v>99</v>
      </c>
      <c r="D58" s="147">
        <v>-2</v>
      </c>
      <c r="E58" s="147" t="s">
        <v>661</v>
      </c>
      <c r="F58" s="147" t="s">
        <v>794</v>
      </c>
      <c r="G58" s="115" t="s">
        <v>464</v>
      </c>
      <c r="H58" s="115" t="s">
        <v>795</v>
      </c>
      <c r="I58" s="148" t="s">
        <v>679</v>
      </c>
      <c r="J58" s="149"/>
      <c r="K58" s="149">
        <v>9.1</v>
      </c>
      <c r="L58" s="130" t="s">
        <v>680</v>
      </c>
      <c r="M58" s="485"/>
      <c r="N58" s="891"/>
      <c r="O58" s="718"/>
      <c r="P58" s="892">
        <f t="shared" si="11"/>
        <v>0</v>
      </c>
      <c r="Q58" s="718"/>
      <c r="R58" s="892"/>
      <c r="S58" s="718">
        <f t="shared" si="1"/>
        <v>0</v>
      </c>
      <c r="T58" s="520">
        <f t="shared" si="2"/>
        <v>0</v>
      </c>
      <c r="U58" s="497">
        <f t="shared" si="3"/>
        <v>0</v>
      </c>
      <c r="V58" s="551">
        <f t="shared" si="9"/>
        <v>0</v>
      </c>
      <c r="W58" s="893"/>
      <c r="X58" s="894"/>
      <c r="Y58" s="526">
        <f t="shared" si="4"/>
        <v>0</v>
      </c>
      <c r="Z58" s="894"/>
      <c r="AA58" s="895"/>
      <c r="AB58" s="896">
        <f t="shared" si="5"/>
        <v>0</v>
      </c>
      <c r="AC58" s="526">
        <f t="shared" si="6"/>
        <v>0</v>
      </c>
      <c r="AD58" s="523">
        <f t="shared" si="7"/>
        <v>0</v>
      </c>
      <c r="AE58" s="526">
        <f t="shared" si="55"/>
        <v>0</v>
      </c>
      <c r="AF58" s="1"/>
    </row>
    <row r="59" spans="1:32" ht="12" customHeight="1" x14ac:dyDescent="0.25">
      <c r="A59" s="115" t="s">
        <v>355</v>
      </c>
      <c r="B59" s="115">
        <v>-2</v>
      </c>
      <c r="C59" s="147" t="s">
        <v>99</v>
      </c>
      <c r="D59" s="147">
        <v>-2</v>
      </c>
      <c r="E59" s="147" t="s">
        <v>665</v>
      </c>
      <c r="F59" s="147" t="s">
        <v>796</v>
      </c>
      <c r="G59" s="115" t="s">
        <v>797</v>
      </c>
      <c r="H59" s="115" t="s">
        <v>798</v>
      </c>
      <c r="I59" s="148" t="s">
        <v>651</v>
      </c>
      <c r="J59" s="149"/>
      <c r="K59" s="149">
        <v>6.8</v>
      </c>
      <c r="L59" s="130" t="s">
        <v>680</v>
      </c>
      <c r="M59" s="485"/>
      <c r="N59" s="891"/>
      <c r="O59" s="718"/>
      <c r="P59" s="892">
        <f t="shared" si="11"/>
        <v>0</v>
      </c>
      <c r="Q59" s="718"/>
      <c r="R59" s="892"/>
      <c r="S59" s="718">
        <f t="shared" si="1"/>
        <v>0</v>
      </c>
      <c r="T59" s="520">
        <f t="shared" si="2"/>
        <v>0</v>
      </c>
      <c r="U59" s="497">
        <f t="shared" si="3"/>
        <v>0</v>
      </c>
      <c r="V59" s="551">
        <f t="shared" si="9"/>
        <v>0</v>
      </c>
      <c r="W59" s="893"/>
      <c r="X59" s="894"/>
      <c r="Y59" s="526">
        <f t="shared" si="4"/>
        <v>0</v>
      </c>
      <c r="Z59" s="894"/>
      <c r="AA59" s="895"/>
      <c r="AB59" s="896">
        <f t="shared" si="5"/>
        <v>0</v>
      </c>
      <c r="AC59" s="526">
        <f t="shared" si="6"/>
        <v>0</v>
      </c>
      <c r="AD59" s="523">
        <f t="shared" si="7"/>
        <v>0</v>
      </c>
      <c r="AE59" s="526">
        <f t="shared" si="55"/>
        <v>0</v>
      </c>
      <c r="AF59" s="1"/>
    </row>
    <row r="60" spans="1:32" ht="12" customHeight="1" x14ac:dyDescent="0.25">
      <c r="A60" s="115" t="s">
        <v>355</v>
      </c>
      <c r="B60" s="115">
        <v>-2</v>
      </c>
      <c r="C60" s="147" t="s">
        <v>99</v>
      </c>
      <c r="D60" s="147">
        <v>-2</v>
      </c>
      <c r="E60" s="147" t="s">
        <v>668</v>
      </c>
      <c r="F60" s="147" t="s">
        <v>799</v>
      </c>
      <c r="G60" s="115" t="s">
        <v>660</v>
      </c>
      <c r="H60" s="115" t="s">
        <v>800</v>
      </c>
      <c r="I60" s="148" t="s">
        <v>657</v>
      </c>
      <c r="J60" s="149"/>
      <c r="K60" s="149">
        <v>1.6</v>
      </c>
      <c r="L60" s="130" t="s">
        <v>680</v>
      </c>
      <c r="M60" s="485"/>
      <c r="N60" s="891"/>
      <c r="O60" s="718"/>
      <c r="P60" s="892">
        <f t="shared" si="11"/>
        <v>0</v>
      </c>
      <c r="Q60" s="718"/>
      <c r="R60" s="892"/>
      <c r="S60" s="718">
        <f t="shared" si="1"/>
        <v>0</v>
      </c>
      <c r="T60" s="520">
        <f t="shared" si="2"/>
        <v>0</v>
      </c>
      <c r="U60" s="497">
        <f t="shared" si="3"/>
        <v>0</v>
      </c>
      <c r="V60" s="551">
        <f t="shared" si="9"/>
        <v>0</v>
      </c>
      <c r="W60" s="893"/>
      <c r="X60" s="894"/>
      <c r="Y60" s="526">
        <f t="shared" si="4"/>
        <v>0</v>
      </c>
      <c r="Z60" s="894"/>
      <c r="AA60" s="895"/>
      <c r="AB60" s="896">
        <f t="shared" si="5"/>
        <v>0</v>
      </c>
      <c r="AC60" s="526">
        <f t="shared" si="6"/>
        <v>0</v>
      </c>
      <c r="AD60" s="523">
        <f t="shared" si="7"/>
        <v>0</v>
      </c>
      <c r="AE60" s="526">
        <f t="shared" si="55"/>
        <v>0</v>
      </c>
      <c r="AF60" s="1"/>
    </row>
    <row r="61" spans="1:32" ht="12" customHeight="1" x14ac:dyDescent="0.25">
      <c r="A61" s="115" t="s">
        <v>355</v>
      </c>
      <c r="B61" s="115">
        <v>-2</v>
      </c>
      <c r="C61" s="147" t="s">
        <v>99</v>
      </c>
      <c r="D61" s="147">
        <v>-2</v>
      </c>
      <c r="E61" s="147" t="s">
        <v>671</v>
      </c>
      <c r="F61" s="147" t="s">
        <v>801</v>
      </c>
      <c r="G61" s="115" t="s">
        <v>706</v>
      </c>
      <c r="H61" s="115" t="s">
        <v>802</v>
      </c>
      <c r="I61" s="148" t="s">
        <v>657</v>
      </c>
      <c r="J61" s="149"/>
      <c r="K61" s="149">
        <v>4.7</v>
      </c>
      <c r="L61" s="130" t="s">
        <v>680</v>
      </c>
      <c r="M61" s="485"/>
      <c r="N61" s="891"/>
      <c r="O61" s="718"/>
      <c r="P61" s="892">
        <f t="shared" si="11"/>
        <v>0</v>
      </c>
      <c r="Q61" s="718"/>
      <c r="R61" s="892"/>
      <c r="S61" s="718">
        <f t="shared" si="1"/>
        <v>0</v>
      </c>
      <c r="T61" s="520">
        <f t="shared" si="2"/>
        <v>0</v>
      </c>
      <c r="U61" s="497">
        <f t="shared" si="3"/>
        <v>0</v>
      </c>
      <c r="V61" s="551">
        <f t="shared" si="9"/>
        <v>0</v>
      </c>
      <c r="W61" s="893"/>
      <c r="X61" s="894"/>
      <c r="Y61" s="526">
        <f t="shared" si="4"/>
        <v>0</v>
      </c>
      <c r="Z61" s="894"/>
      <c r="AA61" s="895"/>
      <c r="AB61" s="896">
        <f t="shared" si="5"/>
        <v>0</v>
      </c>
      <c r="AC61" s="526">
        <f t="shared" si="6"/>
        <v>0</v>
      </c>
      <c r="AD61" s="523">
        <f t="shared" si="7"/>
        <v>0</v>
      </c>
      <c r="AE61" s="526">
        <f t="shared" si="55"/>
        <v>0</v>
      </c>
      <c r="AF61" s="1"/>
    </row>
    <row r="62" spans="1:32" ht="12" customHeight="1" x14ac:dyDescent="0.25">
      <c r="A62" s="115" t="s">
        <v>355</v>
      </c>
      <c r="B62" s="115">
        <v>-2</v>
      </c>
      <c r="C62" s="147" t="s">
        <v>99</v>
      </c>
      <c r="D62" s="147">
        <v>-2</v>
      </c>
      <c r="E62" s="147" t="s">
        <v>676</v>
      </c>
      <c r="F62" s="147" t="s">
        <v>803</v>
      </c>
      <c r="G62" s="115" t="s">
        <v>804</v>
      </c>
      <c r="H62" s="115" t="s">
        <v>805</v>
      </c>
      <c r="I62" s="148"/>
      <c r="J62" s="149"/>
      <c r="K62" s="149">
        <v>61.5</v>
      </c>
      <c r="L62" s="130" t="s">
        <v>680</v>
      </c>
      <c r="M62" s="485"/>
      <c r="N62" s="891"/>
      <c r="O62" s="718"/>
      <c r="P62" s="892">
        <f t="shared" si="11"/>
        <v>0</v>
      </c>
      <c r="Q62" s="718"/>
      <c r="R62" s="892"/>
      <c r="S62" s="718">
        <f t="shared" si="1"/>
        <v>0</v>
      </c>
      <c r="T62" s="520">
        <f t="shared" si="2"/>
        <v>0</v>
      </c>
      <c r="U62" s="497">
        <f t="shared" si="3"/>
        <v>0</v>
      </c>
      <c r="V62" s="551">
        <f t="shared" si="9"/>
        <v>0</v>
      </c>
      <c r="W62" s="893"/>
      <c r="X62" s="894"/>
      <c r="Y62" s="526">
        <f t="shared" si="4"/>
        <v>0</v>
      </c>
      <c r="Z62" s="894"/>
      <c r="AA62" s="895"/>
      <c r="AB62" s="896">
        <f t="shared" si="5"/>
        <v>0</v>
      </c>
      <c r="AC62" s="526">
        <f t="shared" si="6"/>
        <v>0</v>
      </c>
      <c r="AD62" s="523">
        <f t="shared" si="7"/>
        <v>0</v>
      </c>
      <c r="AE62" s="526">
        <f t="shared" si="55"/>
        <v>0</v>
      </c>
      <c r="AF62" s="1"/>
    </row>
    <row r="63" spans="1:32" ht="12" customHeight="1" x14ac:dyDescent="0.25">
      <c r="A63" s="115" t="s">
        <v>355</v>
      </c>
      <c r="B63" s="115">
        <v>-2</v>
      </c>
      <c r="C63" s="147" t="s">
        <v>99</v>
      </c>
      <c r="D63" s="147">
        <v>-2</v>
      </c>
      <c r="E63" s="147" t="s">
        <v>682</v>
      </c>
      <c r="F63" s="147" t="s">
        <v>806</v>
      </c>
      <c r="G63" s="115" t="s">
        <v>804</v>
      </c>
      <c r="H63" s="115" t="s">
        <v>807</v>
      </c>
      <c r="I63" s="148"/>
      <c r="J63" s="149"/>
      <c r="K63" s="149">
        <v>670.7</v>
      </c>
      <c r="L63" s="130" t="s">
        <v>680</v>
      </c>
      <c r="M63" s="485"/>
      <c r="N63" s="891"/>
      <c r="O63" s="718"/>
      <c r="P63" s="892">
        <f t="shared" si="11"/>
        <v>0</v>
      </c>
      <c r="Q63" s="718"/>
      <c r="R63" s="892"/>
      <c r="S63" s="718">
        <f t="shared" si="1"/>
        <v>0</v>
      </c>
      <c r="T63" s="520">
        <f t="shared" si="2"/>
        <v>0</v>
      </c>
      <c r="U63" s="497">
        <f t="shared" si="3"/>
        <v>0</v>
      </c>
      <c r="V63" s="551">
        <f t="shared" si="9"/>
        <v>0</v>
      </c>
      <c r="W63" s="893"/>
      <c r="X63" s="894"/>
      <c r="Y63" s="526">
        <f t="shared" si="4"/>
        <v>0</v>
      </c>
      <c r="Z63" s="894"/>
      <c r="AA63" s="895"/>
      <c r="AB63" s="896">
        <f t="shared" si="5"/>
        <v>0</v>
      </c>
      <c r="AC63" s="526">
        <f t="shared" si="6"/>
        <v>0</v>
      </c>
      <c r="AD63" s="523">
        <f t="shared" si="7"/>
        <v>0</v>
      </c>
      <c r="AE63" s="526">
        <f t="shared" si="55"/>
        <v>0</v>
      </c>
      <c r="AF63" s="1"/>
    </row>
    <row r="64" spans="1:32" ht="12" customHeight="1" x14ac:dyDescent="0.25">
      <c r="A64" s="115" t="s">
        <v>355</v>
      </c>
      <c r="B64" s="115">
        <v>-2</v>
      </c>
      <c r="C64" s="147" t="s">
        <v>99</v>
      </c>
      <c r="D64" s="147">
        <v>-2</v>
      </c>
      <c r="E64" s="147" t="s">
        <v>685</v>
      </c>
      <c r="F64" s="147" t="s">
        <v>808</v>
      </c>
      <c r="G64" s="115" t="s">
        <v>673</v>
      </c>
      <c r="H64" s="115" t="s">
        <v>809</v>
      </c>
      <c r="I64" s="148" t="s">
        <v>675</v>
      </c>
      <c r="J64" s="149"/>
      <c r="K64" s="149"/>
      <c r="L64" s="130" t="s">
        <v>680</v>
      </c>
      <c r="M64" s="485"/>
      <c r="N64" s="954"/>
      <c r="O64" s="955"/>
      <c r="P64" s="572">
        <f t="shared" si="11"/>
        <v>0</v>
      </c>
      <c r="Q64" s="955"/>
      <c r="R64" s="957"/>
      <c r="S64" s="571">
        <f t="shared" si="1"/>
        <v>0</v>
      </c>
      <c r="T64" s="520">
        <f t="shared" si="2"/>
        <v>0</v>
      </c>
      <c r="U64" s="497">
        <f t="shared" si="3"/>
        <v>0</v>
      </c>
      <c r="V64" s="551">
        <f t="shared" si="9"/>
        <v>0</v>
      </c>
      <c r="W64" s="960"/>
      <c r="X64" s="961"/>
      <c r="Y64" s="526">
        <f t="shared" si="4"/>
        <v>0</v>
      </c>
      <c r="Z64" s="961"/>
      <c r="AA64" s="964"/>
      <c r="AB64" s="570">
        <f t="shared" si="5"/>
        <v>0</v>
      </c>
      <c r="AC64" s="526">
        <f t="shared" si="6"/>
        <v>0</v>
      </c>
      <c r="AD64" s="523">
        <f t="shared" si="7"/>
        <v>0</v>
      </c>
      <c r="AE64" s="526">
        <f t="shared" si="55"/>
        <v>0</v>
      </c>
      <c r="AF64" s="1"/>
    </row>
    <row r="65" spans="1:32" ht="12" customHeight="1" x14ac:dyDescent="0.25">
      <c r="A65" s="115" t="s">
        <v>355</v>
      </c>
      <c r="B65" s="115">
        <v>-1</v>
      </c>
      <c r="C65" s="147" t="s">
        <v>646</v>
      </c>
      <c r="D65" s="147">
        <v>-1</v>
      </c>
      <c r="E65" s="147" t="s">
        <v>647</v>
      </c>
      <c r="F65" s="147" t="s">
        <v>810</v>
      </c>
      <c r="G65" s="115" t="s">
        <v>673</v>
      </c>
      <c r="H65" s="115" t="s">
        <v>811</v>
      </c>
      <c r="I65" s="148" t="s">
        <v>675</v>
      </c>
      <c r="J65" s="149">
        <v>10.9</v>
      </c>
      <c r="K65" s="149"/>
      <c r="L65" s="130" t="s">
        <v>652</v>
      </c>
      <c r="M65" s="485">
        <v>7.0000000000000007E-2</v>
      </c>
      <c r="N65" s="954"/>
      <c r="O65" s="955"/>
      <c r="P65" s="572">
        <f t="shared" si="11"/>
        <v>0</v>
      </c>
      <c r="Q65" s="955"/>
      <c r="R65" s="957"/>
      <c r="S65" s="571">
        <f t="shared" si="1"/>
        <v>0</v>
      </c>
      <c r="T65" s="520">
        <f t="shared" si="2"/>
        <v>0</v>
      </c>
      <c r="U65" s="497">
        <f t="shared" si="3"/>
        <v>0</v>
      </c>
      <c r="V65" s="551">
        <f t="shared" si="9"/>
        <v>0</v>
      </c>
      <c r="W65" s="960"/>
      <c r="X65" s="961"/>
      <c r="Y65" s="526">
        <f t="shared" si="4"/>
        <v>0</v>
      </c>
      <c r="Z65" s="961"/>
      <c r="AA65" s="964"/>
      <c r="AB65" s="570">
        <f t="shared" si="5"/>
        <v>0</v>
      </c>
      <c r="AC65" s="526">
        <f t="shared" si="6"/>
        <v>0</v>
      </c>
      <c r="AD65" s="523">
        <f t="shared" si="7"/>
        <v>0</v>
      </c>
      <c r="AE65" s="526">
        <f t="shared" ref="AE65:AE66" si="56">SUM(AC65,AD65)</f>
        <v>0</v>
      </c>
      <c r="AF65" s="1"/>
    </row>
    <row r="66" spans="1:32" ht="12" customHeight="1" x14ac:dyDescent="0.25">
      <c r="A66" s="115" t="s">
        <v>355</v>
      </c>
      <c r="B66" s="115">
        <v>-1</v>
      </c>
      <c r="C66" s="147" t="s">
        <v>646</v>
      </c>
      <c r="D66" s="147">
        <v>-1</v>
      </c>
      <c r="E66" s="147" t="s">
        <v>653</v>
      </c>
      <c r="F66" s="147" t="s">
        <v>812</v>
      </c>
      <c r="G66" s="115" t="s">
        <v>520</v>
      </c>
      <c r="H66" s="115" t="s">
        <v>813</v>
      </c>
      <c r="I66" s="148" t="s">
        <v>679</v>
      </c>
      <c r="J66" s="149"/>
      <c r="K66" s="149">
        <v>26.7</v>
      </c>
      <c r="L66" s="130" t="s">
        <v>680</v>
      </c>
      <c r="M66" s="485"/>
      <c r="N66" s="891"/>
      <c r="O66" s="718"/>
      <c r="P66" s="892">
        <f t="shared" si="11"/>
        <v>0</v>
      </c>
      <c r="Q66" s="718"/>
      <c r="R66" s="892"/>
      <c r="S66" s="718">
        <f t="shared" si="1"/>
        <v>0</v>
      </c>
      <c r="T66" s="520">
        <f t="shared" si="2"/>
        <v>0</v>
      </c>
      <c r="U66" s="497">
        <f t="shared" si="3"/>
        <v>0</v>
      </c>
      <c r="V66" s="551">
        <f t="shared" si="9"/>
        <v>0</v>
      </c>
      <c r="W66" s="893"/>
      <c r="X66" s="894"/>
      <c r="Y66" s="526">
        <f t="shared" si="4"/>
        <v>0</v>
      </c>
      <c r="Z66" s="894"/>
      <c r="AA66" s="895"/>
      <c r="AB66" s="896">
        <f t="shared" si="5"/>
        <v>0</v>
      </c>
      <c r="AC66" s="526">
        <f t="shared" si="6"/>
        <v>0</v>
      </c>
      <c r="AD66" s="523">
        <f t="shared" si="7"/>
        <v>0</v>
      </c>
      <c r="AE66" s="526">
        <f t="shared" si="56"/>
        <v>0</v>
      </c>
      <c r="AF66" s="1"/>
    </row>
    <row r="67" spans="1:32" x14ac:dyDescent="0.25">
      <c r="A67" s="115" t="s">
        <v>355</v>
      </c>
      <c r="B67" s="115">
        <v>-1</v>
      </c>
      <c r="C67" s="147" t="s">
        <v>646</v>
      </c>
      <c r="D67" s="147">
        <v>-1</v>
      </c>
      <c r="E67" s="147" t="s">
        <v>658</v>
      </c>
      <c r="F67" s="147" t="s">
        <v>814</v>
      </c>
      <c r="G67" s="115" t="s">
        <v>673</v>
      </c>
      <c r="H67" s="115" t="s">
        <v>815</v>
      </c>
      <c r="I67" s="148" t="s">
        <v>675</v>
      </c>
      <c r="J67" s="149">
        <v>16.100000000000001</v>
      </c>
      <c r="K67" s="149"/>
      <c r="L67" s="130" t="s">
        <v>652</v>
      </c>
      <c r="M67" s="485">
        <v>7.0000000000000007E-2</v>
      </c>
      <c r="N67" s="954"/>
      <c r="O67" s="955"/>
      <c r="P67" s="572">
        <f t="shared" si="11"/>
        <v>0</v>
      </c>
      <c r="Q67" s="955"/>
      <c r="R67" s="957"/>
      <c r="S67" s="571">
        <f t="shared" si="1"/>
        <v>0</v>
      </c>
      <c r="T67" s="520">
        <f t="shared" si="2"/>
        <v>0</v>
      </c>
      <c r="U67" s="497">
        <f t="shared" si="3"/>
        <v>0</v>
      </c>
      <c r="V67" s="551">
        <f t="shared" si="9"/>
        <v>0</v>
      </c>
      <c r="W67" s="960"/>
      <c r="X67" s="961"/>
      <c r="Y67" s="526">
        <f t="shared" si="4"/>
        <v>0</v>
      </c>
      <c r="Z67" s="961"/>
      <c r="AA67" s="964"/>
      <c r="AB67" s="570">
        <f t="shared" si="5"/>
        <v>0</v>
      </c>
      <c r="AC67" s="526">
        <f t="shared" si="6"/>
        <v>0</v>
      </c>
      <c r="AD67" s="523">
        <f t="shared" si="7"/>
        <v>0</v>
      </c>
      <c r="AE67" s="526">
        <f t="shared" ref="AE67" si="57">SUM(AC67,AD67)</f>
        <v>0</v>
      </c>
      <c r="AF67" s="1"/>
    </row>
    <row r="68" spans="1:32" x14ac:dyDescent="0.25">
      <c r="A68" s="115" t="s">
        <v>355</v>
      </c>
      <c r="B68" s="115">
        <v>-1</v>
      </c>
      <c r="C68" s="147" t="s">
        <v>646</v>
      </c>
      <c r="D68" s="147">
        <v>-1</v>
      </c>
      <c r="E68" s="147" t="s">
        <v>661</v>
      </c>
      <c r="F68" s="147" t="s">
        <v>816</v>
      </c>
      <c r="G68" s="115" t="s">
        <v>649</v>
      </c>
      <c r="H68" s="115" t="s">
        <v>817</v>
      </c>
      <c r="I68" s="148" t="s">
        <v>651</v>
      </c>
      <c r="J68" s="149">
        <v>38.9</v>
      </c>
      <c r="K68" s="149"/>
      <c r="L68" s="130" t="s">
        <v>652</v>
      </c>
      <c r="M68" s="485">
        <v>7.0000000000000007E-2</v>
      </c>
      <c r="N68" s="954"/>
      <c r="O68" s="955"/>
      <c r="P68" s="572">
        <f t="shared" si="11"/>
        <v>0</v>
      </c>
      <c r="Q68" s="955"/>
      <c r="R68" s="957"/>
      <c r="S68" s="571">
        <f t="shared" si="1"/>
        <v>0</v>
      </c>
      <c r="T68" s="520">
        <f t="shared" si="2"/>
        <v>0</v>
      </c>
      <c r="U68" s="497">
        <f t="shared" si="3"/>
        <v>0</v>
      </c>
      <c r="V68" s="551">
        <f t="shared" si="9"/>
        <v>0</v>
      </c>
      <c r="W68" s="960"/>
      <c r="X68" s="961"/>
      <c r="Y68" s="526">
        <f t="shared" si="4"/>
        <v>0</v>
      </c>
      <c r="Z68" s="961"/>
      <c r="AA68" s="964"/>
      <c r="AB68" s="570">
        <f t="shared" si="5"/>
        <v>0</v>
      </c>
      <c r="AC68" s="526">
        <f t="shared" si="6"/>
        <v>0</v>
      </c>
      <c r="AD68" s="523">
        <f t="shared" si="7"/>
        <v>0</v>
      </c>
      <c r="AE68" s="526">
        <f t="shared" ref="AE68:AE69" si="58">SUM(AC68,AD68)</f>
        <v>0</v>
      </c>
      <c r="AF68" s="1"/>
    </row>
    <row r="69" spans="1:32" x14ac:dyDescent="0.25">
      <c r="A69" s="115" t="s">
        <v>355</v>
      </c>
      <c r="B69" s="115">
        <v>-1</v>
      </c>
      <c r="C69" s="147" t="s">
        <v>646</v>
      </c>
      <c r="D69" s="147">
        <v>-1</v>
      </c>
      <c r="E69" s="147" t="s">
        <v>665</v>
      </c>
      <c r="F69" s="147" t="s">
        <v>818</v>
      </c>
      <c r="G69" s="115" t="s">
        <v>520</v>
      </c>
      <c r="H69" s="115" t="s">
        <v>819</v>
      </c>
      <c r="I69" s="148" t="s">
        <v>679</v>
      </c>
      <c r="J69" s="149">
        <v>33.799999999999997</v>
      </c>
      <c r="K69" s="149"/>
      <c r="L69" s="130" t="s">
        <v>680</v>
      </c>
      <c r="M69" s="485"/>
      <c r="N69" s="954"/>
      <c r="O69" s="955"/>
      <c r="P69" s="572">
        <f t="shared" si="11"/>
        <v>0</v>
      </c>
      <c r="Q69" s="955"/>
      <c r="R69" s="957"/>
      <c r="S69" s="571">
        <f t="shared" si="1"/>
        <v>0</v>
      </c>
      <c r="T69" s="520">
        <f t="shared" si="2"/>
        <v>0</v>
      </c>
      <c r="U69" s="497">
        <f t="shared" si="3"/>
        <v>0</v>
      </c>
      <c r="V69" s="551">
        <f t="shared" si="9"/>
        <v>0</v>
      </c>
      <c r="W69" s="960"/>
      <c r="X69" s="961"/>
      <c r="Y69" s="526">
        <f t="shared" si="4"/>
        <v>0</v>
      </c>
      <c r="Z69" s="961"/>
      <c r="AA69" s="964"/>
      <c r="AB69" s="570">
        <f t="shared" si="5"/>
        <v>0</v>
      </c>
      <c r="AC69" s="526">
        <f t="shared" si="6"/>
        <v>0</v>
      </c>
      <c r="AD69" s="523">
        <f t="shared" si="7"/>
        <v>0</v>
      </c>
      <c r="AE69" s="526">
        <f t="shared" si="58"/>
        <v>0</v>
      </c>
      <c r="AF69" s="1"/>
    </row>
    <row r="70" spans="1:32" x14ac:dyDescent="0.25">
      <c r="A70" s="115" t="s">
        <v>355</v>
      </c>
      <c r="B70" s="115">
        <v>-1</v>
      </c>
      <c r="C70" s="147" t="s">
        <v>646</v>
      </c>
      <c r="D70" s="147">
        <v>-1</v>
      </c>
      <c r="E70" s="147" t="s">
        <v>668</v>
      </c>
      <c r="F70" s="147" t="s">
        <v>541</v>
      </c>
      <c r="G70" s="115" t="s">
        <v>751</v>
      </c>
      <c r="H70" s="115" t="s">
        <v>820</v>
      </c>
      <c r="I70" s="148" t="s">
        <v>679</v>
      </c>
      <c r="J70" s="149">
        <v>288.8</v>
      </c>
      <c r="K70" s="149"/>
      <c r="L70" s="130" t="s">
        <v>652</v>
      </c>
      <c r="M70" s="485">
        <v>7.0000000000000007E-2</v>
      </c>
      <c r="N70" s="954"/>
      <c r="O70" s="955"/>
      <c r="P70" s="572">
        <f t="shared" si="11"/>
        <v>0</v>
      </c>
      <c r="Q70" s="955"/>
      <c r="R70" s="957"/>
      <c r="S70" s="571">
        <f t="shared" si="1"/>
        <v>0</v>
      </c>
      <c r="T70" s="520">
        <f t="shared" si="2"/>
        <v>0</v>
      </c>
      <c r="U70" s="497">
        <f t="shared" si="3"/>
        <v>0</v>
      </c>
      <c r="V70" s="551">
        <f t="shared" si="9"/>
        <v>0</v>
      </c>
      <c r="W70" s="960"/>
      <c r="X70" s="961"/>
      <c r="Y70" s="526">
        <f t="shared" si="4"/>
        <v>0</v>
      </c>
      <c r="Z70" s="961"/>
      <c r="AA70" s="964"/>
      <c r="AB70" s="570">
        <f t="shared" si="5"/>
        <v>0</v>
      </c>
      <c r="AC70" s="526">
        <f t="shared" si="6"/>
        <v>0</v>
      </c>
      <c r="AD70" s="523">
        <f t="shared" si="7"/>
        <v>0</v>
      </c>
      <c r="AE70" s="526">
        <f t="shared" ref="AE70" si="59">SUM(AC70,AD70)</f>
        <v>0</v>
      </c>
      <c r="AF70" s="1"/>
    </row>
    <row r="71" spans="1:32" x14ac:dyDescent="0.25">
      <c r="A71" s="115" t="s">
        <v>355</v>
      </c>
      <c r="B71" s="115">
        <v>-1</v>
      </c>
      <c r="C71" s="147" t="s">
        <v>646</v>
      </c>
      <c r="D71" s="147">
        <v>-1</v>
      </c>
      <c r="E71" s="147" t="s">
        <v>671</v>
      </c>
      <c r="F71" s="147" t="s">
        <v>542</v>
      </c>
      <c r="G71" s="115" t="s">
        <v>751</v>
      </c>
      <c r="H71" s="115" t="s">
        <v>821</v>
      </c>
      <c r="I71" s="148" t="s">
        <v>679</v>
      </c>
      <c r="J71" s="149">
        <v>190</v>
      </c>
      <c r="K71" s="149"/>
      <c r="L71" s="130" t="s">
        <v>652</v>
      </c>
      <c r="M71" s="485">
        <v>7.0000000000000007E-2</v>
      </c>
      <c r="N71" s="954"/>
      <c r="O71" s="955"/>
      <c r="P71" s="572">
        <f t="shared" si="11"/>
        <v>0</v>
      </c>
      <c r="Q71" s="955"/>
      <c r="R71" s="957"/>
      <c r="S71" s="571">
        <f t="shared" si="1"/>
        <v>0</v>
      </c>
      <c r="T71" s="520">
        <f t="shared" ref="T71:T134" si="60">SUM(N71,Q71)</f>
        <v>0</v>
      </c>
      <c r="U71" s="497">
        <f t="shared" ref="U71:U134" si="61">SUM(O71,R71)</f>
        <v>0</v>
      </c>
      <c r="V71" s="551">
        <f t="shared" si="9"/>
        <v>0</v>
      </c>
      <c r="W71" s="960"/>
      <c r="X71" s="961"/>
      <c r="Y71" s="526">
        <f t="shared" ref="Y71:Y134" si="62">SUM(W71,X71)</f>
        <v>0</v>
      </c>
      <c r="Z71" s="961"/>
      <c r="AA71" s="964"/>
      <c r="AB71" s="570">
        <f t="shared" ref="AB71:AB134" si="63">SUM(Z71,AA71)</f>
        <v>0</v>
      </c>
      <c r="AC71" s="526">
        <f t="shared" ref="AC71:AC134" si="64">SUM(W71,Z71)</f>
        <v>0</v>
      </c>
      <c r="AD71" s="523">
        <f t="shared" ref="AD71:AD134" si="65">SUM(X71,AA71)</f>
        <v>0</v>
      </c>
      <c r="AE71" s="526">
        <f t="shared" ref="AE71" si="66">SUM(AC71,AD71)</f>
        <v>0</v>
      </c>
      <c r="AF71" s="202"/>
    </row>
    <row r="72" spans="1:32" x14ac:dyDescent="0.25">
      <c r="A72" s="115" t="s">
        <v>355</v>
      </c>
      <c r="B72" s="115">
        <v>-1</v>
      </c>
      <c r="C72" s="147" t="s">
        <v>646</v>
      </c>
      <c r="D72" s="147">
        <v>-1</v>
      </c>
      <c r="E72" s="147" t="s">
        <v>676</v>
      </c>
      <c r="F72" s="147" t="s">
        <v>822</v>
      </c>
      <c r="G72" s="115" t="s">
        <v>649</v>
      </c>
      <c r="H72" s="115" t="s">
        <v>823</v>
      </c>
      <c r="I72" s="148" t="s">
        <v>651</v>
      </c>
      <c r="J72" s="149">
        <v>21.5</v>
      </c>
      <c r="K72" s="149"/>
      <c r="L72" s="130" t="s">
        <v>652</v>
      </c>
      <c r="M72" s="485">
        <v>7.0000000000000007E-2</v>
      </c>
      <c r="N72" s="954"/>
      <c r="O72" s="955"/>
      <c r="P72" s="572">
        <f t="shared" ref="P72:P135" si="67">SUM(N72,O72)</f>
        <v>0</v>
      </c>
      <c r="Q72" s="955"/>
      <c r="R72" s="957"/>
      <c r="S72" s="571">
        <f t="shared" ref="S72:S135" si="68">SUM(Q72,R72)</f>
        <v>0</v>
      </c>
      <c r="T72" s="520">
        <f t="shared" si="60"/>
        <v>0</v>
      </c>
      <c r="U72" s="497">
        <f t="shared" si="61"/>
        <v>0</v>
      </c>
      <c r="V72" s="551">
        <f t="shared" ref="V72:V135" si="69">SUM(T72,U72)</f>
        <v>0</v>
      </c>
      <c r="W72" s="960"/>
      <c r="X72" s="961"/>
      <c r="Y72" s="526">
        <f t="shared" si="62"/>
        <v>0</v>
      </c>
      <c r="Z72" s="961"/>
      <c r="AA72" s="964"/>
      <c r="AB72" s="570">
        <f t="shared" si="63"/>
        <v>0</v>
      </c>
      <c r="AC72" s="526">
        <f t="shared" si="64"/>
        <v>0</v>
      </c>
      <c r="AD72" s="523">
        <f t="shared" si="65"/>
        <v>0</v>
      </c>
      <c r="AE72" s="526">
        <f t="shared" ref="AE72:AE73" si="70">SUM(AC72,AD72)</f>
        <v>0</v>
      </c>
      <c r="AF72" s="1"/>
    </row>
    <row r="73" spans="1:32" x14ac:dyDescent="0.25">
      <c r="A73" s="115" t="s">
        <v>355</v>
      </c>
      <c r="B73" s="115">
        <v>-1</v>
      </c>
      <c r="C73" s="147" t="s">
        <v>646</v>
      </c>
      <c r="D73" s="147">
        <v>-1</v>
      </c>
      <c r="E73" s="147" t="s">
        <v>682</v>
      </c>
      <c r="F73" s="147" t="s">
        <v>824</v>
      </c>
      <c r="G73" s="115" t="s">
        <v>520</v>
      </c>
      <c r="H73" s="115" t="s">
        <v>825</v>
      </c>
      <c r="I73" s="148" t="s">
        <v>679</v>
      </c>
      <c r="J73" s="149">
        <v>41.8</v>
      </c>
      <c r="K73" s="149"/>
      <c r="L73" s="130" t="s">
        <v>680</v>
      </c>
      <c r="M73" s="485"/>
      <c r="N73" s="954"/>
      <c r="O73" s="955"/>
      <c r="P73" s="572">
        <f t="shared" si="67"/>
        <v>0</v>
      </c>
      <c r="Q73" s="955"/>
      <c r="R73" s="957"/>
      <c r="S73" s="571">
        <f t="shared" si="68"/>
        <v>0</v>
      </c>
      <c r="T73" s="520">
        <f t="shared" si="60"/>
        <v>0</v>
      </c>
      <c r="U73" s="497">
        <f t="shared" si="61"/>
        <v>0</v>
      </c>
      <c r="V73" s="551">
        <f t="shared" si="69"/>
        <v>0</v>
      </c>
      <c r="W73" s="960"/>
      <c r="X73" s="961"/>
      <c r="Y73" s="526">
        <f t="shared" si="62"/>
        <v>0</v>
      </c>
      <c r="Z73" s="961"/>
      <c r="AA73" s="964"/>
      <c r="AB73" s="570">
        <f t="shared" si="63"/>
        <v>0</v>
      </c>
      <c r="AC73" s="526">
        <f t="shared" si="64"/>
        <v>0</v>
      </c>
      <c r="AD73" s="523">
        <f t="shared" si="65"/>
        <v>0</v>
      </c>
      <c r="AE73" s="526">
        <f t="shared" si="70"/>
        <v>0</v>
      </c>
      <c r="AF73" s="1"/>
    </row>
    <row r="74" spans="1:32" x14ac:dyDescent="0.25">
      <c r="A74" s="115" t="s">
        <v>355</v>
      </c>
      <c r="B74" s="115">
        <v>-1</v>
      </c>
      <c r="C74" s="147" t="s">
        <v>826</v>
      </c>
      <c r="D74" s="147">
        <v>-1</v>
      </c>
      <c r="E74" s="147" t="s">
        <v>653</v>
      </c>
      <c r="F74" s="147" t="s">
        <v>827</v>
      </c>
      <c r="G74" s="115" t="s">
        <v>673</v>
      </c>
      <c r="H74" s="115" t="s">
        <v>828</v>
      </c>
      <c r="I74" s="148" t="s">
        <v>675</v>
      </c>
      <c r="J74" s="149">
        <v>18.899999999999999</v>
      </c>
      <c r="K74" s="149"/>
      <c r="L74" s="130" t="s">
        <v>652</v>
      </c>
      <c r="M74" s="485">
        <v>7.0000000000000007E-2</v>
      </c>
      <c r="N74" s="954"/>
      <c r="O74" s="955"/>
      <c r="P74" s="572">
        <f t="shared" si="67"/>
        <v>0</v>
      </c>
      <c r="Q74" s="955"/>
      <c r="R74" s="957"/>
      <c r="S74" s="571">
        <f t="shared" si="68"/>
        <v>0</v>
      </c>
      <c r="T74" s="520">
        <f t="shared" si="60"/>
        <v>0</v>
      </c>
      <c r="U74" s="497">
        <f t="shared" si="61"/>
        <v>0</v>
      </c>
      <c r="V74" s="551">
        <f t="shared" si="69"/>
        <v>0</v>
      </c>
      <c r="W74" s="960"/>
      <c r="X74" s="961"/>
      <c r="Y74" s="526">
        <f t="shared" si="62"/>
        <v>0</v>
      </c>
      <c r="Z74" s="961"/>
      <c r="AA74" s="964"/>
      <c r="AB74" s="570">
        <f t="shared" si="63"/>
        <v>0</v>
      </c>
      <c r="AC74" s="526">
        <f t="shared" si="64"/>
        <v>0</v>
      </c>
      <c r="AD74" s="523">
        <f t="shared" si="65"/>
        <v>0</v>
      </c>
      <c r="AE74" s="526">
        <f t="shared" ref="AE74" si="71">SUM(AC74,AD74)</f>
        <v>0</v>
      </c>
      <c r="AF74" s="1"/>
    </row>
    <row r="75" spans="1:32" x14ac:dyDescent="0.25">
      <c r="A75" s="115" t="s">
        <v>355</v>
      </c>
      <c r="B75" s="115">
        <v>-1</v>
      </c>
      <c r="C75" s="147" t="s">
        <v>829</v>
      </c>
      <c r="D75" s="147">
        <v>-1</v>
      </c>
      <c r="E75" s="147" t="s">
        <v>647</v>
      </c>
      <c r="F75" s="147" t="s">
        <v>830</v>
      </c>
      <c r="G75" s="115" t="s">
        <v>706</v>
      </c>
      <c r="H75" s="115" t="s">
        <v>831</v>
      </c>
      <c r="I75" s="148" t="s">
        <v>657</v>
      </c>
      <c r="J75" s="149">
        <v>6.4</v>
      </c>
      <c r="K75" s="149"/>
      <c r="L75" s="130" t="s">
        <v>652</v>
      </c>
      <c r="M75" s="485">
        <v>7.0000000000000007E-2</v>
      </c>
      <c r="N75" s="954"/>
      <c r="O75" s="955"/>
      <c r="P75" s="572">
        <f t="shared" si="67"/>
        <v>0</v>
      </c>
      <c r="Q75" s="955"/>
      <c r="R75" s="957"/>
      <c r="S75" s="571">
        <f t="shared" si="68"/>
        <v>0</v>
      </c>
      <c r="T75" s="520">
        <f t="shared" si="60"/>
        <v>0</v>
      </c>
      <c r="U75" s="497">
        <f t="shared" si="61"/>
        <v>0</v>
      </c>
      <c r="V75" s="551">
        <f t="shared" si="69"/>
        <v>0</v>
      </c>
      <c r="W75" s="960"/>
      <c r="X75" s="961"/>
      <c r="Y75" s="526">
        <f t="shared" si="62"/>
        <v>0</v>
      </c>
      <c r="Z75" s="961"/>
      <c r="AA75" s="964"/>
      <c r="AB75" s="570">
        <f t="shared" si="63"/>
        <v>0</v>
      </c>
      <c r="AC75" s="526">
        <f t="shared" si="64"/>
        <v>0</v>
      </c>
      <c r="AD75" s="523">
        <f t="shared" si="65"/>
        <v>0</v>
      </c>
      <c r="AE75" s="526">
        <f t="shared" ref="AE75" si="72">SUM(AC75,AD75)</f>
        <v>0</v>
      </c>
      <c r="AF75" s="1"/>
    </row>
    <row r="76" spans="1:32" x14ac:dyDescent="0.25">
      <c r="A76" s="115" t="s">
        <v>355</v>
      </c>
      <c r="B76" s="115">
        <v>-1</v>
      </c>
      <c r="C76" s="147" t="s">
        <v>829</v>
      </c>
      <c r="D76" s="147">
        <v>-1</v>
      </c>
      <c r="E76" s="147" t="s">
        <v>653</v>
      </c>
      <c r="F76" s="147" t="s">
        <v>832</v>
      </c>
      <c r="G76" s="115" t="s">
        <v>673</v>
      </c>
      <c r="H76" s="115" t="s">
        <v>833</v>
      </c>
      <c r="I76" s="148" t="s">
        <v>675</v>
      </c>
      <c r="J76" s="149">
        <v>16.899999999999999</v>
      </c>
      <c r="K76" s="149"/>
      <c r="L76" s="130" t="s">
        <v>652</v>
      </c>
      <c r="M76" s="485">
        <v>7.0000000000000007E-2</v>
      </c>
      <c r="N76" s="954"/>
      <c r="O76" s="955"/>
      <c r="P76" s="572">
        <f t="shared" si="67"/>
        <v>0</v>
      </c>
      <c r="Q76" s="955"/>
      <c r="R76" s="957"/>
      <c r="S76" s="571">
        <f t="shared" si="68"/>
        <v>0</v>
      </c>
      <c r="T76" s="520">
        <f t="shared" si="60"/>
        <v>0</v>
      </c>
      <c r="U76" s="497">
        <f t="shared" si="61"/>
        <v>0</v>
      </c>
      <c r="V76" s="551">
        <f t="shared" si="69"/>
        <v>0</v>
      </c>
      <c r="W76" s="960"/>
      <c r="X76" s="961"/>
      <c r="Y76" s="526">
        <f t="shared" si="62"/>
        <v>0</v>
      </c>
      <c r="Z76" s="961"/>
      <c r="AA76" s="964"/>
      <c r="AB76" s="570">
        <f t="shared" si="63"/>
        <v>0</v>
      </c>
      <c r="AC76" s="526">
        <f t="shared" si="64"/>
        <v>0</v>
      </c>
      <c r="AD76" s="523">
        <f t="shared" si="65"/>
        <v>0</v>
      </c>
      <c r="AE76" s="526">
        <f t="shared" ref="AE76" si="73">SUM(AC76,AD76)</f>
        <v>0</v>
      </c>
      <c r="AF76" s="1"/>
    </row>
    <row r="77" spans="1:32" x14ac:dyDescent="0.25">
      <c r="A77" s="115" t="s">
        <v>355</v>
      </c>
      <c r="B77" s="115">
        <v>-1</v>
      </c>
      <c r="C77" s="147" t="s">
        <v>834</v>
      </c>
      <c r="D77" s="147">
        <v>-1</v>
      </c>
      <c r="E77" s="147" t="s">
        <v>653</v>
      </c>
      <c r="F77" s="147" t="s">
        <v>835</v>
      </c>
      <c r="G77" s="115" t="s">
        <v>673</v>
      </c>
      <c r="H77" s="115" t="s">
        <v>836</v>
      </c>
      <c r="I77" s="148" t="s">
        <v>675</v>
      </c>
      <c r="J77" s="149">
        <v>18.899999999999999</v>
      </c>
      <c r="K77" s="149"/>
      <c r="L77" s="130" t="s">
        <v>652</v>
      </c>
      <c r="M77" s="485">
        <v>7.0000000000000007E-2</v>
      </c>
      <c r="N77" s="954"/>
      <c r="O77" s="955"/>
      <c r="P77" s="572">
        <f t="shared" si="67"/>
        <v>0</v>
      </c>
      <c r="Q77" s="955"/>
      <c r="R77" s="957"/>
      <c r="S77" s="571">
        <f t="shared" si="68"/>
        <v>0</v>
      </c>
      <c r="T77" s="520">
        <f t="shared" si="60"/>
        <v>0</v>
      </c>
      <c r="U77" s="497">
        <f t="shared" si="61"/>
        <v>0</v>
      </c>
      <c r="V77" s="551">
        <f t="shared" si="69"/>
        <v>0</v>
      </c>
      <c r="W77" s="960"/>
      <c r="X77" s="961"/>
      <c r="Y77" s="526">
        <f t="shared" si="62"/>
        <v>0</v>
      </c>
      <c r="Z77" s="961"/>
      <c r="AA77" s="964"/>
      <c r="AB77" s="570">
        <f t="shared" si="63"/>
        <v>0</v>
      </c>
      <c r="AC77" s="526">
        <f t="shared" si="64"/>
        <v>0</v>
      </c>
      <c r="AD77" s="523">
        <f t="shared" si="65"/>
        <v>0</v>
      </c>
      <c r="AE77" s="526">
        <f t="shared" ref="AE77" si="74">SUM(AC77,AD77)</f>
        <v>0</v>
      </c>
      <c r="AF77" s="1"/>
    </row>
    <row r="78" spans="1:32" x14ac:dyDescent="0.25">
      <c r="A78" s="115" t="s">
        <v>355</v>
      </c>
      <c r="B78" s="115">
        <v>-1</v>
      </c>
      <c r="C78" s="147" t="s">
        <v>757</v>
      </c>
      <c r="D78" s="147">
        <v>-1</v>
      </c>
      <c r="E78" s="147" t="s">
        <v>647</v>
      </c>
      <c r="F78" s="147" t="s">
        <v>837</v>
      </c>
      <c r="G78" s="115" t="s">
        <v>649</v>
      </c>
      <c r="H78" s="115" t="s">
        <v>838</v>
      </c>
      <c r="I78" s="148" t="s">
        <v>651</v>
      </c>
      <c r="J78" s="149">
        <v>14.8</v>
      </c>
      <c r="K78" s="149"/>
      <c r="L78" s="130" t="s">
        <v>652</v>
      </c>
      <c r="M78" s="485">
        <v>7.0000000000000007E-2</v>
      </c>
      <c r="N78" s="954"/>
      <c r="O78" s="955"/>
      <c r="P78" s="572">
        <f t="shared" si="67"/>
        <v>0</v>
      </c>
      <c r="Q78" s="955"/>
      <c r="R78" s="957"/>
      <c r="S78" s="571">
        <f t="shared" si="68"/>
        <v>0</v>
      </c>
      <c r="T78" s="520">
        <f t="shared" si="60"/>
        <v>0</v>
      </c>
      <c r="U78" s="497">
        <f t="shared" si="61"/>
        <v>0</v>
      </c>
      <c r="V78" s="551">
        <f t="shared" si="69"/>
        <v>0</v>
      </c>
      <c r="W78" s="960"/>
      <c r="X78" s="961"/>
      <c r="Y78" s="526">
        <f t="shared" si="62"/>
        <v>0</v>
      </c>
      <c r="Z78" s="961"/>
      <c r="AA78" s="964"/>
      <c r="AB78" s="570">
        <f t="shared" si="63"/>
        <v>0</v>
      </c>
      <c r="AC78" s="526">
        <f t="shared" si="64"/>
        <v>0</v>
      </c>
      <c r="AD78" s="523">
        <f t="shared" si="65"/>
        <v>0</v>
      </c>
      <c r="AE78" s="526">
        <f t="shared" ref="AE78:AE83" si="75">SUM(AC78,AD78)</f>
        <v>0</v>
      </c>
      <c r="AF78" s="1"/>
    </row>
    <row r="79" spans="1:32" x14ac:dyDescent="0.25">
      <c r="A79" s="115" t="s">
        <v>355</v>
      </c>
      <c r="B79" s="115">
        <v>-1</v>
      </c>
      <c r="C79" s="147" t="s">
        <v>757</v>
      </c>
      <c r="D79" s="147">
        <v>-1</v>
      </c>
      <c r="E79" s="147" t="s">
        <v>653</v>
      </c>
      <c r="F79" s="147" t="s">
        <v>463</v>
      </c>
      <c r="G79" s="115" t="s">
        <v>464</v>
      </c>
      <c r="H79" s="115" t="s">
        <v>465</v>
      </c>
      <c r="I79" s="148" t="s">
        <v>679</v>
      </c>
      <c r="J79" s="149"/>
      <c r="K79" s="149">
        <v>55.1</v>
      </c>
      <c r="L79" s="130" t="s">
        <v>680</v>
      </c>
      <c r="M79" s="485"/>
      <c r="N79" s="891"/>
      <c r="O79" s="718"/>
      <c r="P79" s="892">
        <f t="shared" si="67"/>
        <v>0</v>
      </c>
      <c r="Q79" s="718"/>
      <c r="R79" s="892"/>
      <c r="S79" s="718">
        <f t="shared" si="68"/>
        <v>0</v>
      </c>
      <c r="T79" s="520">
        <f t="shared" si="60"/>
        <v>0</v>
      </c>
      <c r="U79" s="497">
        <f t="shared" si="61"/>
        <v>0</v>
      </c>
      <c r="V79" s="551">
        <f t="shared" si="69"/>
        <v>0</v>
      </c>
      <c r="W79" s="893"/>
      <c r="X79" s="894"/>
      <c r="Y79" s="526">
        <f t="shared" si="62"/>
        <v>0</v>
      </c>
      <c r="Z79" s="894"/>
      <c r="AA79" s="895"/>
      <c r="AB79" s="896">
        <f t="shared" si="63"/>
        <v>0</v>
      </c>
      <c r="AC79" s="526">
        <f t="shared" si="64"/>
        <v>0</v>
      </c>
      <c r="AD79" s="523">
        <f t="shared" si="65"/>
        <v>0</v>
      </c>
      <c r="AE79" s="526">
        <f t="shared" si="75"/>
        <v>0</v>
      </c>
      <c r="AF79" s="1"/>
    </row>
    <row r="80" spans="1:32" x14ac:dyDescent="0.25">
      <c r="A80" s="115" t="s">
        <v>355</v>
      </c>
      <c r="B80" s="115">
        <v>-1</v>
      </c>
      <c r="C80" s="147" t="s">
        <v>757</v>
      </c>
      <c r="D80" s="147">
        <v>-1</v>
      </c>
      <c r="E80" s="147" t="s">
        <v>658</v>
      </c>
      <c r="F80" s="147" t="s">
        <v>466</v>
      </c>
      <c r="G80" s="115" t="s">
        <v>464</v>
      </c>
      <c r="H80" s="115" t="s">
        <v>467</v>
      </c>
      <c r="I80" s="148" t="s">
        <v>679</v>
      </c>
      <c r="J80" s="149"/>
      <c r="K80" s="149">
        <v>16.5</v>
      </c>
      <c r="L80" s="130" t="s">
        <v>680</v>
      </c>
      <c r="M80" s="485"/>
      <c r="N80" s="891"/>
      <c r="O80" s="718"/>
      <c r="P80" s="892">
        <f t="shared" si="67"/>
        <v>0</v>
      </c>
      <c r="Q80" s="718"/>
      <c r="R80" s="892"/>
      <c r="S80" s="718">
        <f t="shared" si="68"/>
        <v>0</v>
      </c>
      <c r="T80" s="520">
        <f t="shared" si="60"/>
        <v>0</v>
      </c>
      <c r="U80" s="497">
        <f t="shared" si="61"/>
        <v>0</v>
      </c>
      <c r="V80" s="551">
        <f t="shared" si="69"/>
        <v>0</v>
      </c>
      <c r="W80" s="893"/>
      <c r="X80" s="894"/>
      <c r="Y80" s="526">
        <f t="shared" si="62"/>
        <v>0</v>
      </c>
      <c r="Z80" s="894"/>
      <c r="AA80" s="895"/>
      <c r="AB80" s="896">
        <f t="shared" si="63"/>
        <v>0</v>
      </c>
      <c r="AC80" s="526">
        <f t="shared" si="64"/>
        <v>0</v>
      </c>
      <c r="AD80" s="523">
        <f t="shared" si="65"/>
        <v>0</v>
      </c>
      <c r="AE80" s="526">
        <f t="shared" si="75"/>
        <v>0</v>
      </c>
      <c r="AF80" s="1"/>
    </row>
    <row r="81" spans="1:32" x14ac:dyDescent="0.25">
      <c r="A81" s="115" t="s">
        <v>355</v>
      </c>
      <c r="B81" s="115">
        <v>-1</v>
      </c>
      <c r="C81" s="147" t="s">
        <v>757</v>
      </c>
      <c r="D81" s="147">
        <v>-1</v>
      </c>
      <c r="E81" s="147" t="s">
        <v>661</v>
      </c>
      <c r="F81" s="147" t="s">
        <v>839</v>
      </c>
      <c r="G81" s="115" t="s">
        <v>751</v>
      </c>
      <c r="H81" s="115" t="s">
        <v>840</v>
      </c>
      <c r="I81" s="148" t="s">
        <v>679</v>
      </c>
      <c r="J81" s="149"/>
      <c r="K81" s="149">
        <v>7</v>
      </c>
      <c r="L81" s="130" t="s">
        <v>680</v>
      </c>
      <c r="M81" s="485"/>
      <c r="N81" s="891"/>
      <c r="O81" s="718"/>
      <c r="P81" s="892">
        <f t="shared" si="67"/>
        <v>0</v>
      </c>
      <c r="Q81" s="718"/>
      <c r="R81" s="892"/>
      <c r="S81" s="718">
        <f t="shared" si="68"/>
        <v>0</v>
      </c>
      <c r="T81" s="520">
        <f t="shared" si="60"/>
        <v>0</v>
      </c>
      <c r="U81" s="497">
        <f t="shared" si="61"/>
        <v>0</v>
      </c>
      <c r="V81" s="551">
        <f t="shared" si="69"/>
        <v>0</v>
      </c>
      <c r="W81" s="893"/>
      <c r="X81" s="894"/>
      <c r="Y81" s="526">
        <f t="shared" si="62"/>
        <v>0</v>
      </c>
      <c r="Z81" s="894"/>
      <c r="AA81" s="895"/>
      <c r="AB81" s="896">
        <f t="shared" si="63"/>
        <v>0</v>
      </c>
      <c r="AC81" s="526">
        <f t="shared" si="64"/>
        <v>0</v>
      </c>
      <c r="AD81" s="523">
        <f t="shared" si="65"/>
        <v>0</v>
      </c>
      <c r="AE81" s="526">
        <f t="shared" si="75"/>
        <v>0</v>
      </c>
      <c r="AF81" s="1"/>
    </row>
    <row r="82" spans="1:32" x14ac:dyDescent="0.25">
      <c r="A82" s="115" t="s">
        <v>355</v>
      </c>
      <c r="B82" s="115">
        <v>-1</v>
      </c>
      <c r="C82" s="147" t="s">
        <v>757</v>
      </c>
      <c r="D82" s="147">
        <v>-1</v>
      </c>
      <c r="E82" s="147" t="s">
        <v>665</v>
      </c>
      <c r="F82" s="147" t="s">
        <v>526</v>
      </c>
      <c r="G82" s="115" t="s">
        <v>520</v>
      </c>
      <c r="H82" s="115" t="s">
        <v>841</v>
      </c>
      <c r="I82" s="148" t="s">
        <v>679</v>
      </c>
      <c r="J82" s="149"/>
      <c r="K82" s="149">
        <v>1</v>
      </c>
      <c r="L82" s="130" t="s">
        <v>680</v>
      </c>
      <c r="M82" s="485"/>
      <c r="N82" s="891"/>
      <c r="O82" s="718"/>
      <c r="P82" s="892">
        <f t="shared" si="67"/>
        <v>0</v>
      </c>
      <c r="Q82" s="718"/>
      <c r="R82" s="892"/>
      <c r="S82" s="718">
        <f t="shared" si="68"/>
        <v>0</v>
      </c>
      <c r="T82" s="520">
        <f t="shared" si="60"/>
        <v>0</v>
      </c>
      <c r="U82" s="497">
        <f t="shared" si="61"/>
        <v>0</v>
      </c>
      <c r="V82" s="551">
        <f t="shared" si="69"/>
        <v>0</v>
      </c>
      <c r="W82" s="893"/>
      <c r="X82" s="894"/>
      <c r="Y82" s="526">
        <f t="shared" si="62"/>
        <v>0</v>
      </c>
      <c r="Z82" s="894"/>
      <c r="AA82" s="895"/>
      <c r="AB82" s="896">
        <f t="shared" si="63"/>
        <v>0</v>
      </c>
      <c r="AC82" s="526">
        <f t="shared" si="64"/>
        <v>0</v>
      </c>
      <c r="AD82" s="523">
        <f t="shared" si="65"/>
        <v>0</v>
      </c>
      <c r="AE82" s="526">
        <f t="shared" si="75"/>
        <v>0</v>
      </c>
      <c r="AF82" s="1"/>
    </row>
    <row r="83" spans="1:32" x14ac:dyDescent="0.25">
      <c r="A83" s="115" t="s">
        <v>355</v>
      </c>
      <c r="B83" s="115">
        <v>-1</v>
      </c>
      <c r="C83" s="147" t="s">
        <v>757</v>
      </c>
      <c r="D83" s="147">
        <v>-1</v>
      </c>
      <c r="E83" s="147" t="s">
        <v>668</v>
      </c>
      <c r="F83" s="147" t="s">
        <v>524</v>
      </c>
      <c r="G83" s="115" t="s">
        <v>520</v>
      </c>
      <c r="H83" s="115" t="s">
        <v>525</v>
      </c>
      <c r="I83" s="148" t="s">
        <v>679</v>
      </c>
      <c r="J83" s="149"/>
      <c r="K83" s="149">
        <v>30.1</v>
      </c>
      <c r="L83" s="130" t="s">
        <v>680</v>
      </c>
      <c r="M83" s="485"/>
      <c r="N83" s="891"/>
      <c r="O83" s="718"/>
      <c r="P83" s="892">
        <f t="shared" si="67"/>
        <v>0</v>
      </c>
      <c r="Q83" s="718"/>
      <c r="R83" s="892"/>
      <c r="S83" s="718">
        <f t="shared" si="68"/>
        <v>0</v>
      </c>
      <c r="T83" s="520">
        <f t="shared" si="60"/>
        <v>0</v>
      </c>
      <c r="U83" s="497">
        <f t="shared" si="61"/>
        <v>0</v>
      </c>
      <c r="V83" s="551">
        <f t="shared" si="69"/>
        <v>0</v>
      </c>
      <c r="W83" s="893"/>
      <c r="X83" s="894"/>
      <c r="Y83" s="526">
        <f t="shared" si="62"/>
        <v>0</v>
      </c>
      <c r="Z83" s="894"/>
      <c r="AA83" s="895"/>
      <c r="AB83" s="896">
        <f t="shared" si="63"/>
        <v>0</v>
      </c>
      <c r="AC83" s="526">
        <f t="shared" si="64"/>
        <v>0</v>
      </c>
      <c r="AD83" s="523">
        <f t="shared" si="65"/>
        <v>0</v>
      </c>
      <c r="AE83" s="526">
        <f t="shared" si="75"/>
        <v>0</v>
      </c>
      <c r="AF83" s="1"/>
    </row>
    <row r="84" spans="1:32" x14ac:dyDescent="0.25">
      <c r="A84" s="115" t="s">
        <v>355</v>
      </c>
      <c r="B84" s="115">
        <v>-1</v>
      </c>
      <c r="C84" s="147" t="s">
        <v>757</v>
      </c>
      <c r="D84" s="147">
        <v>-1</v>
      </c>
      <c r="E84" s="147" t="s">
        <v>671</v>
      </c>
      <c r="F84" s="147" t="s">
        <v>842</v>
      </c>
      <c r="G84" s="115" t="s">
        <v>649</v>
      </c>
      <c r="H84" s="115" t="s">
        <v>843</v>
      </c>
      <c r="I84" s="148" t="s">
        <v>651</v>
      </c>
      <c r="J84" s="149"/>
      <c r="K84" s="149">
        <v>3.4</v>
      </c>
      <c r="L84" s="130" t="s">
        <v>652</v>
      </c>
      <c r="M84" s="485">
        <v>7.0000000000000007E-2</v>
      </c>
      <c r="N84" s="954"/>
      <c r="O84" s="955"/>
      <c r="P84" s="572">
        <f t="shared" si="67"/>
        <v>0</v>
      </c>
      <c r="Q84" s="955"/>
      <c r="R84" s="957"/>
      <c r="S84" s="571">
        <f t="shared" si="68"/>
        <v>0</v>
      </c>
      <c r="T84" s="520">
        <f t="shared" si="60"/>
        <v>0</v>
      </c>
      <c r="U84" s="497">
        <f t="shared" si="61"/>
        <v>0</v>
      </c>
      <c r="V84" s="551">
        <f t="shared" si="69"/>
        <v>0</v>
      </c>
      <c r="W84" s="960"/>
      <c r="X84" s="961"/>
      <c r="Y84" s="526">
        <f t="shared" si="62"/>
        <v>0</v>
      </c>
      <c r="Z84" s="961"/>
      <c r="AA84" s="964"/>
      <c r="AB84" s="570">
        <f t="shared" si="63"/>
        <v>0</v>
      </c>
      <c r="AC84" s="526">
        <f t="shared" si="64"/>
        <v>0</v>
      </c>
      <c r="AD84" s="523">
        <f t="shared" si="65"/>
        <v>0</v>
      </c>
      <c r="AE84" s="526">
        <f t="shared" ref="AE84" si="76">SUM(AC84,AD84)</f>
        <v>0</v>
      </c>
      <c r="AF84" s="1"/>
    </row>
    <row r="85" spans="1:32" x14ac:dyDescent="0.25">
      <c r="A85" s="115" t="s">
        <v>355</v>
      </c>
      <c r="B85" s="115">
        <v>-1</v>
      </c>
      <c r="C85" s="147" t="s">
        <v>757</v>
      </c>
      <c r="D85" s="147">
        <v>-1</v>
      </c>
      <c r="E85" s="147" t="s">
        <v>676</v>
      </c>
      <c r="F85" s="147" t="s">
        <v>844</v>
      </c>
      <c r="G85" s="115" t="s">
        <v>673</v>
      </c>
      <c r="H85" s="115" t="s">
        <v>845</v>
      </c>
      <c r="I85" s="148" t="s">
        <v>675</v>
      </c>
      <c r="J85" s="149">
        <v>2.5</v>
      </c>
      <c r="K85" s="149"/>
      <c r="L85" s="130" t="s">
        <v>652</v>
      </c>
      <c r="M85" s="485">
        <v>7.0000000000000007E-2</v>
      </c>
      <c r="N85" s="954"/>
      <c r="O85" s="955"/>
      <c r="P85" s="572">
        <f t="shared" si="67"/>
        <v>0</v>
      </c>
      <c r="Q85" s="955"/>
      <c r="R85" s="957"/>
      <c r="S85" s="571">
        <f t="shared" si="68"/>
        <v>0</v>
      </c>
      <c r="T85" s="520">
        <f t="shared" si="60"/>
        <v>0</v>
      </c>
      <c r="U85" s="497">
        <f t="shared" si="61"/>
        <v>0</v>
      </c>
      <c r="V85" s="551">
        <f t="shared" si="69"/>
        <v>0</v>
      </c>
      <c r="W85" s="960"/>
      <c r="X85" s="961"/>
      <c r="Y85" s="526">
        <f t="shared" si="62"/>
        <v>0</v>
      </c>
      <c r="Z85" s="961"/>
      <c r="AA85" s="964"/>
      <c r="AB85" s="570">
        <f t="shared" si="63"/>
        <v>0</v>
      </c>
      <c r="AC85" s="526">
        <f t="shared" si="64"/>
        <v>0</v>
      </c>
      <c r="AD85" s="523">
        <f t="shared" si="65"/>
        <v>0</v>
      </c>
      <c r="AE85" s="526">
        <f t="shared" ref="AE85" si="77">SUM(AC85,AD85)</f>
        <v>0</v>
      </c>
      <c r="AF85" s="1"/>
    </row>
    <row r="86" spans="1:32" x14ac:dyDescent="0.25">
      <c r="A86" s="115" t="s">
        <v>355</v>
      </c>
      <c r="B86" s="115">
        <v>-1</v>
      </c>
      <c r="C86" s="147" t="s">
        <v>757</v>
      </c>
      <c r="D86" s="147">
        <v>-1</v>
      </c>
      <c r="E86" s="147" t="s">
        <v>676</v>
      </c>
      <c r="F86" s="147" t="s">
        <v>844</v>
      </c>
      <c r="G86" s="115" t="s">
        <v>673</v>
      </c>
      <c r="H86" s="115" t="s">
        <v>846</v>
      </c>
      <c r="I86" s="148" t="s">
        <v>675</v>
      </c>
      <c r="J86" s="149">
        <v>2.5</v>
      </c>
      <c r="K86" s="149"/>
      <c r="L86" s="130" t="s">
        <v>652</v>
      </c>
      <c r="M86" s="485">
        <v>7.0000000000000007E-2</v>
      </c>
      <c r="N86" s="954"/>
      <c r="O86" s="955"/>
      <c r="P86" s="572">
        <f t="shared" si="67"/>
        <v>0</v>
      </c>
      <c r="Q86" s="955"/>
      <c r="R86" s="957"/>
      <c r="S86" s="571">
        <f t="shared" si="68"/>
        <v>0</v>
      </c>
      <c r="T86" s="520">
        <f t="shared" si="60"/>
        <v>0</v>
      </c>
      <c r="U86" s="497">
        <f t="shared" si="61"/>
        <v>0</v>
      </c>
      <c r="V86" s="551">
        <f t="shared" si="69"/>
        <v>0</v>
      </c>
      <c r="W86" s="960"/>
      <c r="X86" s="961"/>
      <c r="Y86" s="526">
        <f t="shared" si="62"/>
        <v>0</v>
      </c>
      <c r="Z86" s="961"/>
      <c r="AA86" s="964"/>
      <c r="AB86" s="570">
        <f t="shared" si="63"/>
        <v>0</v>
      </c>
      <c r="AC86" s="526">
        <f t="shared" si="64"/>
        <v>0</v>
      </c>
      <c r="AD86" s="523">
        <f t="shared" si="65"/>
        <v>0</v>
      </c>
      <c r="AE86" s="526">
        <f t="shared" ref="AE86" si="78">SUM(AC86,AD86)</f>
        <v>0</v>
      </c>
      <c r="AF86" s="1"/>
    </row>
    <row r="87" spans="1:32" x14ac:dyDescent="0.25">
      <c r="A87" s="115" t="s">
        <v>355</v>
      </c>
      <c r="B87" s="115">
        <v>-1</v>
      </c>
      <c r="C87" s="147" t="s">
        <v>757</v>
      </c>
      <c r="D87" s="147">
        <v>-1</v>
      </c>
      <c r="E87" s="147" t="s">
        <v>682</v>
      </c>
      <c r="F87" s="147" t="s">
        <v>847</v>
      </c>
      <c r="G87" s="115" t="s">
        <v>673</v>
      </c>
      <c r="H87" s="115" t="s">
        <v>848</v>
      </c>
      <c r="I87" s="148" t="s">
        <v>675</v>
      </c>
      <c r="J87" s="149">
        <v>4</v>
      </c>
      <c r="K87" s="149"/>
      <c r="L87" s="130" t="s">
        <v>652</v>
      </c>
      <c r="M87" s="485">
        <v>7.0000000000000007E-2</v>
      </c>
      <c r="N87" s="954"/>
      <c r="O87" s="955"/>
      <c r="P87" s="572">
        <f t="shared" si="67"/>
        <v>0</v>
      </c>
      <c r="Q87" s="955"/>
      <c r="R87" s="957"/>
      <c r="S87" s="571">
        <f t="shared" si="68"/>
        <v>0</v>
      </c>
      <c r="T87" s="520">
        <f t="shared" si="60"/>
        <v>0</v>
      </c>
      <c r="U87" s="497">
        <f t="shared" si="61"/>
        <v>0</v>
      </c>
      <c r="V87" s="551">
        <f t="shared" si="69"/>
        <v>0</v>
      </c>
      <c r="W87" s="960"/>
      <c r="X87" s="961"/>
      <c r="Y87" s="526">
        <f t="shared" si="62"/>
        <v>0</v>
      </c>
      <c r="Z87" s="961"/>
      <c r="AA87" s="964"/>
      <c r="AB87" s="570">
        <f t="shared" si="63"/>
        <v>0</v>
      </c>
      <c r="AC87" s="526">
        <f t="shared" si="64"/>
        <v>0</v>
      </c>
      <c r="AD87" s="523">
        <f t="shared" si="65"/>
        <v>0</v>
      </c>
      <c r="AE87" s="526">
        <f t="shared" ref="AE87" si="79">SUM(AC87,AD87)</f>
        <v>0</v>
      </c>
      <c r="AF87" s="1"/>
    </row>
    <row r="88" spans="1:32" x14ac:dyDescent="0.25">
      <c r="A88" s="115" t="s">
        <v>355</v>
      </c>
      <c r="B88" s="115">
        <v>-1</v>
      </c>
      <c r="C88" s="147" t="s">
        <v>757</v>
      </c>
      <c r="D88" s="147">
        <v>-1</v>
      </c>
      <c r="E88" s="147" t="s">
        <v>685</v>
      </c>
      <c r="F88" s="147" t="s">
        <v>849</v>
      </c>
      <c r="G88" s="115" t="s">
        <v>673</v>
      </c>
      <c r="H88" s="115" t="s">
        <v>845</v>
      </c>
      <c r="I88" s="148" t="s">
        <v>675</v>
      </c>
      <c r="J88" s="149">
        <v>4</v>
      </c>
      <c r="K88" s="149"/>
      <c r="L88" s="130" t="s">
        <v>652</v>
      </c>
      <c r="M88" s="485">
        <v>7.0000000000000007E-2</v>
      </c>
      <c r="N88" s="954"/>
      <c r="O88" s="955"/>
      <c r="P88" s="572">
        <f t="shared" si="67"/>
        <v>0</v>
      </c>
      <c r="Q88" s="955"/>
      <c r="R88" s="957"/>
      <c r="S88" s="571">
        <f t="shared" si="68"/>
        <v>0</v>
      </c>
      <c r="T88" s="520">
        <f t="shared" si="60"/>
        <v>0</v>
      </c>
      <c r="U88" s="497">
        <f t="shared" si="61"/>
        <v>0</v>
      </c>
      <c r="V88" s="551">
        <f t="shared" si="69"/>
        <v>0</v>
      </c>
      <c r="W88" s="960"/>
      <c r="X88" s="961"/>
      <c r="Y88" s="526">
        <f t="shared" si="62"/>
        <v>0</v>
      </c>
      <c r="Z88" s="961"/>
      <c r="AA88" s="964"/>
      <c r="AB88" s="570">
        <f t="shared" si="63"/>
        <v>0</v>
      </c>
      <c r="AC88" s="526">
        <f t="shared" si="64"/>
        <v>0</v>
      </c>
      <c r="AD88" s="523">
        <f t="shared" si="65"/>
        <v>0</v>
      </c>
      <c r="AE88" s="526">
        <f t="shared" ref="AE88" si="80">SUM(AC88,AD88)</f>
        <v>0</v>
      </c>
      <c r="AF88" s="1"/>
    </row>
    <row r="89" spans="1:32" x14ac:dyDescent="0.25">
      <c r="A89" s="115" t="s">
        <v>355</v>
      </c>
      <c r="B89" s="115">
        <v>-1</v>
      </c>
      <c r="C89" s="147" t="s">
        <v>850</v>
      </c>
      <c r="D89" s="147">
        <v>-1</v>
      </c>
      <c r="E89" s="147" t="s">
        <v>647</v>
      </c>
      <c r="F89" s="147" t="s">
        <v>851</v>
      </c>
      <c r="G89" s="115" t="s">
        <v>649</v>
      </c>
      <c r="H89" s="115" t="s">
        <v>852</v>
      </c>
      <c r="I89" s="148" t="s">
        <v>651</v>
      </c>
      <c r="J89" s="149">
        <v>30.4</v>
      </c>
      <c r="K89" s="149"/>
      <c r="L89" s="130" t="s">
        <v>652</v>
      </c>
      <c r="M89" s="485">
        <v>7.0000000000000007E-2</v>
      </c>
      <c r="N89" s="954"/>
      <c r="O89" s="955"/>
      <c r="P89" s="572">
        <f t="shared" si="67"/>
        <v>0</v>
      </c>
      <c r="Q89" s="955"/>
      <c r="R89" s="957"/>
      <c r="S89" s="571">
        <f t="shared" si="68"/>
        <v>0</v>
      </c>
      <c r="T89" s="520">
        <f t="shared" si="60"/>
        <v>0</v>
      </c>
      <c r="U89" s="497">
        <f t="shared" si="61"/>
        <v>0</v>
      </c>
      <c r="V89" s="551">
        <f t="shared" si="69"/>
        <v>0</v>
      </c>
      <c r="W89" s="960"/>
      <c r="X89" s="961"/>
      <c r="Y89" s="526">
        <f t="shared" si="62"/>
        <v>0</v>
      </c>
      <c r="Z89" s="961"/>
      <c r="AA89" s="964"/>
      <c r="AB89" s="570">
        <f t="shared" si="63"/>
        <v>0</v>
      </c>
      <c r="AC89" s="526">
        <f t="shared" si="64"/>
        <v>0</v>
      </c>
      <c r="AD89" s="523">
        <f t="shared" si="65"/>
        <v>0</v>
      </c>
      <c r="AE89" s="526">
        <f t="shared" ref="AE89" si="81">SUM(AC89,AD89)</f>
        <v>0</v>
      </c>
      <c r="AF89" s="1"/>
    </row>
    <row r="90" spans="1:32" x14ac:dyDescent="0.25">
      <c r="A90" s="115" t="s">
        <v>355</v>
      </c>
      <c r="B90" s="115">
        <v>-1</v>
      </c>
      <c r="C90" s="147" t="s">
        <v>850</v>
      </c>
      <c r="D90" s="147">
        <v>-1</v>
      </c>
      <c r="E90" s="147" t="s">
        <v>653</v>
      </c>
      <c r="F90" s="147" t="s">
        <v>853</v>
      </c>
      <c r="G90" s="115" t="s">
        <v>649</v>
      </c>
      <c r="H90" s="115" t="s">
        <v>854</v>
      </c>
      <c r="I90" s="148" t="s">
        <v>651</v>
      </c>
      <c r="J90" s="149">
        <v>28.5</v>
      </c>
      <c r="K90" s="149"/>
      <c r="L90" s="130" t="s">
        <v>652</v>
      </c>
      <c r="M90" s="485">
        <v>7.0000000000000007E-2</v>
      </c>
      <c r="N90" s="954"/>
      <c r="O90" s="955"/>
      <c r="P90" s="572">
        <f t="shared" si="67"/>
        <v>0</v>
      </c>
      <c r="Q90" s="955"/>
      <c r="R90" s="957"/>
      <c r="S90" s="571">
        <f t="shared" si="68"/>
        <v>0</v>
      </c>
      <c r="T90" s="520">
        <f t="shared" si="60"/>
        <v>0</v>
      </c>
      <c r="U90" s="497">
        <f t="shared" si="61"/>
        <v>0</v>
      </c>
      <c r="V90" s="551">
        <f t="shared" si="69"/>
        <v>0</v>
      </c>
      <c r="W90" s="960"/>
      <c r="X90" s="961"/>
      <c r="Y90" s="526">
        <f t="shared" si="62"/>
        <v>0</v>
      </c>
      <c r="Z90" s="961"/>
      <c r="AA90" s="964"/>
      <c r="AB90" s="570">
        <f t="shared" si="63"/>
        <v>0</v>
      </c>
      <c r="AC90" s="526">
        <f t="shared" si="64"/>
        <v>0</v>
      </c>
      <c r="AD90" s="523">
        <f t="shared" si="65"/>
        <v>0</v>
      </c>
      <c r="AE90" s="526">
        <f t="shared" ref="AE90" si="82">SUM(AC90,AD90)</f>
        <v>0</v>
      </c>
      <c r="AF90" s="1"/>
    </row>
    <row r="91" spans="1:32" x14ac:dyDescent="0.25">
      <c r="A91" s="115" t="s">
        <v>355</v>
      </c>
      <c r="B91" s="115">
        <v>-1</v>
      </c>
      <c r="C91" s="147" t="s">
        <v>850</v>
      </c>
      <c r="D91" s="147">
        <v>-1</v>
      </c>
      <c r="E91" s="147" t="s">
        <v>658</v>
      </c>
      <c r="F91" s="147" t="s">
        <v>855</v>
      </c>
      <c r="G91" s="115" t="s">
        <v>649</v>
      </c>
      <c r="H91" s="115" t="s">
        <v>856</v>
      </c>
      <c r="I91" s="148" t="s">
        <v>651</v>
      </c>
      <c r="J91" s="149">
        <v>65.099999999999994</v>
      </c>
      <c r="K91" s="149"/>
      <c r="L91" s="130" t="s">
        <v>652</v>
      </c>
      <c r="M91" s="485">
        <v>7.0000000000000007E-2</v>
      </c>
      <c r="N91" s="954"/>
      <c r="O91" s="955"/>
      <c r="P91" s="572">
        <f t="shared" si="67"/>
        <v>0</v>
      </c>
      <c r="Q91" s="955"/>
      <c r="R91" s="957"/>
      <c r="S91" s="571">
        <f t="shared" si="68"/>
        <v>0</v>
      </c>
      <c r="T91" s="520">
        <f t="shared" si="60"/>
        <v>0</v>
      </c>
      <c r="U91" s="497">
        <f t="shared" si="61"/>
        <v>0</v>
      </c>
      <c r="V91" s="551">
        <f t="shared" si="69"/>
        <v>0</v>
      </c>
      <c r="W91" s="960"/>
      <c r="X91" s="961"/>
      <c r="Y91" s="526">
        <f t="shared" si="62"/>
        <v>0</v>
      </c>
      <c r="Z91" s="961"/>
      <c r="AA91" s="964"/>
      <c r="AB91" s="570">
        <f t="shared" si="63"/>
        <v>0</v>
      </c>
      <c r="AC91" s="526">
        <f t="shared" si="64"/>
        <v>0</v>
      </c>
      <c r="AD91" s="523">
        <f t="shared" si="65"/>
        <v>0</v>
      </c>
      <c r="AE91" s="526">
        <f t="shared" ref="AE91" si="83">SUM(AC91,AD91)</f>
        <v>0</v>
      </c>
      <c r="AF91" s="1"/>
    </row>
    <row r="92" spans="1:32" x14ac:dyDescent="0.25">
      <c r="A92" s="115" t="s">
        <v>355</v>
      </c>
      <c r="B92" s="115">
        <v>-1</v>
      </c>
      <c r="C92" s="147" t="s">
        <v>850</v>
      </c>
      <c r="D92" s="147">
        <v>-1</v>
      </c>
      <c r="E92" s="147" t="s">
        <v>661</v>
      </c>
      <c r="F92" s="147" t="s">
        <v>561</v>
      </c>
      <c r="G92" s="115" t="s">
        <v>857</v>
      </c>
      <c r="H92" s="115" t="s">
        <v>858</v>
      </c>
      <c r="I92" s="148" t="s">
        <v>657</v>
      </c>
      <c r="J92" s="149">
        <v>10.1</v>
      </c>
      <c r="K92" s="149"/>
      <c r="L92" s="130" t="s">
        <v>652</v>
      </c>
      <c r="M92" s="485">
        <v>7.0000000000000007E-2</v>
      </c>
      <c r="N92" s="954"/>
      <c r="O92" s="955"/>
      <c r="P92" s="572">
        <f t="shared" si="67"/>
        <v>0</v>
      </c>
      <c r="Q92" s="955"/>
      <c r="R92" s="957"/>
      <c r="S92" s="571">
        <f t="shared" si="68"/>
        <v>0</v>
      </c>
      <c r="T92" s="520">
        <f t="shared" si="60"/>
        <v>0</v>
      </c>
      <c r="U92" s="497">
        <f t="shared" si="61"/>
        <v>0</v>
      </c>
      <c r="V92" s="551">
        <f t="shared" si="69"/>
        <v>0</v>
      </c>
      <c r="W92" s="960"/>
      <c r="X92" s="961"/>
      <c r="Y92" s="526">
        <f t="shared" si="62"/>
        <v>0</v>
      </c>
      <c r="Z92" s="961"/>
      <c r="AA92" s="964"/>
      <c r="AB92" s="570">
        <f t="shared" si="63"/>
        <v>0</v>
      </c>
      <c r="AC92" s="526">
        <f t="shared" si="64"/>
        <v>0</v>
      </c>
      <c r="AD92" s="523">
        <f t="shared" si="65"/>
        <v>0</v>
      </c>
      <c r="AE92" s="526">
        <f t="shared" ref="AE92" si="84">SUM(AC92,AD92)</f>
        <v>0</v>
      </c>
      <c r="AF92" s="1"/>
    </row>
    <row r="93" spans="1:32" x14ac:dyDescent="0.25">
      <c r="A93" s="115" t="s">
        <v>355</v>
      </c>
      <c r="B93" s="115">
        <v>-1</v>
      </c>
      <c r="C93" s="147" t="s">
        <v>850</v>
      </c>
      <c r="D93" s="147">
        <v>-1</v>
      </c>
      <c r="E93" s="147" t="s">
        <v>665</v>
      </c>
      <c r="F93" s="147" t="s">
        <v>859</v>
      </c>
      <c r="G93" s="115" t="s">
        <v>764</v>
      </c>
      <c r="H93" s="115" t="s">
        <v>860</v>
      </c>
      <c r="I93" s="148" t="s">
        <v>651</v>
      </c>
      <c r="J93" s="149">
        <v>40.6</v>
      </c>
      <c r="K93" s="149"/>
      <c r="L93" s="130" t="s">
        <v>652</v>
      </c>
      <c r="M93" s="485">
        <v>7.0000000000000007E-2</v>
      </c>
      <c r="N93" s="954"/>
      <c r="O93" s="955"/>
      <c r="P93" s="572">
        <f t="shared" si="67"/>
        <v>0</v>
      </c>
      <c r="Q93" s="955"/>
      <c r="R93" s="957"/>
      <c r="S93" s="571">
        <f t="shared" si="68"/>
        <v>0</v>
      </c>
      <c r="T93" s="520">
        <f t="shared" si="60"/>
        <v>0</v>
      </c>
      <c r="U93" s="497">
        <f t="shared" si="61"/>
        <v>0</v>
      </c>
      <c r="V93" s="551">
        <f t="shared" si="69"/>
        <v>0</v>
      </c>
      <c r="W93" s="960"/>
      <c r="X93" s="961"/>
      <c r="Y93" s="526">
        <f t="shared" si="62"/>
        <v>0</v>
      </c>
      <c r="Z93" s="961"/>
      <c r="AA93" s="964"/>
      <c r="AB93" s="570">
        <f t="shared" si="63"/>
        <v>0</v>
      </c>
      <c r="AC93" s="526">
        <f t="shared" si="64"/>
        <v>0</v>
      </c>
      <c r="AD93" s="523">
        <f t="shared" si="65"/>
        <v>0</v>
      </c>
      <c r="AE93" s="526">
        <f t="shared" ref="AE93" si="85">SUM(AC93,AD93)</f>
        <v>0</v>
      </c>
      <c r="AF93" s="1"/>
    </row>
    <row r="94" spans="1:32" x14ac:dyDescent="0.25">
      <c r="A94" s="115" t="s">
        <v>355</v>
      </c>
      <c r="B94" s="115">
        <v>-1</v>
      </c>
      <c r="C94" s="147" t="s">
        <v>850</v>
      </c>
      <c r="D94" s="147">
        <v>-1</v>
      </c>
      <c r="E94" s="147" t="s">
        <v>665</v>
      </c>
      <c r="F94" s="147" t="s">
        <v>859</v>
      </c>
      <c r="G94" s="115" t="s">
        <v>764</v>
      </c>
      <c r="H94" s="115" t="s">
        <v>861</v>
      </c>
      <c r="I94" s="148" t="s">
        <v>651</v>
      </c>
      <c r="J94" s="149">
        <v>0</v>
      </c>
      <c r="K94" s="149"/>
      <c r="L94" s="130" t="s">
        <v>652</v>
      </c>
      <c r="M94" s="485">
        <v>7.0000000000000007E-2</v>
      </c>
      <c r="N94" s="954"/>
      <c r="O94" s="955"/>
      <c r="P94" s="572">
        <f t="shared" si="67"/>
        <v>0</v>
      </c>
      <c r="Q94" s="955"/>
      <c r="R94" s="957"/>
      <c r="S94" s="571">
        <f t="shared" si="68"/>
        <v>0</v>
      </c>
      <c r="T94" s="520">
        <f t="shared" si="60"/>
        <v>0</v>
      </c>
      <c r="U94" s="497">
        <f t="shared" si="61"/>
        <v>0</v>
      </c>
      <c r="V94" s="551">
        <f t="shared" si="69"/>
        <v>0</v>
      </c>
      <c r="W94" s="960"/>
      <c r="X94" s="961"/>
      <c r="Y94" s="526">
        <f t="shared" si="62"/>
        <v>0</v>
      </c>
      <c r="Z94" s="961"/>
      <c r="AA94" s="964"/>
      <c r="AB94" s="570">
        <f t="shared" si="63"/>
        <v>0</v>
      </c>
      <c r="AC94" s="526">
        <f t="shared" si="64"/>
        <v>0</v>
      </c>
      <c r="AD94" s="523">
        <f t="shared" si="65"/>
        <v>0</v>
      </c>
      <c r="AE94" s="526">
        <f t="shared" ref="AE94:AE95" si="86">SUM(AC94,AD94)</f>
        <v>0</v>
      </c>
      <c r="AF94" s="1"/>
    </row>
    <row r="95" spans="1:32" x14ac:dyDescent="0.25">
      <c r="A95" s="115" t="s">
        <v>355</v>
      </c>
      <c r="B95" s="115">
        <v>-1</v>
      </c>
      <c r="C95" s="147" t="s">
        <v>850</v>
      </c>
      <c r="D95" s="147">
        <v>-1</v>
      </c>
      <c r="E95" s="147" t="s">
        <v>668</v>
      </c>
      <c r="F95" s="147" t="s">
        <v>862</v>
      </c>
      <c r="G95" s="115" t="s">
        <v>520</v>
      </c>
      <c r="H95" s="115" t="s">
        <v>863</v>
      </c>
      <c r="I95" s="148" t="s">
        <v>679</v>
      </c>
      <c r="J95" s="149"/>
      <c r="K95" s="149">
        <v>0.8</v>
      </c>
      <c r="L95" s="130" t="s">
        <v>680</v>
      </c>
      <c r="M95" s="485"/>
      <c r="N95" s="891"/>
      <c r="O95" s="718"/>
      <c r="P95" s="892">
        <f t="shared" si="67"/>
        <v>0</v>
      </c>
      <c r="Q95" s="718"/>
      <c r="R95" s="892"/>
      <c r="S95" s="718">
        <f t="shared" si="68"/>
        <v>0</v>
      </c>
      <c r="T95" s="520">
        <f t="shared" si="60"/>
        <v>0</v>
      </c>
      <c r="U95" s="497">
        <f t="shared" si="61"/>
        <v>0</v>
      </c>
      <c r="V95" s="551">
        <f t="shared" si="69"/>
        <v>0</v>
      </c>
      <c r="W95" s="893"/>
      <c r="X95" s="894"/>
      <c r="Y95" s="526">
        <f t="shared" si="62"/>
        <v>0</v>
      </c>
      <c r="Z95" s="894"/>
      <c r="AA95" s="895"/>
      <c r="AB95" s="896">
        <f t="shared" si="63"/>
        <v>0</v>
      </c>
      <c r="AC95" s="526">
        <f t="shared" si="64"/>
        <v>0</v>
      </c>
      <c r="AD95" s="523">
        <f t="shared" si="65"/>
        <v>0</v>
      </c>
      <c r="AE95" s="526">
        <f t="shared" si="86"/>
        <v>0</v>
      </c>
      <c r="AF95" s="1"/>
    </row>
    <row r="96" spans="1:32" x14ac:dyDescent="0.25">
      <c r="A96" s="115" t="s">
        <v>355</v>
      </c>
      <c r="B96" s="115">
        <v>-1</v>
      </c>
      <c r="C96" s="147" t="s">
        <v>850</v>
      </c>
      <c r="D96" s="147">
        <v>-1</v>
      </c>
      <c r="E96" s="147" t="s">
        <v>671</v>
      </c>
      <c r="F96" s="147" t="s">
        <v>864</v>
      </c>
      <c r="G96" s="115" t="s">
        <v>865</v>
      </c>
      <c r="H96" s="115" t="s">
        <v>866</v>
      </c>
      <c r="I96" s="148" t="s">
        <v>657</v>
      </c>
      <c r="J96" s="149">
        <v>2.4</v>
      </c>
      <c r="K96" s="149"/>
      <c r="L96" s="130" t="s">
        <v>652</v>
      </c>
      <c r="M96" s="485">
        <v>0.04</v>
      </c>
      <c r="N96" s="954"/>
      <c r="O96" s="955"/>
      <c r="P96" s="572">
        <f t="shared" si="67"/>
        <v>0</v>
      </c>
      <c r="Q96" s="955"/>
      <c r="R96" s="957"/>
      <c r="S96" s="571">
        <f t="shared" si="68"/>
        <v>0</v>
      </c>
      <c r="T96" s="520">
        <f t="shared" si="60"/>
        <v>0</v>
      </c>
      <c r="U96" s="497">
        <f t="shared" si="61"/>
        <v>0</v>
      </c>
      <c r="V96" s="551">
        <f t="shared" si="69"/>
        <v>0</v>
      </c>
      <c r="W96" s="960"/>
      <c r="X96" s="961"/>
      <c r="Y96" s="526">
        <f t="shared" si="62"/>
        <v>0</v>
      </c>
      <c r="Z96" s="961"/>
      <c r="AA96" s="964"/>
      <c r="AB96" s="570">
        <f t="shared" si="63"/>
        <v>0</v>
      </c>
      <c r="AC96" s="526">
        <f t="shared" si="64"/>
        <v>0</v>
      </c>
      <c r="AD96" s="523">
        <f t="shared" si="65"/>
        <v>0</v>
      </c>
      <c r="AE96" s="526">
        <f t="shared" ref="AE96" si="87">SUM(AC96,AD96)</f>
        <v>0</v>
      </c>
      <c r="AF96" s="1"/>
    </row>
    <row r="97" spans="1:31" x14ac:dyDescent="0.25">
      <c r="A97" s="115" t="s">
        <v>355</v>
      </c>
      <c r="B97" s="115">
        <v>-1</v>
      </c>
      <c r="C97" s="147" t="s">
        <v>850</v>
      </c>
      <c r="D97" s="147">
        <v>-1</v>
      </c>
      <c r="E97" s="147" t="s">
        <v>676</v>
      </c>
      <c r="F97" s="147" t="s">
        <v>867</v>
      </c>
      <c r="G97" s="115" t="s">
        <v>660</v>
      </c>
      <c r="H97" s="115" t="s">
        <v>866</v>
      </c>
      <c r="I97" s="148" t="s">
        <v>657</v>
      </c>
      <c r="J97" s="149">
        <v>1.3</v>
      </c>
      <c r="K97" s="149"/>
      <c r="L97" s="130" t="s">
        <v>652</v>
      </c>
      <c r="M97" s="485">
        <v>0.04</v>
      </c>
      <c r="N97" s="954"/>
      <c r="O97" s="955"/>
      <c r="P97" s="572">
        <f t="shared" si="67"/>
        <v>0</v>
      </c>
      <c r="Q97" s="955"/>
      <c r="R97" s="957"/>
      <c r="S97" s="571">
        <f t="shared" si="68"/>
        <v>0</v>
      </c>
      <c r="T97" s="520">
        <f t="shared" si="60"/>
        <v>0</v>
      </c>
      <c r="U97" s="497">
        <f t="shared" si="61"/>
        <v>0</v>
      </c>
      <c r="V97" s="551">
        <f t="shared" si="69"/>
        <v>0</v>
      </c>
      <c r="W97" s="960"/>
      <c r="X97" s="961"/>
      <c r="Y97" s="526">
        <f t="shared" si="62"/>
        <v>0</v>
      </c>
      <c r="Z97" s="961"/>
      <c r="AA97" s="964"/>
      <c r="AB97" s="570">
        <f t="shared" si="63"/>
        <v>0</v>
      </c>
      <c r="AC97" s="526">
        <f t="shared" si="64"/>
        <v>0</v>
      </c>
      <c r="AD97" s="523">
        <f t="shared" si="65"/>
        <v>0</v>
      </c>
      <c r="AE97" s="526">
        <f t="shared" ref="AE97" si="88">SUM(AC97,AD97)</f>
        <v>0</v>
      </c>
    </row>
    <row r="98" spans="1:31" x14ac:dyDescent="0.25">
      <c r="A98" s="115" t="s">
        <v>355</v>
      </c>
      <c r="B98" s="115">
        <v>-1</v>
      </c>
      <c r="C98" s="147" t="s">
        <v>850</v>
      </c>
      <c r="D98" s="147">
        <v>-1</v>
      </c>
      <c r="E98" s="147" t="s">
        <v>682</v>
      </c>
      <c r="F98" s="147" t="s">
        <v>868</v>
      </c>
      <c r="G98" s="115" t="s">
        <v>865</v>
      </c>
      <c r="H98" s="115" t="s">
        <v>869</v>
      </c>
      <c r="I98" s="148" t="s">
        <v>657</v>
      </c>
      <c r="J98" s="149">
        <v>2.4</v>
      </c>
      <c r="K98" s="149"/>
      <c r="L98" s="130" t="s">
        <v>652</v>
      </c>
      <c r="M98" s="485">
        <v>0.04</v>
      </c>
      <c r="N98" s="954"/>
      <c r="O98" s="955"/>
      <c r="P98" s="572">
        <f t="shared" si="67"/>
        <v>0</v>
      </c>
      <c r="Q98" s="955"/>
      <c r="R98" s="957"/>
      <c r="S98" s="571">
        <f t="shared" si="68"/>
        <v>0</v>
      </c>
      <c r="T98" s="520">
        <f t="shared" si="60"/>
        <v>0</v>
      </c>
      <c r="U98" s="497">
        <f t="shared" si="61"/>
        <v>0</v>
      </c>
      <c r="V98" s="551">
        <f t="shared" si="69"/>
        <v>0</v>
      </c>
      <c r="W98" s="960"/>
      <c r="X98" s="961"/>
      <c r="Y98" s="526">
        <f t="shared" si="62"/>
        <v>0</v>
      </c>
      <c r="Z98" s="961"/>
      <c r="AA98" s="964"/>
      <c r="AB98" s="570">
        <f t="shared" si="63"/>
        <v>0</v>
      </c>
      <c r="AC98" s="526">
        <f t="shared" si="64"/>
        <v>0</v>
      </c>
      <c r="AD98" s="523">
        <f t="shared" si="65"/>
        <v>0</v>
      </c>
      <c r="AE98" s="526">
        <f t="shared" ref="AE98" si="89">SUM(AC98,AD98)</f>
        <v>0</v>
      </c>
    </row>
    <row r="99" spans="1:31" x14ac:dyDescent="0.25">
      <c r="A99" s="115" t="s">
        <v>355</v>
      </c>
      <c r="B99" s="115">
        <v>-1</v>
      </c>
      <c r="C99" s="147" t="s">
        <v>850</v>
      </c>
      <c r="D99" s="147">
        <v>-1</v>
      </c>
      <c r="E99" s="147" t="s">
        <v>685</v>
      </c>
      <c r="F99" s="147" t="s">
        <v>870</v>
      </c>
      <c r="G99" s="115" t="s">
        <v>660</v>
      </c>
      <c r="H99" s="115" t="s">
        <v>869</v>
      </c>
      <c r="I99" s="148" t="s">
        <v>657</v>
      </c>
      <c r="J99" s="149">
        <v>1.3</v>
      </c>
      <c r="K99" s="149"/>
      <c r="L99" s="130" t="s">
        <v>652</v>
      </c>
      <c r="M99" s="485">
        <v>0.04</v>
      </c>
      <c r="N99" s="954"/>
      <c r="O99" s="955"/>
      <c r="P99" s="572">
        <f t="shared" si="67"/>
        <v>0</v>
      </c>
      <c r="Q99" s="955"/>
      <c r="R99" s="957"/>
      <c r="S99" s="571">
        <f t="shared" si="68"/>
        <v>0</v>
      </c>
      <c r="T99" s="520">
        <f t="shared" si="60"/>
        <v>0</v>
      </c>
      <c r="U99" s="497">
        <f t="shared" si="61"/>
        <v>0</v>
      </c>
      <c r="V99" s="551">
        <f t="shared" si="69"/>
        <v>0</v>
      </c>
      <c r="W99" s="960"/>
      <c r="X99" s="961"/>
      <c r="Y99" s="526">
        <f t="shared" si="62"/>
        <v>0</v>
      </c>
      <c r="Z99" s="961"/>
      <c r="AA99" s="964"/>
      <c r="AB99" s="570">
        <f t="shared" si="63"/>
        <v>0</v>
      </c>
      <c r="AC99" s="526">
        <f t="shared" si="64"/>
        <v>0</v>
      </c>
      <c r="AD99" s="523">
        <f t="shared" si="65"/>
        <v>0</v>
      </c>
      <c r="AE99" s="526">
        <f t="shared" ref="AE99" si="90">SUM(AC99,AD99)</f>
        <v>0</v>
      </c>
    </row>
    <row r="100" spans="1:31" x14ac:dyDescent="0.25">
      <c r="A100" s="115" t="s">
        <v>355</v>
      </c>
      <c r="B100" s="115">
        <v>-1</v>
      </c>
      <c r="C100" s="147" t="s">
        <v>850</v>
      </c>
      <c r="D100" s="147">
        <v>-1</v>
      </c>
      <c r="E100" s="147" t="s">
        <v>687</v>
      </c>
      <c r="F100" s="147" t="s">
        <v>871</v>
      </c>
      <c r="G100" s="115" t="s">
        <v>764</v>
      </c>
      <c r="H100" s="115" t="s">
        <v>872</v>
      </c>
      <c r="I100" s="148" t="s">
        <v>651</v>
      </c>
      <c r="J100" s="149">
        <v>9.1999999999999993</v>
      </c>
      <c r="K100" s="149"/>
      <c r="L100" s="130" t="s">
        <v>652</v>
      </c>
      <c r="M100" s="485">
        <v>7.0000000000000007E-2</v>
      </c>
      <c r="N100" s="954"/>
      <c r="O100" s="955"/>
      <c r="P100" s="572">
        <f t="shared" si="67"/>
        <v>0</v>
      </c>
      <c r="Q100" s="955"/>
      <c r="R100" s="957"/>
      <c r="S100" s="571">
        <f t="shared" si="68"/>
        <v>0</v>
      </c>
      <c r="T100" s="520">
        <f t="shared" si="60"/>
        <v>0</v>
      </c>
      <c r="U100" s="497">
        <f t="shared" si="61"/>
        <v>0</v>
      </c>
      <c r="V100" s="551">
        <f t="shared" si="69"/>
        <v>0</v>
      </c>
      <c r="W100" s="960"/>
      <c r="X100" s="961"/>
      <c r="Y100" s="526">
        <f t="shared" si="62"/>
        <v>0</v>
      </c>
      <c r="Z100" s="961"/>
      <c r="AA100" s="964"/>
      <c r="AB100" s="570">
        <f t="shared" si="63"/>
        <v>0</v>
      </c>
      <c r="AC100" s="526">
        <f t="shared" si="64"/>
        <v>0</v>
      </c>
      <c r="AD100" s="523">
        <f t="shared" si="65"/>
        <v>0</v>
      </c>
      <c r="AE100" s="526">
        <f t="shared" ref="AE100" si="91">SUM(AC100,AD100)</f>
        <v>0</v>
      </c>
    </row>
    <row r="101" spans="1:31" x14ac:dyDescent="0.25">
      <c r="A101" s="115" t="s">
        <v>355</v>
      </c>
      <c r="B101" s="115">
        <v>-1</v>
      </c>
      <c r="C101" s="147" t="s">
        <v>850</v>
      </c>
      <c r="D101" s="147">
        <v>-1</v>
      </c>
      <c r="E101" s="147" t="s">
        <v>687</v>
      </c>
      <c r="F101" s="147" t="s">
        <v>871</v>
      </c>
      <c r="G101" s="115" t="s">
        <v>649</v>
      </c>
      <c r="H101" s="115" t="s">
        <v>852</v>
      </c>
      <c r="I101" s="148" t="s">
        <v>651</v>
      </c>
      <c r="J101" s="149">
        <v>42.1</v>
      </c>
      <c r="K101" s="149"/>
      <c r="L101" s="130" t="s">
        <v>652</v>
      </c>
      <c r="M101" s="485">
        <v>7.0000000000000007E-2</v>
      </c>
      <c r="N101" s="954"/>
      <c r="O101" s="955"/>
      <c r="P101" s="572">
        <f t="shared" si="67"/>
        <v>0</v>
      </c>
      <c r="Q101" s="955"/>
      <c r="R101" s="957"/>
      <c r="S101" s="571">
        <f t="shared" si="68"/>
        <v>0</v>
      </c>
      <c r="T101" s="520">
        <f t="shared" si="60"/>
        <v>0</v>
      </c>
      <c r="U101" s="497">
        <f t="shared" si="61"/>
        <v>0</v>
      </c>
      <c r="V101" s="551">
        <f t="shared" si="69"/>
        <v>0</v>
      </c>
      <c r="W101" s="960"/>
      <c r="X101" s="961"/>
      <c r="Y101" s="526">
        <f t="shared" si="62"/>
        <v>0</v>
      </c>
      <c r="Z101" s="961"/>
      <c r="AA101" s="964"/>
      <c r="AB101" s="570">
        <f t="shared" si="63"/>
        <v>0</v>
      </c>
      <c r="AC101" s="526">
        <f t="shared" si="64"/>
        <v>0</v>
      </c>
      <c r="AD101" s="523">
        <f t="shared" si="65"/>
        <v>0</v>
      </c>
      <c r="AE101" s="526">
        <f t="shared" ref="AE101" si="92">SUM(AC101,AD101)</f>
        <v>0</v>
      </c>
    </row>
    <row r="102" spans="1:31" x14ac:dyDescent="0.25">
      <c r="A102" s="115" t="s">
        <v>355</v>
      </c>
      <c r="B102" s="115">
        <v>-1</v>
      </c>
      <c r="C102" s="147" t="s">
        <v>850</v>
      </c>
      <c r="D102" s="147">
        <v>-1</v>
      </c>
      <c r="E102" s="147" t="s">
        <v>690</v>
      </c>
      <c r="F102" s="147" t="s">
        <v>871</v>
      </c>
      <c r="G102" s="115" t="s">
        <v>873</v>
      </c>
      <c r="H102" s="115" t="s">
        <v>874</v>
      </c>
      <c r="I102" s="148"/>
      <c r="J102" s="149"/>
      <c r="K102" s="149"/>
      <c r="L102" s="130"/>
      <c r="M102" s="485"/>
      <c r="N102" s="954"/>
      <c r="O102" s="965"/>
      <c r="P102" s="572">
        <f t="shared" si="67"/>
        <v>0</v>
      </c>
      <c r="Q102" s="965"/>
      <c r="R102" s="966"/>
      <c r="S102" s="571">
        <f t="shared" si="68"/>
        <v>0</v>
      </c>
      <c r="T102" s="520">
        <f t="shared" si="60"/>
        <v>0</v>
      </c>
      <c r="U102" s="497">
        <f t="shared" si="61"/>
        <v>0</v>
      </c>
      <c r="V102" s="551">
        <f t="shared" si="69"/>
        <v>0</v>
      </c>
      <c r="W102" s="967"/>
      <c r="X102" s="961"/>
      <c r="Y102" s="526">
        <f t="shared" si="62"/>
        <v>0</v>
      </c>
      <c r="Z102" s="961"/>
      <c r="AA102" s="968"/>
      <c r="AB102" s="570">
        <f t="shared" si="63"/>
        <v>0</v>
      </c>
      <c r="AC102" s="526">
        <f t="shared" si="64"/>
        <v>0</v>
      </c>
      <c r="AD102" s="523">
        <f t="shared" si="65"/>
        <v>0</v>
      </c>
      <c r="AE102" s="526">
        <f t="shared" ref="AE102" si="93">SUM(AC102,AD102)</f>
        <v>0</v>
      </c>
    </row>
    <row r="103" spans="1:31" x14ac:dyDescent="0.25">
      <c r="A103" s="115" t="s">
        <v>355</v>
      </c>
      <c r="B103" s="115">
        <v>-1</v>
      </c>
      <c r="C103" s="147" t="s">
        <v>850</v>
      </c>
      <c r="D103" s="147">
        <v>-1</v>
      </c>
      <c r="E103" s="147" t="s">
        <v>693</v>
      </c>
      <c r="F103" s="147" t="s">
        <v>875</v>
      </c>
      <c r="G103" s="115" t="s">
        <v>649</v>
      </c>
      <c r="H103" s="115" t="s">
        <v>876</v>
      </c>
      <c r="I103" s="148" t="s">
        <v>651</v>
      </c>
      <c r="J103" s="149">
        <v>10.9</v>
      </c>
      <c r="K103" s="149"/>
      <c r="L103" s="130" t="s">
        <v>652</v>
      </c>
      <c r="M103" s="485">
        <v>7.0000000000000007E-2</v>
      </c>
      <c r="N103" s="954"/>
      <c r="O103" s="955"/>
      <c r="P103" s="572">
        <f t="shared" si="67"/>
        <v>0</v>
      </c>
      <c r="Q103" s="955"/>
      <c r="R103" s="957"/>
      <c r="S103" s="571">
        <f t="shared" si="68"/>
        <v>0</v>
      </c>
      <c r="T103" s="520">
        <f t="shared" si="60"/>
        <v>0</v>
      </c>
      <c r="U103" s="497">
        <f t="shared" si="61"/>
        <v>0</v>
      </c>
      <c r="V103" s="551">
        <f t="shared" si="69"/>
        <v>0</v>
      </c>
      <c r="W103" s="960"/>
      <c r="X103" s="961"/>
      <c r="Y103" s="526">
        <f t="shared" si="62"/>
        <v>0</v>
      </c>
      <c r="Z103" s="961"/>
      <c r="AA103" s="964"/>
      <c r="AB103" s="570">
        <f t="shared" si="63"/>
        <v>0</v>
      </c>
      <c r="AC103" s="526">
        <f t="shared" si="64"/>
        <v>0</v>
      </c>
      <c r="AD103" s="523">
        <f t="shared" si="65"/>
        <v>0</v>
      </c>
      <c r="AE103" s="526">
        <f t="shared" ref="AE103" si="94">SUM(AC103,AD103)</f>
        <v>0</v>
      </c>
    </row>
    <row r="104" spans="1:31" x14ac:dyDescent="0.25">
      <c r="A104" s="115" t="s">
        <v>355</v>
      </c>
      <c r="B104" s="115">
        <v>-1</v>
      </c>
      <c r="C104" s="147" t="s">
        <v>850</v>
      </c>
      <c r="D104" s="147">
        <v>-1</v>
      </c>
      <c r="E104" s="147" t="s">
        <v>699</v>
      </c>
      <c r="F104" s="147" t="s">
        <v>877</v>
      </c>
      <c r="G104" s="115" t="s">
        <v>649</v>
      </c>
      <c r="H104" s="115" t="s">
        <v>856</v>
      </c>
      <c r="I104" s="148" t="s">
        <v>651</v>
      </c>
      <c r="J104" s="149">
        <v>65.7</v>
      </c>
      <c r="K104" s="149"/>
      <c r="L104" s="130" t="s">
        <v>652</v>
      </c>
      <c r="M104" s="485">
        <v>7.0000000000000007E-2</v>
      </c>
      <c r="N104" s="954"/>
      <c r="O104" s="955"/>
      <c r="P104" s="572">
        <f t="shared" si="67"/>
        <v>0</v>
      </c>
      <c r="Q104" s="955"/>
      <c r="R104" s="957"/>
      <c r="S104" s="571">
        <f t="shared" si="68"/>
        <v>0</v>
      </c>
      <c r="T104" s="520">
        <f t="shared" si="60"/>
        <v>0</v>
      </c>
      <c r="U104" s="497">
        <f t="shared" si="61"/>
        <v>0</v>
      </c>
      <c r="V104" s="551">
        <f t="shared" si="69"/>
        <v>0</v>
      </c>
      <c r="W104" s="960"/>
      <c r="X104" s="961"/>
      <c r="Y104" s="526">
        <f t="shared" si="62"/>
        <v>0</v>
      </c>
      <c r="Z104" s="961"/>
      <c r="AA104" s="964"/>
      <c r="AB104" s="570">
        <f t="shared" si="63"/>
        <v>0</v>
      </c>
      <c r="AC104" s="526">
        <f t="shared" si="64"/>
        <v>0</v>
      </c>
      <c r="AD104" s="523">
        <f t="shared" si="65"/>
        <v>0</v>
      </c>
      <c r="AE104" s="526">
        <f t="shared" ref="AE104:AE111" si="95">SUM(AC104,AD104)</f>
        <v>0</v>
      </c>
    </row>
    <row r="105" spans="1:31" x14ac:dyDescent="0.25">
      <c r="A105" s="115" t="s">
        <v>355</v>
      </c>
      <c r="B105" s="115">
        <v>-1</v>
      </c>
      <c r="C105" s="147" t="s">
        <v>850</v>
      </c>
      <c r="D105" s="147">
        <v>-1</v>
      </c>
      <c r="E105" s="147" t="s">
        <v>699</v>
      </c>
      <c r="F105" s="147" t="s">
        <v>877</v>
      </c>
      <c r="G105" s="115" t="s">
        <v>751</v>
      </c>
      <c r="H105" s="115" t="s">
        <v>878</v>
      </c>
      <c r="I105" s="148" t="s">
        <v>679</v>
      </c>
      <c r="J105" s="149"/>
      <c r="K105" s="149">
        <v>29.8</v>
      </c>
      <c r="L105" s="130" t="s">
        <v>680</v>
      </c>
      <c r="M105" s="485"/>
      <c r="N105" s="891"/>
      <c r="O105" s="718"/>
      <c r="P105" s="892">
        <f t="shared" si="67"/>
        <v>0</v>
      </c>
      <c r="Q105" s="718"/>
      <c r="R105" s="892"/>
      <c r="S105" s="718">
        <f t="shared" si="68"/>
        <v>0</v>
      </c>
      <c r="T105" s="520">
        <f t="shared" si="60"/>
        <v>0</v>
      </c>
      <c r="U105" s="497">
        <f t="shared" si="61"/>
        <v>0</v>
      </c>
      <c r="V105" s="551">
        <f t="shared" si="69"/>
        <v>0</v>
      </c>
      <c r="W105" s="893"/>
      <c r="X105" s="894"/>
      <c r="Y105" s="526">
        <f t="shared" si="62"/>
        <v>0</v>
      </c>
      <c r="Z105" s="894"/>
      <c r="AA105" s="895"/>
      <c r="AB105" s="896">
        <f t="shared" si="63"/>
        <v>0</v>
      </c>
      <c r="AC105" s="526">
        <f t="shared" si="64"/>
        <v>0</v>
      </c>
      <c r="AD105" s="523">
        <f t="shared" si="65"/>
        <v>0</v>
      </c>
      <c r="AE105" s="526">
        <f t="shared" si="95"/>
        <v>0</v>
      </c>
    </row>
    <row r="106" spans="1:31" x14ac:dyDescent="0.25">
      <c r="A106" s="115" t="s">
        <v>355</v>
      </c>
      <c r="B106" s="115">
        <v>-1</v>
      </c>
      <c r="C106" s="147" t="s">
        <v>850</v>
      </c>
      <c r="D106" s="147">
        <v>-1</v>
      </c>
      <c r="E106" s="147" t="s">
        <v>701</v>
      </c>
      <c r="F106" s="147" t="s">
        <v>879</v>
      </c>
      <c r="G106" s="115" t="s">
        <v>751</v>
      </c>
      <c r="H106" s="115" t="s">
        <v>880</v>
      </c>
      <c r="I106" s="148" t="s">
        <v>679</v>
      </c>
      <c r="J106" s="149"/>
      <c r="K106" s="149">
        <v>30.4</v>
      </c>
      <c r="L106" s="130" t="s">
        <v>680</v>
      </c>
      <c r="M106" s="485"/>
      <c r="N106" s="891"/>
      <c r="O106" s="718"/>
      <c r="P106" s="892">
        <f t="shared" si="67"/>
        <v>0</v>
      </c>
      <c r="Q106" s="718"/>
      <c r="R106" s="892"/>
      <c r="S106" s="718">
        <f t="shared" si="68"/>
        <v>0</v>
      </c>
      <c r="T106" s="520">
        <f t="shared" si="60"/>
        <v>0</v>
      </c>
      <c r="U106" s="497">
        <f t="shared" si="61"/>
        <v>0</v>
      </c>
      <c r="V106" s="551">
        <f t="shared" si="69"/>
        <v>0</v>
      </c>
      <c r="W106" s="893"/>
      <c r="X106" s="894"/>
      <c r="Y106" s="526">
        <f t="shared" si="62"/>
        <v>0</v>
      </c>
      <c r="Z106" s="894"/>
      <c r="AA106" s="895"/>
      <c r="AB106" s="896">
        <f t="shared" si="63"/>
        <v>0</v>
      </c>
      <c r="AC106" s="526">
        <f t="shared" si="64"/>
        <v>0</v>
      </c>
      <c r="AD106" s="523">
        <f t="shared" si="65"/>
        <v>0</v>
      </c>
      <c r="AE106" s="526">
        <f t="shared" si="95"/>
        <v>0</v>
      </c>
    </row>
    <row r="107" spans="1:31" x14ac:dyDescent="0.25">
      <c r="A107" s="115" t="s">
        <v>355</v>
      </c>
      <c r="B107" s="115">
        <v>-1</v>
      </c>
      <c r="C107" s="147" t="s">
        <v>850</v>
      </c>
      <c r="D107" s="147">
        <v>-1</v>
      </c>
      <c r="E107" s="147" t="s">
        <v>704</v>
      </c>
      <c r="F107" s="147" t="s">
        <v>881</v>
      </c>
      <c r="G107" s="115" t="s">
        <v>520</v>
      </c>
      <c r="H107" s="115" t="s">
        <v>882</v>
      </c>
      <c r="I107" s="148" t="s">
        <v>679</v>
      </c>
      <c r="J107" s="149"/>
      <c r="K107" s="149"/>
      <c r="L107" s="130" t="s">
        <v>680</v>
      </c>
      <c r="M107" s="485"/>
      <c r="N107" s="891"/>
      <c r="O107" s="718"/>
      <c r="P107" s="892">
        <f t="shared" si="67"/>
        <v>0</v>
      </c>
      <c r="Q107" s="718"/>
      <c r="R107" s="892"/>
      <c r="S107" s="718">
        <f t="shared" si="68"/>
        <v>0</v>
      </c>
      <c r="T107" s="520">
        <f t="shared" si="60"/>
        <v>0</v>
      </c>
      <c r="U107" s="497">
        <f t="shared" si="61"/>
        <v>0</v>
      </c>
      <c r="V107" s="551">
        <f t="shared" si="69"/>
        <v>0</v>
      </c>
      <c r="W107" s="893"/>
      <c r="X107" s="894"/>
      <c r="Y107" s="526">
        <f t="shared" si="62"/>
        <v>0</v>
      </c>
      <c r="Z107" s="894"/>
      <c r="AA107" s="895"/>
      <c r="AB107" s="896">
        <f t="shared" si="63"/>
        <v>0</v>
      </c>
      <c r="AC107" s="526">
        <f t="shared" si="64"/>
        <v>0</v>
      </c>
      <c r="AD107" s="523">
        <f t="shared" si="65"/>
        <v>0</v>
      </c>
      <c r="AE107" s="526">
        <f t="shared" si="95"/>
        <v>0</v>
      </c>
    </row>
    <row r="108" spans="1:31" x14ac:dyDescent="0.25">
      <c r="A108" s="115" t="s">
        <v>355</v>
      </c>
      <c r="B108" s="115">
        <v>-1</v>
      </c>
      <c r="C108" s="147" t="s">
        <v>850</v>
      </c>
      <c r="D108" s="147">
        <v>-1</v>
      </c>
      <c r="E108" s="147" t="s">
        <v>708</v>
      </c>
      <c r="F108" s="147" t="s">
        <v>883</v>
      </c>
      <c r="G108" s="115" t="s">
        <v>751</v>
      </c>
      <c r="H108" s="115" t="s">
        <v>884</v>
      </c>
      <c r="I108" s="148" t="s">
        <v>679</v>
      </c>
      <c r="J108" s="149"/>
      <c r="K108" s="149">
        <v>12.7</v>
      </c>
      <c r="L108" s="130" t="s">
        <v>680</v>
      </c>
      <c r="M108" s="485"/>
      <c r="N108" s="891"/>
      <c r="O108" s="718"/>
      <c r="P108" s="892">
        <f t="shared" si="67"/>
        <v>0</v>
      </c>
      <c r="Q108" s="718"/>
      <c r="R108" s="892"/>
      <c r="S108" s="718">
        <f t="shared" si="68"/>
        <v>0</v>
      </c>
      <c r="T108" s="520">
        <f t="shared" si="60"/>
        <v>0</v>
      </c>
      <c r="U108" s="497">
        <f t="shared" si="61"/>
        <v>0</v>
      </c>
      <c r="V108" s="551">
        <f t="shared" si="69"/>
        <v>0</v>
      </c>
      <c r="W108" s="893"/>
      <c r="X108" s="894"/>
      <c r="Y108" s="526">
        <f t="shared" si="62"/>
        <v>0</v>
      </c>
      <c r="Z108" s="894"/>
      <c r="AA108" s="895"/>
      <c r="AB108" s="896">
        <f t="shared" si="63"/>
        <v>0</v>
      </c>
      <c r="AC108" s="526">
        <f t="shared" si="64"/>
        <v>0</v>
      </c>
      <c r="AD108" s="523">
        <f t="shared" si="65"/>
        <v>0</v>
      </c>
      <c r="AE108" s="526">
        <f t="shared" si="95"/>
        <v>0</v>
      </c>
    </row>
    <row r="109" spans="1:31" x14ac:dyDescent="0.25">
      <c r="A109" s="115" t="s">
        <v>355</v>
      </c>
      <c r="B109" s="115">
        <v>-1</v>
      </c>
      <c r="C109" s="147" t="s">
        <v>850</v>
      </c>
      <c r="D109" s="147">
        <v>-1</v>
      </c>
      <c r="E109" s="147" t="s">
        <v>711</v>
      </c>
      <c r="F109" s="147" t="s">
        <v>885</v>
      </c>
      <c r="G109" s="115" t="s">
        <v>751</v>
      </c>
      <c r="H109" s="115" t="s">
        <v>886</v>
      </c>
      <c r="I109" s="148" t="s">
        <v>679</v>
      </c>
      <c r="J109" s="149"/>
      <c r="K109" s="149">
        <v>11.9</v>
      </c>
      <c r="L109" s="130" t="s">
        <v>680</v>
      </c>
      <c r="M109" s="485"/>
      <c r="N109" s="891"/>
      <c r="O109" s="718"/>
      <c r="P109" s="892">
        <f t="shared" si="67"/>
        <v>0</v>
      </c>
      <c r="Q109" s="718"/>
      <c r="R109" s="892"/>
      <c r="S109" s="718">
        <f t="shared" si="68"/>
        <v>0</v>
      </c>
      <c r="T109" s="520">
        <f t="shared" si="60"/>
        <v>0</v>
      </c>
      <c r="U109" s="497">
        <f t="shared" si="61"/>
        <v>0</v>
      </c>
      <c r="V109" s="551">
        <f t="shared" si="69"/>
        <v>0</v>
      </c>
      <c r="W109" s="893"/>
      <c r="X109" s="894"/>
      <c r="Y109" s="526">
        <f t="shared" si="62"/>
        <v>0</v>
      </c>
      <c r="Z109" s="894"/>
      <c r="AA109" s="895"/>
      <c r="AB109" s="896">
        <f t="shared" si="63"/>
        <v>0</v>
      </c>
      <c r="AC109" s="526">
        <f t="shared" si="64"/>
        <v>0</v>
      </c>
      <c r="AD109" s="523">
        <f t="shared" si="65"/>
        <v>0</v>
      </c>
      <c r="AE109" s="526">
        <f t="shared" si="95"/>
        <v>0</v>
      </c>
    </row>
    <row r="110" spans="1:31" x14ac:dyDescent="0.25">
      <c r="A110" s="115" t="s">
        <v>355</v>
      </c>
      <c r="B110" s="115">
        <v>-1</v>
      </c>
      <c r="C110" s="147" t="s">
        <v>850</v>
      </c>
      <c r="D110" s="147">
        <v>-1</v>
      </c>
      <c r="E110" s="147" t="s">
        <v>714</v>
      </c>
      <c r="F110" s="147" t="s">
        <v>887</v>
      </c>
      <c r="G110" s="115" t="s">
        <v>751</v>
      </c>
      <c r="H110" s="115" t="s">
        <v>888</v>
      </c>
      <c r="I110" s="148" t="s">
        <v>679</v>
      </c>
      <c r="J110" s="149"/>
      <c r="K110" s="149">
        <v>11.7</v>
      </c>
      <c r="L110" s="130" t="s">
        <v>680</v>
      </c>
      <c r="M110" s="485"/>
      <c r="N110" s="891"/>
      <c r="O110" s="718"/>
      <c r="P110" s="892">
        <f t="shared" si="67"/>
        <v>0</v>
      </c>
      <c r="Q110" s="718"/>
      <c r="R110" s="892"/>
      <c r="S110" s="718">
        <f t="shared" si="68"/>
        <v>0</v>
      </c>
      <c r="T110" s="520">
        <f t="shared" si="60"/>
        <v>0</v>
      </c>
      <c r="U110" s="497">
        <f t="shared" si="61"/>
        <v>0</v>
      </c>
      <c r="V110" s="551">
        <f t="shared" si="69"/>
        <v>0</v>
      </c>
      <c r="W110" s="893"/>
      <c r="X110" s="894"/>
      <c r="Y110" s="526">
        <f t="shared" si="62"/>
        <v>0</v>
      </c>
      <c r="Z110" s="894"/>
      <c r="AA110" s="895"/>
      <c r="AB110" s="896">
        <f t="shared" si="63"/>
        <v>0</v>
      </c>
      <c r="AC110" s="526">
        <f t="shared" si="64"/>
        <v>0</v>
      </c>
      <c r="AD110" s="523">
        <f t="shared" si="65"/>
        <v>0</v>
      </c>
      <c r="AE110" s="526">
        <f t="shared" si="95"/>
        <v>0</v>
      </c>
    </row>
    <row r="111" spans="1:31" x14ac:dyDescent="0.25">
      <c r="A111" s="115" t="s">
        <v>355</v>
      </c>
      <c r="B111" s="115">
        <v>-1</v>
      </c>
      <c r="C111" s="147" t="s">
        <v>850</v>
      </c>
      <c r="D111" s="147">
        <v>-1</v>
      </c>
      <c r="E111" s="147" t="s">
        <v>717</v>
      </c>
      <c r="F111" s="147" t="s">
        <v>889</v>
      </c>
      <c r="G111" s="115" t="s">
        <v>751</v>
      </c>
      <c r="H111" s="115" t="s">
        <v>890</v>
      </c>
      <c r="I111" s="148" t="s">
        <v>679</v>
      </c>
      <c r="J111" s="149"/>
      <c r="K111" s="149">
        <v>14.3</v>
      </c>
      <c r="L111" s="130" t="s">
        <v>680</v>
      </c>
      <c r="M111" s="485"/>
      <c r="N111" s="891"/>
      <c r="O111" s="718"/>
      <c r="P111" s="892">
        <f t="shared" si="67"/>
        <v>0</v>
      </c>
      <c r="Q111" s="718"/>
      <c r="R111" s="892"/>
      <c r="S111" s="718">
        <f t="shared" si="68"/>
        <v>0</v>
      </c>
      <c r="T111" s="520">
        <f t="shared" si="60"/>
        <v>0</v>
      </c>
      <c r="U111" s="497">
        <f t="shared" si="61"/>
        <v>0</v>
      </c>
      <c r="V111" s="551">
        <f t="shared" si="69"/>
        <v>0</v>
      </c>
      <c r="W111" s="893"/>
      <c r="X111" s="894"/>
      <c r="Y111" s="526">
        <f t="shared" si="62"/>
        <v>0</v>
      </c>
      <c r="Z111" s="894"/>
      <c r="AA111" s="895"/>
      <c r="AB111" s="896">
        <f t="shared" si="63"/>
        <v>0</v>
      </c>
      <c r="AC111" s="526">
        <f t="shared" si="64"/>
        <v>0</v>
      </c>
      <c r="AD111" s="523">
        <f t="shared" si="65"/>
        <v>0</v>
      </c>
      <c r="AE111" s="526">
        <f t="shared" si="95"/>
        <v>0</v>
      </c>
    </row>
    <row r="112" spans="1:31" x14ac:dyDescent="0.25">
      <c r="A112" s="115" t="s">
        <v>355</v>
      </c>
      <c r="B112" s="115">
        <v>-1</v>
      </c>
      <c r="C112" s="147" t="s">
        <v>850</v>
      </c>
      <c r="D112" s="147">
        <v>-1</v>
      </c>
      <c r="E112" s="147" t="s">
        <v>720</v>
      </c>
      <c r="F112" s="147" t="s">
        <v>891</v>
      </c>
      <c r="G112" s="115" t="s">
        <v>892</v>
      </c>
      <c r="H112" s="115" t="s">
        <v>893</v>
      </c>
      <c r="I112" s="148" t="s">
        <v>894</v>
      </c>
      <c r="J112" s="149"/>
      <c r="K112" s="149">
        <v>7.7</v>
      </c>
      <c r="L112" s="130" t="s">
        <v>652</v>
      </c>
      <c r="M112" s="485">
        <v>7.0000000000000007E-2</v>
      </c>
      <c r="N112" s="954"/>
      <c r="O112" s="955"/>
      <c r="P112" s="572">
        <f t="shared" si="67"/>
        <v>0</v>
      </c>
      <c r="Q112" s="955"/>
      <c r="R112" s="957"/>
      <c r="S112" s="571">
        <f t="shared" si="68"/>
        <v>0</v>
      </c>
      <c r="T112" s="520">
        <f t="shared" si="60"/>
        <v>0</v>
      </c>
      <c r="U112" s="497">
        <f t="shared" si="61"/>
        <v>0</v>
      </c>
      <c r="V112" s="551">
        <f t="shared" si="69"/>
        <v>0</v>
      </c>
      <c r="W112" s="960"/>
      <c r="X112" s="961"/>
      <c r="Y112" s="526">
        <f t="shared" si="62"/>
        <v>0</v>
      </c>
      <c r="Z112" s="961"/>
      <c r="AA112" s="964"/>
      <c r="AB112" s="570">
        <f t="shared" si="63"/>
        <v>0</v>
      </c>
      <c r="AC112" s="526">
        <f t="shared" si="64"/>
        <v>0</v>
      </c>
      <c r="AD112" s="523">
        <f t="shared" si="65"/>
        <v>0</v>
      </c>
      <c r="AE112" s="526">
        <f t="shared" ref="AE112" si="96">SUM(AC112,AD112)</f>
        <v>0</v>
      </c>
    </row>
    <row r="113" spans="1:31" x14ac:dyDescent="0.25">
      <c r="A113" s="115" t="s">
        <v>355</v>
      </c>
      <c r="B113" s="115">
        <v>-1</v>
      </c>
      <c r="C113" s="147" t="s">
        <v>850</v>
      </c>
      <c r="D113" s="147">
        <v>-1</v>
      </c>
      <c r="E113" s="147" t="s">
        <v>723</v>
      </c>
      <c r="F113" s="147" t="s">
        <v>895</v>
      </c>
      <c r="G113" s="115" t="s">
        <v>649</v>
      </c>
      <c r="H113" s="115" t="s">
        <v>856</v>
      </c>
      <c r="I113" s="148" t="s">
        <v>651</v>
      </c>
      <c r="J113" s="149">
        <v>14.5</v>
      </c>
      <c r="K113" s="149"/>
      <c r="L113" s="130" t="s">
        <v>652</v>
      </c>
      <c r="M113" s="485">
        <v>7.0000000000000007E-2</v>
      </c>
      <c r="N113" s="954"/>
      <c r="O113" s="955"/>
      <c r="P113" s="572">
        <f t="shared" si="67"/>
        <v>0</v>
      </c>
      <c r="Q113" s="955"/>
      <c r="R113" s="957"/>
      <c r="S113" s="571">
        <f t="shared" si="68"/>
        <v>0</v>
      </c>
      <c r="T113" s="520">
        <f t="shared" si="60"/>
        <v>0</v>
      </c>
      <c r="U113" s="497">
        <f t="shared" si="61"/>
        <v>0</v>
      </c>
      <c r="V113" s="551">
        <f t="shared" si="69"/>
        <v>0</v>
      </c>
      <c r="W113" s="960"/>
      <c r="X113" s="961"/>
      <c r="Y113" s="526">
        <f t="shared" si="62"/>
        <v>0</v>
      </c>
      <c r="Z113" s="961"/>
      <c r="AA113" s="964"/>
      <c r="AB113" s="570">
        <f t="shared" si="63"/>
        <v>0</v>
      </c>
      <c r="AC113" s="526">
        <f t="shared" si="64"/>
        <v>0</v>
      </c>
      <c r="AD113" s="523">
        <f t="shared" si="65"/>
        <v>0</v>
      </c>
      <c r="AE113" s="526">
        <f t="shared" ref="AE113" si="97">SUM(AC113,AD113)</f>
        <v>0</v>
      </c>
    </row>
    <row r="114" spans="1:31" x14ac:dyDescent="0.25">
      <c r="A114" s="115" t="s">
        <v>355</v>
      </c>
      <c r="B114" s="115">
        <v>-1</v>
      </c>
      <c r="C114" s="147" t="s">
        <v>850</v>
      </c>
      <c r="D114" s="147">
        <v>-1</v>
      </c>
      <c r="E114" s="147" t="s">
        <v>726</v>
      </c>
      <c r="F114" s="147" t="s">
        <v>896</v>
      </c>
      <c r="G114" s="115" t="s">
        <v>649</v>
      </c>
      <c r="H114" s="115" t="s">
        <v>856</v>
      </c>
      <c r="I114" s="148" t="s">
        <v>651</v>
      </c>
      <c r="J114" s="149">
        <v>65.5</v>
      </c>
      <c r="K114" s="149"/>
      <c r="L114" s="130" t="s">
        <v>652</v>
      </c>
      <c r="M114" s="485">
        <v>7.0000000000000007E-2</v>
      </c>
      <c r="N114" s="954"/>
      <c r="O114" s="955"/>
      <c r="P114" s="572">
        <f t="shared" si="67"/>
        <v>0</v>
      </c>
      <c r="Q114" s="955"/>
      <c r="R114" s="957"/>
      <c r="S114" s="571">
        <f t="shared" si="68"/>
        <v>0</v>
      </c>
      <c r="T114" s="520">
        <f t="shared" si="60"/>
        <v>0</v>
      </c>
      <c r="U114" s="497">
        <f t="shared" si="61"/>
        <v>0</v>
      </c>
      <c r="V114" s="551">
        <f t="shared" si="69"/>
        <v>0</v>
      </c>
      <c r="W114" s="960"/>
      <c r="X114" s="961"/>
      <c r="Y114" s="526">
        <f t="shared" si="62"/>
        <v>0</v>
      </c>
      <c r="Z114" s="961"/>
      <c r="AA114" s="964"/>
      <c r="AB114" s="570">
        <f t="shared" si="63"/>
        <v>0</v>
      </c>
      <c r="AC114" s="526">
        <f t="shared" si="64"/>
        <v>0</v>
      </c>
      <c r="AD114" s="523">
        <f t="shared" si="65"/>
        <v>0</v>
      </c>
      <c r="AE114" s="526">
        <f t="shared" ref="AE114:AE119" si="98">SUM(AC114,AD114)</f>
        <v>0</v>
      </c>
    </row>
    <row r="115" spans="1:31" x14ac:dyDescent="0.25">
      <c r="A115" s="115" t="s">
        <v>355</v>
      </c>
      <c r="B115" s="115">
        <v>-1</v>
      </c>
      <c r="C115" s="147" t="s">
        <v>850</v>
      </c>
      <c r="D115" s="147">
        <v>-1</v>
      </c>
      <c r="E115" s="147" t="s">
        <v>729</v>
      </c>
      <c r="F115" s="147" t="s">
        <v>897</v>
      </c>
      <c r="G115" s="115" t="s">
        <v>751</v>
      </c>
      <c r="H115" s="115" t="s">
        <v>898</v>
      </c>
      <c r="I115" s="148" t="s">
        <v>679</v>
      </c>
      <c r="J115" s="149"/>
      <c r="K115" s="149">
        <v>11.9</v>
      </c>
      <c r="L115" s="130" t="s">
        <v>680</v>
      </c>
      <c r="M115" s="485"/>
      <c r="N115" s="891"/>
      <c r="O115" s="718"/>
      <c r="P115" s="892">
        <f t="shared" si="67"/>
        <v>0</v>
      </c>
      <c r="Q115" s="718"/>
      <c r="R115" s="892"/>
      <c r="S115" s="718">
        <f t="shared" si="68"/>
        <v>0</v>
      </c>
      <c r="T115" s="520">
        <f t="shared" si="60"/>
        <v>0</v>
      </c>
      <c r="U115" s="497">
        <f t="shared" si="61"/>
        <v>0</v>
      </c>
      <c r="V115" s="551">
        <f t="shared" si="69"/>
        <v>0</v>
      </c>
      <c r="W115" s="893"/>
      <c r="X115" s="894"/>
      <c r="Y115" s="526">
        <f t="shared" si="62"/>
        <v>0</v>
      </c>
      <c r="Z115" s="894"/>
      <c r="AA115" s="895"/>
      <c r="AB115" s="896">
        <f t="shared" si="63"/>
        <v>0</v>
      </c>
      <c r="AC115" s="526">
        <f t="shared" si="64"/>
        <v>0</v>
      </c>
      <c r="AD115" s="523">
        <f t="shared" si="65"/>
        <v>0</v>
      </c>
      <c r="AE115" s="526">
        <f t="shared" si="98"/>
        <v>0</v>
      </c>
    </row>
    <row r="116" spans="1:31" x14ac:dyDescent="0.25">
      <c r="A116" s="115" t="s">
        <v>355</v>
      </c>
      <c r="B116" s="115">
        <v>-1</v>
      </c>
      <c r="C116" s="147" t="s">
        <v>850</v>
      </c>
      <c r="D116" s="147">
        <v>-1</v>
      </c>
      <c r="E116" s="147" t="s">
        <v>899</v>
      </c>
      <c r="F116" s="147" t="s">
        <v>900</v>
      </c>
      <c r="G116" s="115" t="s">
        <v>751</v>
      </c>
      <c r="H116" s="115" t="s">
        <v>901</v>
      </c>
      <c r="I116" s="148" t="s">
        <v>679</v>
      </c>
      <c r="J116" s="149"/>
      <c r="K116" s="149">
        <v>61.4</v>
      </c>
      <c r="L116" s="130" t="s">
        <v>680</v>
      </c>
      <c r="M116" s="485"/>
      <c r="N116" s="891"/>
      <c r="O116" s="718"/>
      <c r="P116" s="892">
        <f t="shared" si="67"/>
        <v>0</v>
      </c>
      <c r="Q116" s="718"/>
      <c r="R116" s="892"/>
      <c r="S116" s="718">
        <f t="shared" si="68"/>
        <v>0</v>
      </c>
      <c r="T116" s="520">
        <f t="shared" si="60"/>
        <v>0</v>
      </c>
      <c r="U116" s="497">
        <f t="shared" si="61"/>
        <v>0</v>
      </c>
      <c r="V116" s="551">
        <f t="shared" si="69"/>
        <v>0</v>
      </c>
      <c r="W116" s="893"/>
      <c r="X116" s="894"/>
      <c r="Y116" s="526">
        <f t="shared" si="62"/>
        <v>0</v>
      </c>
      <c r="Z116" s="894"/>
      <c r="AA116" s="895"/>
      <c r="AB116" s="896">
        <f t="shared" si="63"/>
        <v>0</v>
      </c>
      <c r="AC116" s="526">
        <f t="shared" si="64"/>
        <v>0</v>
      </c>
      <c r="AD116" s="523">
        <f t="shared" si="65"/>
        <v>0</v>
      </c>
      <c r="AE116" s="526">
        <f t="shared" si="98"/>
        <v>0</v>
      </c>
    </row>
    <row r="117" spans="1:31" x14ac:dyDescent="0.25">
      <c r="A117" s="115" t="s">
        <v>355</v>
      </c>
      <c r="B117" s="115">
        <v>-1</v>
      </c>
      <c r="C117" s="147" t="s">
        <v>850</v>
      </c>
      <c r="D117" s="147">
        <v>-1</v>
      </c>
      <c r="E117" s="147" t="s">
        <v>902</v>
      </c>
      <c r="F117" s="147" t="s">
        <v>903</v>
      </c>
      <c r="G117" s="115" t="s">
        <v>520</v>
      </c>
      <c r="H117" s="115" t="s">
        <v>904</v>
      </c>
      <c r="I117" s="148" t="s">
        <v>679</v>
      </c>
      <c r="J117" s="149"/>
      <c r="K117" s="149"/>
      <c r="L117" s="130" t="s">
        <v>680</v>
      </c>
      <c r="M117" s="485"/>
      <c r="N117" s="891"/>
      <c r="O117" s="718"/>
      <c r="P117" s="892">
        <f t="shared" si="67"/>
        <v>0</v>
      </c>
      <c r="Q117" s="718"/>
      <c r="R117" s="892"/>
      <c r="S117" s="718">
        <f t="shared" si="68"/>
        <v>0</v>
      </c>
      <c r="T117" s="520">
        <f t="shared" si="60"/>
        <v>0</v>
      </c>
      <c r="U117" s="497">
        <f t="shared" si="61"/>
        <v>0</v>
      </c>
      <c r="V117" s="551">
        <f t="shared" si="69"/>
        <v>0</v>
      </c>
      <c r="W117" s="893"/>
      <c r="X117" s="894"/>
      <c r="Y117" s="526">
        <f t="shared" si="62"/>
        <v>0</v>
      </c>
      <c r="Z117" s="894"/>
      <c r="AA117" s="895"/>
      <c r="AB117" s="896">
        <f t="shared" si="63"/>
        <v>0</v>
      </c>
      <c r="AC117" s="526">
        <f t="shared" si="64"/>
        <v>0</v>
      </c>
      <c r="AD117" s="523">
        <f t="shared" si="65"/>
        <v>0</v>
      </c>
      <c r="AE117" s="526">
        <f t="shared" si="98"/>
        <v>0</v>
      </c>
    </row>
    <row r="118" spans="1:31" x14ac:dyDescent="0.25">
      <c r="A118" s="115" t="s">
        <v>355</v>
      </c>
      <c r="B118" s="115">
        <v>-1</v>
      </c>
      <c r="C118" s="147" t="s">
        <v>850</v>
      </c>
      <c r="D118" s="147">
        <v>-1</v>
      </c>
      <c r="E118" s="147" t="s">
        <v>905</v>
      </c>
      <c r="F118" s="147" t="s">
        <v>906</v>
      </c>
      <c r="G118" s="115" t="s">
        <v>751</v>
      </c>
      <c r="H118" s="115" t="s">
        <v>907</v>
      </c>
      <c r="I118" s="148" t="s">
        <v>679</v>
      </c>
      <c r="J118" s="149"/>
      <c r="K118" s="149">
        <v>40.9</v>
      </c>
      <c r="L118" s="130" t="s">
        <v>680</v>
      </c>
      <c r="M118" s="485"/>
      <c r="N118" s="891"/>
      <c r="O118" s="718"/>
      <c r="P118" s="892">
        <f t="shared" si="67"/>
        <v>0</v>
      </c>
      <c r="Q118" s="718"/>
      <c r="R118" s="892"/>
      <c r="S118" s="718">
        <f t="shared" si="68"/>
        <v>0</v>
      </c>
      <c r="T118" s="520">
        <f t="shared" si="60"/>
        <v>0</v>
      </c>
      <c r="U118" s="497">
        <f t="shared" si="61"/>
        <v>0</v>
      </c>
      <c r="V118" s="551">
        <f t="shared" si="69"/>
        <v>0</v>
      </c>
      <c r="W118" s="893"/>
      <c r="X118" s="894"/>
      <c r="Y118" s="526">
        <f t="shared" si="62"/>
        <v>0</v>
      </c>
      <c r="Z118" s="894"/>
      <c r="AA118" s="895"/>
      <c r="AB118" s="896">
        <f t="shared" si="63"/>
        <v>0</v>
      </c>
      <c r="AC118" s="526">
        <f t="shared" si="64"/>
        <v>0</v>
      </c>
      <c r="AD118" s="523">
        <f t="shared" si="65"/>
        <v>0</v>
      </c>
      <c r="AE118" s="526">
        <f t="shared" si="98"/>
        <v>0</v>
      </c>
    </row>
    <row r="119" spans="1:31" x14ac:dyDescent="0.25">
      <c r="A119" s="115" t="s">
        <v>355</v>
      </c>
      <c r="B119" s="115">
        <v>-1</v>
      </c>
      <c r="C119" s="147" t="s">
        <v>850</v>
      </c>
      <c r="D119" s="147">
        <v>-1</v>
      </c>
      <c r="E119" s="147" t="s">
        <v>908</v>
      </c>
      <c r="F119" s="147" t="s">
        <v>909</v>
      </c>
      <c r="G119" s="115" t="s">
        <v>751</v>
      </c>
      <c r="H119" s="115" t="s">
        <v>910</v>
      </c>
      <c r="I119" s="148" t="s">
        <v>679</v>
      </c>
      <c r="J119" s="149"/>
      <c r="K119" s="149">
        <v>13.9</v>
      </c>
      <c r="L119" s="130" t="s">
        <v>680</v>
      </c>
      <c r="M119" s="485"/>
      <c r="N119" s="891"/>
      <c r="O119" s="718"/>
      <c r="P119" s="892">
        <f t="shared" si="67"/>
        <v>0</v>
      </c>
      <c r="Q119" s="718"/>
      <c r="R119" s="892"/>
      <c r="S119" s="718">
        <f t="shared" si="68"/>
        <v>0</v>
      </c>
      <c r="T119" s="520">
        <f t="shared" si="60"/>
        <v>0</v>
      </c>
      <c r="U119" s="497">
        <f t="shared" si="61"/>
        <v>0</v>
      </c>
      <c r="V119" s="551">
        <f t="shared" si="69"/>
        <v>0</v>
      </c>
      <c r="W119" s="893"/>
      <c r="X119" s="894"/>
      <c r="Y119" s="526">
        <f t="shared" si="62"/>
        <v>0</v>
      </c>
      <c r="Z119" s="894"/>
      <c r="AA119" s="895"/>
      <c r="AB119" s="896">
        <f t="shared" si="63"/>
        <v>0</v>
      </c>
      <c r="AC119" s="526">
        <f t="shared" si="64"/>
        <v>0</v>
      </c>
      <c r="AD119" s="523">
        <f t="shared" si="65"/>
        <v>0</v>
      </c>
      <c r="AE119" s="526">
        <f t="shared" si="98"/>
        <v>0</v>
      </c>
    </row>
    <row r="120" spans="1:31" x14ac:dyDescent="0.25">
      <c r="A120" s="115" t="s">
        <v>355</v>
      </c>
      <c r="B120" s="115">
        <v>-1</v>
      </c>
      <c r="C120" s="147" t="s">
        <v>850</v>
      </c>
      <c r="D120" s="147">
        <v>-1</v>
      </c>
      <c r="E120" s="147" t="s">
        <v>732</v>
      </c>
      <c r="F120" s="147" t="s">
        <v>911</v>
      </c>
      <c r="G120" s="115" t="s">
        <v>649</v>
      </c>
      <c r="H120" s="115" t="s">
        <v>856</v>
      </c>
      <c r="I120" s="148" t="s">
        <v>651</v>
      </c>
      <c r="J120" s="149">
        <v>91.9</v>
      </c>
      <c r="K120" s="149"/>
      <c r="L120" s="130" t="s">
        <v>652</v>
      </c>
      <c r="M120" s="485">
        <v>7.0000000000000007E-2</v>
      </c>
      <c r="N120" s="954"/>
      <c r="O120" s="955"/>
      <c r="P120" s="969">
        <f t="shared" si="67"/>
        <v>0</v>
      </c>
      <c r="Q120" s="955"/>
      <c r="R120" s="957"/>
      <c r="S120" s="571">
        <f t="shared" si="68"/>
        <v>0</v>
      </c>
      <c r="T120" s="520">
        <f t="shared" si="60"/>
        <v>0</v>
      </c>
      <c r="U120" s="497">
        <f t="shared" si="61"/>
        <v>0</v>
      </c>
      <c r="V120" s="551">
        <f t="shared" si="69"/>
        <v>0</v>
      </c>
      <c r="W120" s="960"/>
      <c r="X120" s="961"/>
      <c r="Y120" s="526">
        <f t="shared" si="62"/>
        <v>0</v>
      </c>
      <c r="Z120" s="961"/>
      <c r="AA120" s="964"/>
      <c r="AB120" s="570">
        <f t="shared" si="63"/>
        <v>0</v>
      </c>
      <c r="AC120" s="526">
        <f t="shared" si="64"/>
        <v>0</v>
      </c>
      <c r="AD120" s="523">
        <f t="shared" si="65"/>
        <v>0</v>
      </c>
      <c r="AE120" s="526">
        <f t="shared" ref="AE120:AE123" si="99">SUM(AC120,AD120)</f>
        <v>0</v>
      </c>
    </row>
    <row r="121" spans="1:31" x14ac:dyDescent="0.25">
      <c r="A121" s="115" t="s">
        <v>355</v>
      </c>
      <c r="B121" s="115">
        <v>-1</v>
      </c>
      <c r="C121" s="147" t="s">
        <v>850</v>
      </c>
      <c r="D121" s="147">
        <v>-1</v>
      </c>
      <c r="E121" s="147" t="s">
        <v>735</v>
      </c>
      <c r="F121" s="147" t="s">
        <v>912</v>
      </c>
      <c r="G121" s="115" t="s">
        <v>751</v>
      </c>
      <c r="H121" s="115" t="s">
        <v>913</v>
      </c>
      <c r="I121" s="148" t="s">
        <v>679</v>
      </c>
      <c r="J121" s="149">
        <v>70.5</v>
      </c>
      <c r="K121" s="149"/>
      <c r="L121" s="130" t="s">
        <v>680</v>
      </c>
      <c r="M121" s="485"/>
      <c r="N121" s="954"/>
      <c r="O121" s="955"/>
      <c r="P121" s="969">
        <f t="shared" si="67"/>
        <v>0</v>
      </c>
      <c r="Q121" s="955"/>
      <c r="R121" s="957"/>
      <c r="S121" s="571">
        <f t="shared" si="68"/>
        <v>0</v>
      </c>
      <c r="T121" s="520">
        <f t="shared" si="60"/>
        <v>0</v>
      </c>
      <c r="U121" s="497">
        <f t="shared" si="61"/>
        <v>0</v>
      </c>
      <c r="V121" s="551">
        <f t="shared" si="69"/>
        <v>0</v>
      </c>
      <c r="W121" s="960"/>
      <c r="X121" s="961"/>
      <c r="Y121" s="526">
        <f t="shared" si="62"/>
        <v>0</v>
      </c>
      <c r="Z121" s="961"/>
      <c r="AA121" s="964"/>
      <c r="AB121" s="570">
        <f t="shared" si="63"/>
        <v>0</v>
      </c>
      <c r="AC121" s="526">
        <f t="shared" si="64"/>
        <v>0</v>
      </c>
      <c r="AD121" s="523">
        <f t="shared" si="65"/>
        <v>0</v>
      </c>
      <c r="AE121" s="526">
        <f t="shared" si="99"/>
        <v>0</v>
      </c>
    </row>
    <row r="122" spans="1:31" x14ac:dyDescent="0.25">
      <c r="A122" s="115" t="s">
        <v>355</v>
      </c>
      <c r="B122" s="115">
        <v>-1</v>
      </c>
      <c r="C122" s="147" t="s">
        <v>850</v>
      </c>
      <c r="D122" s="147">
        <v>-1</v>
      </c>
      <c r="E122" s="147" t="s">
        <v>738</v>
      </c>
      <c r="F122" s="147" t="s">
        <v>914</v>
      </c>
      <c r="G122" s="115" t="s">
        <v>520</v>
      </c>
      <c r="H122" s="115" t="s">
        <v>915</v>
      </c>
      <c r="I122" s="148" t="s">
        <v>679</v>
      </c>
      <c r="J122" s="149"/>
      <c r="K122" s="149"/>
      <c r="L122" s="130" t="s">
        <v>680</v>
      </c>
      <c r="M122" s="485"/>
      <c r="N122" s="954"/>
      <c r="O122" s="955"/>
      <c r="P122" s="969">
        <f t="shared" si="67"/>
        <v>0</v>
      </c>
      <c r="Q122" s="955"/>
      <c r="R122" s="957"/>
      <c r="S122" s="571">
        <f t="shared" si="68"/>
        <v>0</v>
      </c>
      <c r="T122" s="520">
        <f t="shared" si="60"/>
        <v>0</v>
      </c>
      <c r="U122" s="497">
        <f t="shared" si="61"/>
        <v>0</v>
      </c>
      <c r="V122" s="551">
        <f t="shared" si="69"/>
        <v>0</v>
      </c>
      <c r="W122" s="960"/>
      <c r="X122" s="961"/>
      <c r="Y122" s="526">
        <f t="shared" si="62"/>
        <v>0</v>
      </c>
      <c r="Z122" s="961"/>
      <c r="AA122" s="964"/>
      <c r="AB122" s="570">
        <f t="shared" si="63"/>
        <v>0</v>
      </c>
      <c r="AC122" s="526">
        <f t="shared" si="64"/>
        <v>0</v>
      </c>
      <c r="AD122" s="523">
        <f t="shared" si="65"/>
        <v>0</v>
      </c>
      <c r="AE122" s="526">
        <f t="shared" si="99"/>
        <v>0</v>
      </c>
    </row>
    <row r="123" spans="1:31" x14ac:dyDescent="0.25">
      <c r="A123" s="115" t="s">
        <v>355</v>
      </c>
      <c r="B123" s="115">
        <v>-1</v>
      </c>
      <c r="C123" s="147" t="s">
        <v>850</v>
      </c>
      <c r="D123" s="147">
        <v>-1</v>
      </c>
      <c r="E123" s="147" t="s">
        <v>741</v>
      </c>
      <c r="F123" s="147" t="s">
        <v>916</v>
      </c>
      <c r="G123" s="115" t="s">
        <v>761</v>
      </c>
      <c r="H123" s="115" t="s">
        <v>917</v>
      </c>
      <c r="I123" s="148"/>
      <c r="J123" s="149"/>
      <c r="K123" s="149"/>
      <c r="L123" s="130" t="s">
        <v>680</v>
      </c>
      <c r="M123" s="485"/>
      <c r="N123" s="954"/>
      <c r="O123" s="955"/>
      <c r="P123" s="969">
        <f t="shared" si="67"/>
        <v>0</v>
      </c>
      <c r="Q123" s="955"/>
      <c r="R123" s="957"/>
      <c r="S123" s="571">
        <f t="shared" si="68"/>
        <v>0</v>
      </c>
      <c r="T123" s="520">
        <f t="shared" si="60"/>
        <v>0</v>
      </c>
      <c r="U123" s="497">
        <f t="shared" si="61"/>
        <v>0</v>
      </c>
      <c r="V123" s="551">
        <f t="shared" si="69"/>
        <v>0</v>
      </c>
      <c r="W123" s="960"/>
      <c r="X123" s="961"/>
      <c r="Y123" s="526">
        <f t="shared" si="62"/>
        <v>0</v>
      </c>
      <c r="Z123" s="961"/>
      <c r="AA123" s="964"/>
      <c r="AB123" s="570">
        <f t="shared" si="63"/>
        <v>0</v>
      </c>
      <c r="AC123" s="526">
        <f t="shared" si="64"/>
        <v>0</v>
      </c>
      <c r="AD123" s="523">
        <f t="shared" si="65"/>
        <v>0</v>
      </c>
      <c r="AE123" s="526">
        <f t="shared" si="99"/>
        <v>0</v>
      </c>
    </row>
    <row r="124" spans="1:31" x14ac:dyDescent="0.25">
      <c r="A124" s="115" t="s">
        <v>355</v>
      </c>
      <c r="B124" s="115">
        <v>-1</v>
      </c>
      <c r="C124" s="147" t="s">
        <v>850</v>
      </c>
      <c r="D124" s="147">
        <v>-1</v>
      </c>
      <c r="E124" s="147" t="s">
        <v>744</v>
      </c>
      <c r="F124" s="147" t="s">
        <v>918</v>
      </c>
      <c r="G124" s="115" t="s">
        <v>649</v>
      </c>
      <c r="H124" s="115" t="s">
        <v>856</v>
      </c>
      <c r="I124" s="148" t="s">
        <v>651</v>
      </c>
      <c r="J124" s="149">
        <v>73</v>
      </c>
      <c r="K124" s="149"/>
      <c r="L124" s="130" t="s">
        <v>652</v>
      </c>
      <c r="M124" s="485">
        <v>7.0000000000000007E-2</v>
      </c>
      <c r="N124" s="954"/>
      <c r="O124" s="955"/>
      <c r="P124" s="969">
        <f t="shared" si="67"/>
        <v>0</v>
      </c>
      <c r="Q124" s="955"/>
      <c r="R124" s="957"/>
      <c r="S124" s="571">
        <f t="shared" si="68"/>
        <v>0</v>
      </c>
      <c r="T124" s="520">
        <f t="shared" si="60"/>
        <v>0</v>
      </c>
      <c r="U124" s="497">
        <f t="shared" si="61"/>
        <v>0</v>
      </c>
      <c r="V124" s="551">
        <f t="shared" si="69"/>
        <v>0</v>
      </c>
      <c r="W124" s="960"/>
      <c r="X124" s="961"/>
      <c r="Y124" s="526">
        <f t="shared" si="62"/>
        <v>0</v>
      </c>
      <c r="Z124" s="961"/>
      <c r="AA124" s="964"/>
      <c r="AB124" s="570">
        <f t="shared" si="63"/>
        <v>0</v>
      </c>
      <c r="AC124" s="526">
        <f t="shared" si="64"/>
        <v>0</v>
      </c>
      <c r="AD124" s="523">
        <f t="shared" si="65"/>
        <v>0</v>
      </c>
      <c r="AE124" s="526">
        <f t="shared" ref="AE124" si="100">SUM(AC124,AD124)</f>
        <v>0</v>
      </c>
    </row>
    <row r="125" spans="1:31" s="23" customFormat="1" x14ac:dyDescent="0.25">
      <c r="A125" s="115" t="s">
        <v>355</v>
      </c>
      <c r="B125" s="115">
        <v>-1</v>
      </c>
      <c r="C125" s="147" t="s">
        <v>850</v>
      </c>
      <c r="D125" s="147">
        <v>-1</v>
      </c>
      <c r="E125" s="147" t="s">
        <v>747</v>
      </c>
      <c r="F125" s="147" t="s">
        <v>919</v>
      </c>
      <c r="G125" s="115" t="s">
        <v>649</v>
      </c>
      <c r="H125" s="115" t="s">
        <v>856</v>
      </c>
      <c r="I125" s="148" t="s">
        <v>651</v>
      </c>
      <c r="J125" s="149">
        <v>10</v>
      </c>
      <c r="K125" s="149"/>
      <c r="L125" s="130" t="s">
        <v>652</v>
      </c>
      <c r="M125" s="485">
        <v>7.0000000000000007E-2</v>
      </c>
      <c r="N125" s="954"/>
      <c r="O125" s="955"/>
      <c r="P125" s="969">
        <f t="shared" si="67"/>
        <v>0</v>
      </c>
      <c r="Q125" s="955"/>
      <c r="R125" s="957"/>
      <c r="S125" s="571">
        <f t="shared" si="68"/>
        <v>0</v>
      </c>
      <c r="T125" s="520">
        <f t="shared" si="60"/>
        <v>0</v>
      </c>
      <c r="U125" s="497">
        <f t="shared" si="61"/>
        <v>0</v>
      </c>
      <c r="V125" s="551">
        <f t="shared" si="69"/>
        <v>0</v>
      </c>
      <c r="W125" s="960"/>
      <c r="X125" s="961"/>
      <c r="Y125" s="526">
        <f t="shared" si="62"/>
        <v>0</v>
      </c>
      <c r="Z125" s="961"/>
      <c r="AA125" s="964"/>
      <c r="AB125" s="570">
        <f t="shared" si="63"/>
        <v>0</v>
      </c>
      <c r="AC125" s="526">
        <f t="shared" si="64"/>
        <v>0</v>
      </c>
      <c r="AD125" s="523">
        <f t="shared" si="65"/>
        <v>0</v>
      </c>
      <c r="AE125" s="526">
        <f t="shared" ref="AE125" si="101">SUM(AC125,AD125)</f>
        <v>0</v>
      </c>
    </row>
    <row r="126" spans="1:31" x14ac:dyDescent="0.25">
      <c r="A126" s="115" t="s">
        <v>355</v>
      </c>
      <c r="B126" s="115">
        <v>-1</v>
      </c>
      <c r="C126" s="147" t="s">
        <v>99</v>
      </c>
      <c r="D126" s="147">
        <v>-1</v>
      </c>
      <c r="E126" s="147" t="s">
        <v>647</v>
      </c>
      <c r="F126" s="147" t="s">
        <v>920</v>
      </c>
      <c r="G126" s="115" t="s">
        <v>673</v>
      </c>
      <c r="H126" s="115" t="s">
        <v>921</v>
      </c>
      <c r="I126" s="148" t="s">
        <v>675</v>
      </c>
      <c r="J126" s="149">
        <v>6.6</v>
      </c>
      <c r="K126" s="149"/>
      <c r="L126" s="130" t="s">
        <v>652</v>
      </c>
      <c r="M126" s="485">
        <v>7.0000000000000007E-2</v>
      </c>
      <c r="N126" s="954"/>
      <c r="O126" s="955"/>
      <c r="P126" s="969">
        <f t="shared" si="67"/>
        <v>0</v>
      </c>
      <c r="Q126" s="955"/>
      <c r="R126" s="957"/>
      <c r="S126" s="571">
        <f t="shared" si="68"/>
        <v>0</v>
      </c>
      <c r="T126" s="520">
        <f t="shared" si="60"/>
        <v>0</v>
      </c>
      <c r="U126" s="497">
        <f t="shared" si="61"/>
        <v>0</v>
      </c>
      <c r="V126" s="551">
        <f t="shared" si="69"/>
        <v>0</v>
      </c>
      <c r="W126" s="960"/>
      <c r="X126" s="961"/>
      <c r="Y126" s="526">
        <f t="shared" si="62"/>
        <v>0</v>
      </c>
      <c r="Z126" s="961"/>
      <c r="AA126" s="964"/>
      <c r="AB126" s="570">
        <f t="shared" si="63"/>
        <v>0</v>
      </c>
      <c r="AC126" s="526">
        <f t="shared" si="64"/>
        <v>0</v>
      </c>
      <c r="AD126" s="523">
        <f t="shared" si="65"/>
        <v>0</v>
      </c>
      <c r="AE126" s="526">
        <f t="shared" ref="AE126:AE128" si="102">SUM(AC126,AD126)</f>
        <v>0</v>
      </c>
    </row>
    <row r="127" spans="1:31" x14ac:dyDescent="0.25">
      <c r="A127" s="115" t="s">
        <v>355</v>
      </c>
      <c r="B127" s="115">
        <v>-1</v>
      </c>
      <c r="C127" s="147" t="s">
        <v>99</v>
      </c>
      <c r="D127" s="147">
        <v>-1</v>
      </c>
      <c r="E127" s="147" t="s">
        <v>653</v>
      </c>
      <c r="F127" s="147" t="s">
        <v>922</v>
      </c>
      <c r="G127" s="115" t="s">
        <v>520</v>
      </c>
      <c r="H127" s="115" t="s">
        <v>923</v>
      </c>
      <c r="I127" s="148" t="s">
        <v>679</v>
      </c>
      <c r="J127" s="149"/>
      <c r="K127" s="149">
        <v>9.1</v>
      </c>
      <c r="L127" s="130" t="s">
        <v>680</v>
      </c>
      <c r="M127" s="485"/>
      <c r="N127" s="891"/>
      <c r="O127" s="718"/>
      <c r="P127" s="970">
        <f t="shared" si="67"/>
        <v>0</v>
      </c>
      <c r="Q127" s="971"/>
      <c r="R127" s="970"/>
      <c r="S127" s="718">
        <f t="shared" si="68"/>
        <v>0</v>
      </c>
      <c r="T127" s="520">
        <f t="shared" si="60"/>
        <v>0</v>
      </c>
      <c r="U127" s="497">
        <f t="shared" si="61"/>
        <v>0</v>
      </c>
      <c r="V127" s="551">
        <f t="shared" si="69"/>
        <v>0</v>
      </c>
      <c r="W127" s="893"/>
      <c r="X127" s="894"/>
      <c r="Y127" s="526">
        <f t="shared" si="62"/>
        <v>0</v>
      </c>
      <c r="Z127" s="894"/>
      <c r="AA127" s="895"/>
      <c r="AB127" s="896">
        <f t="shared" si="63"/>
        <v>0</v>
      </c>
      <c r="AC127" s="526">
        <f t="shared" si="64"/>
        <v>0</v>
      </c>
      <c r="AD127" s="523">
        <f t="shared" si="65"/>
        <v>0</v>
      </c>
      <c r="AE127" s="526">
        <f t="shared" si="102"/>
        <v>0</v>
      </c>
    </row>
    <row r="128" spans="1:31" x14ac:dyDescent="0.25">
      <c r="A128" s="115" t="s">
        <v>355</v>
      </c>
      <c r="B128" s="115">
        <v>-1</v>
      </c>
      <c r="C128" s="147" t="s">
        <v>99</v>
      </c>
      <c r="D128" s="147">
        <v>-1</v>
      </c>
      <c r="E128" s="147" t="s">
        <v>658</v>
      </c>
      <c r="F128" s="147" t="s">
        <v>924</v>
      </c>
      <c r="G128" s="115" t="s">
        <v>925</v>
      </c>
      <c r="H128" s="115" t="s">
        <v>926</v>
      </c>
      <c r="I128" s="148"/>
      <c r="J128" s="149"/>
      <c r="K128" s="149">
        <v>16.5</v>
      </c>
      <c r="L128" s="130" t="s">
        <v>680</v>
      </c>
      <c r="M128" s="485"/>
      <c r="N128" s="891"/>
      <c r="O128" s="718"/>
      <c r="P128" s="970">
        <f t="shared" si="67"/>
        <v>0</v>
      </c>
      <c r="Q128" s="971"/>
      <c r="R128" s="970"/>
      <c r="S128" s="718">
        <f t="shared" si="68"/>
        <v>0</v>
      </c>
      <c r="T128" s="520">
        <f t="shared" si="60"/>
        <v>0</v>
      </c>
      <c r="U128" s="497">
        <f t="shared" si="61"/>
        <v>0</v>
      </c>
      <c r="V128" s="551">
        <f t="shared" si="69"/>
        <v>0</v>
      </c>
      <c r="W128" s="893"/>
      <c r="X128" s="894"/>
      <c r="Y128" s="526">
        <f t="shared" si="62"/>
        <v>0</v>
      </c>
      <c r="Z128" s="894"/>
      <c r="AA128" s="895"/>
      <c r="AB128" s="896">
        <f t="shared" si="63"/>
        <v>0</v>
      </c>
      <c r="AC128" s="526">
        <f t="shared" si="64"/>
        <v>0</v>
      </c>
      <c r="AD128" s="523">
        <f t="shared" si="65"/>
        <v>0</v>
      </c>
      <c r="AE128" s="526">
        <f t="shared" si="102"/>
        <v>0</v>
      </c>
    </row>
    <row r="129" spans="1:31" x14ac:dyDescent="0.25">
      <c r="A129" s="115" t="s">
        <v>355</v>
      </c>
      <c r="B129" s="115">
        <v>-1</v>
      </c>
      <c r="C129" s="147" t="s">
        <v>99</v>
      </c>
      <c r="D129" s="147">
        <v>-1</v>
      </c>
      <c r="E129" s="147" t="s">
        <v>661</v>
      </c>
      <c r="F129" s="147" t="s">
        <v>927</v>
      </c>
      <c r="G129" s="115" t="s">
        <v>928</v>
      </c>
      <c r="H129" s="115" t="s">
        <v>929</v>
      </c>
      <c r="I129" s="148" t="s">
        <v>679</v>
      </c>
      <c r="J129" s="149">
        <v>1.6</v>
      </c>
      <c r="K129" s="149"/>
      <c r="L129" s="130" t="s">
        <v>652</v>
      </c>
      <c r="M129" s="485" t="s">
        <v>681</v>
      </c>
      <c r="N129" s="954"/>
      <c r="O129" s="965"/>
      <c r="P129" s="970">
        <f t="shared" si="67"/>
        <v>0</v>
      </c>
      <c r="Q129" s="965"/>
      <c r="R129" s="966"/>
      <c r="S129" s="718">
        <f t="shared" si="68"/>
        <v>0</v>
      </c>
      <c r="T129" s="520">
        <f t="shared" si="60"/>
        <v>0</v>
      </c>
      <c r="U129" s="497">
        <f t="shared" si="61"/>
        <v>0</v>
      </c>
      <c r="V129" s="551">
        <f t="shared" si="69"/>
        <v>0</v>
      </c>
      <c r="W129" s="967"/>
      <c r="X129" s="961"/>
      <c r="Y129" s="526">
        <f t="shared" si="62"/>
        <v>0</v>
      </c>
      <c r="Z129" s="961"/>
      <c r="AA129" s="968"/>
      <c r="AB129" s="896">
        <f t="shared" si="63"/>
        <v>0</v>
      </c>
      <c r="AC129" s="526">
        <f t="shared" si="64"/>
        <v>0</v>
      </c>
      <c r="AD129" s="523">
        <f t="shared" si="65"/>
        <v>0</v>
      </c>
      <c r="AE129" s="526">
        <f t="shared" ref="AE129:AE130" si="103">SUM(AC129,AD129)</f>
        <v>0</v>
      </c>
    </row>
    <row r="130" spans="1:31" x14ac:dyDescent="0.25">
      <c r="A130" s="115" t="s">
        <v>355</v>
      </c>
      <c r="B130" s="115">
        <v>-1</v>
      </c>
      <c r="C130" s="147" t="s">
        <v>99</v>
      </c>
      <c r="D130" s="147">
        <v>-1</v>
      </c>
      <c r="E130" s="147" t="s">
        <v>687</v>
      </c>
      <c r="F130" s="147" t="s">
        <v>930</v>
      </c>
      <c r="G130" s="115" t="s">
        <v>931</v>
      </c>
      <c r="H130" s="115" t="s">
        <v>932</v>
      </c>
      <c r="I130" s="148"/>
      <c r="J130" s="149"/>
      <c r="K130" s="149"/>
      <c r="L130" s="130" t="s">
        <v>680</v>
      </c>
      <c r="M130" s="485"/>
      <c r="N130" s="891"/>
      <c r="O130" s="718"/>
      <c r="P130" s="892">
        <f t="shared" si="67"/>
        <v>0</v>
      </c>
      <c r="Q130" s="718"/>
      <c r="R130" s="892"/>
      <c r="S130" s="718">
        <f t="shared" si="68"/>
        <v>0</v>
      </c>
      <c r="T130" s="520">
        <f t="shared" si="60"/>
        <v>0</v>
      </c>
      <c r="U130" s="497">
        <f t="shared" si="61"/>
        <v>0</v>
      </c>
      <c r="V130" s="551">
        <f t="shared" si="69"/>
        <v>0</v>
      </c>
      <c r="W130" s="893"/>
      <c r="X130" s="894"/>
      <c r="Y130" s="526">
        <f t="shared" si="62"/>
        <v>0</v>
      </c>
      <c r="Z130" s="894"/>
      <c r="AA130" s="895"/>
      <c r="AB130" s="896">
        <f t="shared" si="63"/>
        <v>0</v>
      </c>
      <c r="AC130" s="526">
        <f t="shared" si="64"/>
        <v>0</v>
      </c>
      <c r="AD130" s="523">
        <f t="shared" si="65"/>
        <v>0</v>
      </c>
      <c r="AE130" s="526">
        <f t="shared" si="103"/>
        <v>0</v>
      </c>
    </row>
    <row r="131" spans="1:31" x14ac:dyDescent="0.25">
      <c r="A131" s="115" t="s">
        <v>355</v>
      </c>
      <c r="B131" s="115">
        <v>0</v>
      </c>
      <c r="C131" s="147" t="s">
        <v>646</v>
      </c>
      <c r="D131" s="147">
        <v>0</v>
      </c>
      <c r="E131" s="147" t="s">
        <v>647</v>
      </c>
      <c r="F131" s="147" t="s">
        <v>933</v>
      </c>
      <c r="G131" s="115" t="s">
        <v>934</v>
      </c>
      <c r="H131" s="115" t="s">
        <v>935</v>
      </c>
      <c r="I131" s="148" t="s">
        <v>936</v>
      </c>
      <c r="J131" s="149">
        <v>13.1</v>
      </c>
      <c r="K131" s="149"/>
      <c r="L131" s="130" t="s">
        <v>652</v>
      </c>
      <c r="M131" s="485">
        <v>7.0000000000000007E-2</v>
      </c>
      <c r="N131" s="954"/>
      <c r="O131" s="955"/>
      <c r="P131" s="969">
        <f t="shared" si="67"/>
        <v>0</v>
      </c>
      <c r="Q131" s="955"/>
      <c r="R131" s="957"/>
      <c r="S131" s="571">
        <f t="shared" si="68"/>
        <v>0</v>
      </c>
      <c r="T131" s="520">
        <f t="shared" si="60"/>
        <v>0</v>
      </c>
      <c r="U131" s="497">
        <f t="shared" si="61"/>
        <v>0</v>
      </c>
      <c r="V131" s="551">
        <f t="shared" si="69"/>
        <v>0</v>
      </c>
      <c r="W131" s="960"/>
      <c r="X131" s="961"/>
      <c r="Y131" s="526">
        <f t="shared" si="62"/>
        <v>0</v>
      </c>
      <c r="Z131" s="961"/>
      <c r="AA131" s="964"/>
      <c r="AB131" s="570">
        <f t="shared" si="63"/>
        <v>0</v>
      </c>
      <c r="AC131" s="526">
        <f t="shared" si="64"/>
        <v>0</v>
      </c>
      <c r="AD131" s="523">
        <f t="shared" si="65"/>
        <v>0</v>
      </c>
      <c r="AE131" s="526">
        <f t="shared" ref="AE131" si="104">SUM(AC131,AD131)</f>
        <v>0</v>
      </c>
    </row>
    <row r="132" spans="1:31" x14ac:dyDescent="0.25">
      <c r="A132" s="115" t="s">
        <v>355</v>
      </c>
      <c r="B132" s="115">
        <v>0</v>
      </c>
      <c r="C132" s="147" t="s">
        <v>646</v>
      </c>
      <c r="D132" s="147">
        <v>0</v>
      </c>
      <c r="E132" s="147" t="s">
        <v>653</v>
      </c>
      <c r="F132" s="147" t="s">
        <v>937</v>
      </c>
      <c r="G132" s="115" t="s">
        <v>934</v>
      </c>
      <c r="H132" s="115" t="s">
        <v>938</v>
      </c>
      <c r="I132" s="148" t="s">
        <v>939</v>
      </c>
      <c r="J132" s="149">
        <v>20.5</v>
      </c>
      <c r="K132" s="149"/>
      <c r="L132" s="130" t="s">
        <v>652</v>
      </c>
      <c r="M132" s="485">
        <v>7.0000000000000007E-2</v>
      </c>
      <c r="N132" s="954"/>
      <c r="O132" s="955"/>
      <c r="P132" s="969">
        <f t="shared" si="67"/>
        <v>0</v>
      </c>
      <c r="Q132" s="955"/>
      <c r="R132" s="957"/>
      <c r="S132" s="571">
        <f t="shared" si="68"/>
        <v>0</v>
      </c>
      <c r="T132" s="520">
        <f t="shared" si="60"/>
        <v>0</v>
      </c>
      <c r="U132" s="497">
        <f t="shared" si="61"/>
        <v>0</v>
      </c>
      <c r="V132" s="551">
        <f t="shared" si="69"/>
        <v>0</v>
      </c>
      <c r="W132" s="960"/>
      <c r="X132" s="961"/>
      <c r="Y132" s="526">
        <f t="shared" si="62"/>
        <v>0</v>
      </c>
      <c r="Z132" s="961"/>
      <c r="AA132" s="964"/>
      <c r="AB132" s="570">
        <f t="shared" si="63"/>
        <v>0</v>
      </c>
      <c r="AC132" s="526">
        <f t="shared" si="64"/>
        <v>0</v>
      </c>
      <c r="AD132" s="523">
        <f t="shared" si="65"/>
        <v>0</v>
      </c>
      <c r="AE132" s="526">
        <f t="shared" ref="AE132" si="105">SUM(AC132,AD132)</f>
        <v>0</v>
      </c>
    </row>
    <row r="133" spans="1:31" x14ac:dyDescent="0.25">
      <c r="A133" s="115" t="s">
        <v>355</v>
      </c>
      <c r="B133" s="115">
        <v>0</v>
      </c>
      <c r="C133" s="147" t="s">
        <v>646</v>
      </c>
      <c r="D133" s="147">
        <v>0</v>
      </c>
      <c r="E133" s="147" t="s">
        <v>658</v>
      </c>
      <c r="F133" s="147" t="s">
        <v>940</v>
      </c>
      <c r="G133" s="115" t="s">
        <v>788</v>
      </c>
      <c r="H133" s="115" t="s">
        <v>941</v>
      </c>
      <c r="I133" s="148" t="s">
        <v>939</v>
      </c>
      <c r="J133" s="149">
        <v>141.5</v>
      </c>
      <c r="K133" s="149"/>
      <c r="L133" s="130" t="s">
        <v>652</v>
      </c>
      <c r="M133" s="485">
        <v>7.0000000000000007E-2</v>
      </c>
      <c r="N133" s="954"/>
      <c r="O133" s="955"/>
      <c r="P133" s="969">
        <f t="shared" si="67"/>
        <v>0</v>
      </c>
      <c r="Q133" s="955"/>
      <c r="R133" s="957"/>
      <c r="S133" s="571">
        <f t="shared" si="68"/>
        <v>0</v>
      </c>
      <c r="T133" s="520">
        <f t="shared" si="60"/>
        <v>0</v>
      </c>
      <c r="U133" s="497">
        <f t="shared" si="61"/>
        <v>0</v>
      </c>
      <c r="V133" s="551">
        <f t="shared" si="69"/>
        <v>0</v>
      </c>
      <c r="W133" s="960"/>
      <c r="X133" s="961"/>
      <c r="Y133" s="526">
        <f t="shared" si="62"/>
        <v>0</v>
      </c>
      <c r="Z133" s="961"/>
      <c r="AA133" s="964"/>
      <c r="AB133" s="570">
        <f t="shared" si="63"/>
        <v>0</v>
      </c>
      <c r="AC133" s="526">
        <f t="shared" si="64"/>
        <v>0</v>
      </c>
      <c r="AD133" s="523">
        <f t="shared" si="65"/>
        <v>0</v>
      </c>
      <c r="AE133" s="526">
        <f t="shared" ref="AE133:AE134" si="106">SUM(AC133,AD133)</f>
        <v>0</v>
      </c>
    </row>
    <row r="134" spans="1:31" x14ac:dyDescent="0.25">
      <c r="A134" s="115" t="s">
        <v>355</v>
      </c>
      <c r="B134" s="115">
        <v>0</v>
      </c>
      <c r="C134" s="147" t="s">
        <v>646</v>
      </c>
      <c r="D134" s="147">
        <v>0</v>
      </c>
      <c r="E134" s="147" t="s">
        <v>661</v>
      </c>
      <c r="F134" s="147" t="s">
        <v>942</v>
      </c>
      <c r="G134" s="115" t="s">
        <v>761</v>
      </c>
      <c r="H134" s="115" t="s">
        <v>943</v>
      </c>
      <c r="I134" s="148" t="s">
        <v>675</v>
      </c>
      <c r="J134" s="149"/>
      <c r="K134" s="149">
        <v>7</v>
      </c>
      <c r="L134" s="130" t="s">
        <v>680</v>
      </c>
      <c r="M134" s="485"/>
      <c r="N134" s="891"/>
      <c r="O134" s="718"/>
      <c r="P134" s="892">
        <f t="shared" si="67"/>
        <v>0</v>
      </c>
      <c r="Q134" s="718"/>
      <c r="R134" s="892"/>
      <c r="S134" s="718">
        <f t="shared" si="68"/>
        <v>0</v>
      </c>
      <c r="T134" s="520">
        <f t="shared" si="60"/>
        <v>0</v>
      </c>
      <c r="U134" s="497">
        <f t="shared" si="61"/>
        <v>0</v>
      </c>
      <c r="V134" s="551">
        <f t="shared" si="69"/>
        <v>0</v>
      </c>
      <c r="W134" s="893"/>
      <c r="X134" s="894"/>
      <c r="Y134" s="526">
        <f t="shared" si="62"/>
        <v>0</v>
      </c>
      <c r="Z134" s="894"/>
      <c r="AA134" s="895"/>
      <c r="AB134" s="896">
        <f t="shared" si="63"/>
        <v>0</v>
      </c>
      <c r="AC134" s="526">
        <f t="shared" si="64"/>
        <v>0</v>
      </c>
      <c r="AD134" s="523">
        <f t="shared" si="65"/>
        <v>0</v>
      </c>
      <c r="AE134" s="526">
        <f t="shared" si="106"/>
        <v>0</v>
      </c>
    </row>
    <row r="135" spans="1:31" x14ac:dyDescent="0.25">
      <c r="A135" s="115" t="s">
        <v>355</v>
      </c>
      <c r="B135" s="115">
        <v>0</v>
      </c>
      <c r="C135" s="147" t="s">
        <v>646</v>
      </c>
      <c r="D135" s="147">
        <v>0</v>
      </c>
      <c r="E135" s="147" t="s">
        <v>665</v>
      </c>
      <c r="F135" s="147" t="s">
        <v>944</v>
      </c>
      <c r="G135" s="115" t="s">
        <v>649</v>
      </c>
      <c r="H135" s="115" t="s">
        <v>943</v>
      </c>
      <c r="I135" s="148" t="s">
        <v>936</v>
      </c>
      <c r="J135" s="149">
        <v>28.9</v>
      </c>
      <c r="K135" s="149"/>
      <c r="L135" s="130" t="s">
        <v>652</v>
      </c>
      <c r="M135" s="485">
        <v>7.0000000000000007E-2</v>
      </c>
      <c r="N135" s="954"/>
      <c r="O135" s="955"/>
      <c r="P135" s="969">
        <f t="shared" si="67"/>
        <v>0</v>
      </c>
      <c r="Q135" s="955"/>
      <c r="R135" s="957"/>
      <c r="S135" s="571">
        <f t="shared" si="68"/>
        <v>0</v>
      </c>
      <c r="T135" s="520">
        <f t="shared" ref="T135:T198" si="107">SUM(N135,Q135)</f>
        <v>0</v>
      </c>
      <c r="U135" s="497">
        <f t="shared" ref="U135:U198" si="108">SUM(O135,R135)</f>
        <v>0</v>
      </c>
      <c r="V135" s="551">
        <f t="shared" si="69"/>
        <v>0</v>
      </c>
      <c r="W135" s="960"/>
      <c r="X135" s="961"/>
      <c r="Y135" s="526">
        <f t="shared" ref="Y135:Y198" si="109">SUM(W135,X135)</f>
        <v>0</v>
      </c>
      <c r="Z135" s="961"/>
      <c r="AA135" s="964"/>
      <c r="AB135" s="570">
        <f t="shared" ref="AB135:AB198" si="110">SUM(Z135,AA135)</f>
        <v>0</v>
      </c>
      <c r="AC135" s="526">
        <f t="shared" ref="AC135:AC198" si="111">SUM(W135,Z135)</f>
        <v>0</v>
      </c>
      <c r="AD135" s="523">
        <f t="shared" ref="AD135:AD198" si="112">SUM(X135,AA135)</f>
        <v>0</v>
      </c>
      <c r="AE135" s="526">
        <f t="shared" ref="AE135" si="113">SUM(AC135,AD135)</f>
        <v>0</v>
      </c>
    </row>
    <row r="136" spans="1:31" x14ac:dyDescent="0.25">
      <c r="A136" s="115" t="s">
        <v>355</v>
      </c>
      <c r="B136" s="115">
        <v>0</v>
      </c>
      <c r="C136" s="147" t="s">
        <v>646</v>
      </c>
      <c r="D136" s="147">
        <v>0</v>
      </c>
      <c r="E136" s="147" t="s">
        <v>668</v>
      </c>
      <c r="F136" s="147" t="s">
        <v>945</v>
      </c>
      <c r="G136" s="115" t="s">
        <v>928</v>
      </c>
      <c r="H136" s="115" t="s">
        <v>946</v>
      </c>
      <c r="I136" s="148" t="s">
        <v>947</v>
      </c>
      <c r="J136" s="149">
        <v>2.5</v>
      </c>
      <c r="K136" s="149"/>
      <c r="L136" s="130" t="s">
        <v>652</v>
      </c>
      <c r="M136" s="485" t="s">
        <v>681</v>
      </c>
      <c r="N136" s="954"/>
      <c r="O136" s="955"/>
      <c r="P136" s="969">
        <f t="shared" ref="P136:P199" si="114">SUM(N136,O136)</f>
        <v>0</v>
      </c>
      <c r="Q136" s="955"/>
      <c r="R136" s="957"/>
      <c r="S136" s="571">
        <f t="shared" ref="S136:S199" si="115">SUM(Q136,R136)</f>
        <v>0</v>
      </c>
      <c r="T136" s="520">
        <f t="shared" si="107"/>
        <v>0</v>
      </c>
      <c r="U136" s="497">
        <f t="shared" si="108"/>
        <v>0</v>
      </c>
      <c r="V136" s="551">
        <f t="shared" ref="V136:V199" si="116">SUM(T136,U136)</f>
        <v>0</v>
      </c>
      <c r="W136" s="960"/>
      <c r="X136" s="961"/>
      <c r="Y136" s="526">
        <f t="shared" si="109"/>
        <v>0</v>
      </c>
      <c r="Z136" s="961"/>
      <c r="AA136" s="964"/>
      <c r="AB136" s="570">
        <f t="shared" si="110"/>
        <v>0</v>
      </c>
      <c r="AC136" s="526">
        <f t="shared" si="111"/>
        <v>0</v>
      </c>
      <c r="AD136" s="523">
        <f t="shared" si="112"/>
        <v>0</v>
      </c>
      <c r="AE136" s="526">
        <f t="shared" ref="AE136" si="117">SUM(AC136,AD136)</f>
        <v>0</v>
      </c>
    </row>
    <row r="137" spans="1:31" x14ac:dyDescent="0.25">
      <c r="A137" s="115" t="s">
        <v>355</v>
      </c>
      <c r="B137" s="115">
        <v>0</v>
      </c>
      <c r="C137" s="147" t="s">
        <v>646</v>
      </c>
      <c r="D137" s="147">
        <v>0</v>
      </c>
      <c r="E137" s="147" t="s">
        <v>671</v>
      </c>
      <c r="F137" s="147" t="s">
        <v>948</v>
      </c>
      <c r="G137" s="115" t="s">
        <v>649</v>
      </c>
      <c r="H137" s="115" t="s">
        <v>949</v>
      </c>
      <c r="I137" s="148" t="s">
        <v>936</v>
      </c>
      <c r="J137" s="149">
        <v>6.4</v>
      </c>
      <c r="K137" s="149"/>
      <c r="L137" s="130" t="s">
        <v>652</v>
      </c>
      <c r="M137" s="485">
        <v>7.0000000000000007E-2</v>
      </c>
      <c r="N137" s="954"/>
      <c r="O137" s="955"/>
      <c r="P137" s="969">
        <f t="shared" si="114"/>
        <v>0</v>
      </c>
      <c r="Q137" s="955"/>
      <c r="R137" s="957"/>
      <c r="S137" s="571">
        <f t="shared" si="115"/>
        <v>0</v>
      </c>
      <c r="T137" s="520">
        <f t="shared" si="107"/>
        <v>0</v>
      </c>
      <c r="U137" s="497">
        <f t="shared" si="108"/>
        <v>0</v>
      </c>
      <c r="V137" s="551">
        <f t="shared" si="116"/>
        <v>0</v>
      </c>
      <c r="W137" s="960"/>
      <c r="X137" s="961"/>
      <c r="Y137" s="526">
        <f t="shared" si="109"/>
        <v>0</v>
      </c>
      <c r="Z137" s="961"/>
      <c r="AA137" s="964"/>
      <c r="AB137" s="570">
        <f t="shared" si="110"/>
        <v>0</v>
      </c>
      <c r="AC137" s="526">
        <f t="shared" si="111"/>
        <v>0</v>
      </c>
      <c r="AD137" s="523">
        <f t="shared" si="112"/>
        <v>0</v>
      </c>
      <c r="AE137" s="526">
        <f t="shared" ref="AE137" si="118">SUM(AC137,AD137)</f>
        <v>0</v>
      </c>
    </row>
    <row r="138" spans="1:31" x14ac:dyDescent="0.25">
      <c r="A138" s="115" t="s">
        <v>355</v>
      </c>
      <c r="B138" s="115">
        <v>0</v>
      </c>
      <c r="C138" s="147" t="s">
        <v>646</v>
      </c>
      <c r="D138" s="147">
        <v>0</v>
      </c>
      <c r="E138" s="147" t="s">
        <v>676</v>
      </c>
      <c r="F138" s="147" t="s">
        <v>950</v>
      </c>
      <c r="G138" s="115" t="s">
        <v>649</v>
      </c>
      <c r="H138" s="115" t="s">
        <v>951</v>
      </c>
      <c r="I138" s="148" t="s">
        <v>675</v>
      </c>
      <c r="J138" s="149">
        <v>10.5</v>
      </c>
      <c r="K138" s="149"/>
      <c r="L138" s="130" t="s">
        <v>652</v>
      </c>
      <c r="M138" s="485">
        <v>7.0000000000000007E-2</v>
      </c>
      <c r="N138" s="954"/>
      <c r="O138" s="955"/>
      <c r="P138" s="969">
        <f t="shared" si="114"/>
        <v>0</v>
      </c>
      <c r="Q138" s="955"/>
      <c r="R138" s="957"/>
      <c r="S138" s="571">
        <f t="shared" si="115"/>
        <v>0</v>
      </c>
      <c r="T138" s="520">
        <f t="shared" si="107"/>
        <v>0</v>
      </c>
      <c r="U138" s="497">
        <f t="shared" si="108"/>
        <v>0</v>
      </c>
      <c r="V138" s="551">
        <f t="shared" si="116"/>
        <v>0</v>
      </c>
      <c r="W138" s="960"/>
      <c r="X138" s="961"/>
      <c r="Y138" s="526">
        <f t="shared" si="109"/>
        <v>0</v>
      </c>
      <c r="Z138" s="961"/>
      <c r="AA138" s="964"/>
      <c r="AB138" s="570">
        <f t="shared" si="110"/>
        <v>0</v>
      </c>
      <c r="AC138" s="526">
        <f t="shared" si="111"/>
        <v>0</v>
      </c>
      <c r="AD138" s="523">
        <f t="shared" si="112"/>
        <v>0</v>
      </c>
      <c r="AE138" s="526">
        <f t="shared" ref="AE138:AE140" si="119">SUM(AC138,AD138)</f>
        <v>0</v>
      </c>
    </row>
    <row r="139" spans="1:31" x14ac:dyDescent="0.25">
      <c r="A139" s="115" t="s">
        <v>355</v>
      </c>
      <c r="B139" s="115">
        <v>0</v>
      </c>
      <c r="C139" s="147" t="s">
        <v>646</v>
      </c>
      <c r="D139" s="147">
        <v>0</v>
      </c>
      <c r="E139" s="147" t="s">
        <v>682</v>
      </c>
      <c r="F139" s="147" t="s">
        <v>468</v>
      </c>
      <c r="G139" s="115" t="s">
        <v>464</v>
      </c>
      <c r="H139" s="115" t="s">
        <v>469</v>
      </c>
      <c r="I139" s="148" t="s">
        <v>679</v>
      </c>
      <c r="J139" s="149"/>
      <c r="K139" s="149">
        <v>9.4</v>
      </c>
      <c r="L139" s="130" t="s">
        <v>680</v>
      </c>
      <c r="M139" s="485"/>
      <c r="N139" s="891"/>
      <c r="O139" s="718"/>
      <c r="P139" s="892">
        <f t="shared" si="114"/>
        <v>0</v>
      </c>
      <c r="Q139" s="718"/>
      <c r="R139" s="892"/>
      <c r="S139" s="718">
        <f t="shared" si="115"/>
        <v>0</v>
      </c>
      <c r="T139" s="520">
        <f t="shared" si="107"/>
        <v>0</v>
      </c>
      <c r="U139" s="497">
        <f t="shared" si="108"/>
        <v>0</v>
      </c>
      <c r="V139" s="551">
        <f t="shared" si="116"/>
        <v>0</v>
      </c>
      <c r="W139" s="893"/>
      <c r="X139" s="894"/>
      <c r="Y139" s="526">
        <f t="shared" si="109"/>
        <v>0</v>
      </c>
      <c r="Z139" s="894"/>
      <c r="AA139" s="895"/>
      <c r="AB139" s="896">
        <f t="shared" si="110"/>
        <v>0</v>
      </c>
      <c r="AC139" s="526">
        <f t="shared" si="111"/>
        <v>0</v>
      </c>
      <c r="AD139" s="523">
        <f t="shared" si="112"/>
        <v>0</v>
      </c>
      <c r="AE139" s="526">
        <f t="shared" si="119"/>
        <v>0</v>
      </c>
    </row>
    <row r="140" spans="1:31" x14ac:dyDescent="0.25">
      <c r="A140" s="115" t="s">
        <v>355</v>
      </c>
      <c r="B140" s="115">
        <v>0</v>
      </c>
      <c r="C140" s="147" t="s">
        <v>646</v>
      </c>
      <c r="D140" s="147">
        <v>0</v>
      </c>
      <c r="E140" s="147" t="s">
        <v>685</v>
      </c>
      <c r="F140" s="147" t="s">
        <v>952</v>
      </c>
      <c r="G140" s="115" t="s">
        <v>520</v>
      </c>
      <c r="H140" s="115" t="s">
        <v>953</v>
      </c>
      <c r="I140" s="148" t="s">
        <v>679</v>
      </c>
      <c r="J140" s="149"/>
      <c r="K140" s="149">
        <v>1.2</v>
      </c>
      <c r="L140" s="130" t="s">
        <v>680</v>
      </c>
      <c r="M140" s="485"/>
      <c r="N140" s="891"/>
      <c r="O140" s="718"/>
      <c r="P140" s="892">
        <f t="shared" si="114"/>
        <v>0</v>
      </c>
      <c r="Q140" s="718"/>
      <c r="R140" s="892"/>
      <c r="S140" s="718">
        <f t="shared" si="115"/>
        <v>0</v>
      </c>
      <c r="T140" s="520">
        <f t="shared" si="107"/>
        <v>0</v>
      </c>
      <c r="U140" s="497">
        <f t="shared" si="108"/>
        <v>0</v>
      </c>
      <c r="V140" s="551">
        <f t="shared" si="116"/>
        <v>0</v>
      </c>
      <c r="W140" s="893"/>
      <c r="X140" s="894"/>
      <c r="Y140" s="526">
        <f t="shared" si="109"/>
        <v>0</v>
      </c>
      <c r="Z140" s="894"/>
      <c r="AA140" s="895"/>
      <c r="AB140" s="896">
        <f t="shared" si="110"/>
        <v>0</v>
      </c>
      <c r="AC140" s="526">
        <f t="shared" si="111"/>
        <v>0</v>
      </c>
      <c r="AD140" s="523">
        <f t="shared" si="112"/>
        <v>0</v>
      </c>
      <c r="AE140" s="526">
        <f t="shared" si="119"/>
        <v>0</v>
      </c>
    </row>
    <row r="141" spans="1:31" x14ac:dyDescent="0.25">
      <c r="A141" s="115" t="s">
        <v>355</v>
      </c>
      <c r="B141" s="115">
        <v>0</v>
      </c>
      <c r="C141" s="147" t="s">
        <v>646</v>
      </c>
      <c r="D141" s="147">
        <v>0</v>
      </c>
      <c r="E141" s="147" t="s">
        <v>687</v>
      </c>
      <c r="F141" s="147" t="s">
        <v>954</v>
      </c>
      <c r="G141" s="115" t="s">
        <v>649</v>
      </c>
      <c r="H141" s="115" t="s">
        <v>955</v>
      </c>
      <c r="I141" s="148" t="s">
        <v>675</v>
      </c>
      <c r="J141" s="149">
        <v>72.900000000000006</v>
      </c>
      <c r="K141" s="149"/>
      <c r="L141" s="130" t="s">
        <v>652</v>
      </c>
      <c r="M141" s="485">
        <v>7.0000000000000007E-2</v>
      </c>
      <c r="N141" s="954"/>
      <c r="O141" s="955"/>
      <c r="P141" s="969">
        <f t="shared" si="114"/>
        <v>0</v>
      </c>
      <c r="Q141" s="955"/>
      <c r="R141" s="957"/>
      <c r="S141" s="571">
        <f t="shared" si="115"/>
        <v>0</v>
      </c>
      <c r="T141" s="520">
        <f t="shared" si="107"/>
        <v>0</v>
      </c>
      <c r="U141" s="497">
        <f t="shared" si="108"/>
        <v>0</v>
      </c>
      <c r="V141" s="551">
        <f t="shared" si="116"/>
        <v>0</v>
      </c>
      <c r="W141" s="960"/>
      <c r="X141" s="961"/>
      <c r="Y141" s="526">
        <f t="shared" si="109"/>
        <v>0</v>
      </c>
      <c r="Z141" s="961"/>
      <c r="AA141" s="964"/>
      <c r="AB141" s="570">
        <f t="shared" si="110"/>
        <v>0</v>
      </c>
      <c r="AC141" s="526">
        <f t="shared" si="111"/>
        <v>0</v>
      </c>
      <c r="AD141" s="523">
        <f t="shared" si="112"/>
        <v>0</v>
      </c>
      <c r="AE141" s="526">
        <f t="shared" ref="AE141:AE142" si="120">SUM(AC141,AD141)</f>
        <v>0</v>
      </c>
    </row>
    <row r="142" spans="1:31" x14ac:dyDescent="0.25">
      <c r="A142" s="115" t="s">
        <v>355</v>
      </c>
      <c r="B142" s="115">
        <v>0</v>
      </c>
      <c r="C142" s="147" t="s">
        <v>646</v>
      </c>
      <c r="D142" s="147">
        <v>0</v>
      </c>
      <c r="E142" s="147" t="s">
        <v>690</v>
      </c>
      <c r="F142" s="147" t="s">
        <v>956</v>
      </c>
      <c r="G142" s="115" t="s">
        <v>751</v>
      </c>
      <c r="H142" s="115" t="s">
        <v>957</v>
      </c>
      <c r="I142" s="148" t="s">
        <v>679</v>
      </c>
      <c r="J142" s="149"/>
      <c r="K142" s="149">
        <v>13.4</v>
      </c>
      <c r="L142" s="130" t="s">
        <v>680</v>
      </c>
      <c r="M142" s="485"/>
      <c r="N142" s="891"/>
      <c r="O142" s="718"/>
      <c r="P142" s="892">
        <f t="shared" si="114"/>
        <v>0</v>
      </c>
      <c r="Q142" s="971"/>
      <c r="R142" s="970"/>
      <c r="S142" s="718">
        <f t="shared" si="115"/>
        <v>0</v>
      </c>
      <c r="T142" s="520">
        <f t="shared" si="107"/>
        <v>0</v>
      </c>
      <c r="U142" s="497">
        <f t="shared" si="108"/>
        <v>0</v>
      </c>
      <c r="V142" s="551">
        <f t="shared" si="116"/>
        <v>0</v>
      </c>
      <c r="W142" s="893"/>
      <c r="X142" s="894"/>
      <c r="Y142" s="526">
        <f t="shared" si="109"/>
        <v>0</v>
      </c>
      <c r="Z142" s="894"/>
      <c r="AA142" s="895"/>
      <c r="AB142" s="896">
        <f t="shared" si="110"/>
        <v>0</v>
      </c>
      <c r="AC142" s="526">
        <f t="shared" si="111"/>
        <v>0</v>
      </c>
      <c r="AD142" s="523">
        <f t="shared" si="112"/>
        <v>0</v>
      </c>
      <c r="AE142" s="526">
        <f t="shared" si="120"/>
        <v>0</v>
      </c>
    </row>
    <row r="143" spans="1:31" x14ac:dyDescent="0.25">
      <c r="A143" s="115" t="s">
        <v>355</v>
      </c>
      <c r="B143" s="115">
        <v>0</v>
      </c>
      <c r="C143" s="147" t="s">
        <v>646</v>
      </c>
      <c r="D143" s="147">
        <v>0</v>
      </c>
      <c r="E143" s="147" t="s">
        <v>693</v>
      </c>
      <c r="F143" s="147" t="s">
        <v>958</v>
      </c>
      <c r="G143" s="115" t="s">
        <v>959</v>
      </c>
      <c r="H143" s="115" t="s">
        <v>960</v>
      </c>
      <c r="I143" s="148" t="s">
        <v>961</v>
      </c>
      <c r="J143" s="149">
        <v>5.2</v>
      </c>
      <c r="K143" s="149"/>
      <c r="L143" s="130" t="s">
        <v>652</v>
      </c>
      <c r="M143" s="485">
        <v>7.0000000000000007E-2</v>
      </c>
      <c r="N143" s="954"/>
      <c r="O143" s="955"/>
      <c r="P143" s="969">
        <f t="shared" si="114"/>
        <v>0</v>
      </c>
      <c r="Q143" s="955"/>
      <c r="R143" s="957"/>
      <c r="S143" s="571">
        <f t="shared" si="115"/>
        <v>0</v>
      </c>
      <c r="T143" s="520">
        <f t="shared" si="107"/>
        <v>0</v>
      </c>
      <c r="U143" s="497">
        <f t="shared" si="108"/>
        <v>0</v>
      </c>
      <c r="V143" s="551">
        <f t="shared" si="116"/>
        <v>0</v>
      </c>
      <c r="W143" s="960"/>
      <c r="X143" s="961"/>
      <c r="Y143" s="526">
        <f t="shared" si="109"/>
        <v>0</v>
      </c>
      <c r="Z143" s="961"/>
      <c r="AA143" s="964"/>
      <c r="AB143" s="570">
        <f t="shared" si="110"/>
        <v>0</v>
      </c>
      <c r="AC143" s="526">
        <f t="shared" si="111"/>
        <v>0</v>
      </c>
      <c r="AD143" s="523">
        <f t="shared" si="112"/>
        <v>0</v>
      </c>
      <c r="AE143" s="526">
        <f t="shared" ref="AE143" si="121">SUM(AC143,AD143)</f>
        <v>0</v>
      </c>
    </row>
    <row r="144" spans="1:31" x14ac:dyDescent="0.25">
      <c r="A144" s="115" t="s">
        <v>355</v>
      </c>
      <c r="B144" s="115">
        <v>0</v>
      </c>
      <c r="C144" s="147" t="s">
        <v>646</v>
      </c>
      <c r="D144" s="147">
        <v>0</v>
      </c>
      <c r="E144" s="147" t="s">
        <v>696</v>
      </c>
      <c r="F144" s="147" t="s">
        <v>962</v>
      </c>
      <c r="G144" s="115" t="s">
        <v>660</v>
      </c>
      <c r="H144" s="115" t="s">
        <v>963</v>
      </c>
      <c r="I144" s="148" t="s">
        <v>657</v>
      </c>
      <c r="J144" s="149">
        <v>4.8</v>
      </c>
      <c r="K144" s="149"/>
      <c r="L144" s="130" t="s">
        <v>652</v>
      </c>
      <c r="M144" s="485">
        <v>0.04</v>
      </c>
      <c r="N144" s="954"/>
      <c r="O144" s="955"/>
      <c r="P144" s="969">
        <f t="shared" si="114"/>
        <v>0</v>
      </c>
      <c r="Q144" s="955"/>
      <c r="R144" s="957"/>
      <c r="S144" s="571">
        <f t="shared" si="115"/>
        <v>0</v>
      </c>
      <c r="T144" s="520">
        <f t="shared" si="107"/>
        <v>0</v>
      </c>
      <c r="U144" s="497">
        <f t="shared" si="108"/>
        <v>0</v>
      </c>
      <c r="V144" s="551">
        <f t="shared" si="116"/>
        <v>0</v>
      </c>
      <c r="W144" s="960"/>
      <c r="X144" s="961"/>
      <c r="Y144" s="526">
        <f t="shared" si="109"/>
        <v>0</v>
      </c>
      <c r="Z144" s="961"/>
      <c r="AA144" s="964"/>
      <c r="AB144" s="570">
        <f t="shared" si="110"/>
        <v>0</v>
      </c>
      <c r="AC144" s="526">
        <f t="shared" si="111"/>
        <v>0</v>
      </c>
      <c r="AD144" s="523">
        <f t="shared" si="112"/>
        <v>0</v>
      </c>
      <c r="AE144" s="526">
        <f t="shared" ref="AE144" si="122">SUM(AC144,AD144)</f>
        <v>0</v>
      </c>
    </row>
    <row r="145" spans="1:31" x14ac:dyDescent="0.25">
      <c r="A145" s="115" t="s">
        <v>355</v>
      </c>
      <c r="B145" s="115">
        <v>0</v>
      </c>
      <c r="C145" s="147" t="s">
        <v>646</v>
      </c>
      <c r="D145" s="147">
        <v>0</v>
      </c>
      <c r="E145" s="147" t="s">
        <v>699</v>
      </c>
      <c r="F145" s="147" t="s">
        <v>964</v>
      </c>
      <c r="G145" s="115" t="s">
        <v>649</v>
      </c>
      <c r="H145" s="115" t="s">
        <v>965</v>
      </c>
      <c r="I145" s="148" t="s">
        <v>936</v>
      </c>
      <c r="J145" s="149">
        <v>4.3</v>
      </c>
      <c r="K145" s="149"/>
      <c r="L145" s="130" t="s">
        <v>652</v>
      </c>
      <c r="M145" s="485">
        <v>7.0000000000000007E-2</v>
      </c>
      <c r="N145" s="954"/>
      <c r="O145" s="955"/>
      <c r="P145" s="969">
        <f t="shared" si="114"/>
        <v>0</v>
      </c>
      <c r="Q145" s="955"/>
      <c r="R145" s="957"/>
      <c r="S145" s="571">
        <f t="shared" si="115"/>
        <v>0</v>
      </c>
      <c r="T145" s="520">
        <f t="shared" si="107"/>
        <v>0</v>
      </c>
      <c r="U145" s="497">
        <f t="shared" si="108"/>
        <v>0</v>
      </c>
      <c r="V145" s="551">
        <f t="shared" si="116"/>
        <v>0</v>
      </c>
      <c r="W145" s="960"/>
      <c r="X145" s="961"/>
      <c r="Y145" s="526">
        <f t="shared" si="109"/>
        <v>0</v>
      </c>
      <c r="Z145" s="961"/>
      <c r="AA145" s="964"/>
      <c r="AB145" s="570">
        <f t="shared" si="110"/>
        <v>0</v>
      </c>
      <c r="AC145" s="526">
        <f t="shared" si="111"/>
        <v>0</v>
      </c>
      <c r="AD145" s="523">
        <f t="shared" si="112"/>
        <v>0</v>
      </c>
      <c r="AE145" s="526">
        <f t="shared" ref="AE145" si="123">SUM(AC145,AD145)</f>
        <v>0</v>
      </c>
    </row>
    <row r="146" spans="1:31" x14ac:dyDescent="0.25">
      <c r="A146" s="115" t="s">
        <v>355</v>
      </c>
      <c r="B146" s="115">
        <v>0</v>
      </c>
      <c r="C146" s="147" t="s">
        <v>646</v>
      </c>
      <c r="D146" s="147">
        <v>0</v>
      </c>
      <c r="E146" s="147" t="s">
        <v>701</v>
      </c>
      <c r="F146" s="147" t="s">
        <v>966</v>
      </c>
      <c r="G146" s="115" t="s">
        <v>649</v>
      </c>
      <c r="H146" s="115" t="s">
        <v>967</v>
      </c>
      <c r="I146" s="148" t="s">
        <v>936</v>
      </c>
      <c r="J146" s="149">
        <v>17.7</v>
      </c>
      <c r="K146" s="149"/>
      <c r="L146" s="130" t="s">
        <v>652</v>
      </c>
      <c r="M146" s="485">
        <v>7.0000000000000007E-2</v>
      </c>
      <c r="N146" s="954"/>
      <c r="O146" s="955"/>
      <c r="P146" s="969">
        <f t="shared" si="114"/>
        <v>0</v>
      </c>
      <c r="Q146" s="955"/>
      <c r="R146" s="957"/>
      <c r="S146" s="571">
        <f t="shared" si="115"/>
        <v>0</v>
      </c>
      <c r="T146" s="520">
        <f t="shared" si="107"/>
        <v>0</v>
      </c>
      <c r="U146" s="497">
        <f t="shared" si="108"/>
        <v>0</v>
      </c>
      <c r="V146" s="551">
        <f t="shared" si="116"/>
        <v>0</v>
      </c>
      <c r="W146" s="960"/>
      <c r="X146" s="961"/>
      <c r="Y146" s="526">
        <f t="shared" si="109"/>
        <v>0</v>
      </c>
      <c r="Z146" s="961"/>
      <c r="AA146" s="964"/>
      <c r="AB146" s="570">
        <f t="shared" si="110"/>
        <v>0</v>
      </c>
      <c r="AC146" s="526">
        <f t="shared" si="111"/>
        <v>0</v>
      </c>
      <c r="AD146" s="523">
        <f t="shared" si="112"/>
        <v>0</v>
      </c>
      <c r="AE146" s="526">
        <f t="shared" ref="AE146" si="124">SUM(AC146,AD146)</f>
        <v>0</v>
      </c>
    </row>
    <row r="147" spans="1:31" x14ac:dyDescent="0.25">
      <c r="A147" s="115" t="s">
        <v>355</v>
      </c>
      <c r="B147" s="115">
        <v>0</v>
      </c>
      <c r="C147" s="147" t="s">
        <v>646</v>
      </c>
      <c r="D147" s="147">
        <v>0</v>
      </c>
      <c r="E147" s="147" t="s">
        <v>704</v>
      </c>
      <c r="F147" s="147" t="s">
        <v>968</v>
      </c>
      <c r="G147" s="115" t="s">
        <v>764</v>
      </c>
      <c r="H147" s="115" t="s">
        <v>969</v>
      </c>
      <c r="I147" s="148" t="s">
        <v>936</v>
      </c>
      <c r="J147" s="149">
        <v>28.5</v>
      </c>
      <c r="K147" s="149"/>
      <c r="L147" s="130" t="s">
        <v>652</v>
      </c>
      <c r="M147" s="485">
        <v>7.0000000000000007E-2</v>
      </c>
      <c r="N147" s="954"/>
      <c r="O147" s="955"/>
      <c r="P147" s="969">
        <f t="shared" si="114"/>
        <v>0</v>
      </c>
      <c r="Q147" s="955"/>
      <c r="R147" s="957"/>
      <c r="S147" s="571">
        <f t="shared" si="115"/>
        <v>0</v>
      </c>
      <c r="T147" s="520">
        <f t="shared" si="107"/>
        <v>0</v>
      </c>
      <c r="U147" s="497">
        <f t="shared" si="108"/>
        <v>0</v>
      </c>
      <c r="V147" s="551">
        <f t="shared" si="116"/>
        <v>0</v>
      </c>
      <c r="W147" s="960"/>
      <c r="X147" s="961"/>
      <c r="Y147" s="526">
        <f t="shared" si="109"/>
        <v>0</v>
      </c>
      <c r="Z147" s="961"/>
      <c r="AA147" s="964"/>
      <c r="AB147" s="570">
        <f t="shared" si="110"/>
        <v>0</v>
      </c>
      <c r="AC147" s="526">
        <f t="shared" si="111"/>
        <v>0</v>
      </c>
      <c r="AD147" s="523">
        <f t="shared" si="112"/>
        <v>0</v>
      </c>
      <c r="AE147" s="526">
        <f t="shared" ref="AE147" si="125">SUM(AC147,AD147)</f>
        <v>0</v>
      </c>
    </row>
    <row r="148" spans="1:31" x14ac:dyDescent="0.25">
      <c r="A148" s="115" t="s">
        <v>355</v>
      </c>
      <c r="B148" s="115">
        <v>0</v>
      </c>
      <c r="C148" s="147" t="s">
        <v>646</v>
      </c>
      <c r="D148" s="147">
        <v>0</v>
      </c>
      <c r="E148" s="147" t="s">
        <v>708</v>
      </c>
      <c r="F148" s="147" t="s">
        <v>970</v>
      </c>
      <c r="G148" s="115" t="s">
        <v>764</v>
      </c>
      <c r="H148" s="115" t="s">
        <v>971</v>
      </c>
      <c r="I148" s="148" t="s">
        <v>936</v>
      </c>
      <c r="J148" s="149">
        <v>17.100000000000001</v>
      </c>
      <c r="K148" s="149"/>
      <c r="L148" s="130" t="s">
        <v>652</v>
      </c>
      <c r="M148" s="485">
        <v>7.0000000000000007E-2</v>
      </c>
      <c r="N148" s="954"/>
      <c r="O148" s="955"/>
      <c r="P148" s="969">
        <f t="shared" si="114"/>
        <v>0</v>
      </c>
      <c r="Q148" s="955"/>
      <c r="R148" s="957"/>
      <c r="S148" s="571">
        <f t="shared" si="115"/>
        <v>0</v>
      </c>
      <c r="T148" s="520">
        <f t="shared" si="107"/>
        <v>0</v>
      </c>
      <c r="U148" s="497">
        <f t="shared" si="108"/>
        <v>0</v>
      </c>
      <c r="V148" s="551">
        <f t="shared" si="116"/>
        <v>0</v>
      </c>
      <c r="W148" s="960"/>
      <c r="X148" s="961"/>
      <c r="Y148" s="526">
        <f t="shared" si="109"/>
        <v>0</v>
      </c>
      <c r="Z148" s="961"/>
      <c r="AA148" s="964"/>
      <c r="AB148" s="570">
        <f t="shared" si="110"/>
        <v>0</v>
      </c>
      <c r="AC148" s="526">
        <f t="shared" si="111"/>
        <v>0</v>
      </c>
      <c r="AD148" s="523">
        <f t="shared" si="112"/>
        <v>0</v>
      </c>
      <c r="AE148" s="526">
        <f t="shared" ref="AE148" si="126">SUM(AC148,AD148)</f>
        <v>0</v>
      </c>
    </row>
    <row r="149" spans="1:31" x14ac:dyDescent="0.25">
      <c r="A149" s="115" t="s">
        <v>355</v>
      </c>
      <c r="B149" s="115">
        <v>0</v>
      </c>
      <c r="C149" s="147" t="s">
        <v>646</v>
      </c>
      <c r="D149" s="147">
        <v>0</v>
      </c>
      <c r="E149" s="147" t="s">
        <v>711</v>
      </c>
      <c r="F149" s="147" t="s">
        <v>972</v>
      </c>
      <c r="G149" s="115" t="s">
        <v>797</v>
      </c>
      <c r="H149" s="115" t="s">
        <v>973</v>
      </c>
      <c r="I149" s="148" t="s">
        <v>936</v>
      </c>
      <c r="J149" s="149">
        <v>0</v>
      </c>
      <c r="K149" s="149"/>
      <c r="L149" s="130" t="s">
        <v>652</v>
      </c>
      <c r="M149" s="485">
        <v>7.0000000000000007E-2</v>
      </c>
      <c r="N149" s="954"/>
      <c r="O149" s="955"/>
      <c r="P149" s="969">
        <f t="shared" si="114"/>
        <v>0</v>
      </c>
      <c r="Q149" s="955"/>
      <c r="R149" s="957"/>
      <c r="S149" s="571">
        <f t="shared" si="115"/>
        <v>0</v>
      </c>
      <c r="T149" s="520">
        <f t="shared" si="107"/>
        <v>0</v>
      </c>
      <c r="U149" s="497">
        <f t="shared" si="108"/>
        <v>0</v>
      </c>
      <c r="V149" s="551">
        <f t="shared" si="116"/>
        <v>0</v>
      </c>
      <c r="W149" s="960"/>
      <c r="X149" s="961"/>
      <c r="Y149" s="526">
        <f t="shared" si="109"/>
        <v>0</v>
      </c>
      <c r="Z149" s="961"/>
      <c r="AA149" s="964"/>
      <c r="AB149" s="570">
        <f t="shared" si="110"/>
        <v>0</v>
      </c>
      <c r="AC149" s="526">
        <f t="shared" si="111"/>
        <v>0</v>
      </c>
      <c r="AD149" s="523">
        <f t="shared" si="112"/>
        <v>0</v>
      </c>
      <c r="AE149" s="526">
        <f t="shared" ref="AE149" si="127">SUM(AC149,AD149)</f>
        <v>0</v>
      </c>
    </row>
    <row r="150" spans="1:31" x14ac:dyDescent="0.25">
      <c r="A150" s="115" t="s">
        <v>355</v>
      </c>
      <c r="B150" s="115">
        <v>0</v>
      </c>
      <c r="C150" s="147" t="s">
        <v>646</v>
      </c>
      <c r="D150" s="147">
        <v>0</v>
      </c>
      <c r="E150" s="147" t="s">
        <v>714</v>
      </c>
      <c r="F150" s="147" t="s">
        <v>974</v>
      </c>
      <c r="G150" s="115" t="s">
        <v>797</v>
      </c>
      <c r="H150" s="115" t="s">
        <v>975</v>
      </c>
      <c r="I150" s="148" t="s">
        <v>936</v>
      </c>
      <c r="J150" s="149">
        <v>0</v>
      </c>
      <c r="K150" s="149"/>
      <c r="L150" s="130" t="s">
        <v>652</v>
      </c>
      <c r="M150" s="485">
        <v>7.0000000000000007E-2</v>
      </c>
      <c r="N150" s="954"/>
      <c r="O150" s="955"/>
      <c r="P150" s="969">
        <f t="shared" si="114"/>
        <v>0</v>
      </c>
      <c r="Q150" s="955"/>
      <c r="R150" s="957"/>
      <c r="S150" s="571">
        <f t="shared" si="115"/>
        <v>0</v>
      </c>
      <c r="T150" s="520">
        <f t="shared" si="107"/>
        <v>0</v>
      </c>
      <c r="U150" s="497">
        <f t="shared" si="108"/>
        <v>0</v>
      </c>
      <c r="V150" s="551">
        <f t="shared" si="116"/>
        <v>0</v>
      </c>
      <c r="W150" s="960"/>
      <c r="X150" s="961"/>
      <c r="Y150" s="526">
        <f t="shared" si="109"/>
        <v>0</v>
      </c>
      <c r="Z150" s="961"/>
      <c r="AA150" s="964"/>
      <c r="AB150" s="570">
        <f t="shared" si="110"/>
        <v>0</v>
      </c>
      <c r="AC150" s="526">
        <f t="shared" si="111"/>
        <v>0</v>
      </c>
      <c r="AD150" s="523">
        <f t="shared" si="112"/>
        <v>0</v>
      </c>
      <c r="AE150" s="526">
        <f t="shared" ref="AE150" si="128">SUM(AC150,AD150)</f>
        <v>0</v>
      </c>
    </row>
    <row r="151" spans="1:31" x14ac:dyDescent="0.25">
      <c r="A151" s="115" t="s">
        <v>355</v>
      </c>
      <c r="B151" s="115">
        <v>0</v>
      </c>
      <c r="C151" s="147" t="s">
        <v>646</v>
      </c>
      <c r="D151" s="147">
        <v>0</v>
      </c>
      <c r="E151" s="147" t="s">
        <v>717</v>
      </c>
      <c r="F151" s="147" t="s">
        <v>976</v>
      </c>
      <c r="G151" s="115" t="s">
        <v>797</v>
      </c>
      <c r="H151" s="115" t="s">
        <v>977</v>
      </c>
      <c r="I151" s="148" t="s">
        <v>936</v>
      </c>
      <c r="J151" s="149">
        <v>0</v>
      </c>
      <c r="K151" s="149"/>
      <c r="L151" s="130" t="s">
        <v>652</v>
      </c>
      <c r="M151" s="485">
        <v>7.0000000000000007E-2</v>
      </c>
      <c r="N151" s="954"/>
      <c r="O151" s="955"/>
      <c r="P151" s="969">
        <f t="shared" si="114"/>
        <v>0</v>
      </c>
      <c r="Q151" s="955"/>
      <c r="R151" s="957"/>
      <c r="S151" s="571">
        <f t="shared" si="115"/>
        <v>0</v>
      </c>
      <c r="T151" s="520">
        <f t="shared" si="107"/>
        <v>0</v>
      </c>
      <c r="U151" s="497">
        <f t="shared" si="108"/>
        <v>0</v>
      </c>
      <c r="V151" s="551">
        <f t="shared" si="116"/>
        <v>0</v>
      </c>
      <c r="W151" s="960"/>
      <c r="X151" s="961"/>
      <c r="Y151" s="526">
        <f t="shared" si="109"/>
        <v>0</v>
      </c>
      <c r="Z151" s="961"/>
      <c r="AA151" s="964"/>
      <c r="AB151" s="570">
        <f t="shared" si="110"/>
        <v>0</v>
      </c>
      <c r="AC151" s="526">
        <f t="shared" si="111"/>
        <v>0</v>
      </c>
      <c r="AD151" s="523">
        <f t="shared" si="112"/>
        <v>0</v>
      </c>
      <c r="AE151" s="526">
        <f t="shared" ref="AE151" si="129">SUM(AC151,AD151)</f>
        <v>0</v>
      </c>
    </row>
    <row r="152" spans="1:31" x14ac:dyDescent="0.25">
      <c r="A152" s="115" t="s">
        <v>355</v>
      </c>
      <c r="B152" s="115">
        <v>0</v>
      </c>
      <c r="C152" s="147" t="s">
        <v>646</v>
      </c>
      <c r="D152" s="147">
        <v>0</v>
      </c>
      <c r="E152" s="147" t="s">
        <v>720</v>
      </c>
      <c r="F152" s="147" t="s">
        <v>978</v>
      </c>
      <c r="G152" s="115" t="s">
        <v>797</v>
      </c>
      <c r="H152" s="115" t="s">
        <v>979</v>
      </c>
      <c r="I152" s="148" t="s">
        <v>936</v>
      </c>
      <c r="J152" s="149">
        <v>0</v>
      </c>
      <c r="K152" s="149"/>
      <c r="L152" s="130" t="s">
        <v>652</v>
      </c>
      <c r="M152" s="485">
        <v>7.0000000000000007E-2</v>
      </c>
      <c r="N152" s="954"/>
      <c r="O152" s="955"/>
      <c r="P152" s="969">
        <f t="shared" si="114"/>
        <v>0</v>
      </c>
      <c r="Q152" s="955"/>
      <c r="R152" s="957"/>
      <c r="S152" s="571">
        <f t="shared" si="115"/>
        <v>0</v>
      </c>
      <c r="T152" s="520">
        <f t="shared" si="107"/>
        <v>0</v>
      </c>
      <c r="U152" s="497">
        <f t="shared" si="108"/>
        <v>0</v>
      </c>
      <c r="V152" s="551">
        <f t="shared" si="116"/>
        <v>0</v>
      </c>
      <c r="W152" s="960"/>
      <c r="X152" s="961"/>
      <c r="Y152" s="526">
        <f t="shared" si="109"/>
        <v>0</v>
      </c>
      <c r="Z152" s="961"/>
      <c r="AA152" s="964"/>
      <c r="AB152" s="570">
        <f t="shared" si="110"/>
        <v>0</v>
      </c>
      <c r="AC152" s="526">
        <f t="shared" si="111"/>
        <v>0</v>
      </c>
      <c r="AD152" s="523">
        <f t="shared" si="112"/>
        <v>0</v>
      </c>
      <c r="AE152" s="526">
        <f t="shared" ref="AE152" si="130">SUM(AC152,AD152)</f>
        <v>0</v>
      </c>
    </row>
    <row r="153" spans="1:31" x14ac:dyDescent="0.25">
      <c r="A153" s="115" t="s">
        <v>355</v>
      </c>
      <c r="B153" s="115">
        <v>0</v>
      </c>
      <c r="C153" s="147" t="s">
        <v>646</v>
      </c>
      <c r="D153" s="147">
        <v>0</v>
      </c>
      <c r="E153" s="147" t="s">
        <v>723</v>
      </c>
      <c r="F153" s="147" t="s">
        <v>980</v>
      </c>
      <c r="G153" s="115" t="s">
        <v>797</v>
      </c>
      <c r="H153" s="115" t="s">
        <v>981</v>
      </c>
      <c r="I153" s="148" t="s">
        <v>936</v>
      </c>
      <c r="J153" s="149">
        <v>0</v>
      </c>
      <c r="K153" s="149"/>
      <c r="L153" s="130" t="s">
        <v>652</v>
      </c>
      <c r="M153" s="485">
        <v>7.0000000000000007E-2</v>
      </c>
      <c r="N153" s="954"/>
      <c r="O153" s="955"/>
      <c r="P153" s="969">
        <f t="shared" si="114"/>
        <v>0</v>
      </c>
      <c r="Q153" s="955"/>
      <c r="R153" s="957"/>
      <c r="S153" s="571">
        <f t="shared" si="115"/>
        <v>0</v>
      </c>
      <c r="T153" s="520">
        <f t="shared" si="107"/>
        <v>0</v>
      </c>
      <c r="U153" s="497">
        <f t="shared" si="108"/>
        <v>0</v>
      </c>
      <c r="V153" s="551">
        <f t="shared" si="116"/>
        <v>0</v>
      </c>
      <c r="W153" s="960"/>
      <c r="X153" s="961"/>
      <c r="Y153" s="526">
        <f t="shared" si="109"/>
        <v>0</v>
      </c>
      <c r="Z153" s="961"/>
      <c r="AA153" s="964"/>
      <c r="AB153" s="570">
        <f t="shared" si="110"/>
        <v>0</v>
      </c>
      <c r="AC153" s="526">
        <f t="shared" si="111"/>
        <v>0</v>
      </c>
      <c r="AD153" s="523">
        <f t="shared" si="112"/>
        <v>0</v>
      </c>
      <c r="AE153" s="526">
        <f t="shared" ref="AE153" si="131">SUM(AC153,AD153)</f>
        <v>0</v>
      </c>
    </row>
    <row r="154" spans="1:31" x14ac:dyDescent="0.25">
      <c r="A154" s="115" t="s">
        <v>355</v>
      </c>
      <c r="B154" s="115">
        <v>0</v>
      </c>
      <c r="C154" s="147" t="s">
        <v>646</v>
      </c>
      <c r="D154" s="147">
        <v>0</v>
      </c>
      <c r="E154" s="147" t="s">
        <v>726</v>
      </c>
      <c r="F154" s="147" t="s">
        <v>982</v>
      </c>
      <c r="G154" s="115" t="s">
        <v>797</v>
      </c>
      <c r="H154" s="115" t="s">
        <v>983</v>
      </c>
      <c r="I154" s="148" t="s">
        <v>936</v>
      </c>
      <c r="J154" s="149">
        <v>0</v>
      </c>
      <c r="K154" s="149"/>
      <c r="L154" s="130" t="s">
        <v>652</v>
      </c>
      <c r="M154" s="485">
        <v>7.0000000000000007E-2</v>
      </c>
      <c r="N154" s="954"/>
      <c r="O154" s="955"/>
      <c r="P154" s="969">
        <f t="shared" si="114"/>
        <v>0</v>
      </c>
      <c r="Q154" s="955"/>
      <c r="R154" s="957"/>
      <c r="S154" s="571">
        <f t="shared" si="115"/>
        <v>0</v>
      </c>
      <c r="T154" s="520">
        <f t="shared" si="107"/>
        <v>0</v>
      </c>
      <c r="U154" s="497">
        <f t="shared" si="108"/>
        <v>0</v>
      </c>
      <c r="V154" s="551">
        <f t="shared" si="116"/>
        <v>0</v>
      </c>
      <c r="W154" s="960"/>
      <c r="X154" s="961"/>
      <c r="Y154" s="526">
        <f t="shared" si="109"/>
        <v>0</v>
      </c>
      <c r="Z154" s="961"/>
      <c r="AA154" s="964"/>
      <c r="AB154" s="570">
        <f t="shared" si="110"/>
        <v>0</v>
      </c>
      <c r="AC154" s="526">
        <f t="shared" si="111"/>
        <v>0</v>
      </c>
      <c r="AD154" s="523">
        <f t="shared" si="112"/>
        <v>0</v>
      </c>
      <c r="AE154" s="526">
        <f t="shared" ref="AE154" si="132">SUM(AC154,AD154)</f>
        <v>0</v>
      </c>
    </row>
    <row r="155" spans="1:31" x14ac:dyDescent="0.25">
      <c r="A155" s="115" t="s">
        <v>355</v>
      </c>
      <c r="B155" s="115">
        <v>0</v>
      </c>
      <c r="C155" s="147" t="s">
        <v>646</v>
      </c>
      <c r="D155" s="147">
        <v>0</v>
      </c>
      <c r="E155" s="147" t="s">
        <v>729</v>
      </c>
      <c r="F155" s="147" t="s">
        <v>984</v>
      </c>
      <c r="G155" s="115" t="s">
        <v>797</v>
      </c>
      <c r="H155" s="115" t="s">
        <v>985</v>
      </c>
      <c r="I155" s="148" t="s">
        <v>936</v>
      </c>
      <c r="J155" s="149">
        <v>0</v>
      </c>
      <c r="K155" s="149"/>
      <c r="L155" s="130" t="s">
        <v>652</v>
      </c>
      <c r="M155" s="485">
        <v>7.0000000000000007E-2</v>
      </c>
      <c r="N155" s="954"/>
      <c r="O155" s="955"/>
      <c r="P155" s="969">
        <f t="shared" si="114"/>
        <v>0</v>
      </c>
      <c r="Q155" s="955"/>
      <c r="R155" s="957"/>
      <c r="S155" s="571">
        <f t="shared" si="115"/>
        <v>0</v>
      </c>
      <c r="T155" s="520">
        <f t="shared" si="107"/>
        <v>0</v>
      </c>
      <c r="U155" s="497">
        <f t="shared" si="108"/>
        <v>0</v>
      </c>
      <c r="V155" s="551">
        <f t="shared" si="116"/>
        <v>0</v>
      </c>
      <c r="W155" s="960"/>
      <c r="X155" s="961"/>
      <c r="Y155" s="526">
        <f t="shared" si="109"/>
        <v>0</v>
      </c>
      <c r="Z155" s="961"/>
      <c r="AA155" s="964"/>
      <c r="AB155" s="570">
        <f t="shared" si="110"/>
        <v>0</v>
      </c>
      <c r="AC155" s="526">
        <f t="shared" si="111"/>
        <v>0</v>
      </c>
      <c r="AD155" s="523">
        <f t="shared" si="112"/>
        <v>0</v>
      </c>
      <c r="AE155" s="526">
        <f t="shared" ref="AE155" si="133">SUM(AC155,AD155)</f>
        <v>0</v>
      </c>
    </row>
    <row r="156" spans="1:31" x14ac:dyDescent="0.25">
      <c r="A156" s="115" t="s">
        <v>355</v>
      </c>
      <c r="B156" s="115">
        <v>0</v>
      </c>
      <c r="C156" s="147" t="s">
        <v>646</v>
      </c>
      <c r="D156" s="147">
        <v>0</v>
      </c>
      <c r="E156" s="147" t="s">
        <v>732</v>
      </c>
      <c r="F156" s="147" t="s">
        <v>986</v>
      </c>
      <c r="G156" s="115" t="s">
        <v>649</v>
      </c>
      <c r="H156" s="115" t="s">
        <v>987</v>
      </c>
      <c r="I156" s="148" t="s">
        <v>936</v>
      </c>
      <c r="J156" s="149">
        <v>38.9</v>
      </c>
      <c r="K156" s="149"/>
      <c r="L156" s="130" t="s">
        <v>652</v>
      </c>
      <c r="M156" s="485">
        <v>7.0000000000000007E-2</v>
      </c>
      <c r="N156" s="954"/>
      <c r="O156" s="955"/>
      <c r="P156" s="969">
        <f t="shared" si="114"/>
        <v>0</v>
      </c>
      <c r="Q156" s="955"/>
      <c r="R156" s="957"/>
      <c r="S156" s="571">
        <f t="shared" si="115"/>
        <v>0</v>
      </c>
      <c r="T156" s="520">
        <f t="shared" si="107"/>
        <v>0</v>
      </c>
      <c r="U156" s="497">
        <f t="shared" si="108"/>
        <v>0</v>
      </c>
      <c r="V156" s="551">
        <f t="shared" si="116"/>
        <v>0</v>
      </c>
      <c r="W156" s="960"/>
      <c r="X156" s="961"/>
      <c r="Y156" s="526">
        <f t="shared" si="109"/>
        <v>0</v>
      </c>
      <c r="Z156" s="961"/>
      <c r="AA156" s="964"/>
      <c r="AB156" s="570">
        <f t="shared" si="110"/>
        <v>0</v>
      </c>
      <c r="AC156" s="526">
        <f t="shared" si="111"/>
        <v>0</v>
      </c>
      <c r="AD156" s="523">
        <f t="shared" si="112"/>
        <v>0</v>
      </c>
      <c r="AE156" s="526">
        <f t="shared" ref="AE156" si="134">SUM(AC156,AD156)</f>
        <v>0</v>
      </c>
    </row>
    <row r="157" spans="1:31" x14ac:dyDescent="0.25">
      <c r="A157" s="115" t="s">
        <v>355</v>
      </c>
      <c r="B157" s="115">
        <v>0</v>
      </c>
      <c r="C157" s="147" t="s">
        <v>646</v>
      </c>
      <c r="D157" s="147">
        <v>0</v>
      </c>
      <c r="E157" s="147" t="s">
        <v>735</v>
      </c>
      <c r="F157" s="147" t="s">
        <v>988</v>
      </c>
      <c r="G157" s="115" t="s">
        <v>649</v>
      </c>
      <c r="H157" s="115" t="s">
        <v>951</v>
      </c>
      <c r="I157" s="148" t="s">
        <v>675</v>
      </c>
      <c r="J157" s="149">
        <v>26.3</v>
      </c>
      <c r="K157" s="149"/>
      <c r="L157" s="130" t="s">
        <v>652</v>
      </c>
      <c r="M157" s="485">
        <v>7.0000000000000007E-2</v>
      </c>
      <c r="N157" s="954"/>
      <c r="O157" s="955"/>
      <c r="P157" s="969">
        <f t="shared" si="114"/>
        <v>0</v>
      </c>
      <c r="Q157" s="955"/>
      <c r="R157" s="957"/>
      <c r="S157" s="571">
        <f t="shared" si="115"/>
        <v>0</v>
      </c>
      <c r="T157" s="520">
        <f t="shared" si="107"/>
        <v>0</v>
      </c>
      <c r="U157" s="497">
        <f t="shared" si="108"/>
        <v>0</v>
      </c>
      <c r="V157" s="551">
        <f t="shared" si="116"/>
        <v>0</v>
      </c>
      <c r="W157" s="960"/>
      <c r="X157" s="961"/>
      <c r="Y157" s="526">
        <f t="shared" si="109"/>
        <v>0</v>
      </c>
      <c r="Z157" s="961"/>
      <c r="AA157" s="964"/>
      <c r="AB157" s="570">
        <f t="shared" si="110"/>
        <v>0</v>
      </c>
      <c r="AC157" s="526">
        <f t="shared" si="111"/>
        <v>0</v>
      </c>
      <c r="AD157" s="523">
        <f t="shared" si="112"/>
        <v>0</v>
      </c>
      <c r="AE157" s="526">
        <f t="shared" ref="AE157" si="135">SUM(AC157,AD157)</f>
        <v>0</v>
      </c>
    </row>
    <row r="158" spans="1:31" x14ac:dyDescent="0.25">
      <c r="A158" s="115" t="s">
        <v>355</v>
      </c>
      <c r="B158" s="115">
        <v>0</v>
      </c>
      <c r="C158" s="147" t="s">
        <v>646</v>
      </c>
      <c r="D158" s="147">
        <v>0</v>
      </c>
      <c r="E158" s="147" t="s">
        <v>738</v>
      </c>
      <c r="F158" s="147" t="s">
        <v>989</v>
      </c>
      <c r="G158" s="115" t="s">
        <v>990</v>
      </c>
      <c r="H158" s="115" t="s">
        <v>991</v>
      </c>
      <c r="I158" s="148" t="s">
        <v>657</v>
      </c>
      <c r="J158" s="149">
        <v>2.4</v>
      </c>
      <c r="K158" s="149"/>
      <c r="L158" s="130" t="s">
        <v>652</v>
      </c>
      <c r="M158" s="485">
        <v>7.0000000000000007E-2</v>
      </c>
      <c r="N158" s="954"/>
      <c r="O158" s="955"/>
      <c r="P158" s="969">
        <f t="shared" si="114"/>
        <v>0</v>
      </c>
      <c r="Q158" s="955"/>
      <c r="R158" s="957"/>
      <c r="S158" s="571">
        <f t="shared" si="115"/>
        <v>0</v>
      </c>
      <c r="T158" s="520">
        <f t="shared" si="107"/>
        <v>0</v>
      </c>
      <c r="U158" s="497">
        <f t="shared" si="108"/>
        <v>0</v>
      </c>
      <c r="V158" s="551">
        <f t="shared" si="116"/>
        <v>0</v>
      </c>
      <c r="W158" s="960"/>
      <c r="X158" s="961"/>
      <c r="Y158" s="526">
        <f t="shared" si="109"/>
        <v>0</v>
      </c>
      <c r="Z158" s="961"/>
      <c r="AA158" s="964"/>
      <c r="AB158" s="570">
        <f t="shared" si="110"/>
        <v>0</v>
      </c>
      <c r="AC158" s="526">
        <f t="shared" si="111"/>
        <v>0</v>
      </c>
      <c r="AD158" s="523">
        <f t="shared" si="112"/>
        <v>0</v>
      </c>
      <c r="AE158" s="526">
        <f t="shared" ref="AE158:AE159" si="136">SUM(AC158,AD158)</f>
        <v>0</v>
      </c>
    </row>
    <row r="159" spans="1:31" x14ac:dyDescent="0.25">
      <c r="A159" s="115" t="s">
        <v>355</v>
      </c>
      <c r="B159" s="115">
        <v>0</v>
      </c>
      <c r="C159" s="147" t="s">
        <v>646</v>
      </c>
      <c r="D159" s="147">
        <v>0</v>
      </c>
      <c r="E159" s="147" t="s">
        <v>741</v>
      </c>
      <c r="F159" s="147" t="s">
        <v>992</v>
      </c>
      <c r="G159" s="115" t="s">
        <v>520</v>
      </c>
      <c r="H159" s="115" t="s">
        <v>993</v>
      </c>
      <c r="I159" s="148" t="s">
        <v>679</v>
      </c>
      <c r="J159" s="149"/>
      <c r="K159" s="149">
        <v>1.9</v>
      </c>
      <c r="L159" s="130" t="s">
        <v>680</v>
      </c>
      <c r="M159" s="485"/>
      <c r="N159" s="891"/>
      <c r="O159" s="718"/>
      <c r="P159" s="892">
        <f t="shared" si="114"/>
        <v>0</v>
      </c>
      <c r="Q159" s="718"/>
      <c r="R159" s="892"/>
      <c r="S159" s="718">
        <f t="shared" si="115"/>
        <v>0</v>
      </c>
      <c r="T159" s="520">
        <f t="shared" si="107"/>
        <v>0</v>
      </c>
      <c r="U159" s="497">
        <f t="shared" si="108"/>
        <v>0</v>
      </c>
      <c r="V159" s="551">
        <f t="shared" si="116"/>
        <v>0</v>
      </c>
      <c r="W159" s="893"/>
      <c r="X159" s="894"/>
      <c r="Y159" s="526">
        <f t="shared" si="109"/>
        <v>0</v>
      </c>
      <c r="Z159" s="894"/>
      <c r="AA159" s="895"/>
      <c r="AB159" s="896">
        <f t="shared" si="110"/>
        <v>0</v>
      </c>
      <c r="AC159" s="526">
        <f t="shared" si="111"/>
        <v>0</v>
      </c>
      <c r="AD159" s="523">
        <f t="shared" si="112"/>
        <v>0</v>
      </c>
      <c r="AE159" s="526">
        <f t="shared" si="136"/>
        <v>0</v>
      </c>
    </row>
    <row r="160" spans="1:31" x14ac:dyDescent="0.25">
      <c r="A160" s="115" t="s">
        <v>355</v>
      </c>
      <c r="B160" s="115">
        <v>0</v>
      </c>
      <c r="C160" s="147" t="s">
        <v>646</v>
      </c>
      <c r="D160" s="147">
        <v>0</v>
      </c>
      <c r="E160" s="147" t="s">
        <v>744</v>
      </c>
      <c r="F160" s="147" t="s">
        <v>994</v>
      </c>
      <c r="G160" s="115" t="s">
        <v>865</v>
      </c>
      <c r="H160" s="115" t="s">
        <v>995</v>
      </c>
      <c r="I160" s="148" t="s">
        <v>657</v>
      </c>
      <c r="J160" s="149">
        <v>7.2</v>
      </c>
      <c r="K160" s="149"/>
      <c r="L160" s="130" t="s">
        <v>652</v>
      </c>
      <c r="M160" s="485">
        <v>0.04</v>
      </c>
      <c r="N160" s="954"/>
      <c r="O160" s="955"/>
      <c r="P160" s="572">
        <f t="shared" si="114"/>
        <v>0</v>
      </c>
      <c r="Q160" s="955"/>
      <c r="R160" s="957"/>
      <c r="S160" s="571">
        <f t="shared" si="115"/>
        <v>0</v>
      </c>
      <c r="T160" s="520">
        <f t="shared" si="107"/>
        <v>0</v>
      </c>
      <c r="U160" s="497">
        <f t="shared" si="108"/>
        <v>0</v>
      </c>
      <c r="V160" s="551">
        <f t="shared" si="116"/>
        <v>0</v>
      </c>
      <c r="W160" s="960"/>
      <c r="X160" s="961"/>
      <c r="Y160" s="526">
        <f t="shared" si="109"/>
        <v>0</v>
      </c>
      <c r="Z160" s="961"/>
      <c r="AA160" s="964"/>
      <c r="AB160" s="570">
        <f t="shared" si="110"/>
        <v>0</v>
      </c>
      <c r="AC160" s="526">
        <f t="shared" si="111"/>
        <v>0</v>
      </c>
      <c r="AD160" s="523">
        <f t="shared" si="112"/>
        <v>0</v>
      </c>
      <c r="AE160" s="526">
        <f t="shared" ref="AE160" si="137">SUM(AC160,AD160)</f>
        <v>0</v>
      </c>
    </row>
    <row r="161" spans="1:31" x14ac:dyDescent="0.25">
      <c r="A161" s="115" t="s">
        <v>355</v>
      </c>
      <c r="B161" s="115">
        <v>0</v>
      </c>
      <c r="C161" s="147" t="s">
        <v>646</v>
      </c>
      <c r="D161" s="147">
        <v>0</v>
      </c>
      <c r="E161" s="147" t="s">
        <v>747</v>
      </c>
      <c r="F161" s="147" t="s">
        <v>996</v>
      </c>
      <c r="G161" s="115" t="s">
        <v>660</v>
      </c>
      <c r="H161" s="115" t="s">
        <v>997</v>
      </c>
      <c r="I161" s="148" t="s">
        <v>657</v>
      </c>
      <c r="J161" s="149">
        <v>1.3</v>
      </c>
      <c r="K161" s="149"/>
      <c r="L161" s="130" t="s">
        <v>652</v>
      </c>
      <c r="M161" s="485">
        <v>0.04</v>
      </c>
      <c r="N161" s="954"/>
      <c r="O161" s="955"/>
      <c r="P161" s="572">
        <f t="shared" si="114"/>
        <v>0</v>
      </c>
      <c r="Q161" s="955"/>
      <c r="R161" s="957"/>
      <c r="S161" s="571">
        <f t="shared" si="115"/>
        <v>0</v>
      </c>
      <c r="T161" s="520">
        <f t="shared" si="107"/>
        <v>0</v>
      </c>
      <c r="U161" s="497">
        <f t="shared" si="108"/>
        <v>0</v>
      </c>
      <c r="V161" s="551">
        <f t="shared" si="116"/>
        <v>0</v>
      </c>
      <c r="W161" s="960"/>
      <c r="X161" s="961"/>
      <c r="Y161" s="526">
        <f t="shared" si="109"/>
        <v>0</v>
      </c>
      <c r="Z161" s="961"/>
      <c r="AA161" s="964"/>
      <c r="AB161" s="570">
        <f t="shared" si="110"/>
        <v>0</v>
      </c>
      <c r="AC161" s="526">
        <f t="shared" si="111"/>
        <v>0</v>
      </c>
      <c r="AD161" s="523">
        <f t="shared" si="112"/>
        <v>0</v>
      </c>
      <c r="AE161" s="526">
        <f t="shared" ref="AE161" si="138">SUM(AC161,AD161)</f>
        <v>0</v>
      </c>
    </row>
    <row r="162" spans="1:31" x14ac:dyDescent="0.25">
      <c r="A162" s="115" t="s">
        <v>355</v>
      </c>
      <c r="B162" s="115">
        <v>0</v>
      </c>
      <c r="C162" s="147" t="s">
        <v>646</v>
      </c>
      <c r="D162" s="147">
        <v>0</v>
      </c>
      <c r="E162" s="147" t="s">
        <v>750</v>
      </c>
      <c r="F162" s="147" t="s">
        <v>998</v>
      </c>
      <c r="G162" s="115" t="s">
        <v>660</v>
      </c>
      <c r="H162" s="115" t="s">
        <v>999</v>
      </c>
      <c r="I162" s="148" t="s">
        <v>657</v>
      </c>
      <c r="J162" s="149">
        <v>1.3</v>
      </c>
      <c r="K162" s="149"/>
      <c r="L162" s="130" t="s">
        <v>652</v>
      </c>
      <c r="M162" s="485">
        <v>0.04</v>
      </c>
      <c r="N162" s="954"/>
      <c r="O162" s="955"/>
      <c r="P162" s="572">
        <f t="shared" si="114"/>
        <v>0</v>
      </c>
      <c r="Q162" s="955"/>
      <c r="R162" s="957"/>
      <c r="S162" s="571">
        <f t="shared" si="115"/>
        <v>0</v>
      </c>
      <c r="T162" s="520">
        <f t="shared" si="107"/>
        <v>0</v>
      </c>
      <c r="U162" s="497">
        <f t="shared" si="108"/>
        <v>0</v>
      </c>
      <c r="V162" s="551">
        <f t="shared" si="116"/>
        <v>0</v>
      </c>
      <c r="W162" s="960"/>
      <c r="X162" s="961"/>
      <c r="Y162" s="526">
        <f t="shared" si="109"/>
        <v>0</v>
      </c>
      <c r="Z162" s="961"/>
      <c r="AA162" s="964"/>
      <c r="AB162" s="570">
        <f t="shared" si="110"/>
        <v>0</v>
      </c>
      <c r="AC162" s="526">
        <f t="shared" si="111"/>
        <v>0</v>
      </c>
      <c r="AD162" s="523">
        <f t="shared" si="112"/>
        <v>0</v>
      </c>
      <c r="AE162" s="526">
        <f t="shared" ref="AE162" si="139">SUM(AC162,AD162)</f>
        <v>0</v>
      </c>
    </row>
    <row r="163" spans="1:31" x14ac:dyDescent="0.25">
      <c r="A163" s="115" t="s">
        <v>355</v>
      </c>
      <c r="B163" s="115">
        <v>0</v>
      </c>
      <c r="C163" s="147" t="s">
        <v>646</v>
      </c>
      <c r="D163" s="147">
        <v>0</v>
      </c>
      <c r="E163" s="147" t="s">
        <v>753</v>
      </c>
      <c r="F163" s="147" t="s">
        <v>1000</v>
      </c>
      <c r="G163" s="115" t="s">
        <v>660</v>
      </c>
      <c r="H163" s="115" t="s">
        <v>1001</v>
      </c>
      <c r="I163" s="148" t="s">
        <v>657</v>
      </c>
      <c r="J163" s="149">
        <v>1.3</v>
      </c>
      <c r="K163" s="149"/>
      <c r="L163" s="130" t="s">
        <v>652</v>
      </c>
      <c r="M163" s="485">
        <v>0.04</v>
      </c>
      <c r="N163" s="954"/>
      <c r="O163" s="955"/>
      <c r="P163" s="572">
        <f t="shared" si="114"/>
        <v>0</v>
      </c>
      <c r="Q163" s="955"/>
      <c r="R163" s="957"/>
      <c r="S163" s="571">
        <f t="shared" si="115"/>
        <v>0</v>
      </c>
      <c r="T163" s="520">
        <f t="shared" si="107"/>
        <v>0</v>
      </c>
      <c r="U163" s="497">
        <f t="shared" si="108"/>
        <v>0</v>
      </c>
      <c r="V163" s="551">
        <f t="shared" si="116"/>
        <v>0</v>
      </c>
      <c r="W163" s="960"/>
      <c r="X163" s="961"/>
      <c r="Y163" s="526">
        <f t="shared" si="109"/>
        <v>0</v>
      </c>
      <c r="Z163" s="961"/>
      <c r="AA163" s="964"/>
      <c r="AB163" s="570">
        <f t="shared" si="110"/>
        <v>0</v>
      </c>
      <c r="AC163" s="526">
        <f t="shared" si="111"/>
        <v>0</v>
      </c>
      <c r="AD163" s="523">
        <f t="shared" si="112"/>
        <v>0</v>
      </c>
      <c r="AE163" s="526">
        <f t="shared" ref="AE163" si="140">SUM(AC163,AD163)</f>
        <v>0</v>
      </c>
    </row>
    <row r="164" spans="1:31" x14ac:dyDescent="0.25">
      <c r="A164" s="115" t="s">
        <v>355</v>
      </c>
      <c r="B164" s="115">
        <v>0</v>
      </c>
      <c r="C164" s="147" t="s">
        <v>646</v>
      </c>
      <c r="D164" s="147">
        <v>0</v>
      </c>
      <c r="E164" s="147" t="s">
        <v>755</v>
      </c>
      <c r="F164" s="147" t="s">
        <v>1002</v>
      </c>
      <c r="G164" s="115" t="s">
        <v>660</v>
      </c>
      <c r="H164" s="115" t="s">
        <v>1003</v>
      </c>
      <c r="I164" s="148" t="s">
        <v>657</v>
      </c>
      <c r="J164" s="149">
        <v>3.5</v>
      </c>
      <c r="K164" s="149"/>
      <c r="L164" s="130" t="s">
        <v>652</v>
      </c>
      <c r="M164" s="485">
        <v>0.04</v>
      </c>
      <c r="N164" s="954"/>
      <c r="O164" s="955"/>
      <c r="P164" s="572">
        <f t="shared" si="114"/>
        <v>0</v>
      </c>
      <c r="Q164" s="955"/>
      <c r="R164" s="957"/>
      <c r="S164" s="571">
        <f t="shared" si="115"/>
        <v>0</v>
      </c>
      <c r="T164" s="520">
        <f t="shared" si="107"/>
        <v>0</v>
      </c>
      <c r="U164" s="497">
        <f t="shared" si="108"/>
        <v>0</v>
      </c>
      <c r="V164" s="551">
        <f t="shared" si="116"/>
        <v>0</v>
      </c>
      <c r="W164" s="960"/>
      <c r="X164" s="961"/>
      <c r="Y164" s="526">
        <f t="shared" si="109"/>
        <v>0</v>
      </c>
      <c r="Z164" s="961"/>
      <c r="AA164" s="964"/>
      <c r="AB164" s="570">
        <f t="shared" si="110"/>
        <v>0</v>
      </c>
      <c r="AC164" s="526">
        <f t="shared" si="111"/>
        <v>0</v>
      </c>
      <c r="AD164" s="523">
        <f t="shared" si="112"/>
        <v>0</v>
      </c>
      <c r="AE164" s="526">
        <f t="shared" ref="AE164" si="141">SUM(AC164,AD164)</f>
        <v>0</v>
      </c>
    </row>
    <row r="165" spans="1:31" x14ac:dyDescent="0.25">
      <c r="A165" s="115" t="s">
        <v>355</v>
      </c>
      <c r="B165" s="115">
        <v>0</v>
      </c>
      <c r="C165" s="147" t="s">
        <v>646</v>
      </c>
      <c r="D165" s="147">
        <v>0</v>
      </c>
      <c r="E165" s="147" t="s">
        <v>1004</v>
      </c>
      <c r="F165" s="147" t="s">
        <v>1005</v>
      </c>
      <c r="G165" s="115" t="s">
        <v>865</v>
      </c>
      <c r="H165" s="115" t="s">
        <v>1006</v>
      </c>
      <c r="I165" s="148" t="s">
        <v>657</v>
      </c>
      <c r="J165" s="149">
        <v>7.2</v>
      </c>
      <c r="K165" s="149"/>
      <c r="L165" s="130" t="s">
        <v>652</v>
      </c>
      <c r="M165" s="485">
        <v>0.04</v>
      </c>
      <c r="N165" s="954"/>
      <c r="O165" s="955"/>
      <c r="P165" s="572">
        <f t="shared" si="114"/>
        <v>0</v>
      </c>
      <c r="Q165" s="955"/>
      <c r="R165" s="957"/>
      <c r="S165" s="571">
        <f t="shared" si="115"/>
        <v>0</v>
      </c>
      <c r="T165" s="520">
        <f t="shared" si="107"/>
        <v>0</v>
      </c>
      <c r="U165" s="497">
        <f t="shared" si="108"/>
        <v>0</v>
      </c>
      <c r="V165" s="551">
        <f t="shared" si="116"/>
        <v>0</v>
      </c>
      <c r="W165" s="960"/>
      <c r="X165" s="961"/>
      <c r="Y165" s="526">
        <f t="shared" si="109"/>
        <v>0</v>
      </c>
      <c r="Z165" s="961"/>
      <c r="AA165" s="964"/>
      <c r="AB165" s="570">
        <f t="shared" si="110"/>
        <v>0</v>
      </c>
      <c r="AC165" s="526">
        <f t="shared" si="111"/>
        <v>0</v>
      </c>
      <c r="AD165" s="523">
        <f t="shared" si="112"/>
        <v>0</v>
      </c>
      <c r="AE165" s="526">
        <f t="shared" ref="AE165" si="142">SUM(AC165,AD165)</f>
        <v>0</v>
      </c>
    </row>
    <row r="166" spans="1:31" x14ac:dyDescent="0.25">
      <c r="A166" s="115" t="s">
        <v>355</v>
      </c>
      <c r="B166" s="115">
        <v>0</v>
      </c>
      <c r="C166" s="147" t="s">
        <v>646</v>
      </c>
      <c r="D166" s="147">
        <v>0</v>
      </c>
      <c r="E166" s="147" t="s">
        <v>1007</v>
      </c>
      <c r="F166" s="147" t="s">
        <v>1008</v>
      </c>
      <c r="G166" s="115" t="s">
        <v>660</v>
      </c>
      <c r="H166" s="115" t="s">
        <v>1009</v>
      </c>
      <c r="I166" s="148" t="s">
        <v>657</v>
      </c>
      <c r="J166" s="149">
        <v>1.3</v>
      </c>
      <c r="K166" s="149"/>
      <c r="L166" s="130" t="s">
        <v>652</v>
      </c>
      <c r="M166" s="485">
        <v>0.04</v>
      </c>
      <c r="N166" s="954"/>
      <c r="O166" s="955"/>
      <c r="P166" s="572">
        <f t="shared" si="114"/>
        <v>0</v>
      </c>
      <c r="Q166" s="955"/>
      <c r="R166" s="957"/>
      <c r="S166" s="571">
        <f t="shared" si="115"/>
        <v>0</v>
      </c>
      <c r="T166" s="520">
        <f t="shared" si="107"/>
        <v>0</v>
      </c>
      <c r="U166" s="497">
        <f t="shared" si="108"/>
        <v>0</v>
      </c>
      <c r="V166" s="551">
        <f t="shared" si="116"/>
        <v>0</v>
      </c>
      <c r="W166" s="960"/>
      <c r="X166" s="961"/>
      <c r="Y166" s="526">
        <f t="shared" si="109"/>
        <v>0</v>
      </c>
      <c r="Z166" s="961"/>
      <c r="AA166" s="964"/>
      <c r="AB166" s="570">
        <f t="shared" si="110"/>
        <v>0</v>
      </c>
      <c r="AC166" s="526">
        <f t="shared" si="111"/>
        <v>0</v>
      </c>
      <c r="AD166" s="523">
        <f t="shared" si="112"/>
        <v>0</v>
      </c>
      <c r="AE166" s="526">
        <f t="shared" ref="AE166" si="143">SUM(AC166,AD166)</f>
        <v>0</v>
      </c>
    </row>
    <row r="167" spans="1:31" x14ac:dyDescent="0.25">
      <c r="A167" s="115" t="s">
        <v>355</v>
      </c>
      <c r="B167" s="115">
        <v>0</v>
      </c>
      <c r="C167" s="147" t="s">
        <v>646</v>
      </c>
      <c r="D167" s="147">
        <v>0</v>
      </c>
      <c r="E167" s="147" t="s">
        <v>1010</v>
      </c>
      <c r="F167" s="147" t="s">
        <v>1011</v>
      </c>
      <c r="G167" s="115" t="s">
        <v>660</v>
      </c>
      <c r="H167" s="115" t="s">
        <v>1012</v>
      </c>
      <c r="I167" s="148" t="s">
        <v>657</v>
      </c>
      <c r="J167" s="149">
        <v>1.3</v>
      </c>
      <c r="K167" s="149"/>
      <c r="L167" s="130" t="s">
        <v>652</v>
      </c>
      <c r="M167" s="485">
        <v>0.04</v>
      </c>
      <c r="N167" s="954"/>
      <c r="O167" s="955"/>
      <c r="P167" s="572">
        <f t="shared" si="114"/>
        <v>0</v>
      </c>
      <c r="Q167" s="955"/>
      <c r="R167" s="957"/>
      <c r="S167" s="571">
        <f t="shared" si="115"/>
        <v>0</v>
      </c>
      <c r="T167" s="520">
        <f t="shared" si="107"/>
        <v>0</v>
      </c>
      <c r="U167" s="497">
        <f t="shared" si="108"/>
        <v>0</v>
      </c>
      <c r="V167" s="551">
        <f t="shared" si="116"/>
        <v>0</v>
      </c>
      <c r="W167" s="960"/>
      <c r="X167" s="961"/>
      <c r="Y167" s="526">
        <f t="shared" si="109"/>
        <v>0</v>
      </c>
      <c r="Z167" s="961"/>
      <c r="AA167" s="964"/>
      <c r="AB167" s="570">
        <f t="shared" si="110"/>
        <v>0</v>
      </c>
      <c r="AC167" s="526">
        <f t="shared" si="111"/>
        <v>0</v>
      </c>
      <c r="AD167" s="523">
        <f t="shared" si="112"/>
        <v>0</v>
      </c>
      <c r="AE167" s="526">
        <f t="shared" ref="AE167" si="144">SUM(AC167,AD167)</f>
        <v>0</v>
      </c>
    </row>
    <row r="168" spans="1:31" x14ac:dyDescent="0.25">
      <c r="A168" s="115" t="s">
        <v>355</v>
      </c>
      <c r="B168" s="115">
        <v>0</v>
      </c>
      <c r="C168" s="147" t="s">
        <v>646</v>
      </c>
      <c r="D168" s="147">
        <v>0</v>
      </c>
      <c r="E168" s="147" t="s">
        <v>1013</v>
      </c>
      <c r="F168" s="147" t="s">
        <v>1014</v>
      </c>
      <c r="G168" s="115" t="s">
        <v>660</v>
      </c>
      <c r="H168" s="115" t="s">
        <v>1015</v>
      </c>
      <c r="I168" s="148" t="s">
        <v>657</v>
      </c>
      <c r="J168" s="149">
        <v>1.3</v>
      </c>
      <c r="K168" s="149"/>
      <c r="L168" s="130" t="s">
        <v>652</v>
      </c>
      <c r="M168" s="485">
        <v>0.04</v>
      </c>
      <c r="N168" s="954"/>
      <c r="O168" s="955"/>
      <c r="P168" s="572">
        <f t="shared" si="114"/>
        <v>0</v>
      </c>
      <c r="Q168" s="955"/>
      <c r="R168" s="957"/>
      <c r="S168" s="571">
        <f t="shared" si="115"/>
        <v>0</v>
      </c>
      <c r="T168" s="520">
        <f t="shared" si="107"/>
        <v>0</v>
      </c>
      <c r="U168" s="497">
        <f t="shared" si="108"/>
        <v>0</v>
      </c>
      <c r="V168" s="551">
        <f t="shared" si="116"/>
        <v>0</v>
      </c>
      <c r="W168" s="960"/>
      <c r="X168" s="961"/>
      <c r="Y168" s="526">
        <f t="shared" si="109"/>
        <v>0</v>
      </c>
      <c r="Z168" s="961"/>
      <c r="AA168" s="964"/>
      <c r="AB168" s="570">
        <f t="shared" si="110"/>
        <v>0</v>
      </c>
      <c r="AC168" s="526">
        <f t="shared" si="111"/>
        <v>0</v>
      </c>
      <c r="AD168" s="523">
        <f t="shared" si="112"/>
        <v>0</v>
      </c>
      <c r="AE168" s="526">
        <f t="shared" ref="AE168" si="145">SUM(AC168,AD168)</f>
        <v>0</v>
      </c>
    </row>
    <row r="169" spans="1:31" x14ac:dyDescent="0.25">
      <c r="A169" s="115" t="s">
        <v>355</v>
      </c>
      <c r="B169" s="115">
        <v>0</v>
      </c>
      <c r="C169" s="147" t="s">
        <v>646</v>
      </c>
      <c r="D169" s="147">
        <v>0</v>
      </c>
      <c r="E169" s="147" t="s">
        <v>1016</v>
      </c>
      <c r="F169" s="147" t="s">
        <v>1017</v>
      </c>
      <c r="G169" s="115" t="s">
        <v>797</v>
      </c>
      <c r="H169" s="115" t="s">
        <v>1018</v>
      </c>
      <c r="I169" s="148" t="s">
        <v>936</v>
      </c>
      <c r="J169" s="149">
        <v>12.6</v>
      </c>
      <c r="K169" s="149"/>
      <c r="L169" s="130" t="s">
        <v>652</v>
      </c>
      <c r="M169" s="485">
        <v>7.0000000000000007E-2</v>
      </c>
      <c r="N169" s="954"/>
      <c r="O169" s="955"/>
      <c r="P169" s="572">
        <f t="shared" si="114"/>
        <v>0</v>
      </c>
      <c r="Q169" s="955"/>
      <c r="R169" s="957"/>
      <c r="S169" s="571">
        <f t="shared" si="115"/>
        <v>0</v>
      </c>
      <c r="T169" s="520">
        <f t="shared" si="107"/>
        <v>0</v>
      </c>
      <c r="U169" s="497">
        <f t="shared" si="108"/>
        <v>0</v>
      </c>
      <c r="V169" s="551">
        <f t="shared" si="116"/>
        <v>0</v>
      </c>
      <c r="W169" s="960"/>
      <c r="X169" s="961"/>
      <c r="Y169" s="526">
        <f t="shared" si="109"/>
        <v>0</v>
      </c>
      <c r="Z169" s="961"/>
      <c r="AA169" s="964"/>
      <c r="AB169" s="570">
        <f t="shared" si="110"/>
        <v>0</v>
      </c>
      <c r="AC169" s="526">
        <f t="shared" si="111"/>
        <v>0</v>
      </c>
      <c r="AD169" s="523">
        <f t="shared" si="112"/>
        <v>0</v>
      </c>
      <c r="AE169" s="526">
        <f t="shared" ref="AE169" si="146">SUM(AC169,AD169)</f>
        <v>0</v>
      </c>
    </row>
    <row r="170" spans="1:31" x14ac:dyDescent="0.25">
      <c r="A170" s="115" t="s">
        <v>355</v>
      </c>
      <c r="B170" s="115">
        <v>0</v>
      </c>
      <c r="C170" s="147" t="s">
        <v>646</v>
      </c>
      <c r="D170" s="147">
        <v>0</v>
      </c>
      <c r="E170" s="147" t="s">
        <v>1019</v>
      </c>
      <c r="F170" s="147" t="s">
        <v>1020</v>
      </c>
      <c r="G170" s="115" t="s">
        <v>1021</v>
      </c>
      <c r="H170" s="115" t="s">
        <v>1022</v>
      </c>
      <c r="I170" s="148" t="s">
        <v>936</v>
      </c>
      <c r="J170" s="149">
        <v>8.1</v>
      </c>
      <c r="K170" s="149"/>
      <c r="L170" s="130" t="s">
        <v>652</v>
      </c>
      <c r="M170" s="485">
        <v>7.0000000000000007E-2</v>
      </c>
      <c r="N170" s="954"/>
      <c r="O170" s="955"/>
      <c r="P170" s="572">
        <f t="shared" si="114"/>
        <v>0</v>
      </c>
      <c r="Q170" s="955"/>
      <c r="R170" s="957"/>
      <c r="S170" s="571">
        <f t="shared" si="115"/>
        <v>0</v>
      </c>
      <c r="T170" s="520">
        <f t="shared" si="107"/>
        <v>0</v>
      </c>
      <c r="U170" s="497">
        <f t="shared" si="108"/>
        <v>0</v>
      </c>
      <c r="V170" s="551">
        <f t="shared" si="116"/>
        <v>0</v>
      </c>
      <c r="W170" s="960"/>
      <c r="X170" s="961"/>
      <c r="Y170" s="526">
        <f t="shared" si="109"/>
        <v>0</v>
      </c>
      <c r="Z170" s="961"/>
      <c r="AA170" s="964"/>
      <c r="AB170" s="570">
        <f t="shared" si="110"/>
        <v>0</v>
      </c>
      <c r="AC170" s="526">
        <f t="shared" si="111"/>
        <v>0</v>
      </c>
      <c r="AD170" s="523">
        <f t="shared" si="112"/>
        <v>0</v>
      </c>
      <c r="AE170" s="526">
        <f t="shared" ref="AE170:AE172" si="147">SUM(AC170,AD170)</f>
        <v>0</v>
      </c>
    </row>
    <row r="171" spans="1:31" x14ac:dyDescent="0.25">
      <c r="A171" s="115" t="s">
        <v>355</v>
      </c>
      <c r="B171" s="115">
        <v>0</v>
      </c>
      <c r="C171" s="147" t="s">
        <v>646</v>
      </c>
      <c r="D171" s="147">
        <v>0</v>
      </c>
      <c r="E171" s="147" t="s">
        <v>1023</v>
      </c>
      <c r="F171" s="147" t="s">
        <v>1024</v>
      </c>
      <c r="G171" s="115" t="s">
        <v>520</v>
      </c>
      <c r="H171" s="115" t="s">
        <v>1025</v>
      </c>
      <c r="I171" s="148" t="s">
        <v>679</v>
      </c>
      <c r="J171" s="149"/>
      <c r="K171" s="149">
        <v>6.5</v>
      </c>
      <c r="L171" s="130" t="s">
        <v>680</v>
      </c>
      <c r="M171" s="485"/>
      <c r="N171" s="891"/>
      <c r="O171" s="718"/>
      <c r="P171" s="892">
        <f t="shared" si="114"/>
        <v>0</v>
      </c>
      <c r="Q171" s="718"/>
      <c r="R171" s="892"/>
      <c r="S171" s="718">
        <f t="shared" si="115"/>
        <v>0</v>
      </c>
      <c r="T171" s="520">
        <f t="shared" si="107"/>
        <v>0</v>
      </c>
      <c r="U171" s="497">
        <f t="shared" si="108"/>
        <v>0</v>
      </c>
      <c r="V171" s="551">
        <f t="shared" si="116"/>
        <v>0</v>
      </c>
      <c r="W171" s="893"/>
      <c r="X171" s="894"/>
      <c r="Y171" s="526">
        <f t="shared" si="109"/>
        <v>0</v>
      </c>
      <c r="Z171" s="894"/>
      <c r="AA171" s="895"/>
      <c r="AB171" s="896">
        <f t="shared" si="110"/>
        <v>0</v>
      </c>
      <c r="AC171" s="526">
        <f t="shared" si="111"/>
        <v>0</v>
      </c>
      <c r="AD171" s="523">
        <f t="shared" si="112"/>
        <v>0</v>
      </c>
      <c r="AE171" s="526">
        <f t="shared" si="147"/>
        <v>0</v>
      </c>
    </row>
    <row r="172" spans="1:31" x14ac:dyDescent="0.25">
      <c r="A172" s="115" t="s">
        <v>355</v>
      </c>
      <c r="B172" s="115">
        <v>0</v>
      </c>
      <c r="C172" s="147" t="s">
        <v>646</v>
      </c>
      <c r="D172" s="147">
        <v>0</v>
      </c>
      <c r="E172" s="147" t="s">
        <v>1026</v>
      </c>
      <c r="F172" s="147" t="s">
        <v>470</v>
      </c>
      <c r="G172" s="115" t="s">
        <v>464</v>
      </c>
      <c r="H172" s="115" t="s">
        <v>471</v>
      </c>
      <c r="I172" s="148" t="s">
        <v>679</v>
      </c>
      <c r="J172" s="149"/>
      <c r="K172" s="149">
        <v>5.3</v>
      </c>
      <c r="L172" s="130" t="s">
        <v>680</v>
      </c>
      <c r="M172" s="485"/>
      <c r="N172" s="891"/>
      <c r="O172" s="718"/>
      <c r="P172" s="892">
        <f t="shared" si="114"/>
        <v>0</v>
      </c>
      <c r="Q172" s="718"/>
      <c r="R172" s="892"/>
      <c r="S172" s="718">
        <f t="shared" si="115"/>
        <v>0</v>
      </c>
      <c r="T172" s="520">
        <f t="shared" si="107"/>
        <v>0</v>
      </c>
      <c r="U172" s="497">
        <f t="shared" si="108"/>
        <v>0</v>
      </c>
      <c r="V172" s="551">
        <f t="shared" si="116"/>
        <v>0</v>
      </c>
      <c r="W172" s="893"/>
      <c r="X172" s="894"/>
      <c r="Y172" s="526">
        <f t="shared" si="109"/>
        <v>0</v>
      </c>
      <c r="Z172" s="894"/>
      <c r="AA172" s="895"/>
      <c r="AB172" s="896">
        <f t="shared" si="110"/>
        <v>0</v>
      </c>
      <c r="AC172" s="526">
        <f t="shared" si="111"/>
        <v>0</v>
      </c>
      <c r="AD172" s="523">
        <f t="shared" si="112"/>
        <v>0</v>
      </c>
      <c r="AE172" s="526">
        <f t="shared" si="147"/>
        <v>0</v>
      </c>
    </row>
    <row r="173" spans="1:31" x14ac:dyDescent="0.25">
      <c r="A173" s="115" t="s">
        <v>355</v>
      </c>
      <c r="B173" s="115">
        <v>0</v>
      </c>
      <c r="C173" s="147" t="s">
        <v>646</v>
      </c>
      <c r="D173" s="147">
        <v>0</v>
      </c>
      <c r="E173" s="147" t="s">
        <v>1027</v>
      </c>
      <c r="F173" s="147" t="s">
        <v>1028</v>
      </c>
      <c r="G173" s="115" t="s">
        <v>649</v>
      </c>
      <c r="H173" s="115" t="s">
        <v>1029</v>
      </c>
      <c r="I173" s="148" t="s">
        <v>675</v>
      </c>
      <c r="J173" s="149">
        <v>16.100000000000001</v>
      </c>
      <c r="K173" s="149"/>
      <c r="L173" s="130" t="s">
        <v>652</v>
      </c>
      <c r="M173" s="485">
        <v>7.0000000000000007E-2</v>
      </c>
      <c r="N173" s="954"/>
      <c r="O173" s="955"/>
      <c r="P173" s="572">
        <f t="shared" si="114"/>
        <v>0</v>
      </c>
      <c r="Q173" s="955"/>
      <c r="R173" s="957"/>
      <c r="S173" s="571">
        <f t="shared" si="115"/>
        <v>0</v>
      </c>
      <c r="T173" s="520">
        <f t="shared" si="107"/>
        <v>0</v>
      </c>
      <c r="U173" s="497">
        <f t="shared" si="108"/>
        <v>0</v>
      </c>
      <c r="V173" s="551">
        <f t="shared" si="116"/>
        <v>0</v>
      </c>
      <c r="W173" s="960"/>
      <c r="X173" s="961"/>
      <c r="Y173" s="526">
        <f t="shared" si="109"/>
        <v>0</v>
      </c>
      <c r="Z173" s="961"/>
      <c r="AA173" s="964"/>
      <c r="AB173" s="570">
        <f t="shared" si="110"/>
        <v>0</v>
      </c>
      <c r="AC173" s="526">
        <f t="shared" si="111"/>
        <v>0</v>
      </c>
      <c r="AD173" s="523">
        <f t="shared" si="112"/>
        <v>0</v>
      </c>
      <c r="AE173" s="526">
        <f t="shared" ref="AE173:AE174" si="148">SUM(AC173,AD173)</f>
        <v>0</v>
      </c>
    </row>
    <row r="174" spans="1:31" x14ac:dyDescent="0.25">
      <c r="A174" s="115" t="s">
        <v>355</v>
      </c>
      <c r="B174" s="115">
        <v>0</v>
      </c>
      <c r="C174" s="147" t="s">
        <v>646</v>
      </c>
      <c r="D174" s="147">
        <v>0</v>
      </c>
      <c r="E174" s="147" t="s">
        <v>1030</v>
      </c>
      <c r="F174" s="147" t="s">
        <v>1031</v>
      </c>
      <c r="G174" s="115" t="s">
        <v>751</v>
      </c>
      <c r="H174" s="115" t="s">
        <v>1032</v>
      </c>
      <c r="I174" s="148" t="s">
        <v>679</v>
      </c>
      <c r="J174" s="149"/>
      <c r="K174" s="149">
        <v>16</v>
      </c>
      <c r="L174" s="130" t="s">
        <v>680</v>
      </c>
      <c r="M174" s="485"/>
      <c r="N174" s="954"/>
      <c r="O174" s="955"/>
      <c r="P174" s="572">
        <f t="shared" si="114"/>
        <v>0</v>
      </c>
      <c r="Q174" s="955"/>
      <c r="R174" s="957"/>
      <c r="S174" s="571">
        <f t="shared" si="115"/>
        <v>0</v>
      </c>
      <c r="T174" s="520">
        <f t="shared" si="107"/>
        <v>0</v>
      </c>
      <c r="U174" s="497">
        <f t="shared" si="108"/>
        <v>0</v>
      </c>
      <c r="V174" s="551">
        <f t="shared" si="116"/>
        <v>0</v>
      </c>
      <c r="W174" s="960"/>
      <c r="X174" s="961"/>
      <c r="Y174" s="526">
        <f t="shared" si="109"/>
        <v>0</v>
      </c>
      <c r="Z174" s="961"/>
      <c r="AA174" s="964"/>
      <c r="AB174" s="570">
        <f t="shared" si="110"/>
        <v>0</v>
      </c>
      <c r="AC174" s="526">
        <f t="shared" si="111"/>
        <v>0</v>
      </c>
      <c r="AD174" s="523">
        <f t="shared" si="112"/>
        <v>0</v>
      </c>
      <c r="AE174" s="526">
        <f t="shared" si="148"/>
        <v>0</v>
      </c>
    </row>
    <row r="175" spans="1:31" x14ac:dyDescent="0.25">
      <c r="A175" s="115" t="s">
        <v>355</v>
      </c>
      <c r="B175" s="115">
        <v>0</v>
      </c>
      <c r="C175" s="147" t="s">
        <v>646</v>
      </c>
      <c r="D175" s="147">
        <v>0</v>
      </c>
      <c r="E175" s="147" t="s">
        <v>1033</v>
      </c>
      <c r="F175" s="147" t="s">
        <v>1034</v>
      </c>
      <c r="G175" s="115" t="s">
        <v>764</v>
      </c>
      <c r="H175" s="115" t="s">
        <v>1035</v>
      </c>
      <c r="I175" s="148" t="s">
        <v>936</v>
      </c>
      <c r="J175" s="149">
        <v>62.7</v>
      </c>
      <c r="K175" s="149"/>
      <c r="L175" s="130" t="s">
        <v>652</v>
      </c>
      <c r="M175" s="485">
        <v>7.0000000000000007E-2</v>
      </c>
      <c r="N175" s="954"/>
      <c r="O175" s="955"/>
      <c r="P175" s="572">
        <f t="shared" si="114"/>
        <v>0</v>
      </c>
      <c r="Q175" s="955"/>
      <c r="R175" s="957"/>
      <c r="S175" s="571">
        <f t="shared" si="115"/>
        <v>0</v>
      </c>
      <c r="T175" s="520">
        <f t="shared" si="107"/>
        <v>0</v>
      </c>
      <c r="U175" s="497">
        <f t="shared" si="108"/>
        <v>0</v>
      </c>
      <c r="V175" s="551">
        <f t="shared" si="116"/>
        <v>0</v>
      </c>
      <c r="W175" s="960"/>
      <c r="X175" s="961"/>
      <c r="Y175" s="526">
        <f t="shared" si="109"/>
        <v>0</v>
      </c>
      <c r="Z175" s="961"/>
      <c r="AA175" s="964"/>
      <c r="AB175" s="570">
        <f t="shared" si="110"/>
        <v>0</v>
      </c>
      <c r="AC175" s="526">
        <f t="shared" si="111"/>
        <v>0</v>
      </c>
      <c r="AD175" s="523">
        <f t="shared" si="112"/>
        <v>0</v>
      </c>
      <c r="AE175" s="526">
        <f t="shared" ref="AE175" si="149">SUM(AC175,AD175)</f>
        <v>0</v>
      </c>
    </row>
    <row r="176" spans="1:31" x14ac:dyDescent="0.25">
      <c r="A176" s="115" t="s">
        <v>355</v>
      </c>
      <c r="B176" s="115">
        <v>0</v>
      </c>
      <c r="C176" s="147" t="s">
        <v>646</v>
      </c>
      <c r="D176" s="147">
        <v>0</v>
      </c>
      <c r="E176" s="147" t="s">
        <v>1036</v>
      </c>
      <c r="F176" s="147" t="s">
        <v>1037</v>
      </c>
      <c r="G176" s="115" t="s">
        <v>764</v>
      </c>
      <c r="H176" s="115" t="s">
        <v>1038</v>
      </c>
      <c r="I176" s="148" t="s">
        <v>936</v>
      </c>
      <c r="J176" s="149">
        <v>29.1</v>
      </c>
      <c r="K176" s="149"/>
      <c r="L176" s="130" t="s">
        <v>652</v>
      </c>
      <c r="M176" s="485">
        <v>7.0000000000000007E-2</v>
      </c>
      <c r="N176" s="954"/>
      <c r="O176" s="955"/>
      <c r="P176" s="572">
        <f t="shared" si="114"/>
        <v>0</v>
      </c>
      <c r="Q176" s="955"/>
      <c r="R176" s="957"/>
      <c r="S176" s="571">
        <f t="shared" si="115"/>
        <v>0</v>
      </c>
      <c r="T176" s="520">
        <f t="shared" si="107"/>
        <v>0</v>
      </c>
      <c r="U176" s="497">
        <f t="shared" si="108"/>
        <v>0</v>
      </c>
      <c r="V176" s="551">
        <f t="shared" si="116"/>
        <v>0</v>
      </c>
      <c r="W176" s="960"/>
      <c r="X176" s="961"/>
      <c r="Y176" s="526">
        <f t="shared" si="109"/>
        <v>0</v>
      </c>
      <c r="Z176" s="961"/>
      <c r="AA176" s="964"/>
      <c r="AB176" s="570">
        <f t="shared" si="110"/>
        <v>0</v>
      </c>
      <c r="AC176" s="526">
        <f t="shared" si="111"/>
        <v>0</v>
      </c>
      <c r="AD176" s="523">
        <f t="shared" si="112"/>
        <v>0</v>
      </c>
      <c r="AE176" s="526">
        <f t="shared" ref="AE176" si="150">SUM(AC176,AD176)</f>
        <v>0</v>
      </c>
    </row>
    <row r="177" spans="1:31" x14ac:dyDescent="0.25">
      <c r="A177" s="115" t="s">
        <v>355</v>
      </c>
      <c r="B177" s="115">
        <v>0</v>
      </c>
      <c r="C177" s="147" t="s">
        <v>646</v>
      </c>
      <c r="D177" s="147">
        <v>0</v>
      </c>
      <c r="E177" s="147" t="s">
        <v>1039</v>
      </c>
      <c r="F177" s="147" t="s">
        <v>1040</v>
      </c>
      <c r="G177" s="115" t="s">
        <v>1041</v>
      </c>
      <c r="H177" s="115" t="s">
        <v>1042</v>
      </c>
      <c r="I177" s="148" t="s">
        <v>936</v>
      </c>
      <c r="J177" s="149">
        <v>149</v>
      </c>
      <c r="K177" s="149"/>
      <c r="L177" s="130" t="s">
        <v>652</v>
      </c>
      <c r="M177" s="485">
        <v>7.0000000000000007E-2</v>
      </c>
      <c r="N177" s="954"/>
      <c r="O177" s="955"/>
      <c r="P177" s="572">
        <f t="shared" si="114"/>
        <v>0</v>
      </c>
      <c r="Q177" s="955"/>
      <c r="R177" s="957"/>
      <c r="S177" s="571">
        <f t="shared" si="115"/>
        <v>0</v>
      </c>
      <c r="T177" s="520">
        <f t="shared" si="107"/>
        <v>0</v>
      </c>
      <c r="U177" s="497">
        <f t="shared" si="108"/>
        <v>0</v>
      </c>
      <c r="V177" s="551">
        <f t="shared" si="116"/>
        <v>0</v>
      </c>
      <c r="W177" s="960"/>
      <c r="X177" s="961"/>
      <c r="Y177" s="526">
        <f t="shared" si="109"/>
        <v>0</v>
      </c>
      <c r="Z177" s="961"/>
      <c r="AA177" s="964"/>
      <c r="AB177" s="570">
        <f t="shared" si="110"/>
        <v>0</v>
      </c>
      <c r="AC177" s="526">
        <f t="shared" si="111"/>
        <v>0</v>
      </c>
      <c r="AD177" s="523">
        <f t="shared" si="112"/>
        <v>0</v>
      </c>
      <c r="AE177" s="526">
        <f t="shared" ref="AE177:AE178" si="151">SUM(AC177,AD177)</f>
        <v>0</v>
      </c>
    </row>
    <row r="178" spans="1:31" x14ac:dyDescent="0.25">
      <c r="A178" s="115" t="s">
        <v>355</v>
      </c>
      <c r="B178" s="115">
        <v>0</v>
      </c>
      <c r="C178" s="147" t="s">
        <v>646</v>
      </c>
      <c r="D178" s="147">
        <v>0</v>
      </c>
      <c r="E178" s="147" t="s">
        <v>1043</v>
      </c>
      <c r="F178" s="147" t="s">
        <v>1044</v>
      </c>
      <c r="G178" s="115" t="s">
        <v>761</v>
      </c>
      <c r="H178" s="115" t="s">
        <v>1045</v>
      </c>
      <c r="I178" s="148"/>
      <c r="J178" s="149"/>
      <c r="K178" s="149"/>
      <c r="L178" s="130" t="s">
        <v>680</v>
      </c>
      <c r="M178" s="485"/>
      <c r="N178" s="891"/>
      <c r="O178" s="718"/>
      <c r="P178" s="892">
        <f t="shared" si="114"/>
        <v>0</v>
      </c>
      <c r="Q178" s="718"/>
      <c r="R178" s="892"/>
      <c r="S178" s="718">
        <f t="shared" si="115"/>
        <v>0</v>
      </c>
      <c r="T178" s="520">
        <f t="shared" si="107"/>
        <v>0</v>
      </c>
      <c r="U178" s="497">
        <f t="shared" si="108"/>
        <v>0</v>
      </c>
      <c r="V178" s="551">
        <f t="shared" si="116"/>
        <v>0</v>
      </c>
      <c r="W178" s="893"/>
      <c r="X178" s="894"/>
      <c r="Y178" s="526">
        <f t="shared" si="109"/>
        <v>0</v>
      </c>
      <c r="Z178" s="894"/>
      <c r="AA178" s="895"/>
      <c r="AB178" s="896">
        <f t="shared" si="110"/>
        <v>0</v>
      </c>
      <c r="AC178" s="526">
        <f t="shared" si="111"/>
        <v>0</v>
      </c>
      <c r="AD178" s="523">
        <f t="shared" si="112"/>
        <v>0</v>
      </c>
      <c r="AE178" s="526">
        <f t="shared" si="151"/>
        <v>0</v>
      </c>
    </row>
    <row r="179" spans="1:31" x14ac:dyDescent="0.25">
      <c r="A179" s="115" t="s">
        <v>355</v>
      </c>
      <c r="B179" s="115">
        <v>0</v>
      </c>
      <c r="C179" s="147" t="s">
        <v>646</v>
      </c>
      <c r="D179" s="147">
        <v>0</v>
      </c>
      <c r="E179" s="147" t="s">
        <v>1046</v>
      </c>
      <c r="F179" s="147" t="s">
        <v>1047</v>
      </c>
      <c r="G179" s="115" t="s">
        <v>706</v>
      </c>
      <c r="H179" s="115" t="s">
        <v>1048</v>
      </c>
      <c r="I179" s="148" t="s">
        <v>657</v>
      </c>
      <c r="J179" s="149">
        <v>4.5</v>
      </c>
      <c r="K179" s="149"/>
      <c r="L179" s="130" t="s">
        <v>652</v>
      </c>
      <c r="M179" s="485">
        <v>7.0000000000000007E-2</v>
      </c>
      <c r="N179" s="954"/>
      <c r="O179" s="955"/>
      <c r="P179" s="572">
        <f t="shared" si="114"/>
        <v>0</v>
      </c>
      <c r="Q179" s="955"/>
      <c r="R179" s="957"/>
      <c r="S179" s="571">
        <f t="shared" si="115"/>
        <v>0</v>
      </c>
      <c r="T179" s="520">
        <f t="shared" si="107"/>
        <v>0</v>
      </c>
      <c r="U179" s="497">
        <f t="shared" si="108"/>
        <v>0</v>
      </c>
      <c r="V179" s="551">
        <f t="shared" si="116"/>
        <v>0</v>
      </c>
      <c r="W179" s="960"/>
      <c r="X179" s="961"/>
      <c r="Y179" s="526">
        <f t="shared" si="109"/>
        <v>0</v>
      </c>
      <c r="Z179" s="961"/>
      <c r="AA179" s="964"/>
      <c r="AB179" s="570">
        <f t="shared" si="110"/>
        <v>0</v>
      </c>
      <c r="AC179" s="526">
        <f t="shared" si="111"/>
        <v>0</v>
      </c>
      <c r="AD179" s="523">
        <f t="shared" si="112"/>
        <v>0</v>
      </c>
      <c r="AE179" s="526">
        <f t="shared" ref="AE179" si="152">SUM(AC179,AD179)</f>
        <v>0</v>
      </c>
    </row>
    <row r="180" spans="1:31" x14ac:dyDescent="0.25">
      <c r="A180" s="115" t="s">
        <v>355</v>
      </c>
      <c r="B180" s="115">
        <v>0</v>
      </c>
      <c r="C180" s="147" t="s">
        <v>646</v>
      </c>
      <c r="D180" s="147">
        <v>0</v>
      </c>
      <c r="E180" s="147" t="s">
        <v>1049</v>
      </c>
      <c r="F180" s="147" t="s">
        <v>1050</v>
      </c>
      <c r="G180" s="115" t="s">
        <v>788</v>
      </c>
      <c r="H180" s="115" t="s">
        <v>1051</v>
      </c>
      <c r="I180" s="148" t="s">
        <v>939</v>
      </c>
      <c r="J180" s="149">
        <v>6.9</v>
      </c>
      <c r="K180" s="149"/>
      <c r="L180" s="130" t="s">
        <v>652</v>
      </c>
      <c r="M180" s="485">
        <v>7.0000000000000007E-2</v>
      </c>
      <c r="N180" s="954"/>
      <c r="O180" s="955"/>
      <c r="P180" s="572">
        <f t="shared" si="114"/>
        <v>0</v>
      </c>
      <c r="Q180" s="955"/>
      <c r="R180" s="957"/>
      <c r="S180" s="571">
        <f t="shared" si="115"/>
        <v>0</v>
      </c>
      <c r="T180" s="520">
        <f t="shared" si="107"/>
        <v>0</v>
      </c>
      <c r="U180" s="497">
        <f t="shared" si="108"/>
        <v>0</v>
      </c>
      <c r="V180" s="551">
        <f t="shared" si="116"/>
        <v>0</v>
      </c>
      <c r="W180" s="960"/>
      <c r="X180" s="961"/>
      <c r="Y180" s="526">
        <f t="shared" si="109"/>
        <v>0</v>
      </c>
      <c r="Z180" s="961"/>
      <c r="AA180" s="964"/>
      <c r="AB180" s="570">
        <f t="shared" si="110"/>
        <v>0</v>
      </c>
      <c r="AC180" s="526">
        <f t="shared" si="111"/>
        <v>0</v>
      </c>
      <c r="AD180" s="523">
        <f t="shared" si="112"/>
        <v>0</v>
      </c>
      <c r="AE180" s="526">
        <f t="shared" ref="AE180" si="153">SUM(AC180,AD180)</f>
        <v>0</v>
      </c>
    </row>
    <row r="181" spans="1:31" x14ac:dyDescent="0.25">
      <c r="A181" s="115" t="s">
        <v>355</v>
      </c>
      <c r="B181" s="115">
        <v>0</v>
      </c>
      <c r="C181" s="147" t="s">
        <v>646</v>
      </c>
      <c r="D181" s="147">
        <v>0</v>
      </c>
      <c r="E181" s="147" t="s">
        <v>1052</v>
      </c>
      <c r="F181" s="147" t="s">
        <v>1053</v>
      </c>
      <c r="G181" s="115" t="s">
        <v>673</v>
      </c>
      <c r="H181" s="115" t="s">
        <v>1054</v>
      </c>
      <c r="I181" s="148" t="s">
        <v>675</v>
      </c>
      <c r="J181" s="149">
        <v>33.4</v>
      </c>
      <c r="K181" s="149"/>
      <c r="L181" s="130" t="s">
        <v>652</v>
      </c>
      <c r="M181" s="485">
        <v>7.0000000000000007E-2</v>
      </c>
      <c r="N181" s="954"/>
      <c r="O181" s="955"/>
      <c r="P181" s="572">
        <f t="shared" si="114"/>
        <v>0</v>
      </c>
      <c r="Q181" s="955"/>
      <c r="R181" s="957"/>
      <c r="S181" s="571">
        <f t="shared" si="115"/>
        <v>0</v>
      </c>
      <c r="T181" s="520">
        <f t="shared" si="107"/>
        <v>0</v>
      </c>
      <c r="U181" s="497">
        <f t="shared" si="108"/>
        <v>0</v>
      </c>
      <c r="V181" s="551">
        <f t="shared" si="116"/>
        <v>0</v>
      </c>
      <c r="W181" s="960"/>
      <c r="X181" s="961"/>
      <c r="Y181" s="526">
        <f t="shared" si="109"/>
        <v>0</v>
      </c>
      <c r="Z181" s="961"/>
      <c r="AA181" s="964"/>
      <c r="AB181" s="570">
        <f t="shared" si="110"/>
        <v>0</v>
      </c>
      <c r="AC181" s="526">
        <f t="shared" si="111"/>
        <v>0</v>
      </c>
      <c r="AD181" s="523">
        <f t="shared" si="112"/>
        <v>0</v>
      </c>
      <c r="AE181" s="526">
        <f t="shared" ref="AE181" si="154">SUM(AC181,AD181)</f>
        <v>0</v>
      </c>
    </row>
    <row r="182" spans="1:31" x14ac:dyDescent="0.25">
      <c r="A182" s="115" t="s">
        <v>355</v>
      </c>
      <c r="B182" s="115">
        <v>0</v>
      </c>
      <c r="C182" s="147" t="s">
        <v>1055</v>
      </c>
      <c r="D182" s="147">
        <v>0</v>
      </c>
      <c r="E182" s="147" t="s">
        <v>647</v>
      </c>
      <c r="F182" s="147" t="s">
        <v>559</v>
      </c>
      <c r="G182" s="115" t="s">
        <v>764</v>
      </c>
      <c r="H182" s="115" t="s">
        <v>1056</v>
      </c>
      <c r="I182" s="148" t="s">
        <v>936</v>
      </c>
      <c r="J182" s="149">
        <v>121</v>
      </c>
      <c r="K182" s="149"/>
      <c r="L182" s="130" t="s">
        <v>652</v>
      </c>
      <c r="M182" s="485">
        <v>7.0000000000000007E-2</v>
      </c>
      <c r="N182" s="954"/>
      <c r="O182" s="955"/>
      <c r="P182" s="572">
        <f t="shared" si="114"/>
        <v>0</v>
      </c>
      <c r="Q182" s="955"/>
      <c r="R182" s="957"/>
      <c r="S182" s="571">
        <f t="shared" si="115"/>
        <v>0</v>
      </c>
      <c r="T182" s="520">
        <f t="shared" si="107"/>
        <v>0</v>
      </c>
      <c r="U182" s="497">
        <f t="shared" si="108"/>
        <v>0</v>
      </c>
      <c r="V182" s="551">
        <f t="shared" si="116"/>
        <v>0</v>
      </c>
      <c r="W182" s="960"/>
      <c r="X182" s="961"/>
      <c r="Y182" s="526">
        <f t="shared" si="109"/>
        <v>0</v>
      </c>
      <c r="Z182" s="961"/>
      <c r="AA182" s="964"/>
      <c r="AB182" s="570">
        <f t="shared" si="110"/>
        <v>0</v>
      </c>
      <c r="AC182" s="526">
        <f t="shared" si="111"/>
        <v>0</v>
      </c>
      <c r="AD182" s="523">
        <f t="shared" si="112"/>
        <v>0</v>
      </c>
      <c r="AE182" s="526">
        <f t="shared" ref="AE182" si="155">SUM(AC182,AD182)</f>
        <v>0</v>
      </c>
    </row>
    <row r="183" spans="1:31" x14ac:dyDescent="0.25">
      <c r="A183" s="115" t="s">
        <v>355</v>
      </c>
      <c r="B183" s="115">
        <v>0</v>
      </c>
      <c r="C183" s="147" t="s">
        <v>1055</v>
      </c>
      <c r="D183" s="147">
        <v>0</v>
      </c>
      <c r="E183" s="147" t="s">
        <v>653</v>
      </c>
      <c r="F183" s="147" t="s">
        <v>1057</v>
      </c>
      <c r="G183" s="115" t="s">
        <v>797</v>
      </c>
      <c r="H183" s="115" t="s">
        <v>1058</v>
      </c>
      <c r="I183" s="148" t="s">
        <v>936</v>
      </c>
      <c r="J183" s="149">
        <v>0</v>
      </c>
      <c r="K183" s="149"/>
      <c r="L183" s="130" t="s">
        <v>652</v>
      </c>
      <c r="M183" s="485">
        <v>7.0000000000000007E-2</v>
      </c>
      <c r="N183" s="954"/>
      <c r="O183" s="955"/>
      <c r="P183" s="572">
        <f t="shared" si="114"/>
        <v>0</v>
      </c>
      <c r="Q183" s="955"/>
      <c r="R183" s="957"/>
      <c r="S183" s="571">
        <f t="shared" si="115"/>
        <v>0</v>
      </c>
      <c r="T183" s="520">
        <f t="shared" si="107"/>
        <v>0</v>
      </c>
      <c r="U183" s="497">
        <f t="shared" si="108"/>
        <v>0</v>
      </c>
      <c r="V183" s="551">
        <f t="shared" si="116"/>
        <v>0</v>
      </c>
      <c r="W183" s="960"/>
      <c r="X183" s="961"/>
      <c r="Y183" s="526">
        <f t="shared" si="109"/>
        <v>0</v>
      </c>
      <c r="Z183" s="961"/>
      <c r="AA183" s="964"/>
      <c r="AB183" s="570">
        <f t="shared" si="110"/>
        <v>0</v>
      </c>
      <c r="AC183" s="526">
        <f t="shared" si="111"/>
        <v>0</v>
      </c>
      <c r="AD183" s="523">
        <f t="shared" si="112"/>
        <v>0</v>
      </c>
      <c r="AE183" s="526">
        <f t="shared" ref="AE183" si="156">SUM(AC183,AD183)</f>
        <v>0</v>
      </c>
    </row>
    <row r="184" spans="1:31" x14ac:dyDescent="0.25">
      <c r="A184" s="115" t="s">
        <v>355</v>
      </c>
      <c r="B184" s="115">
        <v>0</v>
      </c>
      <c r="C184" s="147" t="s">
        <v>1055</v>
      </c>
      <c r="D184" s="147">
        <v>0</v>
      </c>
      <c r="E184" s="147" t="s">
        <v>658</v>
      </c>
      <c r="F184" s="147" t="s">
        <v>1059</v>
      </c>
      <c r="G184" s="115" t="s">
        <v>797</v>
      </c>
      <c r="H184" s="115" t="s">
        <v>1060</v>
      </c>
      <c r="I184" s="148" t="s">
        <v>936</v>
      </c>
      <c r="J184" s="149">
        <v>0</v>
      </c>
      <c r="K184" s="149"/>
      <c r="L184" s="130" t="s">
        <v>652</v>
      </c>
      <c r="M184" s="485">
        <v>7.0000000000000007E-2</v>
      </c>
      <c r="N184" s="954"/>
      <c r="O184" s="955"/>
      <c r="P184" s="572">
        <f t="shared" si="114"/>
        <v>0</v>
      </c>
      <c r="Q184" s="955"/>
      <c r="R184" s="957"/>
      <c r="S184" s="571">
        <f t="shared" si="115"/>
        <v>0</v>
      </c>
      <c r="T184" s="520">
        <f t="shared" si="107"/>
        <v>0</v>
      </c>
      <c r="U184" s="497">
        <f t="shared" si="108"/>
        <v>0</v>
      </c>
      <c r="V184" s="551">
        <f t="shared" si="116"/>
        <v>0</v>
      </c>
      <c r="W184" s="960"/>
      <c r="X184" s="961"/>
      <c r="Y184" s="526">
        <f t="shared" si="109"/>
        <v>0</v>
      </c>
      <c r="Z184" s="961"/>
      <c r="AA184" s="964"/>
      <c r="AB184" s="570">
        <f t="shared" si="110"/>
        <v>0</v>
      </c>
      <c r="AC184" s="526">
        <f t="shared" si="111"/>
        <v>0</v>
      </c>
      <c r="AD184" s="523">
        <f t="shared" si="112"/>
        <v>0</v>
      </c>
      <c r="AE184" s="526">
        <f t="shared" ref="AE184" si="157">SUM(AC184,AD184)</f>
        <v>0</v>
      </c>
    </row>
    <row r="185" spans="1:31" x14ac:dyDescent="0.25">
      <c r="A185" s="115" t="s">
        <v>355</v>
      </c>
      <c r="B185" s="115">
        <v>0</v>
      </c>
      <c r="C185" s="147" t="s">
        <v>1055</v>
      </c>
      <c r="D185" s="147">
        <v>0</v>
      </c>
      <c r="E185" s="147" t="s">
        <v>661</v>
      </c>
      <c r="F185" s="147" t="s">
        <v>1061</v>
      </c>
      <c r="G185" s="115" t="s">
        <v>797</v>
      </c>
      <c r="H185" s="115" t="s">
        <v>1062</v>
      </c>
      <c r="I185" s="148" t="s">
        <v>936</v>
      </c>
      <c r="J185" s="149">
        <v>0</v>
      </c>
      <c r="K185" s="149"/>
      <c r="L185" s="130" t="s">
        <v>652</v>
      </c>
      <c r="M185" s="485">
        <v>7.0000000000000007E-2</v>
      </c>
      <c r="N185" s="954"/>
      <c r="O185" s="955"/>
      <c r="P185" s="572">
        <f t="shared" si="114"/>
        <v>0</v>
      </c>
      <c r="Q185" s="955"/>
      <c r="R185" s="957"/>
      <c r="S185" s="571">
        <f t="shared" si="115"/>
        <v>0</v>
      </c>
      <c r="T185" s="520">
        <f t="shared" si="107"/>
        <v>0</v>
      </c>
      <c r="U185" s="497">
        <f t="shared" si="108"/>
        <v>0</v>
      </c>
      <c r="V185" s="551">
        <f t="shared" si="116"/>
        <v>0</v>
      </c>
      <c r="W185" s="960"/>
      <c r="X185" s="961"/>
      <c r="Y185" s="526">
        <f t="shared" si="109"/>
        <v>0</v>
      </c>
      <c r="Z185" s="961"/>
      <c r="AA185" s="964"/>
      <c r="AB185" s="570">
        <f t="shared" si="110"/>
        <v>0</v>
      </c>
      <c r="AC185" s="526">
        <f t="shared" si="111"/>
        <v>0</v>
      </c>
      <c r="AD185" s="523">
        <f t="shared" si="112"/>
        <v>0</v>
      </c>
      <c r="AE185" s="526">
        <f t="shared" ref="AE185" si="158">SUM(AC185,AD185)</f>
        <v>0</v>
      </c>
    </row>
    <row r="186" spans="1:31" x14ac:dyDescent="0.25">
      <c r="A186" s="115" t="s">
        <v>355</v>
      </c>
      <c r="B186" s="115">
        <v>0</v>
      </c>
      <c r="C186" s="147" t="s">
        <v>1055</v>
      </c>
      <c r="D186" s="147">
        <v>0</v>
      </c>
      <c r="E186" s="147" t="s">
        <v>665</v>
      </c>
      <c r="F186" s="147" t="s">
        <v>1063</v>
      </c>
      <c r="G186" s="115" t="s">
        <v>797</v>
      </c>
      <c r="H186" s="115" t="s">
        <v>1064</v>
      </c>
      <c r="I186" s="148" t="s">
        <v>936</v>
      </c>
      <c r="J186" s="149">
        <v>0</v>
      </c>
      <c r="K186" s="149"/>
      <c r="L186" s="130" t="s">
        <v>652</v>
      </c>
      <c r="M186" s="485">
        <v>7.0000000000000007E-2</v>
      </c>
      <c r="N186" s="954"/>
      <c r="O186" s="955"/>
      <c r="P186" s="572">
        <f t="shared" si="114"/>
        <v>0</v>
      </c>
      <c r="Q186" s="955"/>
      <c r="R186" s="957"/>
      <c r="S186" s="571">
        <f t="shared" si="115"/>
        <v>0</v>
      </c>
      <c r="T186" s="520">
        <f t="shared" si="107"/>
        <v>0</v>
      </c>
      <c r="U186" s="497">
        <f t="shared" si="108"/>
        <v>0</v>
      </c>
      <c r="V186" s="551">
        <f t="shared" si="116"/>
        <v>0</v>
      </c>
      <c r="W186" s="960"/>
      <c r="X186" s="961"/>
      <c r="Y186" s="526">
        <f t="shared" si="109"/>
        <v>0</v>
      </c>
      <c r="Z186" s="961"/>
      <c r="AA186" s="964"/>
      <c r="AB186" s="570">
        <f t="shared" si="110"/>
        <v>0</v>
      </c>
      <c r="AC186" s="526">
        <f t="shared" si="111"/>
        <v>0</v>
      </c>
      <c r="AD186" s="523">
        <f t="shared" si="112"/>
        <v>0</v>
      </c>
      <c r="AE186" s="526">
        <f t="shared" ref="AE186" si="159">SUM(AC186,AD186)</f>
        <v>0</v>
      </c>
    </row>
    <row r="187" spans="1:31" x14ac:dyDescent="0.25">
      <c r="A187" s="115" t="s">
        <v>355</v>
      </c>
      <c r="B187" s="115">
        <v>0</v>
      </c>
      <c r="C187" s="147" t="s">
        <v>1055</v>
      </c>
      <c r="D187" s="147">
        <v>0</v>
      </c>
      <c r="E187" s="147" t="s">
        <v>668</v>
      </c>
      <c r="F187" s="147" t="s">
        <v>1065</v>
      </c>
      <c r="G187" s="115" t="s">
        <v>797</v>
      </c>
      <c r="H187" s="115" t="s">
        <v>1066</v>
      </c>
      <c r="I187" s="148" t="s">
        <v>936</v>
      </c>
      <c r="J187" s="149">
        <v>0</v>
      </c>
      <c r="K187" s="149"/>
      <c r="L187" s="130" t="s">
        <v>652</v>
      </c>
      <c r="M187" s="485">
        <v>7.0000000000000007E-2</v>
      </c>
      <c r="N187" s="954"/>
      <c r="O187" s="955"/>
      <c r="P187" s="572">
        <f t="shared" si="114"/>
        <v>0</v>
      </c>
      <c r="Q187" s="955"/>
      <c r="R187" s="957"/>
      <c r="S187" s="571">
        <f t="shared" si="115"/>
        <v>0</v>
      </c>
      <c r="T187" s="520">
        <f t="shared" si="107"/>
        <v>0</v>
      </c>
      <c r="U187" s="497">
        <f t="shared" si="108"/>
        <v>0</v>
      </c>
      <c r="V187" s="551">
        <f t="shared" si="116"/>
        <v>0</v>
      </c>
      <c r="W187" s="960"/>
      <c r="X187" s="961"/>
      <c r="Y187" s="526">
        <f t="shared" si="109"/>
        <v>0</v>
      </c>
      <c r="Z187" s="961"/>
      <c r="AA187" s="964"/>
      <c r="AB187" s="570">
        <f t="shared" si="110"/>
        <v>0</v>
      </c>
      <c r="AC187" s="526">
        <f t="shared" si="111"/>
        <v>0</v>
      </c>
      <c r="AD187" s="523">
        <f t="shared" si="112"/>
        <v>0</v>
      </c>
      <c r="AE187" s="526">
        <f t="shared" ref="AE187" si="160">SUM(AC187,AD187)</f>
        <v>0</v>
      </c>
    </row>
    <row r="188" spans="1:31" x14ac:dyDescent="0.25">
      <c r="A188" s="115" t="s">
        <v>355</v>
      </c>
      <c r="B188" s="115">
        <v>0</v>
      </c>
      <c r="C188" s="147" t="s">
        <v>1055</v>
      </c>
      <c r="D188" s="147">
        <v>0</v>
      </c>
      <c r="E188" s="147" t="s">
        <v>671</v>
      </c>
      <c r="F188" s="147" t="s">
        <v>1067</v>
      </c>
      <c r="G188" s="115" t="s">
        <v>797</v>
      </c>
      <c r="H188" s="115" t="s">
        <v>1068</v>
      </c>
      <c r="I188" s="148" t="s">
        <v>936</v>
      </c>
      <c r="J188" s="149">
        <v>0</v>
      </c>
      <c r="K188" s="149"/>
      <c r="L188" s="130" t="s">
        <v>652</v>
      </c>
      <c r="M188" s="485">
        <v>7.0000000000000007E-2</v>
      </c>
      <c r="N188" s="954"/>
      <c r="O188" s="955"/>
      <c r="P188" s="572">
        <f t="shared" si="114"/>
        <v>0</v>
      </c>
      <c r="Q188" s="955"/>
      <c r="R188" s="957"/>
      <c r="S188" s="571">
        <f t="shared" si="115"/>
        <v>0</v>
      </c>
      <c r="T188" s="520">
        <f t="shared" si="107"/>
        <v>0</v>
      </c>
      <c r="U188" s="497">
        <f t="shared" si="108"/>
        <v>0</v>
      </c>
      <c r="V188" s="551">
        <f t="shared" si="116"/>
        <v>0</v>
      </c>
      <c r="W188" s="960"/>
      <c r="X188" s="961"/>
      <c r="Y188" s="526">
        <f t="shared" si="109"/>
        <v>0</v>
      </c>
      <c r="Z188" s="961"/>
      <c r="AA188" s="964"/>
      <c r="AB188" s="570">
        <f t="shared" si="110"/>
        <v>0</v>
      </c>
      <c r="AC188" s="526">
        <f t="shared" si="111"/>
        <v>0</v>
      </c>
      <c r="AD188" s="523">
        <f t="shared" si="112"/>
        <v>0</v>
      </c>
      <c r="AE188" s="526">
        <f t="shared" ref="AE188" si="161">SUM(AC188,AD188)</f>
        <v>0</v>
      </c>
    </row>
    <row r="189" spans="1:31" x14ac:dyDescent="0.25">
      <c r="A189" s="115" t="s">
        <v>355</v>
      </c>
      <c r="B189" s="115">
        <v>0</v>
      </c>
      <c r="C189" s="147" t="s">
        <v>1055</v>
      </c>
      <c r="D189" s="147">
        <v>0</v>
      </c>
      <c r="E189" s="147" t="s">
        <v>676</v>
      </c>
      <c r="F189" s="147" t="s">
        <v>1069</v>
      </c>
      <c r="G189" s="115" t="s">
        <v>797</v>
      </c>
      <c r="H189" s="115" t="s">
        <v>1070</v>
      </c>
      <c r="I189" s="148" t="s">
        <v>936</v>
      </c>
      <c r="J189" s="149">
        <v>0</v>
      </c>
      <c r="K189" s="149"/>
      <c r="L189" s="130" t="s">
        <v>652</v>
      </c>
      <c r="M189" s="485">
        <v>7.0000000000000007E-2</v>
      </c>
      <c r="N189" s="954"/>
      <c r="O189" s="955"/>
      <c r="P189" s="572">
        <f t="shared" si="114"/>
        <v>0</v>
      </c>
      <c r="Q189" s="955"/>
      <c r="R189" s="957"/>
      <c r="S189" s="571">
        <f t="shared" si="115"/>
        <v>0</v>
      </c>
      <c r="T189" s="520">
        <f t="shared" si="107"/>
        <v>0</v>
      </c>
      <c r="U189" s="497">
        <f t="shared" si="108"/>
        <v>0</v>
      </c>
      <c r="V189" s="551">
        <f t="shared" si="116"/>
        <v>0</v>
      </c>
      <c r="W189" s="960"/>
      <c r="X189" s="961"/>
      <c r="Y189" s="526">
        <f t="shared" si="109"/>
        <v>0</v>
      </c>
      <c r="Z189" s="961"/>
      <c r="AA189" s="964"/>
      <c r="AB189" s="570">
        <f t="shared" si="110"/>
        <v>0</v>
      </c>
      <c r="AC189" s="526">
        <f t="shared" si="111"/>
        <v>0</v>
      </c>
      <c r="AD189" s="523">
        <f t="shared" si="112"/>
        <v>0</v>
      </c>
      <c r="AE189" s="526">
        <f t="shared" ref="AE189" si="162">SUM(AC189,AD189)</f>
        <v>0</v>
      </c>
    </row>
    <row r="190" spans="1:31" x14ac:dyDescent="0.25">
      <c r="A190" s="115" t="s">
        <v>355</v>
      </c>
      <c r="B190" s="115">
        <v>0</v>
      </c>
      <c r="C190" s="147" t="s">
        <v>1055</v>
      </c>
      <c r="D190" s="147">
        <v>0</v>
      </c>
      <c r="E190" s="147" t="s">
        <v>682</v>
      </c>
      <c r="F190" s="147" t="s">
        <v>1071</v>
      </c>
      <c r="G190" s="115" t="s">
        <v>797</v>
      </c>
      <c r="H190" s="115" t="s">
        <v>1072</v>
      </c>
      <c r="I190" s="148" t="s">
        <v>936</v>
      </c>
      <c r="J190" s="149">
        <v>0</v>
      </c>
      <c r="K190" s="149"/>
      <c r="L190" s="130" t="s">
        <v>652</v>
      </c>
      <c r="M190" s="485">
        <v>7.0000000000000007E-2</v>
      </c>
      <c r="N190" s="954"/>
      <c r="O190" s="955"/>
      <c r="P190" s="572">
        <f t="shared" si="114"/>
        <v>0</v>
      </c>
      <c r="Q190" s="955"/>
      <c r="R190" s="957"/>
      <c r="S190" s="571">
        <f t="shared" si="115"/>
        <v>0</v>
      </c>
      <c r="T190" s="520">
        <f t="shared" si="107"/>
        <v>0</v>
      </c>
      <c r="U190" s="497">
        <f t="shared" si="108"/>
        <v>0</v>
      </c>
      <c r="V190" s="551">
        <f t="shared" si="116"/>
        <v>0</v>
      </c>
      <c r="W190" s="960"/>
      <c r="X190" s="961"/>
      <c r="Y190" s="526">
        <f t="shared" si="109"/>
        <v>0</v>
      </c>
      <c r="Z190" s="961"/>
      <c r="AA190" s="964"/>
      <c r="AB190" s="570">
        <f t="shared" si="110"/>
        <v>0</v>
      </c>
      <c r="AC190" s="526">
        <f t="shared" si="111"/>
        <v>0</v>
      </c>
      <c r="AD190" s="523">
        <f t="shared" si="112"/>
        <v>0</v>
      </c>
      <c r="AE190" s="526">
        <f t="shared" ref="AE190" si="163">SUM(AC190,AD190)</f>
        <v>0</v>
      </c>
    </row>
    <row r="191" spans="1:31" x14ac:dyDescent="0.25">
      <c r="A191" s="115" t="s">
        <v>355</v>
      </c>
      <c r="B191" s="115">
        <v>0</v>
      </c>
      <c r="C191" s="147" t="s">
        <v>1055</v>
      </c>
      <c r="D191" s="147">
        <v>0</v>
      </c>
      <c r="E191" s="147" t="s">
        <v>685</v>
      </c>
      <c r="F191" s="147" t="s">
        <v>1073</v>
      </c>
      <c r="G191" s="115" t="s">
        <v>797</v>
      </c>
      <c r="H191" s="115" t="s">
        <v>1074</v>
      </c>
      <c r="I191" s="148" t="s">
        <v>936</v>
      </c>
      <c r="J191" s="149">
        <v>0</v>
      </c>
      <c r="K191" s="149"/>
      <c r="L191" s="130" t="s">
        <v>652</v>
      </c>
      <c r="M191" s="485">
        <v>7.0000000000000007E-2</v>
      </c>
      <c r="N191" s="954"/>
      <c r="O191" s="955"/>
      <c r="P191" s="572">
        <f t="shared" si="114"/>
        <v>0</v>
      </c>
      <c r="Q191" s="955"/>
      <c r="R191" s="957"/>
      <c r="S191" s="571">
        <f t="shared" si="115"/>
        <v>0</v>
      </c>
      <c r="T191" s="520">
        <f t="shared" si="107"/>
        <v>0</v>
      </c>
      <c r="U191" s="497">
        <f t="shared" si="108"/>
        <v>0</v>
      </c>
      <c r="V191" s="551">
        <f t="shared" si="116"/>
        <v>0</v>
      </c>
      <c r="W191" s="960"/>
      <c r="X191" s="961"/>
      <c r="Y191" s="526">
        <f t="shared" si="109"/>
        <v>0</v>
      </c>
      <c r="Z191" s="961"/>
      <c r="AA191" s="964"/>
      <c r="AB191" s="570">
        <f t="shared" si="110"/>
        <v>0</v>
      </c>
      <c r="AC191" s="526">
        <f t="shared" si="111"/>
        <v>0</v>
      </c>
      <c r="AD191" s="523">
        <f t="shared" si="112"/>
        <v>0</v>
      </c>
      <c r="AE191" s="526">
        <f t="shared" ref="AE191" si="164">SUM(AC191,AD191)</f>
        <v>0</v>
      </c>
    </row>
    <row r="192" spans="1:31" x14ac:dyDescent="0.25">
      <c r="A192" s="115" t="s">
        <v>355</v>
      </c>
      <c r="B192" s="115">
        <v>0</v>
      </c>
      <c r="C192" s="147" t="s">
        <v>1055</v>
      </c>
      <c r="D192" s="147">
        <v>0</v>
      </c>
      <c r="E192" s="147" t="s">
        <v>687</v>
      </c>
      <c r="F192" s="147" t="s">
        <v>1075</v>
      </c>
      <c r="G192" s="115" t="s">
        <v>788</v>
      </c>
      <c r="H192" s="115" t="s">
        <v>941</v>
      </c>
      <c r="I192" s="148" t="s">
        <v>939</v>
      </c>
      <c r="J192" s="149">
        <v>356.6</v>
      </c>
      <c r="K192" s="149"/>
      <c r="L192" s="130" t="s">
        <v>652</v>
      </c>
      <c r="M192" s="485">
        <v>7.0000000000000007E-2</v>
      </c>
      <c r="N192" s="954"/>
      <c r="O192" s="955"/>
      <c r="P192" s="572">
        <f t="shared" si="114"/>
        <v>0</v>
      </c>
      <c r="Q192" s="955"/>
      <c r="R192" s="957"/>
      <c r="S192" s="571">
        <f t="shared" si="115"/>
        <v>0</v>
      </c>
      <c r="T192" s="520">
        <f t="shared" si="107"/>
        <v>0</v>
      </c>
      <c r="U192" s="497">
        <f t="shared" si="108"/>
        <v>0</v>
      </c>
      <c r="V192" s="551">
        <f t="shared" si="116"/>
        <v>0</v>
      </c>
      <c r="W192" s="960"/>
      <c r="X192" s="961"/>
      <c r="Y192" s="526">
        <f t="shared" si="109"/>
        <v>0</v>
      </c>
      <c r="Z192" s="961"/>
      <c r="AA192" s="964"/>
      <c r="AB192" s="570">
        <f t="shared" si="110"/>
        <v>0</v>
      </c>
      <c r="AC192" s="526">
        <f t="shared" si="111"/>
        <v>0</v>
      </c>
      <c r="AD192" s="523">
        <f t="shared" si="112"/>
        <v>0</v>
      </c>
      <c r="AE192" s="526">
        <f t="shared" ref="AE192" si="165">SUM(AC192,AD192)</f>
        <v>0</v>
      </c>
    </row>
    <row r="193" spans="1:31" x14ac:dyDescent="0.25">
      <c r="A193" s="115" t="s">
        <v>355</v>
      </c>
      <c r="B193" s="115">
        <v>0</v>
      </c>
      <c r="C193" s="147" t="s">
        <v>1055</v>
      </c>
      <c r="D193" s="147">
        <v>0</v>
      </c>
      <c r="E193" s="147" t="s">
        <v>690</v>
      </c>
      <c r="F193" s="147" t="s">
        <v>1076</v>
      </c>
      <c r="G193" s="115" t="s">
        <v>649</v>
      </c>
      <c r="H193" s="115" t="s">
        <v>1077</v>
      </c>
      <c r="I193" s="148" t="s">
        <v>936</v>
      </c>
      <c r="J193" s="149">
        <v>28.1</v>
      </c>
      <c r="K193" s="149"/>
      <c r="L193" s="130" t="s">
        <v>652</v>
      </c>
      <c r="M193" s="485">
        <v>7.0000000000000007E-2</v>
      </c>
      <c r="N193" s="954"/>
      <c r="O193" s="955"/>
      <c r="P193" s="572">
        <f t="shared" si="114"/>
        <v>0</v>
      </c>
      <c r="Q193" s="955"/>
      <c r="R193" s="957"/>
      <c r="S193" s="571">
        <f t="shared" si="115"/>
        <v>0</v>
      </c>
      <c r="T193" s="520">
        <f t="shared" si="107"/>
        <v>0</v>
      </c>
      <c r="U193" s="497">
        <f t="shared" si="108"/>
        <v>0</v>
      </c>
      <c r="V193" s="551">
        <f t="shared" si="116"/>
        <v>0</v>
      </c>
      <c r="W193" s="960"/>
      <c r="X193" s="961"/>
      <c r="Y193" s="526">
        <f t="shared" si="109"/>
        <v>0</v>
      </c>
      <c r="Z193" s="961"/>
      <c r="AA193" s="964"/>
      <c r="AB193" s="570">
        <f t="shared" si="110"/>
        <v>0</v>
      </c>
      <c r="AC193" s="526">
        <f t="shared" si="111"/>
        <v>0</v>
      </c>
      <c r="AD193" s="523">
        <f t="shared" si="112"/>
        <v>0</v>
      </c>
      <c r="AE193" s="526">
        <f t="shared" ref="AE193" si="166">SUM(AC193,AD193)</f>
        <v>0</v>
      </c>
    </row>
    <row r="194" spans="1:31" x14ac:dyDescent="0.25">
      <c r="A194" s="115" t="s">
        <v>355</v>
      </c>
      <c r="B194" s="115">
        <v>0</v>
      </c>
      <c r="C194" s="147" t="s">
        <v>1055</v>
      </c>
      <c r="D194" s="147">
        <v>0</v>
      </c>
      <c r="E194" s="147" t="s">
        <v>693</v>
      </c>
      <c r="F194" s="147" t="s">
        <v>1078</v>
      </c>
      <c r="G194" s="115" t="s">
        <v>1079</v>
      </c>
      <c r="H194" s="115" t="s">
        <v>1080</v>
      </c>
      <c r="I194" s="148" t="s">
        <v>936</v>
      </c>
      <c r="J194" s="149">
        <v>8.3000000000000007</v>
      </c>
      <c r="K194" s="149"/>
      <c r="L194" s="130" t="s">
        <v>652</v>
      </c>
      <c r="M194" s="485">
        <v>7.0000000000000007E-2</v>
      </c>
      <c r="N194" s="954"/>
      <c r="O194" s="955"/>
      <c r="P194" s="572">
        <f t="shared" si="114"/>
        <v>0</v>
      </c>
      <c r="Q194" s="955"/>
      <c r="R194" s="957"/>
      <c r="S194" s="571">
        <f t="shared" si="115"/>
        <v>0</v>
      </c>
      <c r="T194" s="520">
        <f t="shared" si="107"/>
        <v>0</v>
      </c>
      <c r="U194" s="497">
        <f t="shared" si="108"/>
        <v>0</v>
      </c>
      <c r="V194" s="551">
        <f t="shared" si="116"/>
        <v>0</v>
      </c>
      <c r="W194" s="960"/>
      <c r="X194" s="961"/>
      <c r="Y194" s="526">
        <f t="shared" si="109"/>
        <v>0</v>
      </c>
      <c r="Z194" s="961"/>
      <c r="AA194" s="964"/>
      <c r="AB194" s="570">
        <f t="shared" si="110"/>
        <v>0</v>
      </c>
      <c r="AC194" s="526">
        <f t="shared" si="111"/>
        <v>0</v>
      </c>
      <c r="AD194" s="523">
        <f t="shared" si="112"/>
        <v>0</v>
      </c>
      <c r="AE194" s="526">
        <f t="shared" ref="AE194" si="167">SUM(AC194,AD194)</f>
        <v>0</v>
      </c>
    </row>
    <row r="195" spans="1:31" x14ac:dyDescent="0.25">
      <c r="A195" s="115" t="s">
        <v>355</v>
      </c>
      <c r="B195" s="115">
        <v>0</v>
      </c>
      <c r="C195" s="147" t="s">
        <v>1055</v>
      </c>
      <c r="D195" s="147">
        <v>0</v>
      </c>
      <c r="E195" s="147" t="s">
        <v>696</v>
      </c>
      <c r="F195" s="147" t="s">
        <v>1081</v>
      </c>
      <c r="G195" s="115" t="s">
        <v>1079</v>
      </c>
      <c r="H195" s="115" t="s">
        <v>1082</v>
      </c>
      <c r="I195" s="148" t="s">
        <v>936</v>
      </c>
      <c r="J195" s="149">
        <v>8.3000000000000007</v>
      </c>
      <c r="K195" s="149"/>
      <c r="L195" s="130" t="s">
        <v>652</v>
      </c>
      <c r="M195" s="485">
        <v>7.0000000000000007E-2</v>
      </c>
      <c r="N195" s="954"/>
      <c r="O195" s="955"/>
      <c r="P195" s="572">
        <f t="shared" si="114"/>
        <v>0</v>
      </c>
      <c r="Q195" s="955"/>
      <c r="R195" s="957"/>
      <c r="S195" s="571">
        <f t="shared" si="115"/>
        <v>0</v>
      </c>
      <c r="T195" s="520">
        <f t="shared" si="107"/>
        <v>0</v>
      </c>
      <c r="U195" s="497">
        <f t="shared" si="108"/>
        <v>0</v>
      </c>
      <c r="V195" s="551">
        <f t="shared" si="116"/>
        <v>0</v>
      </c>
      <c r="W195" s="960"/>
      <c r="X195" s="961"/>
      <c r="Y195" s="526">
        <f t="shared" si="109"/>
        <v>0</v>
      </c>
      <c r="Z195" s="961"/>
      <c r="AA195" s="964"/>
      <c r="AB195" s="570">
        <f t="shared" si="110"/>
        <v>0</v>
      </c>
      <c r="AC195" s="526">
        <f t="shared" si="111"/>
        <v>0</v>
      </c>
      <c r="AD195" s="523">
        <f t="shared" si="112"/>
        <v>0</v>
      </c>
      <c r="AE195" s="526">
        <f t="shared" ref="AE195" si="168">SUM(AC195,AD195)</f>
        <v>0</v>
      </c>
    </row>
    <row r="196" spans="1:31" x14ac:dyDescent="0.25">
      <c r="A196" s="115" t="s">
        <v>355</v>
      </c>
      <c r="B196" s="115">
        <v>0</v>
      </c>
      <c r="C196" s="147" t="s">
        <v>1055</v>
      </c>
      <c r="D196" s="147">
        <v>0</v>
      </c>
      <c r="E196" s="147" t="s">
        <v>699</v>
      </c>
      <c r="F196" s="147" t="s">
        <v>1083</v>
      </c>
      <c r="G196" s="115" t="s">
        <v>1079</v>
      </c>
      <c r="H196" s="115" t="s">
        <v>1084</v>
      </c>
      <c r="I196" s="148" t="s">
        <v>936</v>
      </c>
      <c r="J196" s="149">
        <v>8.3000000000000007</v>
      </c>
      <c r="K196" s="149"/>
      <c r="L196" s="130" t="s">
        <v>652</v>
      </c>
      <c r="M196" s="485">
        <v>7.0000000000000007E-2</v>
      </c>
      <c r="N196" s="954"/>
      <c r="O196" s="955"/>
      <c r="P196" s="572">
        <f t="shared" si="114"/>
        <v>0</v>
      </c>
      <c r="Q196" s="955"/>
      <c r="R196" s="957"/>
      <c r="S196" s="571">
        <f t="shared" si="115"/>
        <v>0</v>
      </c>
      <c r="T196" s="520">
        <f t="shared" si="107"/>
        <v>0</v>
      </c>
      <c r="U196" s="497">
        <f t="shared" si="108"/>
        <v>0</v>
      </c>
      <c r="V196" s="551">
        <f t="shared" si="116"/>
        <v>0</v>
      </c>
      <c r="W196" s="960"/>
      <c r="X196" s="961"/>
      <c r="Y196" s="526">
        <f t="shared" si="109"/>
        <v>0</v>
      </c>
      <c r="Z196" s="961"/>
      <c r="AA196" s="964"/>
      <c r="AB196" s="570">
        <f t="shared" si="110"/>
        <v>0</v>
      </c>
      <c r="AC196" s="526">
        <f t="shared" si="111"/>
        <v>0</v>
      </c>
      <c r="AD196" s="523">
        <f t="shared" si="112"/>
        <v>0</v>
      </c>
      <c r="AE196" s="526">
        <f t="shared" ref="AE196" si="169">SUM(AC196,AD196)</f>
        <v>0</v>
      </c>
    </row>
    <row r="197" spans="1:31" x14ac:dyDescent="0.25">
      <c r="A197" s="115" t="s">
        <v>355</v>
      </c>
      <c r="B197" s="115">
        <v>0</v>
      </c>
      <c r="C197" s="147" t="s">
        <v>1055</v>
      </c>
      <c r="D197" s="147">
        <v>0</v>
      </c>
      <c r="E197" s="147" t="s">
        <v>701</v>
      </c>
      <c r="F197" s="147" t="s">
        <v>1085</v>
      </c>
      <c r="G197" s="115" t="s">
        <v>1079</v>
      </c>
      <c r="H197" s="115" t="s">
        <v>1086</v>
      </c>
      <c r="I197" s="148" t="s">
        <v>936</v>
      </c>
      <c r="J197" s="149">
        <v>8.3000000000000007</v>
      </c>
      <c r="K197" s="149"/>
      <c r="L197" s="130" t="s">
        <v>652</v>
      </c>
      <c r="M197" s="485">
        <v>7.0000000000000007E-2</v>
      </c>
      <c r="N197" s="954"/>
      <c r="O197" s="955"/>
      <c r="P197" s="572">
        <f t="shared" si="114"/>
        <v>0</v>
      </c>
      <c r="Q197" s="955"/>
      <c r="R197" s="957"/>
      <c r="S197" s="571">
        <f t="shared" si="115"/>
        <v>0</v>
      </c>
      <c r="T197" s="520">
        <f t="shared" si="107"/>
        <v>0</v>
      </c>
      <c r="U197" s="497">
        <f t="shared" si="108"/>
        <v>0</v>
      </c>
      <c r="V197" s="551">
        <f t="shared" si="116"/>
        <v>0</v>
      </c>
      <c r="W197" s="960"/>
      <c r="X197" s="961"/>
      <c r="Y197" s="526">
        <f t="shared" si="109"/>
        <v>0</v>
      </c>
      <c r="Z197" s="961"/>
      <c r="AA197" s="964"/>
      <c r="AB197" s="570">
        <f t="shared" si="110"/>
        <v>0</v>
      </c>
      <c r="AC197" s="526">
        <f t="shared" si="111"/>
        <v>0</v>
      </c>
      <c r="AD197" s="523">
        <f t="shared" si="112"/>
        <v>0</v>
      </c>
      <c r="AE197" s="526">
        <f t="shared" ref="AE197" si="170">SUM(AC197,AD197)</f>
        <v>0</v>
      </c>
    </row>
    <row r="198" spans="1:31" x14ac:dyDescent="0.25">
      <c r="A198" s="115" t="s">
        <v>355</v>
      </c>
      <c r="B198" s="115">
        <v>0</v>
      </c>
      <c r="C198" s="147" t="s">
        <v>1055</v>
      </c>
      <c r="D198" s="147">
        <v>0</v>
      </c>
      <c r="E198" s="147" t="s">
        <v>704</v>
      </c>
      <c r="F198" s="147" t="s">
        <v>1087</v>
      </c>
      <c r="G198" s="115" t="s">
        <v>1079</v>
      </c>
      <c r="H198" s="115" t="s">
        <v>1088</v>
      </c>
      <c r="I198" s="148" t="s">
        <v>936</v>
      </c>
      <c r="J198" s="149">
        <v>8.3000000000000007</v>
      </c>
      <c r="K198" s="149"/>
      <c r="L198" s="130" t="s">
        <v>652</v>
      </c>
      <c r="M198" s="485">
        <v>7.0000000000000007E-2</v>
      </c>
      <c r="N198" s="954"/>
      <c r="O198" s="955"/>
      <c r="P198" s="572">
        <f t="shared" si="114"/>
        <v>0</v>
      </c>
      <c r="Q198" s="955"/>
      <c r="R198" s="957"/>
      <c r="S198" s="571">
        <f t="shared" si="115"/>
        <v>0</v>
      </c>
      <c r="T198" s="520">
        <f t="shared" si="107"/>
        <v>0</v>
      </c>
      <c r="U198" s="497">
        <f t="shared" si="108"/>
        <v>0</v>
      </c>
      <c r="V198" s="551">
        <f t="shared" si="116"/>
        <v>0</v>
      </c>
      <c r="W198" s="960"/>
      <c r="X198" s="961"/>
      <c r="Y198" s="526">
        <f t="shared" si="109"/>
        <v>0</v>
      </c>
      <c r="Z198" s="961"/>
      <c r="AA198" s="964"/>
      <c r="AB198" s="570">
        <f t="shared" si="110"/>
        <v>0</v>
      </c>
      <c r="AC198" s="526">
        <f t="shared" si="111"/>
        <v>0</v>
      </c>
      <c r="AD198" s="523">
        <f t="shared" si="112"/>
        <v>0</v>
      </c>
      <c r="AE198" s="526">
        <f t="shared" ref="AE198" si="171">SUM(AC198,AD198)</f>
        <v>0</v>
      </c>
    </row>
    <row r="199" spans="1:31" x14ac:dyDescent="0.25">
      <c r="A199" s="115" t="s">
        <v>355</v>
      </c>
      <c r="B199" s="115">
        <v>0</v>
      </c>
      <c r="C199" s="147" t="s">
        <v>1055</v>
      </c>
      <c r="D199" s="147">
        <v>0</v>
      </c>
      <c r="E199" s="147" t="s">
        <v>708</v>
      </c>
      <c r="F199" s="147" t="s">
        <v>1089</v>
      </c>
      <c r="G199" s="115" t="s">
        <v>764</v>
      </c>
      <c r="H199" s="115" t="s">
        <v>1090</v>
      </c>
      <c r="I199" s="148" t="s">
        <v>936</v>
      </c>
      <c r="J199" s="149">
        <v>51.3</v>
      </c>
      <c r="K199" s="149"/>
      <c r="L199" s="130" t="s">
        <v>652</v>
      </c>
      <c r="M199" s="485">
        <v>7.0000000000000007E-2</v>
      </c>
      <c r="N199" s="954"/>
      <c r="O199" s="955"/>
      <c r="P199" s="572">
        <f t="shared" si="114"/>
        <v>0</v>
      </c>
      <c r="Q199" s="955"/>
      <c r="R199" s="957"/>
      <c r="S199" s="571">
        <f t="shared" si="115"/>
        <v>0</v>
      </c>
      <c r="T199" s="520">
        <f t="shared" ref="T199:T262" si="172">SUM(N199,Q199)</f>
        <v>0</v>
      </c>
      <c r="U199" s="497">
        <f t="shared" ref="U199:U262" si="173">SUM(O199,R199)</f>
        <v>0</v>
      </c>
      <c r="V199" s="551">
        <f t="shared" si="116"/>
        <v>0</v>
      </c>
      <c r="W199" s="960"/>
      <c r="X199" s="961"/>
      <c r="Y199" s="526">
        <f t="shared" ref="Y199:Y262" si="174">SUM(W199,X199)</f>
        <v>0</v>
      </c>
      <c r="Z199" s="961"/>
      <c r="AA199" s="964"/>
      <c r="AB199" s="570">
        <f t="shared" ref="AB199:AB262" si="175">SUM(Z199,AA199)</f>
        <v>0</v>
      </c>
      <c r="AC199" s="526">
        <f t="shared" ref="AC199:AC262" si="176">SUM(W199,Z199)</f>
        <v>0</v>
      </c>
      <c r="AD199" s="523">
        <f t="shared" ref="AD199:AD262" si="177">SUM(X199,AA199)</f>
        <v>0</v>
      </c>
      <c r="AE199" s="526">
        <f t="shared" ref="AE199" si="178">SUM(AC199,AD199)</f>
        <v>0</v>
      </c>
    </row>
    <row r="200" spans="1:31" x14ac:dyDescent="0.25">
      <c r="A200" s="115" t="s">
        <v>355</v>
      </c>
      <c r="B200" s="115">
        <v>0</v>
      </c>
      <c r="C200" s="147" t="s">
        <v>1055</v>
      </c>
      <c r="D200" s="147">
        <v>0</v>
      </c>
      <c r="E200" s="147" t="s">
        <v>714</v>
      </c>
      <c r="F200" s="147" t="s">
        <v>1091</v>
      </c>
      <c r="G200" s="115" t="s">
        <v>1079</v>
      </c>
      <c r="H200" s="115" t="s">
        <v>1092</v>
      </c>
      <c r="I200" s="148" t="s">
        <v>936</v>
      </c>
      <c r="J200" s="149">
        <v>8.3000000000000007</v>
      </c>
      <c r="K200" s="149"/>
      <c r="L200" s="130" t="s">
        <v>652</v>
      </c>
      <c r="M200" s="485">
        <v>7.0000000000000007E-2</v>
      </c>
      <c r="N200" s="954"/>
      <c r="O200" s="955"/>
      <c r="P200" s="572">
        <f t="shared" ref="P200:P263" si="179">SUM(N200,O200)</f>
        <v>0</v>
      </c>
      <c r="Q200" s="955"/>
      <c r="R200" s="957"/>
      <c r="S200" s="571">
        <f t="shared" ref="S200:S263" si="180">SUM(Q200,R200)</f>
        <v>0</v>
      </c>
      <c r="T200" s="520">
        <f t="shared" si="172"/>
        <v>0</v>
      </c>
      <c r="U200" s="497">
        <f t="shared" si="173"/>
        <v>0</v>
      </c>
      <c r="V200" s="551">
        <f t="shared" ref="V200:V263" si="181">SUM(T200,U200)</f>
        <v>0</v>
      </c>
      <c r="W200" s="960"/>
      <c r="X200" s="961"/>
      <c r="Y200" s="526">
        <f t="shared" si="174"/>
        <v>0</v>
      </c>
      <c r="Z200" s="961"/>
      <c r="AA200" s="964"/>
      <c r="AB200" s="570">
        <f t="shared" si="175"/>
        <v>0</v>
      </c>
      <c r="AC200" s="526">
        <f t="shared" si="176"/>
        <v>0</v>
      </c>
      <c r="AD200" s="523">
        <f t="shared" si="177"/>
        <v>0</v>
      </c>
      <c r="AE200" s="526">
        <f t="shared" ref="AE200" si="182">SUM(AC200,AD200)</f>
        <v>0</v>
      </c>
    </row>
    <row r="201" spans="1:31" x14ac:dyDescent="0.25">
      <c r="A201" s="115" t="s">
        <v>355</v>
      </c>
      <c r="B201" s="115">
        <v>0</v>
      </c>
      <c r="C201" s="147" t="s">
        <v>1055</v>
      </c>
      <c r="D201" s="147">
        <v>0</v>
      </c>
      <c r="E201" s="147" t="s">
        <v>717</v>
      </c>
      <c r="F201" s="147" t="s">
        <v>1093</v>
      </c>
      <c r="G201" s="115" t="s">
        <v>1079</v>
      </c>
      <c r="H201" s="115" t="s">
        <v>1094</v>
      </c>
      <c r="I201" s="148" t="s">
        <v>936</v>
      </c>
      <c r="J201" s="149">
        <v>8.3000000000000007</v>
      </c>
      <c r="K201" s="149"/>
      <c r="L201" s="130" t="s">
        <v>652</v>
      </c>
      <c r="M201" s="485">
        <v>7.0000000000000007E-2</v>
      </c>
      <c r="N201" s="954"/>
      <c r="O201" s="955"/>
      <c r="P201" s="572">
        <f t="shared" si="179"/>
        <v>0</v>
      </c>
      <c r="Q201" s="955"/>
      <c r="R201" s="957"/>
      <c r="S201" s="571">
        <f t="shared" si="180"/>
        <v>0</v>
      </c>
      <c r="T201" s="520">
        <f t="shared" si="172"/>
        <v>0</v>
      </c>
      <c r="U201" s="497">
        <f t="shared" si="173"/>
        <v>0</v>
      </c>
      <c r="V201" s="551">
        <f t="shared" si="181"/>
        <v>0</v>
      </c>
      <c r="W201" s="960"/>
      <c r="X201" s="961"/>
      <c r="Y201" s="526">
        <f t="shared" si="174"/>
        <v>0</v>
      </c>
      <c r="Z201" s="961"/>
      <c r="AA201" s="964"/>
      <c r="AB201" s="570">
        <f t="shared" si="175"/>
        <v>0</v>
      </c>
      <c r="AC201" s="526">
        <f t="shared" si="176"/>
        <v>0</v>
      </c>
      <c r="AD201" s="523">
        <f t="shared" si="177"/>
        <v>0</v>
      </c>
      <c r="AE201" s="526">
        <f t="shared" ref="AE201" si="183">SUM(AC201,AD201)</f>
        <v>0</v>
      </c>
    </row>
    <row r="202" spans="1:31" x14ac:dyDescent="0.25">
      <c r="A202" s="115" t="s">
        <v>355</v>
      </c>
      <c r="B202" s="115">
        <v>0</v>
      </c>
      <c r="C202" s="147" t="s">
        <v>1055</v>
      </c>
      <c r="D202" s="147">
        <v>0</v>
      </c>
      <c r="E202" s="147" t="s">
        <v>720</v>
      </c>
      <c r="F202" s="147" t="s">
        <v>1095</v>
      </c>
      <c r="G202" s="115" t="s">
        <v>1079</v>
      </c>
      <c r="H202" s="115" t="s">
        <v>1096</v>
      </c>
      <c r="I202" s="148" t="s">
        <v>936</v>
      </c>
      <c r="J202" s="149">
        <v>8.3000000000000007</v>
      </c>
      <c r="K202" s="149"/>
      <c r="L202" s="130" t="s">
        <v>652</v>
      </c>
      <c r="M202" s="485">
        <v>7.0000000000000007E-2</v>
      </c>
      <c r="N202" s="954"/>
      <c r="O202" s="955"/>
      <c r="P202" s="572">
        <f t="shared" si="179"/>
        <v>0</v>
      </c>
      <c r="Q202" s="955"/>
      <c r="R202" s="957"/>
      <c r="S202" s="571">
        <f t="shared" si="180"/>
        <v>0</v>
      </c>
      <c r="T202" s="520">
        <f t="shared" si="172"/>
        <v>0</v>
      </c>
      <c r="U202" s="497">
        <f t="shared" si="173"/>
        <v>0</v>
      </c>
      <c r="V202" s="551">
        <f t="shared" si="181"/>
        <v>0</v>
      </c>
      <c r="W202" s="960"/>
      <c r="X202" s="961"/>
      <c r="Y202" s="526">
        <f t="shared" si="174"/>
        <v>0</v>
      </c>
      <c r="Z202" s="961"/>
      <c r="AA202" s="964"/>
      <c r="AB202" s="570">
        <f t="shared" si="175"/>
        <v>0</v>
      </c>
      <c r="AC202" s="526">
        <f t="shared" si="176"/>
        <v>0</v>
      </c>
      <c r="AD202" s="523">
        <f t="shared" si="177"/>
        <v>0</v>
      </c>
      <c r="AE202" s="526">
        <f t="shared" ref="AE202" si="184">SUM(AC202,AD202)</f>
        <v>0</v>
      </c>
    </row>
    <row r="203" spans="1:31" x14ac:dyDescent="0.25">
      <c r="A203" s="115" t="s">
        <v>355</v>
      </c>
      <c r="B203" s="115">
        <v>0</v>
      </c>
      <c r="C203" s="147" t="s">
        <v>1055</v>
      </c>
      <c r="D203" s="147">
        <v>0</v>
      </c>
      <c r="E203" s="147" t="s">
        <v>723</v>
      </c>
      <c r="F203" s="147" t="s">
        <v>1097</v>
      </c>
      <c r="G203" s="115" t="s">
        <v>797</v>
      </c>
      <c r="H203" s="115" t="s">
        <v>1098</v>
      </c>
      <c r="I203" s="148" t="s">
        <v>936</v>
      </c>
      <c r="J203" s="149">
        <v>0</v>
      </c>
      <c r="K203" s="149"/>
      <c r="L203" s="130" t="s">
        <v>652</v>
      </c>
      <c r="M203" s="485">
        <v>7.0000000000000007E-2</v>
      </c>
      <c r="N203" s="954"/>
      <c r="O203" s="955"/>
      <c r="P203" s="572">
        <f t="shared" si="179"/>
        <v>0</v>
      </c>
      <c r="Q203" s="955"/>
      <c r="R203" s="957"/>
      <c r="S203" s="571">
        <f t="shared" si="180"/>
        <v>0</v>
      </c>
      <c r="T203" s="520">
        <f t="shared" si="172"/>
        <v>0</v>
      </c>
      <c r="U203" s="497">
        <f t="shared" si="173"/>
        <v>0</v>
      </c>
      <c r="V203" s="551">
        <f t="shared" si="181"/>
        <v>0</v>
      </c>
      <c r="W203" s="960"/>
      <c r="X203" s="961"/>
      <c r="Y203" s="526">
        <f t="shared" si="174"/>
        <v>0</v>
      </c>
      <c r="Z203" s="961"/>
      <c r="AA203" s="964"/>
      <c r="AB203" s="570">
        <f t="shared" si="175"/>
        <v>0</v>
      </c>
      <c r="AC203" s="526">
        <f t="shared" si="176"/>
        <v>0</v>
      </c>
      <c r="AD203" s="523">
        <f t="shared" si="177"/>
        <v>0</v>
      </c>
      <c r="AE203" s="526">
        <f t="shared" ref="AE203" si="185">SUM(AC203,AD203)</f>
        <v>0</v>
      </c>
    </row>
    <row r="204" spans="1:31" x14ac:dyDescent="0.25">
      <c r="A204" s="115" t="s">
        <v>355</v>
      </c>
      <c r="B204" s="115">
        <v>0</v>
      </c>
      <c r="C204" s="147" t="s">
        <v>1055</v>
      </c>
      <c r="D204" s="147">
        <v>0</v>
      </c>
      <c r="E204" s="147" t="s">
        <v>726</v>
      </c>
      <c r="F204" s="147" t="s">
        <v>1099</v>
      </c>
      <c r="G204" s="115" t="s">
        <v>797</v>
      </c>
      <c r="H204" s="115" t="s">
        <v>1100</v>
      </c>
      <c r="I204" s="148" t="s">
        <v>936</v>
      </c>
      <c r="J204" s="149">
        <v>0</v>
      </c>
      <c r="K204" s="149"/>
      <c r="L204" s="130" t="s">
        <v>652</v>
      </c>
      <c r="M204" s="485">
        <v>7.0000000000000007E-2</v>
      </c>
      <c r="N204" s="954"/>
      <c r="O204" s="955"/>
      <c r="P204" s="572">
        <f t="shared" si="179"/>
        <v>0</v>
      </c>
      <c r="Q204" s="955"/>
      <c r="R204" s="957"/>
      <c r="S204" s="571">
        <f t="shared" si="180"/>
        <v>0</v>
      </c>
      <c r="T204" s="520">
        <f t="shared" si="172"/>
        <v>0</v>
      </c>
      <c r="U204" s="497">
        <f t="shared" si="173"/>
        <v>0</v>
      </c>
      <c r="V204" s="551">
        <f t="shared" si="181"/>
        <v>0</v>
      </c>
      <c r="W204" s="960"/>
      <c r="X204" s="961"/>
      <c r="Y204" s="526">
        <f t="shared" si="174"/>
        <v>0</v>
      </c>
      <c r="Z204" s="961"/>
      <c r="AA204" s="964"/>
      <c r="AB204" s="570">
        <f t="shared" si="175"/>
        <v>0</v>
      </c>
      <c r="AC204" s="526">
        <f t="shared" si="176"/>
        <v>0</v>
      </c>
      <c r="AD204" s="523">
        <f t="shared" si="177"/>
        <v>0</v>
      </c>
      <c r="AE204" s="526">
        <f t="shared" ref="AE204" si="186">SUM(AC204,AD204)</f>
        <v>0</v>
      </c>
    </row>
    <row r="205" spans="1:31" x14ac:dyDescent="0.25">
      <c r="A205" s="115" t="s">
        <v>355</v>
      </c>
      <c r="B205" s="115">
        <v>0</v>
      </c>
      <c r="C205" s="147" t="s">
        <v>1055</v>
      </c>
      <c r="D205" s="147">
        <v>0</v>
      </c>
      <c r="E205" s="147" t="s">
        <v>729</v>
      </c>
      <c r="F205" s="147" t="s">
        <v>1101</v>
      </c>
      <c r="G205" s="115" t="s">
        <v>649</v>
      </c>
      <c r="H205" s="115" t="s">
        <v>1102</v>
      </c>
      <c r="I205" s="148" t="s">
        <v>936</v>
      </c>
      <c r="J205" s="149">
        <v>18.3</v>
      </c>
      <c r="K205" s="149"/>
      <c r="L205" s="130" t="s">
        <v>652</v>
      </c>
      <c r="M205" s="485">
        <v>7.0000000000000007E-2</v>
      </c>
      <c r="N205" s="954"/>
      <c r="O205" s="955"/>
      <c r="P205" s="572">
        <f t="shared" si="179"/>
        <v>0</v>
      </c>
      <c r="Q205" s="955"/>
      <c r="R205" s="957"/>
      <c r="S205" s="571">
        <f t="shared" si="180"/>
        <v>0</v>
      </c>
      <c r="T205" s="520">
        <f t="shared" si="172"/>
        <v>0</v>
      </c>
      <c r="U205" s="497">
        <f t="shared" si="173"/>
        <v>0</v>
      </c>
      <c r="V205" s="551">
        <f t="shared" si="181"/>
        <v>0</v>
      </c>
      <c r="W205" s="960"/>
      <c r="X205" s="961"/>
      <c r="Y205" s="526">
        <f t="shared" si="174"/>
        <v>0</v>
      </c>
      <c r="Z205" s="961"/>
      <c r="AA205" s="964"/>
      <c r="AB205" s="570">
        <f t="shared" si="175"/>
        <v>0</v>
      </c>
      <c r="AC205" s="526">
        <f t="shared" si="176"/>
        <v>0</v>
      </c>
      <c r="AD205" s="523">
        <f t="shared" si="177"/>
        <v>0</v>
      </c>
      <c r="AE205" s="526">
        <f t="shared" ref="AE205" si="187">SUM(AC205,AD205)</f>
        <v>0</v>
      </c>
    </row>
    <row r="206" spans="1:31" x14ac:dyDescent="0.25">
      <c r="A206" s="115" t="s">
        <v>355</v>
      </c>
      <c r="B206" s="115">
        <v>0</v>
      </c>
      <c r="C206" s="147" t="s">
        <v>1103</v>
      </c>
      <c r="D206" s="147">
        <v>0</v>
      </c>
      <c r="E206" s="147" t="s">
        <v>647</v>
      </c>
      <c r="F206" s="147" t="s">
        <v>1104</v>
      </c>
      <c r="G206" s="115" t="s">
        <v>1105</v>
      </c>
      <c r="H206" s="115" t="s">
        <v>1106</v>
      </c>
      <c r="I206" s="148" t="s">
        <v>657</v>
      </c>
      <c r="J206" s="149">
        <v>3.7</v>
      </c>
      <c r="K206" s="149"/>
      <c r="L206" s="130" t="s">
        <v>652</v>
      </c>
      <c r="M206" s="485">
        <v>7.0000000000000007E-2</v>
      </c>
      <c r="N206" s="954"/>
      <c r="O206" s="955"/>
      <c r="P206" s="572">
        <f t="shared" si="179"/>
        <v>0</v>
      </c>
      <c r="Q206" s="955"/>
      <c r="R206" s="957"/>
      <c r="S206" s="571">
        <f t="shared" si="180"/>
        <v>0</v>
      </c>
      <c r="T206" s="520">
        <f t="shared" si="172"/>
        <v>0</v>
      </c>
      <c r="U206" s="497">
        <f t="shared" si="173"/>
        <v>0</v>
      </c>
      <c r="V206" s="551">
        <f t="shared" si="181"/>
        <v>0</v>
      </c>
      <c r="W206" s="960"/>
      <c r="X206" s="961"/>
      <c r="Y206" s="526">
        <f t="shared" si="174"/>
        <v>0</v>
      </c>
      <c r="Z206" s="961"/>
      <c r="AA206" s="964"/>
      <c r="AB206" s="570">
        <f t="shared" si="175"/>
        <v>0</v>
      </c>
      <c r="AC206" s="526">
        <f t="shared" si="176"/>
        <v>0</v>
      </c>
      <c r="AD206" s="523">
        <f t="shared" si="177"/>
        <v>0</v>
      </c>
      <c r="AE206" s="526">
        <f t="shared" ref="AE206" si="188">SUM(AC206,AD206)</f>
        <v>0</v>
      </c>
    </row>
    <row r="207" spans="1:31" x14ac:dyDescent="0.25">
      <c r="A207" s="115" t="s">
        <v>355</v>
      </c>
      <c r="B207" s="115">
        <v>0</v>
      </c>
      <c r="C207" s="147" t="s">
        <v>1103</v>
      </c>
      <c r="D207" s="147">
        <v>0</v>
      </c>
      <c r="E207" s="147" t="s">
        <v>653</v>
      </c>
      <c r="F207" s="147" t="s">
        <v>1107</v>
      </c>
      <c r="G207" s="115" t="s">
        <v>764</v>
      </c>
      <c r="H207" s="115" t="s">
        <v>1108</v>
      </c>
      <c r="I207" s="148" t="s">
        <v>936</v>
      </c>
      <c r="J207" s="149">
        <v>41.9</v>
      </c>
      <c r="K207" s="149"/>
      <c r="L207" s="130" t="s">
        <v>652</v>
      </c>
      <c r="M207" s="485">
        <v>7.0000000000000007E-2</v>
      </c>
      <c r="N207" s="954"/>
      <c r="O207" s="955"/>
      <c r="P207" s="572">
        <f t="shared" si="179"/>
        <v>0</v>
      </c>
      <c r="Q207" s="955"/>
      <c r="R207" s="957"/>
      <c r="S207" s="571">
        <f t="shared" si="180"/>
        <v>0</v>
      </c>
      <c r="T207" s="520">
        <f t="shared" si="172"/>
        <v>0</v>
      </c>
      <c r="U207" s="497">
        <f t="shared" si="173"/>
        <v>0</v>
      </c>
      <c r="V207" s="551">
        <f t="shared" si="181"/>
        <v>0</v>
      </c>
      <c r="W207" s="960"/>
      <c r="X207" s="961"/>
      <c r="Y207" s="526">
        <f t="shared" si="174"/>
        <v>0</v>
      </c>
      <c r="Z207" s="961"/>
      <c r="AA207" s="964"/>
      <c r="AB207" s="570">
        <f t="shared" si="175"/>
        <v>0</v>
      </c>
      <c r="AC207" s="526">
        <f t="shared" si="176"/>
        <v>0</v>
      </c>
      <c r="AD207" s="523">
        <f t="shared" si="177"/>
        <v>0</v>
      </c>
      <c r="AE207" s="526">
        <f t="shared" ref="AE207" si="189">SUM(AC207,AD207)</f>
        <v>0</v>
      </c>
    </row>
    <row r="208" spans="1:31" x14ac:dyDescent="0.25">
      <c r="A208" s="115" t="s">
        <v>355</v>
      </c>
      <c r="B208" s="115">
        <v>0</v>
      </c>
      <c r="C208" s="147" t="s">
        <v>1103</v>
      </c>
      <c r="D208" s="147">
        <v>0</v>
      </c>
      <c r="E208" s="147" t="s">
        <v>653</v>
      </c>
      <c r="F208" s="147" t="s">
        <v>1107</v>
      </c>
      <c r="G208" s="115" t="s">
        <v>764</v>
      </c>
      <c r="H208" s="115" t="s">
        <v>1108</v>
      </c>
      <c r="I208" s="148" t="s">
        <v>936</v>
      </c>
      <c r="J208" s="149">
        <v>31.2</v>
      </c>
      <c r="K208" s="149"/>
      <c r="L208" s="130" t="s">
        <v>652</v>
      </c>
      <c r="M208" s="485">
        <v>7.0000000000000007E-2</v>
      </c>
      <c r="N208" s="954"/>
      <c r="O208" s="955"/>
      <c r="P208" s="572">
        <f t="shared" si="179"/>
        <v>0</v>
      </c>
      <c r="Q208" s="955"/>
      <c r="R208" s="957"/>
      <c r="S208" s="571">
        <f t="shared" si="180"/>
        <v>0</v>
      </c>
      <c r="T208" s="520">
        <f t="shared" si="172"/>
        <v>0</v>
      </c>
      <c r="U208" s="497">
        <f t="shared" si="173"/>
        <v>0</v>
      </c>
      <c r="V208" s="551">
        <f t="shared" si="181"/>
        <v>0</v>
      </c>
      <c r="W208" s="960"/>
      <c r="X208" s="961"/>
      <c r="Y208" s="526">
        <f t="shared" si="174"/>
        <v>0</v>
      </c>
      <c r="Z208" s="961"/>
      <c r="AA208" s="964"/>
      <c r="AB208" s="570">
        <f t="shared" si="175"/>
        <v>0</v>
      </c>
      <c r="AC208" s="526">
        <f t="shared" si="176"/>
        <v>0</v>
      </c>
      <c r="AD208" s="523">
        <f t="shared" si="177"/>
        <v>0</v>
      </c>
      <c r="AE208" s="526">
        <f t="shared" ref="AE208" si="190">SUM(AC208,AD208)</f>
        <v>0</v>
      </c>
    </row>
    <row r="209" spans="1:31" x14ac:dyDescent="0.25">
      <c r="A209" s="115" t="s">
        <v>355</v>
      </c>
      <c r="B209" s="115">
        <v>0</v>
      </c>
      <c r="C209" s="147" t="s">
        <v>1103</v>
      </c>
      <c r="D209" s="147">
        <v>0</v>
      </c>
      <c r="E209" s="147" t="s">
        <v>658</v>
      </c>
      <c r="F209" s="147" t="s">
        <v>1109</v>
      </c>
      <c r="G209" s="115" t="s">
        <v>1079</v>
      </c>
      <c r="H209" s="115" t="s">
        <v>1110</v>
      </c>
      <c r="I209" s="148" t="s">
        <v>936</v>
      </c>
      <c r="J209" s="149">
        <v>8.3000000000000007</v>
      </c>
      <c r="K209" s="149"/>
      <c r="L209" s="130" t="s">
        <v>652</v>
      </c>
      <c r="M209" s="485">
        <v>7.0000000000000007E-2</v>
      </c>
      <c r="N209" s="954"/>
      <c r="O209" s="955"/>
      <c r="P209" s="572">
        <f t="shared" si="179"/>
        <v>0</v>
      </c>
      <c r="Q209" s="955"/>
      <c r="R209" s="957"/>
      <c r="S209" s="571">
        <f t="shared" si="180"/>
        <v>0</v>
      </c>
      <c r="T209" s="520">
        <f t="shared" si="172"/>
        <v>0</v>
      </c>
      <c r="U209" s="497">
        <f t="shared" si="173"/>
        <v>0</v>
      </c>
      <c r="V209" s="551">
        <f t="shared" si="181"/>
        <v>0</v>
      </c>
      <c r="W209" s="960"/>
      <c r="X209" s="961"/>
      <c r="Y209" s="526">
        <f t="shared" si="174"/>
        <v>0</v>
      </c>
      <c r="Z209" s="961"/>
      <c r="AA209" s="964"/>
      <c r="AB209" s="570">
        <f t="shared" si="175"/>
        <v>0</v>
      </c>
      <c r="AC209" s="526">
        <f t="shared" si="176"/>
        <v>0</v>
      </c>
      <c r="AD209" s="523">
        <f t="shared" si="177"/>
        <v>0</v>
      </c>
      <c r="AE209" s="526">
        <f t="shared" ref="AE209" si="191">SUM(AC209,AD209)</f>
        <v>0</v>
      </c>
    </row>
    <row r="210" spans="1:31" x14ac:dyDescent="0.25">
      <c r="A210" s="115" t="s">
        <v>355</v>
      </c>
      <c r="B210" s="115">
        <v>0</v>
      </c>
      <c r="C210" s="147" t="s">
        <v>1103</v>
      </c>
      <c r="D210" s="147">
        <v>0</v>
      </c>
      <c r="E210" s="147" t="s">
        <v>661</v>
      </c>
      <c r="F210" s="147" t="s">
        <v>1111</v>
      </c>
      <c r="G210" s="115" t="s">
        <v>1079</v>
      </c>
      <c r="H210" s="115" t="s">
        <v>1112</v>
      </c>
      <c r="I210" s="148" t="s">
        <v>936</v>
      </c>
      <c r="J210" s="149">
        <v>8.3000000000000007</v>
      </c>
      <c r="K210" s="149"/>
      <c r="L210" s="130" t="s">
        <v>652</v>
      </c>
      <c r="M210" s="485">
        <v>7.0000000000000007E-2</v>
      </c>
      <c r="N210" s="954"/>
      <c r="O210" s="955"/>
      <c r="P210" s="572">
        <f t="shared" si="179"/>
        <v>0</v>
      </c>
      <c r="Q210" s="955"/>
      <c r="R210" s="957"/>
      <c r="S210" s="571">
        <f t="shared" si="180"/>
        <v>0</v>
      </c>
      <c r="T210" s="520">
        <f t="shared" si="172"/>
        <v>0</v>
      </c>
      <c r="U210" s="497">
        <f t="shared" si="173"/>
        <v>0</v>
      </c>
      <c r="V210" s="551">
        <f t="shared" si="181"/>
        <v>0</v>
      </c>
      <c r="W210" s="960"/>
      <c r="X210" s="961"/>
      <c r="Y210" s="526">
        <f t="shared" si="174"/>
        <v>0</v>
      </c>
      <c r="Z210" s="961"/>
      <c r="AA210" s="964"/>
      <c r="AB210" s="570">
        <f t="shared" si="175"/>
        <v>0</v>
      </c>
      <c r="AC210" s="526">
        <f t="shared" si="176"/>
        <v>0</v>
      </c>
      <c r="AD210" s="523">
        <f t="shared" si="177"/>
        <v>0</v>
      </c>
      <c r="AE210" s="526">
        <f t="shared" ref="AE210" si="192">SUM(AC210,AD210)</f>
        <v>0</v>
      </c>
    </row>
    <row r="211" spans="1:31" x14ac:dyDescent="0.25">
      <c r="A211" s="115" t="s">
        <v>355</v>
      </c>
      <c r="B211" s="115">
        <v>0</v>
      </c>
      <c r="C211" s="147" t="s">
        <v>1103</v>
      </c>
      <c r="D211" s="147">
        <v>0</v>
      </c>
      <c r="E211" s="147" t="s">
        <v>665</v>
      </c>
      <c r="F211" s="147" t="s">
        <v>1113</v>
      </c>
      <c r="G211" s="115" t="s">
        <v>1079</v>
      </c>
      <c r="H211" s="115" t="s">
        <v>1114</v>
      </c>
      <c r="I211" s="148" t="s">
        <v>936</v>
      </c>
      <c r="J211" s="149">
        <v>8.3000000000000007</v>
      </c>
      <c r="K211" s="149"/>
      <c r="L211" s="130" t="s">
        <v>652</v>
      </c>
      <c r="M211" s="485">
        <v>7.0000000000000007E-2</v>
      </c>
      <c r="N211" s="954"/>
      <c r="O211" s="955"/>
      <c r="P211" s="572">
        <f t="shared" si="179"/>
        <v>0</v>
      </c>
      <c r="Q211" s="955"/>
      <c r="R211" s="957"/>
      <c r="S211" s="571">
        <f t="shared" si="180"/>
        <v>0</v>
      </c>
      <c r="T211" s="520">
        <f t="shared" si="172"/>
        <v>0</v>
      </c>
      <c r="U211" s="497">
        <f t="shared" si="173"/>
        <v>0</v>
      </c>
      <c r="V211" s="551">
        <f t="shared" si="181"/>
        <v>0</v>
      </c>
      <c r="W211" s="960"/>
      <c r="X211" s="961"/>
      <c r="Y211" s="526">
        <f t="shared" si="174"/>
        <v>0</v>
      </c>
      <c r="Z211" s="961"/>
      <c r="AA211" s="964"/>
      <c r="AB211" s="570">
        <f t="shared" si="175"/>
        <v>0</v>
      </c>
      <c r="AC211" s="526">
        <f t="shared" si="176"/>
        <v>0</v>
      </c>
      <c r="AD211" s="523">
        <f t="shared" si="177"/>
        <v>0</v>
      </c>
      <c r="AE211" s="526">
        <f t="shared" ref="AE211" si="193">SUM(AC211,AD211)</f>
        <v>0</v>
      </c>
    </row>
    <row r="212" spans="1:31" x14ac:dyDescent="0.25">
      <c r="A212" s="115" t="s">
        <v>355</v>
      </c>
      <c r="B212" s="115">
        <v>0</v>
      </c>
      <c r="C212" s="147" t="s">
        <v>1103</v>
      </c>
      <c r="D212" s="147">
        <v>0</v>
      </c>
      <c r="E212" s="147" t="s">
        <v>668</v>
      </c>
      <c r="F212" s="147" t="s">
        <v>1115</v>
      </c>
      <c r="G212" s="115" t="s">
        <v>1079</v>
      </c>
      <c r="H212" s="115" t="s">
        <v>1116</v>
      </c>
      <c r="I212" s="148" t="s">
        <v>936</v>
      </c>
      <c r="J212" s="149">
        <v>8.3000000000000007</v>
      </c>
      <c r="K212" s="149"/>
      <c r="L212" s="130" t="s">
        <v>652</v>
      </c>
      <c r="M212" s="485">
        <v>7.0000000000000007E-2</v>
      </c>
      <c r="N212" s="954"/>
      <c r="O212" s="955"/>
      <c r="P212" s="572">
        <f t="shared" si="179"/>
        <v>0</v>
      </c>
      <c r="Q212" s="955"/>
      <c r="R212" s="957"/>
      <c r="S212" s="571">
        <f t="shared" si="180"/>
        <v>0</v>
      </c>
      <c r="T212" s="520">
        <f t="shared" si="172"/>
        <v>0</v>
      </c>
      <c r="U212" s="497">
        <f t="shared" si="173"/>
        <v>0</v>
      </c>
      <c r="V212" s="551">
        <f t="shared" si="181"/>
        <v>0</v>
      </c>
      <c r="W212" s="960"/>
      <c r="X212" s="961"/>
      <c r="Y212" s="526">
        <f t="shared" si="174"/>
        <v>0</v>
      </c>
      <c r="Z212" s="961"/>
      <c r="AA212" s="964"/>
      <c r="AB212" s="570">
        <f t="shared" si="175"/>
        <v>0</v>
      </c>
      <c r="AC212" s="526">
        <f t="shared" si="176"/>
        <v>0</v>
      </c>
      <c r="AD212" s="523">
        <f t="shared" si="177"/>
        <v>0</v>
      </c>
      <c r="AE212" s="526">
        <f t="shared" ref="AE212" si="194">SUM(AC212,AD212)</f>
        <v>0</v>
      </c>
    </row>
    <row r="213" spans="1:31" x14ac:dyDescent="0.25">
      <c r="A213" s="115" t="s">
        <v>355</v>
      </c>
      <c r="B213" s="115">
        <v>0</v>
      </c>
      <c r="C213" s="147" t="s">
        <v>1103</v>
      </c>
      <c r="D213" s="147">
        <v>0</v>
      </c>
      <c r="E213" s="147" t="s">
        <v>676</v>
      </c>
      <c r="F213" s="147" t="s">
        <v>1117</v>
      </c>
      <c r="G213" s="115" t="s">
        <v>797</v>
      </c>
      <c r="H213" s="115" t="s">
        <v>1118</v>
      </c>
      <c r="I213" s="148" t="s">
        <v>936</v>
      </c>
      <c r="J213" s="149">
        <v>2.9</v>
      </c>
      <c r="K213" s="149"/>
      <c r="L213" s="130" t="s">
        <v>652</v>
      </c>
      <c r="M213" s="485">
        <v>7.0000000000000007E-2</v>
      </c>
      <c r="N213" s="954"/>
      <c r="O213" s="955"/>
      <c r="P213" s="572">
        <f t="shared" si="179"/>
        <v>0</v>
      </c>
      <c r="Q213" s="955"/>
      <c r="R213" s="957"/>
      <c r="S213" s="571">
        <f t="shared" si="180"/>
        <v>0</v>
      </c>
      <c r="T213" s="520">
        <f t="shared" si="172"/>
        <v>0</v>
      </c>
      <c r="U213" s="497">
        <f t="shared" si="173"/>
        <v>0</v>
      </c>
      <c r="V213" s="551">
        <f t="shared" si="181"/>
        <v>0</v>
      </c>
      <c r="W213" s="960"/>
      <c r="X213" s="961"/>
      <c r="Y213" s="526">
        <f t="shared" si="174"/>
        <v>0</v>
      </c>
      <c r="Z213" s="961"/>
      <c r="AA213" s="964"/>
      <c r="AB213" s="570">
        <f t="shared" si="175"/>
        <v>0</v>
      </c>
      <c r="AC213" s="526">
        <f t="shared" si="176"/>
        <v>0</v>
      </c>
      <c r="AD213" s="523">
        <f t="shared" si="177"/>
        <v>0</v>
      </c>
      <c r="AE213" s="526">
        <f t="shared" ref="AE213" si="195">SUM(AC213,AD213)</f>
        <v>0</v>
      </c>
    </row>
    <row r="214" spans="1:31" x14ac:dyDescent="0.25">
      <c r="A214" s="115" t="s">
        <v>355</v>
      </c>
      <c r="B214" s="115">
        <v>0</v>
      </c>
      <c r="C214" s="147" t="s">
        <v>1103</v>
      </c>
      <c r="D214" s="147">
        <v>0</v>
      </c>
      <c r="E214" s="147" t="s">
        <v>682</v>
      </c>
      <c r="F214" s="147" t="s">
        <v>1119</v>
      </c>
      <c r="G214" s="115" t="s">
        <v>797</v>
      </c>
      <c r="H214" s="115" t="s">
        <v>1120</v>
      </c>
      <c r="I214" s="148" t="s">
        <v>936</v>
      </c>
      <c r="J214" s="149">
        <v>2.9</v>
      </c>
      <c r="K214" s="149"/>
      <c r="L214" s="130" t="s">
        <v>652</v>
      </c>
      <c r="M214" s="485">
        <v>7.0000000000000007E-2</v>
      </c>
      <c r="N214" s="954"/>
      <c r="O214" s="955"/>
      <c r="P214" s="572">
        <f t="shared" si="179"/>
        <v>0</v>
      </c>
      <c r="Q214" s="955"/>
      <c r="R214" s="957"/>
      <c r="S214" s="571">
        <f t="shared" si="180"/>
        <v>0</v>
      </c>
      <c r="T214" s="520">
        <f t="shared" si="172"/>
        <v>0</v>
      </c>
      <c r="U214" s="497">
        <f t="shared" si="173"/>
        <v>0</v>
      </c>
      <c r="V214" s="551">
        <f t="shared" si="181"/>
        <v>0</v>
      </c>
      <c r="W214" s="960"/>
      <c r="X214" s="961"/>
      <c r="Y214" s="526">
        <f t="shared" si="174"/>
        <v>0</v>
      </c>
      <c r="Z214" s="961"/>
      <c r="AA214" s="964"/>
      <c r="AB214" s="570">
        <f t="shared" si="175"/>
        <v>0</v>
      </c>
      <c r="AC214" s="526">
        <f t="shared" si="176"/>
        <v>0</v>
      </c>
      <c r="AD214" s="523">
        <f t="shared" si="177"/>
        <v>0</v>
      </c>
      <c r="AE214" s="526">
        <f t="shared" ref="AE214" si="196">SUM(AC214,AD214)</f>
        <v>0</v>
      </c>
    </row>
    <row r="215" spans="1:31" x14ac:dyDescent="0.25">
      <c r="A215" s="115" t="s">
        <v>355</v>
      </c>
      <c r="B215" s="115">
        <v>0</v>
      </c>
      <c r="C215" s="147" t="s">
        <v>1103</v>
      </c>
      <c r="D215" s="147">
        <v>0</v>
      </c>
      <c r="E215" s="147" t="s">
        <v>685</v>
      </c>
      <c r="F215" s="147" t="s">
        <v>1121</v>
      </c>
      <c r="G215" s="115" t="s">
        <v>797</v>
      </c>
      <c r="H215" s="115" t="s">
        <v>1122</v>
      </c>
      <c r="I215" s="148" t="s">
        <v>936</v>
      </c>
      <c r="J215" s="149">
        <v>2.9</v>
      </c>
      <c r="K215" s="149"/>
      <c r="L215" s="130" t="s">
        <v>652</v>
      </c>
      <c r="M215" s="485">
        <v>7.0000000000000007E-2</v>
      </c>
      <c r="N215" s="954"/>
      <c r="O215" s="955"/>
      <c r="P215" s="572">
        <f t="shared" si="179"/>
        <v>0</v>
      </c>
      <c r="Q215" s="955"/>
      <c r="R215" s="957"/>
      <c r="S215" s="571">
        <f t="shared" si="180"/>
        <v>0</v>
      </c>
      <c r="T215" s="520">
        <f t="shared" si="172"/>
        <v>0</v>
      </c>
      <c r="U215" s="497">
        <f t="shared" si="173"/>
        <v>0</v>
      </c>
      <c r="V215" s="551">
        <f t="shared" si="181"/>
        <v>0</v>
      </c>
      <c r="W215" s="960"/>
      <c r="X215" s="961"/>
      <c r="Y215" s="526">
        <f t="shared" si="174"/>
        <v>0</v>
      </c>
      <c r="Z215" s="961"/>
      <c r="AA215" s="964"/>
      <c r="AB215" s="570">
        <f t="shared" si="175"/>
        <v>0</v>
      </c>
      <c r="AC215" s="526">
        <f t="shared" si="176"/>
        <v>0</v>
      </c>
      <c r="AD215" s="523">
        <f t="shared" si="177"/>
        <v>0</v>
      </c>
      <c r="AE215" s="526">
        <f t="shared" ref="AE215" si="197">SUM(AC215,AD215)</f>
        <v>0</v>
      </c>
    </row>
    <row r="216" spans="1:31" x14ac:dyDescent="0.25">
      <c r="A216" s="115" t="s">
        <v>355</v>
      </c>
      <c r="B216" s="115">
        <v>0</v>
      </c>
      <c r="C216" s="147" t="s">
        <v>1103</v>
      </c>
      <c r="D216" s="147">
        <v>0</v>
      </c>
      <c r="E216" s="147" t="s">
        <v>687</v>
      </c>
      <c r="F216" s="147" t="s">
        <v>1123</v>
      </c>
      <c r="G216" s="115" t="s">
        <v>797</v>
      </c>
      <c r="H216" s="115" t="s">
        <v>1124</v>
      </c>
      <c r="I216" s="148" t="s">
        <v>936</v>
      </c>
      <c r="J216" s="149">
        <v>2.9</v>
      </c>
      <c r="K216" s="149"/>
      <c r="L216" s="130" t="s">
        <v>652</v>
      </c>
      <c r="M216" s="485">
        <v>7.0000000000000007E-2</v>
      </c>
      <c r="N216" s="954"/>
      <c r="O216" s="955"/>
      <c r="P216" s="572">
        <f t="shared" si="179"/>
        <v>0</v>
      </c>
      <c r="Q216" s="955"/>
      <c r="R216" s="957"/>
      <c r="S216" s="571">
        <f t="shared" si="180"/>
        <v>0</v>
      </c>
      <c r="T216" s="520">
        <f t="shared" si="172"/>
        <v>0</v>
      </c>
      <c r="U216" s="497">
        <f t="shared" si="173"/>
        <v>0</v>
      </c>
      <c r="V216" s="551">
        <f t="shared" si="181"/>
        <v>0</v>
      </c>
      <c r="W216" s="960"/>
      <c r="X216" s="961"/>
      <c r="Y216" s="526">
        <f t="shared" si="174"/>
        <v>0</v>
      </c>
      <c r="Z216" s="961"/>
      <c r="AA216" s="964"/>
      <c r="AB216" s="570">
        <f t="shared" si="175"/>
        <v>0</v>
      </c>
      <c r="AC216" s="526">
        <f t="shared" si="176"/>
        <v>0</v>
      </c>
      <c r="AD216" s="523">
        <f t="shared" si="177"/>
        <v>0</v>
      </c>
      <c r="AE216" s="526">
        <f t="shared" ref="AE216" si="198">SUM(AC216,AD216)</f>
        <v>0</v>
      </c>
    </row>
    <row r="217" spans="1:31" x14ac:dyDescent="0.25">
      <c r="A217" s="115" t="s">
        <v>355</v>
      </c>
      <c r="B217" s="115">
        <v>0</v>
      </c>
      <c r="C217" s="147" t="s">
        <v>1103</v>
      </c>
      <c r="D217" s="147">
        <v>0</v>
      </c>
      <c r="E217" s="147" t="s">
        <v>690</v>
      </c>
      <c r="F217" s="147" t="s">
        <v>1125</v>
      </c>
      <c r="G217" s="115" t="s">
        <v>797</v>
      </c>
      <c r="H217" s="115" t="s">
        <v>1126</v>
      </c>
      <c r="I217" s="148" t="s">
        <v>936</v>
      </c>
      <c r="J217" s="149">
        <v>2.9</v>
      </c>
      <c r="K217" s="149"/>
      <c r="L217" s="130" t="s">
        <v>652</v>
      </c>
      <c r="M217" s="485">
        <v>7.0000000000000007E-2</v>
      </c>
      <c r="N217" s="954"/>
      <c r="O217" s="955"/>
      <c r="P217" s="572">
        <f t="shared" si="179"/>
        <v>0</v>
      </c>
      <c r="Q217" s="955"/>
      <c r="R217" s="957"/>
      <c r="S217" s="571">
        <f t="shared" si="180"/>
        <v>0</v>
      </c>
      <c r="T217" s="520">
        <f t="shared" si="172"/>
        <v>0</v>
      </c>
      <c r="U217" s="497">
        <f t="shared" si="173"/>
        <v>0</v>
      </c>
      <c r="V217" s="551">
        <f t="shared" si="181"/>
        <v>0</v>
      </c>
      <c r="W217" s="960"/>
      <c r="X217" s="961"/>
      <c r="Y217" s="526">
        <f t="shared" si="174"/>
        <v>0</v>
      </c>
      <c r="Z217" s="961"/>
      <c r="AA217" s="964"/>
      <c r="AB217" s="570">
        <f t="shared" si="175"/>
        <v>0</v>
      </c>
      <c r="AC217" s="526">
        <f t="shared" si="176"/>
        <v>0</v>
      </c>
      <c r="AD217" s="523">
        <f t="shared" si="177"/>
        <v>0</v>
      </c>
      <c r="AE217" s="526">
        <f t="shared" ref="AE217" si="199">SUM(AC217,AD217)</f>
        <v>0</v>
      </c>
    </row>
    <row r="218" spans="1:31" x14ac:dyDescent="0.25">
      <c r="A218" s="115" t="s">
        <v>355</v>
      </c>
      <c r="B218" s="115">
        <v>0</v>
      </c>
      <c r="C218" s="147" t="s">
        <v>1103</v>
      </c>
      <c r="D218" s="147">
        <v>0</v>
      </c>
      <c r="E218" s="147" t="s">
        <v>693</v>
      </c>
      <c r="F218" s="147" t="s">
        <v>1127</v>
      </c>
      <c r="G218" s="115" t="s">
        <v>797</v>
      </c>
      <c r="H218" s="115" t="s">
        <v>1128</v>
      </c>
      <c r="I218" s="148" t="s">
        <v>936</v>
      </c>
      <c r="J218" s="149">
        <v>2.9</v>
      </c>
      <c r="K218" s="149"/>
      <c r="L218" s="130" t="s">
        <v>652</v>
      </c>
      <c r="M218" s="485">
        <v>7.0000000000000007E-2</v>
      </c>
      <c r="N218" s="954"/>
      <c r="O218" s="955"/>
      <c r="P218" s="572">
        <f t="shared" si="179"/>
        <v>0</v>
      </c>
      <c r="Q218" s="955"/>
      <c r="R218" s="957"/>
      <c r="S218" s="571">
        <f t="shared" si="180"/>
        <v>0</v>
      </c>
      <c r="T218" s="520">
        <f t="shared" si="172"/>
        <v>0</v>
      </c>
      <c r="U218" s="497">
        <f t="shared" si="173"/>
        <v>0</v>
      </c>
      <c r="V218" s="551">
        <f t="shared" si="181"/>
        <v>0</v>
      </c>
      <c r="W218" s="960"/>
      <c r="X218" s="961"/>
      <c r="Y218" s="526">
        <f t="shared" si="174"/>
        <v>0</v>
      </c>
      <c r="Z218" s="961"/>
      <c r="AA218" s="964"/>
      <c r="AB218" s="570">
        <f t="shared" si="175"/>
        <v>0</v>
      </c>
      <c r="AC218" s="526">
        <f t="shared" si="176"/>
        <v>0</v>
      </c>
      <c r="AD218" s="523">
        <f t="shared" si="177"/>
        <v>0</v>
      </c>
      <c r="AE218" s="526">
        <f t="shared" ref="AE218" si="200">SUM(AC218,AD218)</f>
        <v>0</v>
      </c>
    </row>
    <row r="219" spans="1:31" x14ac:dyDescent="0.25">
      <c r="A219" s="115" t="s">
        <v>355</v>
      </c>
      <c r="B219" s="115">
        <v>0</v>
      </c>
      <c r="C219" s="147" t="s">
        <v>1103</v>
      </c>
      <c r="D219" s="147">
        <v>0</v>
      </c>
      <c r="E219" s="147" t="s">
        <v>696</v>
      </c>
      <c r="F219" s="147" t="s">
        <v>1129</v>
      </c>
      <c r="G219" s="115" t="s">
        <v>797</v>
      </c>
      <c r="H219" s="115" t="s">
        <v>1130</v>
      </c>
      <c r="I219" s="148" t="s">
        <v>936</v>
      </c>
      <c r="J219" s="149">
        <v>2.9</v>
      </c>
      <c r="K219" s="149"/>
      <c r="L219" s="130" t="s">
        <v>652</v>
      </c>
      <c r="M219" s="485">
        <v>7.0000000000000007E-2</v>
      </c>
      <c r="N219" s="954"/>
      <c r="O219" s="955"/>
      <c r="P219" s="572">
        <f t="shared" si="179"/>
        <v>0</v>
      </c>
      <c r="Q219" s="955"/>
      <c r="R219" s="957"/>
      <c r="S219" s="571">
        <f t="shared" si="180"/>
        <v>0</v>
      </c>
      <c r="T219" s="520">
        <f t="shared" si="172"/>
        <v>0</v>
      </c>
      <c r="U219" s="497">
        <f t="shared" si="173"/>
        <v>0</v>
      </c>
      <c r="V219" s="551">
        <f t="shared" si="181"/>
        <v>0</v>
      </c>
      <c r="W219" s="960"/>
      <c r="X219" s="961"/>
      <c r="Y219" s="526">
        <f t="shared" si="174"/>
        <v>0</v>
      </c>
      <c r="Z219" s="961"/>
      <c r="AA219" s="964"/>
      <c r="AB219" s="570">
        <f t="shared" si="175"/>
        <v>0</v>
      </c>
      <c r="AC219" s="526">
        <f t="shared" si="176"/>
        <v>0</v>
      </c>
      <c r="AD219" s="523">
        <f t="shared" si="177"/>
        <v>0</v>
      </c>
      <c r="AE219" s="526">
        <f t="shared" ref="AE219" si="201">SUM(AC219,AD219)</f>
        <v>0</v>
      </c>
    </row>
    <row r="220" spans="1:31" x14ac:dyDescent="0.25">
      <c r="A220" s="115" t="s">
        <v>355</v>
      </c>
      <c r="B220" s="115">
        <v>0</v>
      </c>
      <c r="C220" s="147" t="s">
        <v>1103</v>
      </c>
      <c r="D220" s="147">
        <v>0</v>
      </c>
      <c r="E220" s="147" t="s">
        <v>699</v>
      </c>
      <c r="F220" s="147" t="s">
        <v>1131</v>
      </c>
      <c r="G220" s="115" t="s">
        <v>797</v>
      </c>
      <c r="H220" s="115" t="s">
        <v>1132</v>
      </c>
      <c r="I220" s="148" t="s">
        <v>936</v>
      </c>
      <c r="J220" s="149">
        <v>2.9</v>
      </c>
      <c r="K220" s="149"/>
      <c r="L220" s="130" t="s">
        <v>652</v>
      </c>
      <c r="M220" s="485">
        <v>7.0000000000000007E-2</v>
      </c>
      <c r="N220" s="954"/>
      <c r="O220" s="955"/>
      <c r="P220" s="572">
        <f t="shared" si="179"/>
        <v>0</v>
      </c>
      <c r="Q220" s="955"/>
      <c r="R220" s="957"/>
      <c r="S220" s="571">
        <f t="shared" si="180"/>
        <v>0</v>
      </c>
      <c r="T220" s="520">
        <f t="shared" si="172"/>
        <v>0</v>
      </c>
      <c r="U220" s="497">
        <f t="shared" si="173"/>
        <v>0</v>
      </c>
      <c r="V220" s="551">
        <f t="shared" si="181"/>
        <v>0</v>
      </c>
      <c r="W220" s="960"/>
      <c r="X220" s="961"/>
      <c r="Y220" s="526">
        <f t="shared" si="174"/>
        <v>0</v>
      </c>
      <c r="Z220" s="961"/>
      <c r="AA220" s="964"/>
      <c r="AB220" s="570">
        <f t="shared" si="175"/>
        <v>0</v>
      </c>
      <c r="AC220" s="526">
        <f t="shared" si="176"/>
        <v>0</v>
      </c>
      <c r="AD220" s="523">
        <f t="shared" si="177"/>
        <v>0</v>
      </c>
      <c r="AE220" s="526">
        <f t="shared" ref="AE220" si="202">SUM(AC220,AD220)</f>
        <v>0</v>
      </c>
    </row>
    <row r="221" spans="1:31" x14ac:dyDescent="0.25">
      <c r="A221" s="115" t="s">
        <v>355</v>
      </c>
      <c r="B221" s="115">
        <v>0</v>
      </c>
      <c r="C221" s="147" t="s">
        <v>1103</v>
      </c>
      <c r="D221" s="147">
        <v>0</v>
      </c>
      <c r="E221" s="147" t="s">
        <v>701</v>
      </c>
      <c r="F221" s="147" t="s">
        <v>1133</v>
      </c>
      <c r="G221" s="115" t="s">
        <v>804</v>
      </c>
      <c r="H221" s="115" t="s">
        <v>1134</v>
      </c>
      <c r="I221" s="148" t="s">
        <v>936</v>
      </c>
      <c r="J221" s="149">
        <v>49.6</v>
      </c>
      <c r="K221" s="149"/>
      <c r="L221" s="130" t="s">
        <v>652</v>
      </c>
      <c r="M221" s="485">
        <v>7.0000000000000007E-2</v>
      </c>
      <c r="N221" s="954"/>
      <c r="O221" s="955"/>
      <c r="P221" s="572">
        <f t="shared" si="179"/>
        <v>0</v>
      </c>
      <c r="Q221" s="955"/>
      <c r="R221" s="957"/>
      <c r="S221" s="571">
        <f t="shared" si="180"/>
        <v>0</v>
      </c>
      <c r="T221" s="520">
        <f t="shared" si="172"/>
        <v>0</v>
      </c>
      <c r="U221" s="497">
        <f t="shared" si="173"/>
        <v>0</v>
      </c>
      <c r="V221" s="551">
        <f t="shared" si="181"/>
        <v>0</v>
      </c>
      <c r="W221" s="960"/>
      <c r="X221" s="961"/>
      <c r="Y221" s="526">
        <f t="shared" si="174"/>
        <v>0</v>
      </c>
      <c r="Z221" s="961"/>
      <c r="AA221" s="964"/>
      <c r="AB221" s="570">
        <f t="shared" si="175"/>
        <v>0</v>
      </c>
      <c r="AC221" s="526">
        <f t="shared" si="176"/>
        <v>0</v>
      </c>
      <c r="AD221" s="523">
        <f t="shared" si="177"/>
        <v>0</v>
      </c>
      <c r="AE221" s="526">
        <f t="shared" ref="AE221" si="203">SUM(AC221,AD221)</f>
        <v>0</v>
      </c>
    </row>
    <row r="222" spans="1:31" x14ac:dyDescent="0.25">
      <c r="A222" s="115" t="s">
        <v>355</v>
      </c>
      <c r="B222" s="115">
        <v>0</v>
      </c>
      <c r="C222" s="147" t="s">
        <v>1103</v>
      </c>
      <c r="D222" s="147">
        <v>0</v>
      </c>
      <c r="E222" s="147" t="s">
        <v>704</v>
      </c>
      <c r="F222" s="147" t="s">
        <v>1135</v>
      </c>
      <c r="G222" s="115" t="s">
        <v>1079</v>
      </c>
      <c r="H222" s="115" t="s">
        <v>1136</v>
      </c>
      <c r="I222" s="148" t="s">
        <v>936</v>
      </c>
      <c r="J222" s="149">
        <v>15.8</v>
      </c>
      <c r="K222" s="149"/>
      <c r="L222" s="130" t="s">
        <v>652</v>
      </c>
      <c r="M222" s="485">
        <v>7.0000000000000007E-2</v>
      </c>
      <c r="N222" s="954"/>
      <c r="O222" s="955"/>
      <c r="P222" s="572">
        <f t="shared" si="179"/>
        <v>0</v>
      </c>
      <c r="Q222" s="955"/>
      <c r="R222" s="957"/>
      <c r="S222" s="571">
        <f t="shared" si="180"/>
        <v>0</v>
      </c>
      <c r="T222" s="520">
        <f t="shared" si="172"/>
        <v>0</v>
      </c>
      <c r="U222" s="497">
        <f t="shared" si="173"/>
        <v>0</v>
      </c>
      <c r="V222" s="551">
        <f t="shared" si="181"/>
        <v>0</v>
      </c>
      <c r="W222" s="960"/>
      <c r="X222" s="961"/>
      <c r="Y222" s="526">
        <f t="shared" si="174"/>
        <v>0</v>
      </c>
      <c r="Z222" s="961"/>
      <c r="AA222" s="964"/>
      <c r="AB222" s="570">
        <f t="shared" si="175"/>
        <v>0</v>
      </c>
      <c r="AC222" s="526">
        <f t="shared" si="176"/>
        <v>0</v>
      </c>
      <c r="AD222" s="523">
        <f t="shared" si="177"/>
        <v>0</v>
      </c>
      <c r="AE222" s="526">
        <f t="shared" ref="AE222:AE223" si="204">SUM(AC222,AD222)</f>
        <v>0</v>
      </c>
    </row>
    <row r="223" spans="1:31" x14ac:dyDescent="0.25">
      <c r="A223" s="115" t="s">
        <v>355</v>
      </c>
      <c r="B223" s="115">
        <v>0</v>
      </c>
      <c r="C223" s="147" t="s">
        <v>1103</v>
      </c>
      <c r="D223" s="147">
        <v>0</v>
      </c>
      <c r="E223" s="147" t="s">
        <v>708</v>
      </c>
      <c r="F223" s="147" t="s">
        <v>1137</v>
      </c>
      <c r="G223" s="115" t="s">
        <v>1138</v>
      </c>
      <c r="H223" s="115" t="s">
        <v>1139</v>
      </c>
      <c r="I223" s="148" t="s">
        <v>679</v>
      </c>
      <c r="J223" s="149"/>
      <c r="K223" s="149">
        <v>1.8</v>
      </c>
      <c r="L223" s="130" t="s">
        <v>680</v>
      </c>
      <c r="M223" s="485"/>
      <c r="N223" s="891"/>
      <c r="O223" s="718"/>
      <c r="P223" s="892">
        <f t="shared" si="179"/>
        <v>0</v>
      </c>
      <c r="Q223" s="718"/>
      <c r="R223" s="892"/>
      <c r="S223" s="718">
        <f t="shared" si="180"/>
        <v>0</v>
      </c>
      <c r="T223" s="520">
        <f t="shared" si="172"/>
        <v>0</v>
      </c>
      <c r="U223" s="497">
        <f t="shared" si="173"/>
        <v>0</v>
      </c>
      <c r="V223" s="551">
        <f t="shared" si="181"/>
        <v>0</v>
      </c>
      <c r="W223" s="893"/>
      <c r="X223" s="894"/>
      <c r="Y223" s="526">
        <f t="shared" si="174"/>
        <v>0</v>
      </c>
      <c r="Z223" s="894"/>
      <c r="AA223" s="895"/>
      <c r="AB223" s="896">
        <f t="shared" si="175"/>
        <v>0</v>
      </c>
      <c r="AC223" s="526">
        <f t="shared" si="176"/>
        <v>0</v>
      </c>
      <c r="AD223" s="523">
        <f t="shared" si="177"/>
        <v>0</v>
      </c>
      <c r="AE223" s="526">
        <f t="shared" si="204"/>
        <v>0</v>
      </c>
    </row>
    <row r="224" spans="1:31" x14ac:dyDescent="0.25">
      <c r="A224" s="115" t="s">
        <v>355</v>
      </c>
      <c r="B224" s="115">
        <v>0</v>
      </c>
      <c r="C224" s="147" t="s">
        <v>1103</v>
      </c>
      <c r="D224" s="147">
        <v>0</v>
      </c>
      <c r="E224" s="147" t="s">
        <v>711</v>
      </c>
      <c r="F224" s="147" t="s">
        <v>1140</v>
      </c>
      <c r="G224" s="115" t="s">
        <v>649</v>
      </c>
      <c r="H224" s="115" t="s">
        <v>1141</v>
      </c>
      <c r="I224" s="148" t="s">
        <v>936</v>
      </c>
      <c r="J224" s="149">
        <v>62.6</v>
      </c>
      <c r="K224" s="149"/>
      <c r="L224" s="130" t="s">
        <v>652</v>
      </c>
      <c r="M224" s="485">
        <v>7.0000000000000007E-2</v>
      </c>
      <c r="N224" s="954"/>
      <c r="O224" s="955"/>
      <c r="P224" s="572">
        <f t="shared" si="179"/>
        <v>0</v>
      </c>
      <c r="Q224" s="955"/>
      <c r="R224" s="957"/>
      <c r="S224" s="571">
        <f t="shared" si="180"/>
        <v>0</v>
      </c>
      <c r="T224" s="520">
        <f t="shared" si="172"/>
        <v>0</v>
      </c>
      <c r="U224" s="497">
        <f t="shared" si="173"/>
        <v>0</v>
      </c>
      <c r="V224" s="551">
        <f t="shared" si="181"/>
        <v>0</v>
      </c>
      <c r="W224" s="960"/>
      <c r="X224" s="961"/>
      <c r="Y224" s="526">
        <f t="shared" si="174"/>
        <v>0</v>
      </c>
      <c r="Z224" s="961"/>
      <c r="AA224" s="964"/>
      <c r="AB224" s="570">
        <f t="shared" si="175"/>
        <v>0</v>
      </c>
      <c r="AC224" s="526">
        <f t="shared" si="176"/>
        <v>0</v>
      </c>
      <c r="AD224" s="523">
        <f t="shared" si="177"/>
        <v>0</v>
      </c>
      <c r="AE224" s="526">
        <f t="shared" ref="AE224" si="205">SUM(AC224,AD224)</f>
        <v>0</v>
      </c>
    </row>
    <row r="225" spans="1:31" x14ac:dyDescent="0.25">
      <c r="A225" s="115" t="s">
        <v>355</v>
      </c>
      <c r="B225" s="115">
        <v>0</v>
      </c>
      <c r="C225" s="147" t="s">
        <v>1103</v>
      </c>
      <c r="D225" s="147">
        <v>0</v>
      </c>
      <c r="E225" s="147" t="s">
        <v>714</v>
      </c>
      <c r="F225" s="147" t="s">
        <v>1142</v>
      </c>
      <c r="G225" s="115" t="s">
        <v>649</v>
      </c>
      <c r="H225" s="115" t="s">
        <v>1141</v>
      </c>
      <c r="I225" s="148" t="s">
        <v>936</v>
      </c>
      <c r="J225" s="149">
        <v>40.200000000000003</v>
      </c>
      <c r="K225" s="149"/>
      <c r="L225" s="130" t="s">
        <v>652</v>
      </c>
      <c r="M225" s="485">
        <v>7.0000000000000007E-2</v>
      </c>
      <c r="N225" s="954"/>
      <c r="O225" s="955"/>
      <c r="P225" s="572">
        <f t="shared" si="179"/>
        <v>0</v>
      </c>
      <c r="Q225" s="955"/>
      <c r="R225" s="957"/>
      <c r="S225" s="571">
        <f t="shared" si="180"/>
        <v>0</v>
      </c>
      <c r="T225" s="520">
        <f t="shared" si="172"/>
        <v>0</v>
      </c>
      <c r="U225" s="497">
        <f t="shared" si="173"/>
        <v>0</v>
      </c>
      <c r="V225" s="551">
        <f t="shared" si="181"/>
        <v>0</v>
      </c>
      <c r="W225" s="960"/>
      <c r="X225" s="961"/>
      <c r="Y225" s="526">
        <f t="shared" si="174"/>
        <v>0</v>
      </c>
      <c r="Z225" s="961"/>
      <c r="AA225" s="964"/>
      <c r="AB225" s="570">
        <f t="shared" si="175"/>
        <v>0</v>
      </c>
      <c r="AC225" s="526">
        <f t="shared" si="176"/>
        <v>0</v>
      </c>
      <c r="AD225" s="523">
        <f t="shared" si="177"/>
        <v>0</v>
      </c>
      <c r="AE225" s="526">
        <f t="shared" ref="AE225" si="206">SUM(AC225,AD225)</f>
        <v>0</v>
      </c>
    </row>
    <row r="226" spans="1:31" x14ac:dyDescent="0.25">
      <c r="A226" s="115" t="s">
        <v>355</v>
      </c>
      <c r="B226" s="115">
        <v>0</v>
      </c>
      <c r="C226" s="147" t="s">
        <v>1103</v>
      </c>
      <c r="D226" s="147">
        <v>0</v>
      </c>
      <c r="E226" s="147" t="s">
        <v>717</v>
      </c>
      <c r="F226" s="147" t="s">
        <v>1143</v>
      </c>
      <c r="G226" s="115" t="s">
        <v>1079</v>
      </c>
      <c r="H226" s="115" t="s">
        <v>1144</v>
      </c>
      <c r="I226" s="148" t="s">
        <v>936</v>
      </c>
      <c r="J226" s="149">
        <v>13.4</v>
      </c>
      <c r="K226" s="149"/>
      <c r="L226" s="130" t="s">
        <v>652</v>
      </c>
      <c r="M226" s="485">
        <v>7.0000000000000007E-2</v>
      </c>
      <c r="N226" s="954"/>
      <c r="O226" s="955"/>
      <c r="P226" s="572">
        <f t="shared" si="179"/>
        <v>0</v>
      </c>
      <c r="Q226" s="955"/>
      <c r="R226" s="957"/>
      <c r="S226" s="571">
        <f t="shared" si="180"/>
        <v>0</v>
      </c>
      <c r="T226" s="520">
        <f t="shared" si="172"/>
        <v>0</v>
      </c>
      <c r="U226" s="497">
        <f t="shared" si="173"/>
        <v>0</v>
      </c>
      <c r="V226" s="551">
        <f t="shared" si="181"/>
        <v>0</v>
      </c>
      <c r="W226" s="960"/>
      <c r="X226" s="961"/>
      <c r="Y226" s="526">
        <f t="shared" si="174"/>
        <v>0</v>
      </c>
      <c r="Z226" s="961"/>
      <c r="AA226" s="964"/>
      <c r="AB226" s="570">
        <f t="shared" si="175"/>
        <v>0</v>
      </c>
      <c r="AC226" s="526">
        <f t="shared" si="176"/>
        <v>0</v>
      </c>
      <c r="AD226" s="523">
        <f t="shared" si="177"/>
        <v>0</v>
      </c>
      <c r="AE226" s="526">
        <f t="shared" ref="AE226" si="207">SUM(AC226,AD226)</f>
        <v>0</v>
      </c>
    </row>
    <row r="227" spans="1:31" x14ac:dyDescent="0.25">
      <c r="A227" s="115" t="s">
        <v>355</v>
      </c>
      <c r="B227" s="115">
        <v>0</v>
      </c>
      <c r="C227" s="147" t="s">
        <v>1103</v>
      </c>
      <c r="D227" s="147">
        <v>0</v>
      </c>
      <c r="E227" s="147" t="s">
        <v>720</v>
      </c>
      <c r="F227" s="147" t="s">
        <v>1145</v>
      </c>
      <c r="G227" s="115" t="s">
        <v>1079</v>
      </c>
      <c r="H227" s="115" t="s">
        <v>1146</v>
      </c>
      <c r="I227" s="148" t="s">
        <v>936</v>
      </c>
      <c r="J227" s="149">
        <v>13.4</v>
      </c>
      <c r="K227" s="149"/>
      <c r="L227" s="130" t="s">
        <v>652</v>
      </c>
      <c r="M227" s="485">
        <v>7.0000000000000007E-2</v>
      </c>
      <c r="N227" s="954"/>
      <c r="O227" s="955"/>
      <c r="P227" s="572">
        <f t="shared" si="179"/>
        <v>0</v>
      </c>
      <c r="Q227" s="955"/>
      <c r="R227" s="957"/>
      <c r="S227" s="571">
        <f t="shared" si="180"/>
        <v>0</v>
      </c>
      <c r="T227" s="520">
        <f t="shared" si="172"/>
        <v>0</v>
      </c>
      <c r="U227" s="497">
        <f t="shared" si="173"/>
        <v>0</v>
      </c>
      <c r="V227" s="551">
        <f t="shared" si="181"/>
        <v>0</v>
      </c>
      <c r="W227" s="960"/>
      <c r="X227" s="961"/>
      <c r="Y227" s="526">
        <f t="shared" si="174"/>
        <v>0</v>
      </c>
      <c r="Z227" s="961"/>
      <c r="AA227" s="964"/>
      <c r="AB227" s="570">
        <f t="shared" si="175"/>
        <v>0</v>
      </c>
      <c r="AC227" s="526">
        <f t="shared" si="176"/>
        <v>0</v>
      </c>
      <c r="AD227" s="523">
        <f t="shared" si="177"/>
        <v>0</v>
      </c>
      <c r="AE227" s="526">
        <f t="shared" ref="AE227:AE228" si="208">SUM(AC227,AD227)</f>
        <v>0</v>
      </c>
    </row>
    <row r="228" spans="1:31" x14ac:dyDescent="0.25">
      <c r="A228" s="115" t="s">
        <v>355</v>
      </c>
      <c r="B228" s="115">
        <v>0</v>
      </c>
      <c r="C228" s="147" t="s">
        <v>1103</v>
      </c>
      <c r="D228" s="147">
        <v>0</v>
      </c>
      <c r="E228" s="147" t="s">
        <v>723</v>
      </c>
      <c r="F228" s="147" t="s">
        <v>472</v>
      </c>
      <c r="G228" s="115" t="s">
        <v>464</v>
      </c>
      <c r="H228" s="115" t="s">
        <v>473</v>
      </c>
      <c r="I228" s="148" t="s">
        <v>679</v>
      </c>
      <c r="J228" s="149"/>
      <c r="K228" s="149">
        <v>9.3000000000000007</v>
      </c>
      <c r="L228" s="130" t="s">
        <v>680</v>
      </c>
      <c r="M228" s="485"/>
      <c r="N228" s="891"/>
      <c r="O228" s="718"/>
      <c r="P228" s="892">
        <f t="shared" si="179"/>
        <v>0</v>
      </c>
      <c r="Q228" s="718"/>
      <c r="R228" s="892"/>
      <c r="S228" s="718">
        <f t="shared" si="180"/>
        <v>0</v>
      </c>
      <c r="T228" s="520">
        <f t="shared" si="172"/>
        <v>0</v>
      </c>
      <c r="U228" s="497">
        <f t="shared" si="173"/>
        <v>0</v>
      </c>
      <c r="V228" s="551">
        <f t="shared" si="181"/>
        <v>0</v>
      </c>
      <c r="W228" s="893"/>
      <c r="X228" s="894"/>
      <c r="Y228" s="526">
        <f t="shared" si="174"/>
        <v>0</v>
      </c>
      <c r="Z228" s="894"/>
      <c r="AA228" s="895"/>
      <c r="AB228" s="896">
        <f t="shared" si="175"/>
        <v>0</v>
      </c>
      <c r="AC228" s="526">
        <f t="shared" si="176"/>
        <v>0</v>
      </c>
      <c r="AD228" s="523">
        <f t="shared" si="177"/>
        <v>0</v>
      </c>
      <c r="AE228" s="526">
        <f t="shared" si="208"/>
        <v>0</v>
      </c>
    </row>
    <row r="229" spans="1:31" x14ac:dyDescent="0.25">
      <c r="A229" s="115" t="s">
        <v>355</v>
      </c>
      <c r="B229" s="115">
        <v>0</v>
      </c>
      <c r="C229" s="147" t="s">
        <v>1103</v>
      </c>
      <c r="D229" s="147">
        <v>0</v>
      </c>
      <c r="E229" s="147" t="s">
        <v>726</v>
      </c>
      <c r="F229" s="147" t="s">
        <v>1147</v>
      </c>
      <c r="G229" s="115" t="s">
        <v>764</v>
      </c>
      <c r="H229" s="115" t="s">
        <v>1148</v>
      </c>
      <c r="I229" s="148" t="s">
        <v>936</v>
      </c>
      <c r="J229" s="149">
        <v>18.8</v>
      </c>
      <c r="K229" s="149"/>
      <c r="L229" s="130" t="s">
        <v>652</v>
      </c>
      <c r="M229" s="485">
        <v>7.0000000000000007E-2</v>
      </c>
      <c r="N229" s="954"/>
      <c r="O229" s="955"/>
      <c r="P229" s="572">
        <f t="shared" si="179"/>
        <v>0</v>
      </c>
      <c r="Q229" s="955"/>
      <c r="R229" s="957"/>
      <c r="S229" s="571">
        <f t="shared" si="180"/>
        <v>0</v>
      </c>
      <c r="T229" s="520">
        <f t="shared" si="172"/>
        <v>0</v>
      </c>
      <c r="U229" s="497">
        <f t="shared" si="173"/>
        <v>0</v>
      </c>
      <c r="V229" s="551">
        <f t="shared" si="181"/>
        <v>0</v>
      </c>
      <c r="W229" s="960"/>
      <c r="X229" s="961"/>
      <c r="Y229" s="526">
        <f t="shared" si="174"/>
        <v>0</v>
      </c>
      <c r="Z229" s="961"/>
      <c r="AA229" s="964"/>
      <c r="AB229" s="570">
        <f t="shared" si="175"/>
        <v>0</v>
      </c>
      <c r="AC229" s="526">
        <f t="shared" si="176"/>
        <v>0</v>
      </c>
      <c r="AD229" s="523">
        <f t="shared" si="177"/>
        <v>0</v>
      </c>
      <c r="AE229" s="526">
        <f t="shared" ref="AE229" si="209">SUM(AC229,AD229)</f>
        <v>0</v>
      </c>
    </row>
    <row r="230" spans="1:31" x14ac:dyDescent="0.25">
      <c r="A230" s="115" t="s">
        <v>355</v>
      </c>
      <c r="B230" s="115">
        <v>0</v>
      </c>
      <c r="C230" s="147" t="s">
        <v>1103</v>
      </c>
      <c r="D230" s="147">
        <v>0</v>
      </c>
      <c r="E230" s="147" t="s">
        <v>729</v>
      </c>
      <c r="F230" s="147" t="s">
        <v>1149</v>
      </c>
      <c r="G230" s="115" t="s">
        <v>649</v>
      </c>
      <c r="H230" s="115" t="s">
        <v>1141</v>
      </c>
      <c r="I230" s="148" t="s">
        <v>936</v>
      </c>
      <c r="J230" s="149">
        <v>15.8</v>
      </c>
      <c r="K230" s="149"/>
      <c r="L230" s="130" t="s">
        <v>652</v>
      </c>
      <c r="M230" s="485">
        <v>7.0000000000000007E-2</v>
      </c>
      <c r="N230" s="954"/>
      <c r="O230" s="955"/>
      <c r="P230" s="572">
        <f t="shared" si="179"/>
        <v>0</v>
      </c>
      <c r="Q230" s="955"/>
      <c r="R230" s="957"/>
      <c r="S230" s="571">
        <f t="shared" si="180"/>
        <v>0</v>
      </c>
      <c r="T230" s="520">
        <f t="shared" si="172"/>
        <v>0</v>
      </c>
      <c r="U230" s="497">
        <f t="shared" si="173"/>
        <v>0</v>
      </c>
      <c r="V230" s="551">
        <f t="shared" si="181"/>
        <v>0</v>
      </c>
      <c r="W230" s="960"/>
      <c r="X230" s="961"/>
      <c r="Y230" s="526">
        <f t="shared" si="174"/>
        <v>0</v>
      </c>
      <c r="Z230" s="961"/>
      <c r="AA230" s="964"/>
      <c r="AB230" s="570">
        <f t="shared" si="175"/>
        <v>0</v>
      </c>
      <c r="AC230" s="526">
        <f t="shared" si="176"/>
        <v>0</v>
      </c>
      <c r="AD230" s="523">
        <f t="shared" si="177"/>
        <v>0</v>
      </c>
      <c r="AE230" s="526">
        <f t="shared" ref="AE230" si="210">SUM(AC230,AD230)</f>
        <v>0</v>
      </c>
    </row>
    <row r="231" spans="1:31" x14ac:dyDescent="0.25">
      <c r="A231" s="115" t="s">
        <v>355</v>
      </c>
      <c r="B231" s="115">
        <v>0</v>
      </c>
      <c r="C231" s="147" t="s">
        <v>826</v>
      </c>
      <c r="D231" s="147">
        <v>0</v>
      </c>
      <c r="E231" s="147" t="s">
        <v>647</v>
      </c>
      <c r="F231" s="147" t="s">
        <v>1150</v>
      </c>
      <c r="G231" s="115" t="s">
        <v>706</v>
      </c>
      <c r="H231" s="115" t="s">
        <v>1151</v>
      </c>
      <c r="I231" s="148" t="s">
        <v>657</v>
      </c>
      <c r="J231" s="149">
        <v>18.899999999999999</v>
      </c>
      <c r="K231" s="149"/>
      <c r="L231" s="130" t="s">
        <v>652</v>
      </c>
      <c r="M231" s="485">
        <v>7.0000000000000007E-2</v>
      </c>
      <c r="N231" s="954"/>
      <c r="O231" s="955"/>
      <c r="P231" s="572">
        <f t="shared" si="179"/>
        <v>0</v>
      </c>
      <c r="Q231" s="955"/>
      <c r="R231" s="957"/>
      <c r="S231" s="571">
        <f t="shared" si="180"/>
        <v>0</v>
      </c>
      <c r="T231" s="520">
        <f t="shared" si="172"/>
        <v>0</v>
      </c>
      <c r="U231" s="497">
        <f t="shared" si="173"/>
        <v>0</v>
      </c>
      <c r="V231" s="551">
        <f t="shared" si="181"/>
        <v>0</v>
      </c>
      <c r="W231" s="960"/>
      <c r="X231" s="961"/>
      <c r="Y231" s="526">
        <f t="shared" si="174"/>
        <v>0</v>
      </c>
      <c r="Z231" s="961"/>
      <c r="AA231" s="964"/>
      <c r="AB231" s="570">
        <f t="shared" si="175"/>
        <v>0</v>
      </c>
      <c r="AC231" s="526">
        <f t="shared" si="176"/>
        <v>0</v>
      </c>
      <c r="AD231" s="523">
        <f t="shared" si="177"/>
        <v>0</v>
      </c>
      <c r="AE231" s="526">
        <f t="shared" ref="AE231" si="211">SUM(AC231,AD231)</f>
        <v>0</v>
      </c>
    </row>
    <row r="232" spans="1:31" x14ac:dyDescent="0.25">
      <c r="A232" s="115" t="s">
        <v>355</v>
      </c>
      <c r="B232" s="115">
        <v>0</v>
      </c>
      <c r="C232" s="147" t="s">
        <v>826</v>
      </c>
      <c r="D232" s="147">
        <v>0</v>
      </c>
      <c r="E232" s="147" t="s">
        <v>653</v>
      </c>
      <c r="F232" s="147" t="s">
        <v>1152</v>
      </c>
      <c r="G232" s="115" t="s">
        <v>673</v>
      </c>
      <c r="H232" s="115" t="s">
        <v>1153</v>
      </c>
      <c r="I232" s="148" t="s">
        <v>675</v>
      </c>
      <c r="J232" s="149">
        <v>18.899999999999999</v>
      </c>
      <c r="K232" s="149"/>
      <c r="L232" s="130" t="s">
        <v>652</v>
      </c>
      <c r="M232" s="485">
        <v>7.0000000000000007E-2</v>
      </c>
      <c r="N232" s="954"/>
      <c r="O232" s="955"/>
      <c r="P232" s="572">
        <f t="shared" si="179"/>
        <v>0</v>
      </c>
      <c r="Q232" s="955"/>
      <c r="R232" s="957"/>
      <c r="S232" s="571">
        <f t="shared" si="180"/>
        <v>0</v>
      </c>
      <c r="T232" s="520">
        <f t="shared" si="172"/>
        <v>0</v>
      </c>
      <c r="U232" s="497">
        <f t="shared" si="173"/>
        <v>0</v>
      </c>
      <c r="V232" s="551">
        <f t="shared" si="181"/>
        <v>0</v>
      </c>
      <c r="W232" s="960"/>
      <c r="X232" s="961"/>
      <c r="Y232" s="526">
        <f t="shared" si="174"/>
        <v>0</v>
      </c>
      <c r="Z232" s="961"/>
      <c r="AA232" s="964"/>
      <c r="AB232" s="570">
        <f t="shared" si="175"/>
        <v>0</v>
      </c>
      <c r="AC232" s="526">
        <f t="shared" si="176"/>
        <v>0</v>
      </c>
      <c r="AD232" s="523">
        <f t="shared" si="177"/>
        <v>0</v>
      </c>
      <c r="AE232" s="526">
        <f t="shared" ref="AE232" si="212">SUM(AC232,AD232)</f>
        <v>0</v>
      </c>
    </row>
    <row r="233" spans="1:31" x14ac:dyDescent="0.25">
      <c r="A233" s="115" t="s">
        <v>355</v>
      </c>
      <c r="B233" s="115">
        <v>0</v>
      </c>
      <c r="C233" s="147" t="s">
        <v>826</v>
      </c>
      <c r="D233" s="147">
        <v>0</v>
      </c>
      <c r="E233" s="147" t="s">
        <v>658</v>
      </c>
      <c r="F233" s="147" t="s">
        <v>1154</v>
      </c>
      <c r="G233" s="115" t="s">
        <v>764</v>
      </c>
      <c r="H233" s="115" t="s">
        <v>1155</v>
      </c>
      <c r="I233" s="148" t="s">
        <v>936</v>
      </c>
      <c r="J233" s="149">
        <v>247</v>
      </c>
      <c r="K233" s="149"/>
      <c r="L233" s="130" t="s">
        <v>652</v>
      </c>
      <c r="M233" s="485">
        <v>7.0000000000000007E-2</v>
      </c>
      <c r="N233" s="954"/>
      <c r="O233" s="955"/>
      <c r="P233" s="572">
        <f t="shared" si="179"/>
        <v>0</v>
      </c>
      <c r="Q233" s="955"/>
      <c r="R233" s="957"/>
      <c r="S233" s="571">
        <f t="shared" si="180"/>
        <v>0</v>
      </c>
      <c r="T233" s="520">
        <f t="shared" si="172"/>
        <v>0</v>
      </c>
      <c r="U233" s="497">
        <f t="shared" si="173"/>
        <v>0</v>
      </c>
      <c r="V233" s="551">
        <f t="shared" si="181"/>
        <v>0</v>
      </c>
      <c r="W233" s="960"/>
      <c r="X233" s="961"/>
      <c r="Y233" s="526">
        <f t="shared" si="174"/>
        <v>0</v>
      </c>
      <c r="Z233" s="961"/>
      <c r="AA233" s="964"/>
      <c r="AB233" s="570">
        <f t="shared" si="175"/>
        <v>0</v>
      </c>
      <c r="AC233" s="526">
        <f t="shared" si="176"/>
        <v>0</v>
      </c>
      <c r="AD233" s="523">
        <f t="shared" si="177"/>
        <v>0</v>
      </c>
      <c r="AE233" s="526">
        <f t="shared" ref="AE233" si="213">SUM(AC233,AD233)</f>
        <v>0</v>
      </c>
    </row>
    <row r="234" spans="1:31" x14ac:dyDescent="0.25">
      <c r="A234" s="115" t="s">
        <v>355</v>
      </c>
      <c r="B234" s="115">
        <v>0</v>
      </c>
      <c r="C234" s="147" t="s">
        <v>826</v>
      </c>
      <c r="D234" s="147">
        <v>0</v>
      </c>
      <c r="E234" s="147" t="s">
        <v>661</v>
      </c>
      <c r="F234" s="147" t="s">
        <v>1156</v>
      </c>
      <c r="G234" s="115" t="s">
        <v>1157</v>
      </c>
      <c r="H234" s="115" t="s">
        <v>1158</v>
      </c>
      <c r="I234" s="148" t="s">
        <v>657</v>
      </c>
      <c r="J234" s="149">
        <v>15</v>
      </c>
      <c r="K234" s="149"/>
      <c r="L234" s="130" t="s">
        <v>652</v>
      </c>
      <c r="M234" s="485">
        <v>7.0000000000000007E-2</v>
      </c>
      <c r="N234" s="954"/>
      <c r="O234" s="955"/>
      <c r="P234" s="572">
        <f t="shared" si="179"/>
        <v>0</v>
      </c>
      <c r="Q234" s="955"/>
      <c r="R234" s="957"/>
      <c r="S234" s="571">
        <f t="shared" si="180"/>
        <v>0</v>
      </c>
      <c r="T234" s="520">
        <f t="shared" si="172"/>
        <v>0</v>
      </c>
      <c r="U234" s="497">
        <f t="shared" si="173"/>
        <v>0</v>
      </c>
      <c r="V234" s="551">
        <f t="shared" si="181"/>
        <v>0</v>
      </c>
      <c r="W234" s="960"/>
      <c r="X234" s="961"/>
      <c r="Y234" s="526">
        <f t="shared" si="174"/>
        <v>0</v>
      </c>
      <c r="Z234" s="961"/>
      <c r="AA234" s="964"/>
      <c r="AB234" s="570">
        <f t="shared" si="175"/>
        <v>0</v>
      </c>
      <c r="AC234" s="526">
        <f t="shared" si="176"/>
        <v>0</v>
      </c>
      <c r="AD234" s="523">
        <f t="shared" si="177"/>
        <v>0</v>
      </c>
      <c r="AE234" s="526">
        <f t="shared" ref="AE234" si="214">SUM(AC234,AD234)</f>
        <v>0</v>
      </c>
    </row>
    <row r="235" spans="1:31" x14ac:dyDescent="0.25">
      <c r="A235" s="115" t="s">
        <v>355</v>
      </c>
      <c r="B235" s="115">
        <v>0</v>
      </c>
      <c r="C235" s="147" t="s">
        <v>826</v>
      </c>
      <c r="D235" s="147">
        <v>0</v>
      </c>
      <c r="E235" s="147" t="s">
        <v>665</v>
      </c>
      <c r="F235" s="147" t="s">
        <v>1159</v>
      </c>
      <c r="G235" s="115" t="s">
        <v>764</v>
      </c>
      <c r="H235" s="115" t="s">
        <v>1160</v>
      </c>
      <c r="I235" s="148" t="s">
        <v>936</v>
      </c>
      <c r="J235" s="149">
        <v>9.1</v>
      </c>
      <c r="K235" s="149"/>
      <c r="L235" s="130" t="s">
        <v>652</v>
      </c>
      <c r="M235" s="485">
        <v>7.0000000000000007E-2</v>
      </c>
      <c r="N235" s="954"/>
      <c r="O235" s="955"/>
      <c r="P235" s="572">
        <f t="shared" si="179"/>
        <v>0</v>
      </c>
      <c r="Q235" s="955"/>
      <c r="R235" s="957"/>
      <c r="S235" s="571">
        <f t="shared" si="180"/>
        <v>0</v>
      </c>
      <c r="T235" s="520">
        <f t="shared" si="172"/>
        <v>0</v>
      </c>
      <c r="U235" s="497">
        <f t="shared" si="173"/>
        <v>0</v>
      </c>
      <c r="V235" s="551">
        <f t="shared" si="181"/>
        <v>0</v>
      </c>
      <c r="W235" s="960"/>
      <c r="X235" s="961"/>
      <c r="Y235" s="526">
        <f t="shared" si="174"/>
        <v>0</v>
      </c>
      <c r="Z235" s="961"/>
      <c r="AA235" s="964"/>
      <c r="AB235" s="570">
        <f t="shared" si="175"/>
        <v>0</v>
      </c>
      <c r="AC235" s="526">
        <f t="shared" si="176"/>
        <v>0</v>
      </c>
      <c r="AD235" s="523">
        <f t="shared" si="177"/>
        <v>0</v>
      </c>
      <c r="AE235" s="526">
        <f t="shared" ref="AE235" si="215">SUM(AC235,AD235)</f>
        <v>0</v>
      </c>
    </row>
    <row r="236" spans="1:31" x14ac:dyDescent="0.25">
      <c r="A236" s="115" t="s">
        <v>355</v>
      </c>
      <c r="B236" s="115">
        <v>0</v>
      </c>
      <c r="C236" s="147" t="s">
        <v>826</v>
      </c>
      <c r="D236" s="147">
        <v>0</v>
      </c>
      <c r="E236" s="147" t="s">
        <v>668</v>
      </c>
      <c r="F236" s="147" t="s">
        <v>1161</v>
      </c>
      <c r="G236" s="115" t="s">
        <v>764</v>
      </c>
      <c r="H236" s="115" t="s">
        <v>1162</v>
      </c>
      <c r="I236" s="148" t="s">
        <v>936</v>
      </c>
      <c r="J236" s="149">
        <v>9.1</v>
      </c>
      <c r="K236" s="149"/>
      <c r="L236" s="130" t="s">
        <v>652</v>
      </c>
      <c r="M236" s="485">
        <v>7.0000000000000007E-2</v>
      </c>
      <c r="N236" s="954"/>
      <c r="O236" s="955"/>
      <c r="P236" s="572">
        <f t="shared" si="179"/>
        <v>0</v>
      </c>
      <c r="Q236" s="955"/>
      <c r="R236" s="957"/>
      <c r="S236" s="571">
        <f t="shared" si="180"/>
        <v>0</v>
      </c>
      <c r="T236" s="520">
        <f t="shared" si="172"/>
        <v>0</v>
      </c>
      <c r="U236" s="497">
        <f t="shared" si="173"/>
        <v>0</v>
      </c>
      <c r="V236" s="551">
        <f t="shared" si="181"/>
        <v>0</v>
      </c>
      <c r="W236" s="960"/>
      <c r="X236" s="961"/>
      <c r="Y236" s="526">
        <f t="shared" si="174"/>
        <v>0</v>
      </c>
      <c r="Z236" s="961"/>
      <c r="AA236" s="964"/>
      <c r="AB236" s="570">
        <f t="shared" si="175"/>
        <v>0</v>
      </c>
      <c r="AC236" s="526">
        <f t="shared" si="176"/>
        <v>0</v>
      </c>
      <c r="AD236" s="523">
        <f t="shared" si="177"/>
        <v>0</v>
      </c>
      <c r="AE236" s="526">
        <f t="shared" ref="AE236" si="216">SUM(AC236,AD236)</f>
        <v>0</v>
      </c>
    </row>
    <row r="237" spans="1:31" x14ac:dyDescent="0.25">
      <c r="A237" s="115" t="s">
        <v>355</v>
      </c>
      <c r="B237" s="115">
        <v>0</v>
      </c>
      <c r="C237" s="147" t="s">
        <v>826</v>
      </c>
      <c r="D237" s="147">
        <v>0</v>
      </c>
      <c r="E237" s="147" t="s">
        <v>671</v>
      </c>
      <c r="F237" s="147" t="s">
        <v>1163</v>
      </c>
      <c r="G237" s="115" t="s">
        <v>764</v>
      </c>
      <c r="H237" s="115" t="s">
        <v>1164</v>
      </c>
      <c r="I237" s="148" t="s">
        <v>936</v>
      </c>
      <c r="J237" s="149">
        <v>12.2</v>
      </c>
      <c r="K237" s="149"/>
      <c r="L237" s="130" t="s">
        <v>652</v>
      </c>
      <c r="M237" s="485">
        <v>7.0000000000000007E-2</v>
      </c>
      <c r="N237" s="954"/>
      <c r="O237" s="955"/>
      <c r="P237" s="572">
        <f t="shared" si="179"/>
        <v>0</v>
      </c>
      <c r="Q237" s="955"/>
      <c r="R237" s="957"/>
      <c r="S237" s="571">
        <f t="shared" si="180"/>
        <v>0</v>
      </c>
      <c r="T237" s="520">
        <f t="shared" si="172"/>
        <v>0</v>
      </c>
      <c r="U237" s="497">
        <f t="shared" si="173"/>
        <v>0</v>
      </c>
      <c r="V237" s="551">
        <f t="shared" si="181"/>
        <v>0</v>
      </c>
      <c r="W237" s="960"/>
      <c r="X237" s="961"/>
      <c r="Y237" s="526">
        <f t="shared" si="174"/>
        <v>0</v>
      </c>
      <c r="Z237" s="961"/>
      <c r="AA237" s="964"/>
      <c r="AB237" s="570">
        <f t="shared" si="175"/>
        <v>0</v>
      </c>
      <c r="AC237" s="526">
        <f t="shared" si="176"/>
        <v>0</v>
      </c>
      <c r="AD237" s="523">
        <f t="shared" si="177"/>
        <v>0</v>
      </c>
      <c r="AE237" s="526">
        <f t="shared" ref="AE237:AE238" si="217">SUM(AC237,AD237)</f>
        <v>0</v>
      </c>
    </row>
    <row r="238" spans="1:31" x14ac:dyDescent="0.25">
      <c r="A238" s="115" t="s">
        <v>355</v>
      </c>
      <c r="B238" s="115">
        <v>0</v>
      </c>
      <c r="C238" s="147" t="s">
        <v>826</v>
      </c>
      <c r="D238" s="147">
        <v>0</v>
      </c>
      <c r="E238" s="147" t="s">
        <v>676</v>
      </c>
      <c r="F238" s="147" t="s">
        <v>474</v>
      </c>
      <c r="G238" s="115" t="s">
        <v>464</v>
      </c>
      <c r="H238" s="115" t="s">
        <v>475</v>
      </c>
      <c r="I238" s="148" t="s">
        <v>679</v>
      </c>
      <c r="J238" s="149"/>
      <c r="K238" s="149">
        <v>8</v>
      </c>
      <c r="L238" s="130" t="s">
        <v>680</v>
      </c>
      <c r="M238" s="485"/>
      <c r="N238" s="891"/>
      <c r="O238" s="718"/>
      <c r="P238" s="892">
        <f t="shared" si="179"/>
        <v>0</v>
      </c>
      <c r="Q238" s="718"/>
      <c r="R238" s="892"/>
      <c r="S238" s="718">
        <f t="shared" si="180"/>
        <v>0</v>
      </c>
      <c r="T238" s="520">
        <f t="shared" si="172"/>
        <v>0</v>
      </c>
      <c r="U238" s="497">
        <f t="shared" si="173"/>
        <v>0</v>
      </c>
      <c r="V238" s="551">
        <f t="shared" si="181"/>
        <v>0</v>
      </c>
      <c r="W238" s="893"/>
      <c r="X238" s="894"/>
      <c r="Y238" s="526">
        <f t="shared" si="174"/>
        <v>0</v>
      </c>
      <c r="Z238" s="894"/>
      <c r="AA238" s="895"/>
      <c r="AB238" s="896">
        <f t="shared" si="175"/>
        <v>0</v>
      </c>
      <c r="AC238" s="526">
        <f t="shared" si="176"/>
        <v>0</v>
      </c>
      <c r="AD238" s="523">
        <f t="shared" si="177"/>
        <v>0</v>
      </c>
      <c r="AE238" s="526">
        <f t="shared" si="217"/>
        <v>0</v>
      </c>
    </row>
    <row r="239" spans="1:31" x14ac:dyDescent="0.25">
      <c r="A239" s="115" t="s">
        <v>355</v>
      </c>
      <c r="B239" s="115">
        <v>0</v>
      </c>
      <c r="C239" s="147" t="s">
        <v>826</v>
      </c>
      <c r="D239" s="147">
        <v>0</v>
      </c>
      <c r="E239" s="147" t="s">
        <v>682</v>
      </c>
      <c r="F239" s="147" t="s">
        <v>1165</v>
      </c>
      <c r="G239" s="115" t="s">
        <v>928</v>
      </c>
      <c r="H239" s="115" t="s">
        <v>1166</v>
      </c>
      <c r="I239" s="148" t="s">
        <v>947</v>
      </c>
      <c r="J239" s="149">
        <v>6.3</v>
      </c>
      <c r="K239" s="149"/>
      <c r="L239" s="130" t="s">
        <v>652</v>
      </c>
      <c r="M239" s="485">
        <v>7.0000000000000007E-2</v>
      </c>
      <c r="N239" s="954"/>
      <c r="O239" s="955"/>
      <c r="P239" s="572">
        <f t="shared" si="179"/>
        <v>0</v>
      </c>
      <c r="Q239" s="955"/>
      <c r="R239" s="957"/>
      <c r="S239" s="571">
        <f t="shared" si="180"/>
        <v>0</v>
      </c>
      <c r="T239" s="520">
        <f t="shared" si="172"/>
        <v>0</v>
      </c>
      <c r="U239" s="497">
        <f t="shared" si="173"/>
        <v>0</v>
      </c>
      <c r="V239" s="551">
        <f t="shared" si="181"/>
        <v>0</v>
      </c>
      <c r="W239" s="960"/>
      <c r="X239" s="961"/>
      <c r="Y239" s="526">
        <f t="shared" si="174"/>
        <v>0</v>
      </c>
      <c r="Z239" s="961"/>
      <c r="AA239" s="964"/>
      <c r="AB239" s="570">
        <f t="shared" si="175"/>
        <v>0</v>
      </c>
      <c r="AC239" s="526">
        <f t="shared" si="176"/>
        <v>0</v>
      </c>
      <c r="AD239" s="523">
        <f t="shared" si="177"/>
        <v>0</v>
      </c>
      <c r="AE239" s="526">
        <f t="shared" ref="AE239:AE240" si="218">SUM(AC239,AD239)</f>
        <v>0</v>
      </c>
    </row>
    <row r="240" spans="1:31" x14ac:dyDescent="0.25">
      <c r="A240" s="115" t="s">
        <v>355</v>
      </c>
      <c r="B240" s="115">
        <v>0</v>
      </c>
      <c r="C240" s="147" t="s">
        <v>826</v>
      </c>
      <c r="D240" s="147">
        <v>0</v>
      </c>
      <c r="E240" s="147" t="s">
        <v>685</v>
      </c>
      <c r="F240" s="147" t="s">
        <v>1167</v>
      </c>
      <c r="G240" s="115" t="s">
        <v>520</v>
      </c>
      <c r="H240" s="115" t="s">
        <v>1168</v>
      </c>
      <c r="I240" s="148" t="s">
        <v>679</v>
      </c>
      <c r="J240" s="149"/>
      <c r="K240" s="149">
        <v>3.6</v>
      </c>
      <c r="L240" s="130" t="s">
        <v>680</v>
      </c>
      <c r="M240" s="485"/>
      <c r="N240" s="891"/>
      <c r="O240" s="718"/>
      <c r="P240" s="892">
        <f t="shared" si="179"/>
        <v>0</v>
      </c>
      <c r="Q240" s="718"/>
      <c r="R240" s="892"/>
      <c r="S240" s="718">
        <f t="shared" si="180"/>
        <v>0</v>
      </c>
      <c r="T240" s="520">
        <f t="shared" si="172"/>
        <v>0</v>
      </c>
      <c r="U240" s="497">
        <f t="shared" si="173"/>
        <v>0</v>
      </c>
      <c r="V240" s="551">
        <f t="shared" si="181"/>
        <v>0</v>
      </c>
      <c r="W240" s="893"/>
      <c r="X240" s="894"/>
      <c r="Y240" s="526">
        <f t="shared" si="174"/>
        <v>0</v>
      </c>
      <c r="Z240" s="894"/>
      <c r="AA240" s="895"/>
      <c r="AB240" s="896">
        <f t="shared" si="175"/>
        <v>0</v>
      </c>
      <c r="AC240" s="526">
        <f t="shared" si="176"/>
        <v>0</v>
      </c>
      <c r="AD240" s="523">
        <f t="shared" si="177"/>
        <v>0</v>
      </c>
      <c r="AE240" s="526">
        <f t="shared" si="218"/>
        <v>0</v>
      </c>
    </row>
    <row r="241" spans="1:31" x14ac:dyDescent="0.25">
      <c r="A241" s="115" t="s">
        <v>355</v>
      </c>
      <c r="B241" s="115">
        <v>0</v>
      </c>
      <c r="C241" s="147" t="s">
        <v>826</v>
      </c>
      <c r="D241" s="147">
        <v>0</v>
      </c>
      <c r="E241" s="147" t="s">
        <v>687</v>
      </c>
      <c r="F241" s="147" t="s">
        <v>1169</v>
      </c>
      <c r="G241" s="115" t="s">
        <v>649</v>
      </c>
      <c r="H241" s="115" t="s">
        <v>1170</v>
      </c>
      <c r="I241" s="148" t="s">
        <v>936</v>
      </c>
      <c r="J241" s="149">
        <v>61.6</v>
      </c>
      <c r="K241" s="149"/>
      <c r="L241" s="130" t="s">
        <v>652</v>
      </c>
      <c r="M241" s="485">
        <v>7.0000000000000007E-2</v>
      </c>
      <c r="N241" s="954"/>
      <c r="O241" s="955"/>
      <c r="P241" s="572">
        <f t="shared" si="179"/>
        <v>0</v>
      </c>
      <c r="Q241" s="955"/>
      <c r="R241" s="957"/>
      <c r="S241" s="571">
        <f t="shared" si="180"/>
        <v>0</v>
      </c>
      <c r="T241" s="520">
        <f t="shared" si="172"/>
        <v>0</v>
      </c>
      <c r="U241" s="497">
        <f t="shared" si="173"/>
        <v>0</v>
      </c>
      <c r="V241" s="551">
        <f t="shared" si="181"/>
        <v>0</v>
      </c>
      <c r="W241" s="960"/>
      <c r="X241" s="961"/>
      <c r="Y241" s="526">
        <f t="shared" si="174"/>
        <v>0</v>
      </c>
      <c r="Z241" s="961"/>
      <c r="AA241" s="964"/>
      <c r="AB241" s="570">
        <f t="shared" si="175"/>
        <v>0</v>
      </c>
      <c r="AC241" s="526">
        <f t="shared" si="176"/>
        <v>0</v>
      </c>
      <c r="AD241" s="523">
        <f t="shared" si="177"/>
        <v>0</v>
      </c>
      <c r="AE241" s="526">
        <f t="shared" ref="AE241" si="219">SUM(AC241,AD241)</f>
        <v>0</v>
      </c>
    </row>
    <row r="242" spans="1:31" x14ac:dyDescent="0.25">
      <c r="A242" s="115" t="s">
        <v>355</v>
      </c>
      <c r="B242" s="115">
        <v>0</v>
      </c>
      <c r="C242" s="147" t="s">
        <v>826</v>
      </c>
      <c r="D242" s="147">
        <v>0</v>
      </c>
      <c r="E242" s="147" t="s">
        <v>687</v>
      </c>
      <c r="F242" s="147" t="s">
        <v>1169</v>
      </c>
      <c r="G242" s="115" t="s">
        <v>649</v>
      </c>
      <c r="H242" s="115" t="s">
        <v>1171</v>
      </c>
      <c r="I242" s="148" t="s">
        <v>936</v>
      </c>
      <c r="J242" s="149">
        <v>0</v>
      </c>
      <c r="K242" s="149"/>
      <c r="L242" s="130" t="s">
        <v>652</v>
      </c>
      <c r="M242" s="485">
        <v>7.0000000000000007E-2</v>
      </c>
      <c r="N242" s="954"/>
      <c r="O242" s="955"/>
      <c r="P242" s="572">
        <f t="shared" si="179"/>
        <v>0</v>
      </c>
      <c r="Q242" s="955"/>
      <c r="R242" s="957"/>
      <c r="S242" s="571">
        <f t="shared" si="180"/>
        <v>0</v>
      </c>
      <c r="T242" s="520">
        <f t="shared" si="172"/>
        <v>0</v>
      </c>
      <c r="U242" s="497">
        <f t="shared" si="173"/>
        <v>0</v>
      </c>
      <c r="V242" s="551">
        <f t="shared" si="181"/>
        <v>0</v>
      </c>
      <c r="W242" s="960"/>
      <c r="X242" s="961"/>
      <c r="Y242" s="526">
        <f t="shared" si="174"/>
        <v>0</v>
      </c>
      <c r="Z242" s="961"/>
      <c r="AA242" s="964"/>
      <c r="AB242" s="570">
        <f t="shared" si="175"/>
        <v>0</v>
      </c>
      <c r="AC242" s="526">
        <f t="shared" si="176"/>
        <v>0</v>
      </c>
      <c r="AD242" s="523">
        <f t="shared" si="177"/>
        <v>0</v>
      </c>
      <c r="AE242" s="526">
        <f t="shared" ref="AE242" si="220">SUM(AC242,AD242)</f>
        <v>0</v>
      </c>
    </row>
    <row r="243" spans="1:31" x14ac:dyDescent="0.25">
      <c r="A243" s="115" t="s">
        <v>355</v>
      </c>
      <c r="B243" s="115">
        <v>0</v>
      </c>
      <c r="C243" s="147" t="s">
        <v>826</v>
      </c>
      <c r="D243" s="147">
        <v>0</v>
      </c>
      <c r="E243" s="147" t="s">
        <v>690</v>
      </c>
      <c r="F243" s="147" t="s">
        <v>1172</v>
      </c>
      <c r="G243" s="115" t="s">
        <v>865</v>
      </c>
      <c r="H243" s="115" t="s">
        <v>1173</v>
      </c>
      <c r="I243" s="148" t="s">
        <v>657</v>
      </c>
      <c r="J243" s="149">
        <v>4.4000000000000004</v>
      </c>
      <c r="K243" s="149"/>
      <c r="L243" s="130" t="s">
        <v>652</v>
      </c>
      <c r="M243" s="485">
        <v>0.04</v>
      </c>
      <c r="N243" s="954"/>
      <c r="O243" s="955"/>
      <c r="P243" s="572">
        <f t="shared" si="179"/>
        <v>0</v>
      </c>
      <c r="Q243" s="955"/>
      <c r="R243" s="957"/>
      <c r="S243" s="571">
        <f t="shared" si="180"/>
        <v>0</v>
      </c>
      <c r="T243" s="520">
        <f t="shared" si="172"/>
        <v>0</v>
      </c>
      <c r="U243" s="497">
        <f t="shared" si="173"/>
        <v>0</v>
      </c>
      <c r="V243" s="551">
        <f t="shared" si="181"/>
        <v>0</v>
      </c>
      <c r="W243" s="960"/>
      <c r="X243" s="961"/>
      <c r="Y243" s="526">
        <f t="shared" si="174"/>
        <v>0</v>
      </c>
      <c r="Z243" s="961"/>
      <c r="AA243" s="964"/>
      <c r="AB243" s="570">
        <f t="shared" si="175"/>
        <v>0</v>
      </c>
      <c r="AC243" s="526">
        <f t="shared" si="176"/>
        <v>0</v>
      </c>
      <c r="AD243" s="523">
        <f t="shared" si="177"/>
        <v>0</v>
      </c>
      <c r="AE243" s="526">
        <f t="shared" ref="AE243" si="221">SUM(AC243,AD243)</f>
        <v>0</v>
      </c>
    </row>
    <row r="244" spans="1:31" x14ac:dyDescent="0.25">
      <c r="A244" s="115" t="s">
        <v>355</v>
      </c>
      <c r="B244" s="115">
        <v>0</v>
      </c>
      <c r="C244" s="147" t="s">
        <v>826</v>
      </c>
      <c r="D244" s="147">
        <v>0</v>
      </c>
      <c r="E244" s="147" t="s">
        <v>693</v>
      </c>
      <c r="F244" s="147" t="s">
        <v>1174</v>
      </c>
      <c r="G244" s="115" t="s">
        <v>660</v>
      </c>
      <c r="H244" s="115" t="s">
        <v>1175</v>
      </c>
      <c r="I244" s="148" t="s">
        <v>657</v>
      </c>
      <c r="J244" s="149">
        <v>1.2</v>
      </c>
      <c r="K244" s="149"/>
      <c r="L244" s="130" t="s">
        <v>652</v>
      </c>
      <c r="M244" s="485">
        <v>0.04</v>
      </c>
      <c r="N244" s="954"/>
      <c r="O244" s="955"/>
      <c r="P244" s="572">
        <f t="shared" si="179"/>
        <v>0</v>
      </c>
      <c r="Q244" s="955"/>
      <c r="R244" s="957"/>
      <c r="S244" s="571">
        <f t="shared" si="180"/>
        <v>0</v>
      </c>
      <c r="T244" s="520">
        <f t="shared" si="172"/>
        <v>0</v>
      </c>
      <c r="U244" s="497">
        <f t="shared" si="173"/>
        <v>0</v>
      </c>
      <c r="V244" s="551">
        <f t="shared" si="181"/>
        <v>0</v>
      </c>
      <c r="W244" s="960"/>
      <c r="X244" s="961"/>
      <c r="Y244" s="526">
        <f t="shared" si="174"/>
        <v>0</v>
      </c>
      <c r="Z244" s="961"/>
      <c r="AA244" s="964"/>
      <c r="AB244" s="570">
        <f t="shared" si="175"/>
        <v>0</v>
      </c>
      <c r="AC244" s="526">
        <f t="shared" si="176"/>
        <v>0</v>
      </c>
      <c r="AD244" s="523">
        <f t="shared" si="177"/>
        <v>0</v>
      </c>
      <c r="AE244" s="526">
        <f t="shared" ref="AE244" si="222">SUM(AC244,AD244)</f>
        <v>0</v>
      </c>
    </row>
    <row r="245" spans="1:31" x14ac:dyDescent="0.25">
      <c r="A245" s="115" t="s">
        <v>355</v>
      </c>
      <c r="B245" s="115">
        <v>0</v>
      </c>
      <c r="C245" s="147" t="s">
        <v>826</v>
      </c>
      <c r="D245" s="147">
        <v>0</v>
      </c>
      <c r="E245" s="147" t="s">
        <v>696</v>
      </c>
      <c r="F245" s="147" t="s">
        <v>1176</v>
      </c>
      <c r="G245" s="115" t="s">
        <v>660</v>
      </c>
      <c r="H245" s="115" t="s">
        <v>1177</v>
      </c>
      <c r="I245" s="148" t="s">
        <v>657</v>
      </c>
      <c r="J245" s="149">
        <v>1.2</v>
      </c>
      <c r="K245" s="149"/>
      <c r="L245" s="130" t="s">
        <v>652</v>
      </c>
      <c r="M245" s="485">
        <v>0.04</v>
      </c>
      <c r="N245" s="954"/>
      <c r="O245" s="955"/>
      <c r="P245" s="572">
        <f t="shared" si="179"/>
        <v>0</v>
      </c>
      <c r="Q245" s="955"/>
      <c r="R245" s="957"/>
      <c r="S245" s="571">
        <f t="shared" si="180"/>
        <v>0</v>
      </c>
      <c r="T245" s="520">
        <f t="shared" si="172"/>
        <v>0</v>
      </c>
      <c r="U245" s="497">
        <f t="shared" si="173"/>
        <v>0</v>
      </c>
      <c r="V245" s="551">
        <f t="shared" si="181"/>
        <v>0</v>
      </c>
      <c r="W245" s="960"/>
      <c r="X245" s="961"/>
      <c r="Y245" s="526">
        <f t="shared" si="174"/>
        <v>0</v>
      </c>
      <c r="Z245" s="961"/>
      <c r="AA245" s="964"/>
      <c r="AB245" s="570">
        <f t="shared" si="175"/>
        <v>0</v>
      </c>
      <c r="AC245" s="526">
        <f t="shared" si="176"/>
        <v>0</v>
      </c>
      <c r="AD245" s="523">
        <f t="shared" si="177"/>
        <v>0</v>
      </c>
      <c r="AE245" s="526">
        <f t="shared" ref="AE245" si="223">SUM(AC245,AD245)</f>
        <v>0</v>
      </c>
    </row>
    <row r="246" spans="1:31" x14ac:dyDescent="0.25">
      <c r="A246" s="115" t="s">
        <v>355</v>
      </c>
      <c r="B246" s="115">
        <v>0</v>
      </c>
      <c r="C246" s="147" t="s">
        <v>826</v>
      </c>
      <c r="D246" s="147">
        <v>0</v>
      </c>
      <c r="E246" s="147" t="s">
        <v>699</v>
      </c>
      <c r="F246" s="147" t="s">
        <v>1178</v>
      </c>
      <c r="G246" s="115" t="s">
        <v>865</v>
      </c>
      <c r="H246" s="115" t="s">
        <v>1179</v>
      </c>
      <c r="I246" s="148" t="s">
        <v>657</v>
      </c>
      <c r="J246" s="149">
        <v>6</v>
      </c>
      <c r="K246" s="149"/>
      <c r="L246" s="130" t="s">
        <v>652</v>
      </c>
      <c r="M246" s="485">
        <v>0.04</v>
      </c>
      <c r="N246" s="954"/>
      <c r="O246" s="955"/>
      <c r="P246" s="572">
        <f t="shared" si="179"/>
        <v>0</v>
      </c>
      <c r="Q246" s="955"/>
      <c r="R246" s="957"/>
      <c r="S246" s="571">
        <f t="shared" si="180"/>
        <v>0</v>
      </c>
      <c r="T246" s="520">
        <f t="shared" si="172"/>
        <v>0</v>
      </c>
      <c r="U246" s="497">
        <f t="shared" si="173"/>
        <v>0</v>
      </c>
      <c r="V246" s="551">
        <f t="shared" si="181"/>
        <v>0</v>
      </c>
      <c r="W246" s="960"/>
      <c r="X246" s="961"/>
      <c r="Y246" s="526">
        <f t="shared" si="174"/>
        <v>0</v>
      </c>
      <c r="Z246" s="961"/>
      <c r="AA246" s="964"/>
      <c r="AB246" s="570">
        <f t="shared" si="175"/>
        <v>0</v>
      </c>
      <c r="AC246" s="526">
        <f t="shared" si="176"/>
        <v>0</v>
      </c>
      <c r="AD246" s="523">
        <f t="shared" si="177"/>
        <v>0</v>
      </c>
      <c r="AE246" s="526">
        <f t="shared" ref="AE246" si="224">SUM(AC246,AD246)</f>
        <v>0</v>
      </c>
    </row>
    <row r="247" spans="1:31" x14ac:dyDescent="0.25">
      <c r="A247" s="115" t="s">
        <v>355</v>
      </c>
      <c r="B247" s="115">
        <v>0</v>
      </c>
      <c r="C247" s="147" t="s">
        <v>826</v>
      </c>
      <c r="D247" s="147">
        <v>0</v>
      </c>
      <c r="E247" s="147" t="s">
        <v>701</v>
      </c>
      <c r="F247" s="147" t="s">
        <v>1180</v>
      </c>
      <c r="G247" s="115" t="s">
        <v>660</v>
      </c>
      <c r="H247" s="115" t="s">
        <v>1181</v>
      </c>
      <c r="I247" s="148" t="s">
        <v>657</v>
      </c>
      <c r="J247" s="149">
        <v>5</v>
      </c>
      <c r="K247" s="149"/>
      <c r="L247" s="130" t="s">
        <v>652</v>
      </c>
      <c r="M247" s="485">
        <v>0.04</v>
      </c>
      <c r="N247" s="954"/>
      <c r="O247" s="955"/>
      <c r="P247" s="572">
        <f t="shared" si="179"/>
        <v>0</v>
      </c>
      <c r="Q247" s="955"/>
      <c r="R247" s="957"/>
      <c r="S247" s="571">
        <f t="shared" si="180"/>
        <v>0</v>
      </c>
      <c r="T247" s="520">
        <f t="shared" si="172"/>
        <v>0</v>
      </c>
      <c r="U247" s="497">
        <f t="shared" si="173"/>
        <v>0</v>
      </c>
      <c r="V247" s="551">
        <f t="shared" si="181"/>
        <v>0</v>
      </c>
      <c r="W247" s="960"/>
      <c r="X247" s="961"/>
      <c r="Y247" s="526">
        <f t="shared" si="174"/>
        <v>0</v>
      </c>
      <c r="Z247" s="961"/>
      <c r="AA247" s="964"/>
      <c r="AB247" s="570">
        <f t="shared" si="175"/>
        <v>0</v>
      </c>
      <c r="AC247" s="526">
        <f t="shared" si="176"/>
        <v>0</v>
      </c>
      <c r="AD247" s="523">
        <f t="shared" si="177"/>
        <v>0</v>
      </c>
      <c r="AE247" s="526">
        <f t="shared" ref="AE247" si="225">SUM(AC247,AD247)</f>
        <v>0</v>
      </c>
    </row>
    <row r="248" spans="1:31" x14ac:dyDescent="0.25">
      <c r="A248" s="115" t="s">
        <v>355</v>
      </c>
      <c r="B248" s="115">
        <v>0</v>
      </c>
      <c r="C248" s="147" t="s">
        <v>826</v>
      </c>
      <c r="D248" s="147">
        <v>0</v>
      </c>
      <c r="E248" s="147" t="s">
        <v>704</v>
      </c>
      <c r="F248" s="147" t="s">
        <v>1182</v>
      </c>
      <c r="G248" s="115" t="s">
        <v>865</v>
      </c>
      <c r="H248" s="115" t="s">
        <v>1183</v>
      </c>
      <c r="I248" s="148" t="s">
        <v>657</v>
      </c>
      <c r="J248" s="149">
        <v>4.4000000000000004</v>
      </c>
      <c r="K248" s="149"/>
      <c r="L248" s="130" t="s">
        <v>652</v>
      </c>
      <c r="M248" s="485">
        <v>0.04</v>
      </c>
      <c r="N248" s="954"/>
      <c r="O248" s="955"/>
      <c r="P248" s="572">
        <f t="shared" si="179"/>
        <v>0</v>
      </c>
      <c r="Q248" s="955"/>
      <c r="R248" s="957"/>
      <c r="S248" s="571">
        <f t="shared" si="180"/>
        <v>0</v>
      </c>
      <c r="T248" s="520">
        <f t="shared" si="172"/>
        <v>0</v>
      </c>
      <c r="U248" s="497">
        <f t="shared" si="173"/>
        <v>0</v>
      </c>
      <c r="V248" s="551">
        <f t="shared" si="181"/>
        <v>0</v>
      </c>
      <c r="W248" s="960"/>
      <c r="X248" s="961"/>
      <c r="Y248" s="526">
        <f t="shared" si="174"/>
        <v>0</v>
      </c>
      <c r="Z248" s="961"/>
      <c r="AA248" s="964"/>
      <c r="AB248" s="570">
        <f t="shared" si="175"/>
        <v>0</v>
      </c>
      <c r="AC248" s="526">
        <f t="shared" si="176"/>
        <v>0</v>
      </c>
      <c r="AD248" s="523">
        <f t="shared" si="177"/>
        <v>0</v>
      </c>
      <c r="AE248" s="526">
        <f t="shared" ref="AE248" si="226">SUM(AC248,AD248)</f>
        <v>0</v>
      </c>
    </row>
    <row r="249" spans="1:31" x14ac:dyDescent="0.25">
      <c r="A249" s="115" t="s">
        <v>355</v>
      </c>
      <c r="B249" s="115">
        <v>0</v>
      </c>
      <c r="C249" s="147" t="s">
        <v>826</v>
      </c>
      <c r="D249" s="147">
        <v>0</v>
      </c>
      <c r="E249" s="147" t="s">
        <v>708</v>
      </c>
      <c r="F249" s="147" t="s">
        <v>1184</v>
      </c>
      <c r="G249" s="115" t="s">
        <v>660</v>
      </c>
      <c r="H249" s="115" t="s">
        <v>1185</v>
      </c>
      <c r="I249" s="148" t="s">
        <v>657</v>
      </c>
      <c r="J249" s="149">
        <v>1.3</v>
      </c>
      <c r="K249" s="149"/>
      <c r="L249" s="130" t="s">
        <v>652</v>
      </c>
      <c r="M249" s="485">
        <v>0.04</v>
      </c>
      <c r="N249" s="954"/>
      <c r="O249" s="955"/>
      <c r="P249" s="572">
        <f t="shared" si="179"/>
        <v>0</v>
      </c>
      <c r="Q249" s="955"/>
      <c r="R249" s="957"/>
      <c r="S249" s="571">
        <f t="shared" si="180"/>
        <v>0</v>
      </c>
      <c r="T249" s="520">
        <f t="shared" si="172"/>
        <v>0</v>
      </c>
      <c r="U249" s="497">
        <f t="shared" si="173"/>
        <v>0</v>
      </c>
      <c r="V249" s="551">
        <f t="shared" si="181"/>
        <v>0</v>
      </c>
      <c r="W249" s="960"/>
      <c r="X249" s="961"/>
      <c r="Y249" s="526">
        <f t="shared" si="174"/>
        <v>0</v>
      </c>
      <c r="Z249" s="961"/>
      <c r="AA249" s="964"/>
      <c r="AB249" s="570">
        <f t="shared" si="175"/>
        <v>0</v>
      </c>
      <c r="AC249" s="526">
        <f t="shared" si="176"/>
        <v>0</v>
      </c>
      <c r="AD249" s="523">
        <f t="shared" si="177"/>
        <v>0</v>
      </c>
      <c r="AE249" s="526">
        <f t="shared" ref="AE249" si="227">SUM(AC249,AD249)</f>
        <v>0</v>
      </c>
    </row>
    <row r="250" spans="1:31" x14ac:dyDescent="0.25">
      <c r="A250" s="115" t="s">
        <v>355</v>
      </c>
      <c r="B250" s="115">
        <v>0</v>
      </c>
      <c r="C250" s="147" t="s">
        <v>826</v>
      </c>
      <c r="D250" s="147">
        <v>0</v>
      </c>
      <c r="E250" s="147" t="s">
        <v>711</v>
      </c>
      <c r="F250" s="147" t="s">
        <v>1186</v>
      </c>
      <c r="G250" s="115" t="s">
        <v>660</v>
      </c>
      <c r="H250" s="115" t="s">
        <v>1187</v>
      </c>
      <c r="I250" s="148" t="s">
        <v>657</v>
      </c>
      <c r="J250" s="149">
        <v>1.3</v>
      </c>
      <c r="K250" s="149"/>
      <c r="L250" s="130" t="s">
        <v>652</v>
      </c>
      <c r="M250" s="485">
        <v>0.04</v>
      </c>
      <c r="N250" s="954"/>
      <c r="O250" s="955"/>
      <c r="P250" s="572">
        <f t="shared" si="179"/>
        <v>0</v>
      </c>
      <c r="Q250" s="955"/>
      <c r="R250" s="957"/>
      <c r="S250" s="571">
        <f t="shared" si="180"/>
        <v>0</v>
      </c>
      <c r="T250" s="520">
        <f t="shared" si="172"/>
        <v>0</v>
      </c>
      <c r="U250" s="497">
        <f t="shared" si="173"/>
        <v>0</v>
      </c>
      <c r="V250" s="551">
        <f t="shared" si="181"/>
        <v>0</v>
      </c>
      <c r="W250" s="960"/>
      <c r="X250" s="961"/>
      <c r="Y250" s="526">
        <f t="shared" si="174"/>
        <v>0</v>
      </c>
      <c r="Z250" s="961"/>
      <c r="AA250" s="964"/>
      <c r="AB250" s="570">
        <f t="shared" si="175"/>
        <v>0</v>
      </c>
      <c r="AC250" s="526">
        <f t="shared" si="176"/>
        <v>0</v>
      </c>
      <c r="AD250" s="523">
        <f t="shared" si="177"/>
        <v>0</v>
      </c>
      <c r="AE250" s="526">
        <f t="shared" ref="AE250" si="228">SUM(AC250,AD250)</f>
        <v>0</v>
      </c>
    </row>
    <row r="251" spans="1:31" x14ac:dyDescent="0.25">
      <c r="A251" s="115" t="s">
        <v>355</v>
      </c>
      <c r="B251" s="115">
        <v>0</v>
      </c>
      <c r="C251" s="147" t="s">
        <v>1188</v>
      </c>
      <c r="D251" s="147">
        <v>0</v>
      </c>
      <c r="E251" s="147" t="s">
        <v>658</v>
      </c>
      <c r="F251" s="147" t="s">
        <v>1189</v>
      </c>
      <c r="G251" s="115" t="s">
        <v>764</v>
      </c>
      <c r="H251" s="115" t="s">
        <v>1190</v>
      </c>
      <c r="I251" s="148" t="s">
        <v>936</v>
      </c>
      <c r="J251" s="149">
        <v>161.69999999999999</v>
      </c>
      <c r="K251" s="149"/>
      <c r="L251" s="130" t="s">
        <v>652</v>
      </c>
      <c r="M251" s="485">
        <v>7.0000000000000007E-2</v>
      </c>
      <c r="N251" s="954"/>
      <c r="O251" s="955"/>
      <c r="P251" s="572">
        <f t="shared" si="179"/>
        <v>0</v>
      </c>
      <c r="Q251" s="955"/>
      <c r="R251" s="957"/>
      <c r="S251" s="571">
        <f t="shared" si="180"/>
        <v>0</v>
      </c>
      <c r="T251" s="520">
        <f t="shared" si="172"/>
        <v>0</v>
      </c>
      <c r="U251" s="497">
        <f t="shared" si="173"/>
        <v>0</v>
      </c>
      <c r="V251" s="551">
        <f t="shared" si="181"/>
        <v>0</v>
      </c>
      <c r="W251" s="960"/>
      <c r="X251" s="961"/>
      <c r="Y251" s="526">
        <f t="shared" si="174"/>
        <v>0</v>
      </c>
      <c r="Z251" s="961"/>
      <c r="AA251" s="964"/>
      <c r="AB251" s="570">
        <f t="shared" si="175"/>
        <v>0</v>
      </c>
      <c r="AC251" s="526">
        <f t="shared" si="176"/>
        <v>0</v>
      </c>
      <c r="AD251" s="523">
        <f t="shared" si="177"/>
        <v>0</v>
      </c>
      <c r="AE251" s="526">
        <f t="shared" ref="AE251" si="229">SUM(AC251,AD251)</f>
        <v>0</v>
      </c>
    </row>
    <row r="252" spans="1:31" x14ac:dyDescent="0.25">
      <c r="A252" s="115" t="s">
        <v>355</v>
      </c>
      <c r="B252" s="115">
        <v>0</v>
      </c>
      <c r="C252" s="147" t="s">
        <v>1188</v>
      </c>
      <c r="D252" s="147">
        <v>0</v>
      </c>
      <c r="E252" s="147" t="s">
        <v>661</v>
      </c>
      <c r="F252" s="147" t="s">
        <v>1191</v>
      </c>
      <c r="G252" s="115" t="s">
        <v>1157</v>
      </c>
      <c r="H252" s="115" t="s">
        <v>1192</v>
      </c>
      <c r="I252" s="148" t="s">
        <v>657</v>
      </c>
      <c r="J252" s="149">
        <v>15</v>
      </c>
      <c r="K252" s="149"/>
      <c r="L252" s="130" t="s">
        <v>652</v>
      </c>
      <c r="M252" s="485">
        <v>7.0000000000000007E-2</v>
      </c>
      <c r="N252" s="954"/>
      <c r="O252" s="955"/>
      <c r="P252" s="572">
        <f t="shared" si="179"/>
        <v>0</v>
      </c>
      <c r="Q252" s="955"/>
      <c r="R252" s="957"/>
      <c r="S252" s="571">
        <f t="shared" si="180"/>
        <v>0</v>
      </c>
      <c r="T252" s="520">
        <f t="shared" si="172"/>
        <v>0</v>
      </c>
      <c r="U252" s="497">
        <f t="shared" si="173"/>
        <v>0</v>
      </c>
      <c r="V252" s="551">
        <f t="shared" si="181"/>
        <v>0</v>
      </c>
      <c r="W252" s="960"/>
      <c r="X252" s="961"/>
      <c r="Y252" s="526">
        <f t="shared" si="174"/>
        <v>0</v>
      </c>
      <c r="Z252" s="961"/>
      <c r="AA252" s="964"/>
      <c r="AB252" s="570">
        <f t="shared" si="175"/>
        <v>0</v>
      </c>
      <c r="AC252" s="526">
        <f t="shared" si="176"/>
        <v>0</v>
      </c>
      <c r="AD252" s="523">
        <f t="shared" si="177"/>
        <v>0</v>
      </c>
      <c r="AE252" s="526">
        <f t="shared" ref="AE252" si="230">SUM(AC252,AD252)</f>
        <v>0</v>
      </c>
    </row>
    <row r="253" spans="1:31" x14ac:dyDescent="0.25">
      <c r="A253" s="115" t="s">
        <v>355</v>
      </c>
      <c r="B253" s="115">
        <v>0</v>
      </c>
      <c r="C253" s="147" t="s">
        <v>1188</v>
      </c>
      <c r="D253" s="147">
        <v>0</v>
      </c>
      <c r="E253" s="147" t="s">
        <v>665</v>
      </c>
      <c r="F253" s="147" t="s">
        <v>1193</v>
      </c>
      <c r="G253" s="115" t="s">
        <v>764</v>
      </c>
      <c r="H253" s="115" t="s">
        <v>1194</v>
      </c>
      <c r="I253" s="148" t="s">
        <v>936</v>
      </c>
      <c r="J253" s="149">
        <v>8.8000000000000007</v>
      </c>
      <c r="K253" s="149"/>
      <c r="L253" s="130" t="s">
        <v>652</v>
      </c>
      <c r="M253" s="485">
        <v>7.0000000000000007E-2</v>
      </c>
      <c r="N253" s="954"/>
      <c r="O253" s="955"/>
      <c r="P253" s="572">
        <f t="shared" si="179"/>
        <v>0</v>
      </c>
      <c r="Q253" s="955"/>
      <c r="R253" s="957"/>
      <c r="S253" s="571">
        <f t="shared" si="180"/>
        <v>0</v>
      </c>
      <c r="T253" s="520">
        <f t="shared" si="172"/>
        <v>0</v>
      </c>
      <c r="U253" s="497">
        <f t="shared" si="173"/>
        <v>0</v>
      </c>
      <c r="V253" s="551">
        <f t="shared" si="181"/>
        <v>0</v>
      </c>
      <c r="W253" s="960"/>
      <c r="X253" s="961"/>
      <c r="Y253" s="526">
        <f t="shared" si="174"/>
        <v>0</v>
      </c>
      <c r="Z253" s="961"/>
      <c r="AA253" s="964"/>
      <c r="AB253" s="570">
        <f t="shared" si="175"/>
        <v>0</v>
      </c>
      <c r="AC253" s="526">
        <f t="shared" si="176"/>
        <v>0</v>
      </c>
      <c r="AD253" s="523">
        <f t="shared" si="177"/>
        <v>0</v>
      </c>
      <c r="AE253" s="526">
        <f t="shared" ref="AE253" si="231">SUM(AC253,AD253)</f>
        <v>0</v>
      </c>
    </row>
    <row r="254" spans="1:31" x14ac:dyDescent="0.25">
      <c r="A254" s="115" t="s">
        <v>355</v>
      </c>
      <c r="B254" s="115">
        <v>0</v>
      </c>
      <c r="C254" s="147" t="s">
        <v>1188</v>
      </c>
      <c r="D254" s="147">
        <v>0</v>
      </c>
      <c r="E254" s="147" t="s">
        <v>668</v>
      </c>
      <c r="F254" s="147" t="s">
        <v>1195</v>
      </c>
      <c r="G254" s="115" t="s">
        <v>764</v>
      </c>
      <c r="H254" s="115" t="s">
        <v>1196</v>
      </c>
      <c r="I254" s="148" t="s">
        <v>936</v>
      </c>
      <c r="J254" s="149">
        <v>8.8000000000000007</v>
      </c>
      <c r="K254" s="149"/>
      <c r="L254" s="130" t="s">
        <v>652</v>
      </c>
      <c r="M254" s="485">
        <v>7.0000000000000007E-2</v>
      </c>
      <c r="N254" s="954"/>
      <c r="O254" s="955"/>
      <c r="P254" s="572">
        <f t="shared" si="179"/>
        <v>0</v>
      </c>
      <c r="Q254" s="955"/>
      <c r="R254" s="957"/>
      <c r="S254" s="571">
        <f t="shared" si="180"/>
        <v>0</v>
      </c>
      <c r="T254" s="520">
        <f t="shared" si="172"/>
        <v>0</v>
      </c>
      <c r="U254" s="497">
        <f t="shared" si="173"/>
        <v>0</v>
      </c>
      <c r="V254" s="551">
        <f t="shared" si="181"/>
        <v>0</v>
      </c>
      <c r="W254" s="960"/>
      <c r="X254" s="961"/>
      <c r="Y254" s="526">
        <f t="shared" si="174"/>
        <v>0</v>
      </c>
      <c r="Z254" s="961"/>
      <c r="AA254" s="964"/>
      <c r="AB254" s="570">
        <f t="shared" si="175"/>
        <v>0</v>
      </c>
      <c r="AC254" s="526">
        <f t="shared" si="176"/>
        <v>0</v>
      </c>
      <c r="AD254" s="523">
        <f t="shared" si="177"/>
        <v>0</v>
      </c>
      <c r="AE254" s="526">
        <f t="shared" ref="AE254" si="232">SUM(AC254,AD254)</f>
        <v>0</v>
      </c>
    </row>
    <row r="255" spans="1:31" x14ac:dyDescent="0.25">
      <c r="A255" s="115" t="s">
        <v>355</v>
      </c>
      <c r="B255" s="115">
        <v>0</v>
      </c>
      <c r="C255" s="147" t="s">
        <v>1188</v>
      </c>
      <c r="D255" s="147">
        <v>0</v>
      </c>
      <c r="E255" s="147" t="s">
        <v>671</v>
      </c>
      <c r="F255" s="147" t="s">
        <v>1197</v>
      </c>
      <c r="G255" s="115" t="s">
        <v>764</v>
      </c>
      <c r="H255" s="115" t="s">
        <v>1198</v>
      </c>
      <c r="I255" s="148" t="s">
        <v>936</v>
      </c>
      <c r="J255" s="149">
        <v>12.2</v>
      </c>
      <c r="K255" s="149"/>
      <c r="L255" s="130" t="s">
        <v>652</v>
      </c>
      <c r="M255" s="485">
        <v>7.0000000000000007E-2</v>
      </c>
      <c r="N255" s="954"/>
      <c r="O255" s="955"/>
      <c r="P255" s="572">
        <f t="shared" si="179"/>
        <v>0</v>
      </c>
      <c r="Q255" s="955"/>
      <c r="R255" s="957"/>
      <c r="S255" s="571">
        <f t="shared" si="180"/>
        <v>0</v>
      </c>
      <c r="T255" s="520">
        <f t="shared" si="172"/>
        <v>0</v>
      </c>
      <c r="U255" s="497">
        <f t="shared" si="173"/>
        <v>0</v>
      </c>
      <c r="V255" s="551">
        <f t="shared" si="181"/>
        <v>0</v>
      </c>
      <c r="W255" s="960"/>
      <c r="X255" s="961"/>
      <c r="Y255" s="526">
        <f t="shared" si="174"/>
        <v>0</v>
      </c>
      <c r="Z255" s="961"/>
      <c r="AA255" s="964"/>
      <c r="AB255" s="570">
        <f t="shared" si="175"/>
        <v>0</v>
      </c>
      <c r="AC255" s="526">
        <f t="shared" si="176"/>
        <v>0</v>
      </c>
      <c r="AD255" s="523">
        <f t="shared" si="177"/>
        <v>0</v>
      </c>
      <c r="AE255" s="526">
        <f t="shared" ref="AE255" si="233">SUM(AC255,AD255)</f>
        <v>0</v>
      </c>
    </row>
    <row r="256" spans="1:31" x14ac:dyDescent="0.25">
      <c r="A256" s="115" t="s">
        <v>355</v>
      </c>
      <c r="B256" s="115">
        <v>0</v>
      </c>
      <c r="C256" s="147" t="s">
        <v>1188</v>
      </c>
      <c r="D256" s="147">
        <v>0</v>
      </c>
      <c r="E256" s="147" t="s">
        <v>676</v>
      </c>
      <c r="F256" s="147" t="s">
        <v>1199</v>
      </c>
      <c r="G256" s="115" t="s">
        <v>990</v>
      </c>
      <c r="H256" s="115" t="s">
        <v>1200</v>
      </c>
      <c r="I256" s="148" t="s">
        <v>657</v>
      </c>
      <c r="J256" s="149">
        <v>9.3000000000000007</v>
      </c>
      <c r="K256" s="149"/>
      <c r="L256" s="130" t="s">
        <v>652</v>
      </c>
      <c r="M256" s="485">
        <v>7.0000000000000007E-2</v>
      </c>
      <c r="N256" s="954"/>
      <c r="O256" s="955"/>
      <c r="P256" s="572">
        <f t="shared" si="179"/>
        <v>0</v>
      </c>
      <c r="Q256" s="955"/>
      <c r="R256" s="957"/>
      <c r="S256" s="571">
        <f t="shared" si="180"/>
        <v>0</v>
      </c>
      <c r="T256" s="520">
        <f t="shared" si="172"/>
        <v>0</v>
      </c>
      <c r="U256" s="497">
        <f t="shared" si="173"/>
        <v>0</v>
      </c>
      <c r="V256" s="551">
        <f t="shared" si="181"/>
        <v>0</v>
      </c>
      <c r="W256" s="960"/>
      <c r="X256" s="961"/>
      <c r="Y256" s="526">
        <f t="shared" si="174"/>
        <v>0</v>
      </c>
      <c r="Z256" s="961"/>
      <c r="AA256" s="964"/>
      <c r="AB256" s="570">
        <f t="shared" si="175"/>
        <v>0</v>
      </c>
      <c r="AC256" s="526">
        <f t="shared" si="176"/>
        <v>0</v>
      </c>
      <c r="AD256" s="523">
        <f t="shared" si="177"/>
        <v>0</v>
      </c>
      <c r="AE256" s="526">
        <f t="shared" ref="AE256" si="234">SUM(AC256,AD256)</f>
        <v>0</v>
      </c>
    </row>
    <row r="257" spans="1:31" x14ac:dyDescent="0.25">
      <c r="A257" s="115" t="s">
        <v>355</v>
      </c>
      <c r="B257" s="115">
        <v>0</v>
      </c>
      <c r="C257" s="147" t="s">
        <v>1188</v>
      </c>
      <c r="D257" s="147">
        <v>0</v>
      </c>
      <c r="E257" s="147" t="s">
        <v>682</v>
      </c>
      <c r="F257" s="147" t="s">
        <v>1201</v>
      </c>
      <c r="G257" s="115" t="s">
        <v>649</v>
      </c>
      <c r="H257" s="115" t="s">
        <v>1202</v>
      </c>
      <c r="I257" s="148" t="s">
        <v>936</v>
      </c>
      <c r="J257" s="149">
        <v>91.5</v>
      </c>
      <c r="K257" s="149"/>
      <c r="L257" s="130" t="s">
        <v>652</v>
      </c>
      <c r="M257" s="485">
        <v>7.0000000000000007E-2</v>
      </c>
      <c r="N257" s="954"/>
      <c r="O257" s="955"/>
      <c r="P257" s="572">
        <f t="shared" si="179"/>
        <v>0</v>
      </c>
      <c r="Q257" s="955"/>
      <c r="R257" s="957"/>
      <c r="S257" s="571">
        <f t="shared" si="180"/>
        <v>0</v>
      </c>
      <c r="T257" s="520">
        <f t="shared" si="172"/>
        <v>0</v>
      </c>
      <c r="U257" s="497">
        <f t="shared" si="173"/>
        <v>0</v>
      </c>
      <c r="V257" s="551">
        <f t="shared" si="181"/>
        <v>0</v>
      </c>
      <c r="W257" s="960"/>
      <c r="X257" s="961"/>
      <c r="Y257" s="526">
        <f t="shared" si="174"/>
        <v>0</v>
      </c>
      <c r="Z257" s="961"/>
      <c r="AA257" s="964"/>
      <c r="AB257" s="570">
        <f t="shared" si="175"/>
        <v>0</v>
      </c>
      <c r="AC257" s="526">
        <f t="shared" si="176"/>
        <v>0</v>
      </c>
      <c r="AD257" s="523">
        <f t="shared" si="177"/>
        <v>0</v>
      </c>
      <c r="AE257" s="526">
        <f t="shared" ref="AE257" si="235">SUM(AC257,AD257)</f>
        <v>0</v>
      </c>
    </row>
    <row r="258" spans="1:31" x14ac:dyDescent="0.25">
      <c r="A258" s="115" t="s">
        <v>355</v>
      </c>
      <c r="B258" s="115">
        <v>0</v>
      </c>
      <c r="C258" s="147" t="s">
        <v>1188</v>
      </c>
      <c r="D258" s="147">
        <v>0</v>
      </c>
      <c r="E258" s="147" t="s">
        <v>682</v>
      </c>
      <c r="F258" s="147" t="s">
        <v>1201</v>
      </c>
      <c r="G258" s="115" t="s">
        <v>649</v>
      </c>
      <c r="H258" s="115" t="s">
        <v>1202</v>
      </c>
      <c r="I258" s="148" t="s">
        <v>936</v>
      </c>
      <c r="J258" s="149">
        <v>0</v>
      </c>
      <c r="K258" s="149"/>
      <c r="L258" s="130" t="s">
        <v>652</v>
      </c>
      <c r="M258" s="485">
        <v>7.0000000000000007E-2</v>
      </c>
      <c r="N258" s="954"/>
      <c r="O258" s="955"/>
      <c r="P258" s="572">
        <f t="shared" si="179"/>
        <v>0</v>
      </c>
      <c r="Q258" s="955"/>
      <c r="R258" s="957"/>
      <c r="S258" s="571">
        <f t="shared" si="180"/>
        <v>0</v>
      </c>
      <c r="T258" s="520">
        <f t="shared" si="172"/>
        <v>0</v>
      </c>
      <c r="U258" s="497">
        <f t="shared" si="173"/>
        <v>0</v>
      </c>
      <c r="V258" s="551">
        <f t="shared" si="181"/>
        <v>0</v>
      </c>
      <c r="W258" s="960"/>
      <c r="X258" s="961"/>
      <c r="Y258" s="526">
        <f t="shared" si="174"/>
        <v>0</v>
      </c>
      <c r="Z258" s="961"/>
      <c r="AA258" s="964"/>
      <c r="AB258" s="570">
        <f t="shared" si="175"/>
        <v>0</v>
      </c>
      <c r="AC258" s="526">
        <f t="shared" si="176"/>
        <v>0</v>
      </c>
      <c r="AD258" s="523">
        <f t="shared" si="177"/>
        <v>0</v>
      </c>
      <c r="AE258" s="526">
        <f t="shared" ref="AE258" si="236">SUM(AC258,AD258)</f>
        <v>0</v>
      </c>
    </row>
    <row r="259" spans="1:31" x14ac:dyDescent="0.25">
      <c r="A259" s="115" t="s">
        <v>355</v>
      </c>
      <c r="B259" s="115">
        <v>0</v>
      </c>
      <c r="C259" s="147" t="s">
        <v>1188</v>
      </c>
      <c r="D259" s="147">
        <v>0</v>
      </c>
      <c r="E259" s="147" t="s">
        <v>685</v>
      </c>
      <c r="F259" s="147" t="s">
        <v>1203</v>
      </c>
      <c r="G259" s="115" t="s">
        <v>764</v>
      </c>
      <c r="H259" s="115" t="s">
        <v>1204</v>
      </c>
      <c r="I259" s="148" t="s">
        <v>936</v>
      </c>
      <c r="J259" s="149">
        <v>47.7</v>
      </c>
      <c r="K259" s="149"/>
      <c r="L259" s="130" t="s">
        <v>652</v>
      </c>
      <c r="M259" s="485">
        <v>7.0000000000000007E-2</v>
      </c>
      <c r="N259" s="954"/>
      <c r="O259" s="955"/>
      <c r="P259" s="572">
        <f t="shared" si="179"/>
        <v>0</v>
      </c>
      <c r="Q259" s="955"/>
      <c r="R259" s="957"/>
      <c r="S259" s="571">
        <f t="shared" si="180"/>
        <v>0</v>
      </c>
      <c r="T259" s="520">
        <f t="shared" si="172"/>
        <v>0</v>
      </c>
      <c r="U259" s="497">
        <f t="shared" si="173"/>
        <v>0</v>
      </c>
      <c r="V259" s="551">
        <f t="shared" si="181"/>
        <v>0</v>
      </c>
      <c r="W259" s="960"/>
      <c r="X259" s="961"/>
      <c r="Y259" s="526">
        <f t="shared" si="174"/>
        <v>0</v>
      </c>
      <c r="Z259" s="961"/>
      <c r="AA259" s="964"/>
      <c r="AB259" s="570">
        <f t="shared" si="175"/>
        <v>0</v>
      </c>
      <c r="AC259" s="526">
        <f t="shared" si="176"/>
        <v>0</v>
      </c>
      <c r="AD259" s="523">
        <f t="shared" si="177"/>
        <v>0</v>
      </c>
      <c r="AE259" s="526">
        <f t="shared" ref="AE259" si="237">SUM(AC259,AD259)</f>
        <v>0</v>
      </c>
    </row>
    <row r="260" spans="1:31" x14ac:dyDescent="0.25">
      <c r="A260" s="115" t="s">
        <v>355</v>
      </c>
      <c r="B260" s="115">
        <v>0</v>
      </c>
      <c r="C260" s="147" t="s">
        <v>829</v>
      </c>
      <c r="D260" s="147">
        <v>0</v>
      </c>
      <c r="E260" s="147" t="s">
        <v>653</v>
      </c>
      <c r="F260" s="147" t="s">
        <v>1205</v>
      </c>
      <c r="G260" s="115" t="s">
        <v>673</v>
      </c>
      <c r="H260" s="115" t="s">
        <v>1206</v>
      </c>
      <c r="I260" s="148" t="s">
        <v>675</v>
      </c>
      <c r="J260" s="149">
        <v>16.899999999999999</v>
      </c>
      <c r="K260" s="149"/>
      <c r="L260" s="130" t="s">
        <v>652</v>
      </c>
      <c r="M260" s="485">
        <v>7.0000000000000007E-2</v>
      </c>
      <c r="N260" s="954"/>
      <c r="O260" s="955"/>
      <c r="P260" s="572">
        <f t="shared" si="179"/>
        <v>0</v>
      </c>
      <c r="Q260" s="955"/>
      <c r="R260" s="957"/>
      <c r="S260" s="571">
        <f t="shared" si="180"/>
        <v>0</v>
      </c>
      <c r="T260" s="520">
        <f t="shared" si="172"/>
        <v>0</v>
      </c>
      <c r="U260" s="497">
        <f t="shared" si="173"/>
        <v>0</v>
      </c>
      <c r="V260" s="551">
        <f t="shared" si="181"/>
        <v>0</v>
      </c>
      <c r="W260" s="960"/>
      <c r="X260" s="961"/>
      <c r="Y260" s="526">
        <f t="shared" si="174"/>
        <v>0</v>
      </c>
      <c r="Z260" s="961"/>
      <c r="AA260" s="964"/>
      <c r="AB260" s="570">
        <f t="shared" si="175"/>
        <v>0</v>
      </c>
      <c r="AC260" s="526">
        <f t="shared" si="176"/>
        <v>0</v>
      </c>
      <c r="AD260" s="523">
        <f t="shared" si="177"/>
        <v>0</v>
      </c>
      <c r="AE260" s="526">
        <f t="shared" ref="AE260" si="238">SUM(AC260,AD260)</f>
        <v>0</v>
      </c>
    </row>
    <row r="261" spans="1:31" x14ac:dyDescent="0.25">
      <c r="A261" s="115" t="s">
        <v>355</v>
      </c>
      <c r="B261" s="115">
        <v>0</v>
      </c>
      <c r="C261" s="147" t="s">
        <v>829</v>
      </c>
      <c r="D261" s="147">
        <v>0</v>
      </c>
      <c r="E261" s="147" t="s">
        <v>658</v>
      </c>
      <c r="F261" s="147" t="s">
        <v>1207</v>
      </c>
      <c r="G261" s="115" t="s">
        <v>764</v>
      </c>
      <c r="H261" s="115" t="s">
        <v>1208</v>
      </c>
      <c r="I261" s="148" t="s">
        <v>936</v>
      </c>
      <c r="J261" s="149">
        <v>225.3</v>
      </c>
      <c r="K261" s="149"/>
      <c r="L261" s="130" t="s">
        <v>652</v>
      </c>
      <c r="M261" s="485">
        <v>7.0000000000000007E-2</v>
      </c>
      <c r="N261" s="954"/>
      <c r="O261" s="955"/>
      <c r="P261" s="572">
        <f t="shared" si="179"/>
        <v>0</v>
      </c>
      <c r="Q261" s="955"/>
      <c r="R261" s="957"/>
      <c r="S261" s="571">
        <f t="shared" si="180"/>
        <v>0</v>
      </c>
      <c r="T261" s="520">
        <f t="shared" si="172"/>
        <v>0</v>
      </c>
      <c r="U261" s="497">
        <f t="shared" si="173"/>
        <v>0</v>
      </c>
      <c r="V261" s="551">
        <f t="shared" si="181"/>
        <v>0</v>
      </c>
      <c r="W261" s="960"/>
      <c r="X261" s="961"/>
      <c r="Y261" s="526">
        <f t="shared" si="174"/>
        <v>0</v>
      </c>
      <c r="Z261" s="961"/>
      <c r="AA261" s="964"/>
      <c r="AB261" s="570">
        <f t="shared" si="175"/>
        <v>0</v>
      </c>
      <c r="AC261" s="526">
        <f t="shared" si="176"/>
        <v>0</v>
      </c>
      <c r="AD261" s="523">
        <f t="shared" si="177"/>
        <v>0</v>
      </c>
      <c r="AE261" s="526">
        <f t="shared" ref="AE261" si="239">SUM(AC261,AD261)</f>
        <v>0</v>
      </c>
    </row>
    <row r="262" spans="1:31" x14ac:dyDescent="0.25">
      <c r="A262" s="115" t="s">
        <v>355</v>
      </c>
      <c r="B262" s="115">
        <v>0</v>
      </c>
      <c r="C262" s="147" t="s">
        <v>829</v>
      </c>
      <c r="D262" s="147">
        <v>0</v>
      </c>
      <c r="E262" s="147" t="s">
        <v>661</v>
      </c>
      <c r="F262" s="147" t="s">
        <v>1209</v>
      </c>
      <c r="G262" s="115" t="s">
        <v>1157</v>
      </c>
      <c r="H262" s="115" t="s">
        <v>1210</v>
      </c>
      <c r="I262" s="148" t="s">
        <v>657</v>
      </c>
      <c r="J262" s="149">
        <v>15</v>
      </c>
      <c r="K262" s="149"/>
      <c r="L262" s="130" t="s">
        <v>652</v>
      </c>
      <c r="M262" s="485">
        <v>7.0000000000000007E-2</v>
      </c>
      <c r="N262" s="954"/>
      <c r="O262" s="955"/>
      <c r="P262" s="572">
        <f t="shared" si="179"/>
        <v>0</v>
      </c>
      <c r="Q262" s="955"/>
      <c r="R262" s="957"/>
      <c r="S262" s="571">
        <f t="shared" si="180"/>
        <v>0</v>
      </c>
      <c r="T262" s="520">
        <f t="shared" si="172"/>
        <v>0</v>
      </c>
      <c r="U262" s="497">
        <f t="shared" si="173"/>
        <v>0</v>
      </c>
      <c r="V262" s="551">
        <f t="shared" si="181"/>
        <v>0</v>
      </c>
      <c r="W262" s="960"/>
      <c r="X262" s="961"/>
      <c r="Y262" s="526">
        <f t="shared" si="174"/>
        <v>0</v>
      </c>
      <c r="Z262" s="961"/>
      <c r="AA262" s="964"/>
      <c r="AB262" s="570">
        <f t="shared" si="175"/>
        <v>0</v>
      </c>
      <c r="AC262" s="526">
        <f t="shared" si="176"/>
        <v>0</v>
      </c>
      <c r="AD262" s="523">
        <f t="shared" si="177"/>
        <v>0</v>
      </c>
      <c r="AE262" s="526">
        <f t="shared" ref="AE262" si="240">SUM(AC262,AD262)</f>
        <v>0</v>
      </c>
    </row>
    <row r="263" spans="1:31" x14ac:dyDescent="0.25">
      <c r="A263" s="115" t="s">
        <v>355</v>
      </c>
      <c r="B263" s="115">
        <v>0</v>
      </c>
      <c r="C263" s="147" t="s">
        <v>829</v>
      </c>
      <c r="D263" s="147">
        <v>0</v>
      </c>
      <c r="E263" s="147" t="s">
        <v>665</v>
      </c>
      <c r="F263" s="147" t="s">
        <v>1211</v>
      </c>
      <c r="G263" s="115" t="s">
        <v>928</v>
      </c>
      <c r="H263" s="115" t="s">
        <v>1212</v>
      </c>
      <c r="I263" s="148" t="s">
        <v>947</v>
      </c>
      <c r="J263" s="149">
        <v>5.5</v>
      </c>
      <c r="K263" s="149"/>
      <c r="L263" s="130" t="s">
        <v>652</v>
      </c>
      <c r="M263" s="485" t="s">
        <v>681</v>
      </c>
      <c r="N263" s="954"/>
      <c r="O263" s="955"/>
      <c r="P263" s="572">
        <f t="shared" si="179"/>
        <v>0</v>
      </c>
      <c r="Q263" s="955"/>
      <c r="R263" s="957"/>
      <c r="S263" s="571">
        <f t="shared" si="180"/>
        <v>0</v>
      </c>
      <c r="T263" s="520">
        <f t="shared" ref="T263:T326" si="241">SUM(N263,Q263)</f>
        <v>0</v>
      </c>
      <c r="U263" s="497">
        <f t="shared" ref="U263:U326" si="242">SUM(O263,R263)</f>
        <v>0</v>
      </c>
      <c r="V263" s="551">
        <f t="shared" si="181"/>
        <v>0</v>
      </c>
      <c r="W263" s="960"/>
      <c r="X263" s="961"/>
      <c r="Y263" s="526">
        <f t="shared" ref="Y263:Y326" si="243">SUM(W263,X263)</f>
        <v>0</v>
      </c>
      <c r="Z263" s="961"/>
      <c r="AA263" s="964"/>
      <c r="AB263" s="570">
        <f t="shared" ref="AB263:AB326" si="244">SUM(Z263,AA263)</f>
        <v>0</v>
      </c>
      <c r="AC263" s="526">
        <f t="shared" ref="AC263:AC326" si="245">SUM(W263,Z263)</f>
        <v>0</v>
      </c>
      <c r="AD263" s="523">
        <f t="shared" ref="AD263:AD326" si="246">SUM(X263,AA263)</f>
        <v>0</v>
      </c>
      <c r="AE263" s="526">
        <f t="shared" ref="AE263:AE265" si="247">SUM(AC263,AD263)</f>
        <v>0</v>
      </c>
    </row>
    <row r="264" spans="1:31" x14ac:dyDescent="0.25">
      <c r="A264" s="115" t="s">
        <v>355</v>
      </c>
      <c r="B264" s="115">
        <v>0</v>
      </c>
      <c r="C264" s="147" t="s">
        <v>829</v>
      </c>
      <c r="D264" s="147">
        <v>0</v>
      </c>
      <c r="E264" s="147" t="s">
        <v>668</v>
      </c>
      <c r="F264" s="147" t="s">
        <v>476</v>
      </c>
      <c r="G264" s="115" t="s">
        <v>520</v>
      </c>
      <c r="H264" s="115" t="s">
        <v>1213</v>
      </c>
      <c r="I264" s="148" t="s">
        <v>679</v>
      </c>
      <c r="J264" s="149"/>
      <c r="K264" s="149">
        <v>3.6</v>
      </c>
      <c r="L264" s="130" t="s">
        <v>680</v>
      </c>
      <c r="M264" s="485"/>
      <c r="N264" s="891"/>
      <c r="O264" s="718"/>
      <c r="P264" s="892">
        <f t="shared" ref="P264:P265" si="248">SUM(N264,O264)</f>
        <v>0</v>
      </c>
      <c r="Q264" s="718"/>
      <c r="R264" s="892"/>
      <c r="S264" s="718">
        <f t="shared" ref="S264:S265" si="249">SUM(Q264,R264)</f>
        <v>0</v>
      </c>
      <c r="T264" s="520">
        <f t="shared" si="241"/>
        <v>0</v>
      </c>
      <c r="U264" s="497">
        <f t="shared" si="242"/>
        <v>0</v>
      </c>
      <c r="V264" s="551">
        <f t="shared" ref="V264:V327" si="250">SUM(T264,U264)</f>
        <v>0</v>
      </c>
      <c r="W264" s="893"/>
      <c r="X264" s="894"/>
      <c r="Y264" s="526">
        <f t="shared" si="243"/>
        <v>0</v>
      </c>
      <c r="Z264" s="894"/>
      <c r="AA264" s="895"/>
      <c r="AB264" s="896">
        <f t="shared" si="244"/>
        <v>0</v>
      </c>
      <c r="AC264" s="526">
        <f t="shared" si="245"/>
        <v>0</v>
      </c>
      <c r="AD264" s="523">
        <f t="shared" si="246"/>
        <v>0</v>
      </c>
      <c r="AE264" s="526">
        <f t="shared" si="247"/>
        <v>0</v>
      </c>
    </row>
    <row r="265" spans="1:31" x14ac:dyDescent="0.25">
      <c r="A265" s="115" t="s">
        <v>355</v>
      </c>
      <c r="B265" s="115">
        <v>0</v>
      </c>
      <c r="C265" s="147" t="s">
        <v>829</v>
      </c>
      <c r="D265" s="147">
        <v>0</v>
      </c>
      <c r="E265" s="147" t="s">
        <v>668</v>
      </c>
      <c r="F265" s="147" t="s">
        <v>476</v>
      </c>
      <c r="G265" s="115" t="s">
        <v>464</v>
      </c>
      <c r="H265" s="115" t="s">
        <v>477</v>
      </c>
      <c r="I265" s="148" t="s">
        <v>679</v>
      </c>
      <c r="J265" s="149"/>
      <c r="K265" s="149">
        <v>8.6999999999999993</v>
      </c>
      <c r="L265" s="130" t="s">
        <v>680</v>
      </c>
      <c r="M265" s="485"/>
      <c r="N265" s="891"/>
      <c r="O265" s="718"/>
      <c r="P265" s="892">
        <f t="shared" si="248"/>
        <v>0</v>
      </c>
      <c r="Q265" s="718"/>
      <c r="R265" s="892"/>
      <c r="S265" s="718">
        <f t="shared" si="249"/>
        <v>0</v>
      </c>
      <c r="T265" s="520">
        <f t="shared" si="241"/>
        <v>0</v>
      </c>
      <c r="U265" s="497">
        <f t="shared" si="242"/>
        <v>0</v>
      </c>
      <c r="V265" s="551">
        <f t="shared" si="250"/>
        <v>0</v>
      </c>
      <c r="W265" s="893"/>
      <c r="X265" s="894"/>
      <c r="Y265" s="526">
        <f t="shared" si="243"/>
        <v>0</v>
      </c>
      <c r="Z265" s="894"/>
      <c r="AA265" s="895"/>
      <c r="AB265" s="896">
        <f t="shared" si="244"/>
        <v>0</v>
      </c>
      <c r="AC265" s="526">
        <f t="shared" si="245"/>
        <v>0</v>
      </c>
      <c r="AD265" s="523">
        <f t="shared" si="246"/>
        <v>0</v>
      </c>
      <c r="AE265" s="526">
        <f t="shared" si="247"/>
        <v>0</v>
      </c>
    </row>
    <row r="266" spans="1:31" x14ac:dyDescent="0.25">
      <c r="A266" s="115" t="s">
        <v>355</v>
      </c>
      <c r="B266" s="115">
        <v>0</v>
      </c>
      <c r="C266" s="147" t="s">
        <v>829</v>
      </c>
      <c r="D266" s="147">
        <v>0</v>
      </c>
      <c r="E266" s="147" t="s">
        <v>671</v>
      </c>
      <c r="F266" s="147" t="s">
        <v>1214</v>
      </c>
      <c r="G266" s="115" t="s">
        <v>1215</v>
      </c>
      <c r="H266" s="115" t="s">
        <v>1216</v>
      </c>
      <c r="I266" s="148" t="s">
        <v>1217</v>
      </c>
      <c r="J266" s="149">
        <v>5.7</v>
      </c>
      <c r="K266" s="149"/>
      <c r="L266" s="130" t="s">
        <v>652</v>
      </c>
      <c r="M266" s="485">
        <v>7.0000000000000007E-2</v>
      </c>
      <c r="N266" s="954"/>
      <c r="O266" s="955"/>
      <c r="P266" s="572">
        <f t="shared" ref="P266:P327" si="251">SUM(N266,O266)</f>
        <v>0</v>
      </c>
      <c r="Q266" s="955"/>
      <c r="R266" s="957"/>
      <c r="S266" s="571">
        <f t="shared" ref="S266:S327" si="252">SUM(Q266,R266)</f>
        <v>0</v>
      </c>
      <c r="T266" s="520">
        <f t="shared" si="241"/>
        <v>0</v>
      </c>
      <c r="U266" s="497">
        <f t="shared" si="242"/>
        <v>0</v>
      </c>
      <c r="V266" s="551">
        <f t="shared" si="250"/>
        <v>0</v>
      </c>
      <c r="W266" s="960"/>
      <c r="X266" s="961"/>
      <c r="Y266" s="526">
        <f t="shared" si="243"/>
        <v>0</v>
      </c>
      <c r="Z266" s="961"/>
      <c r="AA266" s="964"/>
      <c r="AB266" s="570">
        <f t="shared" si="244"/>
        <v>0</v>
      </c>
      <c r="AC266" s="526">
        <f t="shared" si="245"/>
        <v>0</v>
      </c>
      <c r="AD266" s="523">
        <f t="shared" si="246"/>
        <v>0</v>
      </c>
      <c r="AE266" s="526">
        <f t="shared" ref="AE266" si="253">SUM(AC266,AD266)</f>
        <v>0</v>
      </c>
    </row>
    <row r="267" spans="1:31" x14ac:dyDescent="0.25">
      <c r="A267" s="115" t="s">
        <v>355</v>
      </c>
      <c r="B267" s="115">
        <v>0</v>
      </c>
      <c r="C267" s="147" t="s">
        <v>829</v>
      </c>
      <c r="D267" s="147">
        <v>0</v>
      </c>
      <c r="E267" s="147" t="s">
        <v>676</v>
      </c>
      <c r="F267" s="147" t="s">
        <v>1218</v>
      </c>
      <c r="G267" s="115" t="s">
        <v>1215</v>
      </c>
      <c r="H267" s="115" t="s">
        <v>1219</v>
      </c>
      <c r="I267" s="148" t="s">
        <v>1217</v>
      </c>
      <c r="J267" s="149">
        <v>14.3</v>
      </c>
      <c r="K267" s="149"/>
      <c r="L267" s="130" t="s">
        <v>652</v>
      </c>
      <c r="M267" s="485">
        <v>7.0000000000000007E-2</v>
      </c>
      <c r="N267" s="954"/>
      <c r="O267" s="955"/>
      <c r="P267" s="572">
        <f t="shared" si="251"/>
        <v>0</v>
      </c>
      <c r="Q267" s="955"/>
      <c r="R267" s="957"/>
      <c r="S267" s="571">
        <f t="shared" si="252"/>
        <v>0</v>
      </c>
      <c r="T267" s="520">
        <f t="shared" si="241"/>
        <v>0</v>
      </c>
      <c r="U267" s="497">
        <f t="shared" si="242"/>
        <v>0</v>
      </c>
      <c r="V267" s="551">
        <f t="shared" si="250"/>
        <v>0</v>
      </c>
      <c r="W267" s="960"/>
      <c r="X267" s="961"/>
      <c r="Y267" s="526">
        <f t="shared" si="243"/>
        <v>0</v>
      </c>
      <c r="Z267" s="961"/>
      <c r="AA267" s="964"/>
      <c r="AB267" s="570">
        <f t="shared" si="244"/>
        <v>0</v>
      </c>
      <c r="AC267" s="526">
        <f t="shared" si="245"/>
        <v>0</v>
      </c>
      <c r="AD267" s="523">
        <f t="shared" si="246"/>
        <v>0</v>
      </c>
      <c r="AE267" s="526">
        <f t="shared" ref="AE267" si="254">SUM(AC267,AD267)</f>
        <v>0</v>
      </c>
    </row>
    <row r="268" spans="1:31" x14ac:dyDescent="0.25">
      <c r="A268" s="115" t="s">
        <v>355</v>
      </c>
      <c r="B268" s="115">
        <v>0</v>
      </c>
      <c r="C268" s="147" t="s">
        <v>829</v>
      </c>
      <c r="D268" s="147">
        <v>0</v>
      </c>
      <c r="E268" s="147" t="s">
        <v>682</v>
      </c>
      <c r="F268" s="147" t="s">
        <v>1220</v>
      </c>
      <c r="G268" s="115" t="s">
        <v>649</v>
      </c>
      <c r="H268" s="115" t="s">
        <v>1221</v>
      </c>
      <c r="I268" s="148" t="s">
        <v>936</v>
      </c>
      <c r="J268" s="149">
        <v>60.1</v>
      </c>
      <c r="K268" s="149"/>
      <c r="L268" s="130" t="s">
        <v>652</v>
      </c>
      <c r="M268" s="485">
        <v>7.0000000000000007E-2</v>
      </c>
      <c r="N268" s="954"/>
      <c r="O268" s="955"/>
      <c r="P268" s="572">
        <f t="shared" si="251"/>
        <v>0</v>
      </c>
      <c r="Q268" s="955"/>
      <c r="R268" s="957"/>
      <c r="S268" s="571">
        <f t="shared" si="252"/>
        <v>0</v>
      </c>
      <c r="T268" s="520">
        <f t="shared" si="241"/>
        <v>0</v>
      </c>
      <c r="U268" s="497">
        <f t="shared" si="242"/>
        <v>0</v>
      </c>
      <c r="V268" s="551">
        <f t="shared" si="250"/>
        <v>0</v>
      </c>
      <c r="W268" s="960"/>
      <c r="X268" s="961"/>
      <c r="Y268" s="526">
        <f t="shared" si="243"/>
        <v>0</v>
      </c>
      <c r="Z268" s="961"/>
      <c r="AA268" s="964"/>
      <c r="AB268" s="570">
        <f t="shared" si="244"/>
        <v>0</v>
      </c>
      <c r="AC268" s="526">
        <f t="shared" si="245"/>
        <v>0</v>
      </c>
      <c r="AD268" s="523">
        <f t="shared" si="246"/>
        <v>0</v>
      </c>
      <c r="AE268" s="526">
        <f t="shared" ref="AE268" si="255">SUM(AC268,AD268)</f>
        <v>0</v>
      </c>
    </row>
    <row r="269" spans="1:31" x14ac:dyDescent="0.25">
      <c r="A269" s="115" t="s">
        <v>355</v>
      </c>
      <c r="B269" s="115">
        <v>0</v>
      </c>
      <c r="C269" s="147" t="s">
        <v>829</v>
      </c>
      <c r="D269" s="147">
        <v>0</v>
      </c>
      <c r="E269" s="147" t="s">
        <v>685</v>
      </c>
      <c r="F269" s="147" t="s">
        <v>1222</v>
      </c>
      <c r="G269" s="115" t="s">
        <v>764</v>
      </c>
      <c r="H269" s="115" t="s">
        <v>1223</v>
      </c>
      <c r="I269" s="148" t="s">
        <v>936</v>
      </c>
      <c r="J269" s="149">
        <v>83.2</v>
      </c>
      <c r="K269" s="149"/>
      <c r="L269" s="130" t="s">
        <v>652</v>
      </c>
      <c r="M269" s="485">
        <v>7.0000000000000007E-2</v>
      </c>
      <c r="N269" s="954"/>
      <c r="O269" s="955"/>
      <c r="P269" s="572">
        <f t="shared" si="251"/>
        <v>0</v>
      </c>
      <c r="Q269" s="955"/>
      <c r="R269" s="957"/>
      <c r="S269" s="571">
        <f t="shared" si="252"/>
        <v>0</v>
      </c>
      <c r="T269" s="520">
        <f t="shared" si="241"/>
        <v>0</v>
      </c>
      <c r="U269" s="497">
        <f t="shared" si="242"/>
        <v>0</v>
      </c>
      <c r="V269" s="551">
        <f t="shared" si="250"/>
        <v>0</v>
      </c>
      <c r="W269" s="960"/>
      <c r="X269" s="961"/>
      <c r="Y269" s="526">
        <f t="shared" si="243"/>
        <v>0</v>
      </c>
      <c r="Z269" s="961"/>
      <c r="AA269" s="964"/>
      <c r="AB269" s="570">
        <f t="shared" si="244"/>
        <v>0</v>
      </c>
      <c r="AC269" s="526">
        <f t="shared" si="245"/>
        <v>0</v>
      </c>
      <c r="AD269" s="523">
        <f t="shared" si="246"/>
        <v>0</v>
      </c>
      <c r="AE269" s="526">
        <f t="shared" ref="AE269" si="256">SUM(AC269,AD269)</f>
        <v>0</v>
      </c>
    </row>
    <row r="270" spans="1:31" x14ac:dyDescent="0.25">
      <c r="A270" s="115" t="s">
        <v>355</v>
      </c>
      <c r="B270" s="115">
        <v>0</v>
      </c>
      <c r="C270" s="147" t="s">
        <v>829</v>
      </c>
      <c r="D270" s="147">
        <v>0</v>
      </c>
      <c r="E270" s="147" t="s">
        <v>687</v>
      </c>
      <c r="F270" s="147" t="s">
        <v>1224</v>
      </c>
      <c r="G270" s="115" t="s">
        <v>649</v>
      </c>
      <c r="H270" s="115" t="s">
        <v>1225</v>
      </c>
      <c r="I270" s="148" t="s">
        <v>936</v>
      </c>
      <c r="J270" s="149">
        <v>1</v>
      </c>
      <c r="K270" s="149"/>
      <c r="L270" s="130" t="s">
        <v>652</v>
      </c>
      <c r="M270" s="485">
        <v>7.0000000000000007E-2</v>
      </c>
      <c r="N270" s="954"/>
      <c r="O270" s="955"/>
      <c r="P270" s="572">
        <f t="shared" si="251"/>
        <v>0</v>
      </c>
      <c r="Q270" s="955"/>
      <c r="R270" s="957"/>
      <c r="S270" s="571">
        <f t="shared" si="252"/>
        <v>0</v>
      </c>
      <c r="T270" s="520">
        <f t="shared" si="241"/>
        <v>0</v>
      </c>
      <c r="U270" s="497">
        <f t="shared" si="242"/>
        <v>0</v>
      </c>
      <c r="V270" s="551">
        <f t="shared" si="250"/>
        <v>0</v>
      </c>
      <c r="W270" s="960"/>
      <c r="X270" s="961"/>
      <c r="Y270" s="526">
        <f t="shared" si="243"/>
        <v>0</v>
      </c>
      <c r="Z270" s="961"/>
      <c r="AA270" s="964"/>
      <c r="AB270" s="570">
        <f t="shared" si="244"/>
        <v>0</v>
      </c>
      <c r="AC270" s="526">
        <f t="shared" si="245"/>
        <v>0</v>
      </c>
      <c r="AD270" s="523">
        <f t="shared" si="246"/>
        <v>0</v>
      </c>
      <c r="AE270" s="526">
        <f t="shared" ref="AE270" si="257">SUM(AC270,AD270)</f>
        <v>0</v>
      </c>
    </row>
    <row r="271" spans="1:31" x14ac:dyDescent="0.25">
      <c r="A271" s="115" t="s">
        <v>355</v>
      </c>
      <c r="B271" s="115">
        <v>0</v>
      </c>
      <c r="C271" s="147" t="s">
        <v>829</v>
      </c>
      <c r="D271" s="147">
        <v>0</v>
      </c>
      <c r="E271" s="147" t="s">
        <v>690</v>
      </c>
      <c r="F271" s="147" t="s">
        <v>1226</v>
      </c>
      <c r="G271" s="115" t="s">
        <v>649</v>
      </c>
      <c r="H271" s="115" t="s">
        <v>1225</v>
      </c>
      <c r="I271" s="148" t="s">
        <v>936</v>
      </c>
      <c r="J271" s="149">
        <v>1.9</v>
      </c>
      <c r="K271" s="149"/>
      <c r="L271" s="130" t="s">
        <v>652</v>
      </c>
      <c r="M271" s="485">
        <v>7.0000000000000007E-2</v>
      </c>
      <c r="N271" s="954"/>
      <c r="O271" s="955"/>
      <c r="P271" s="572">
        <f t="shared" si="251"/>
        <v>0</v>
      </c>
      <c r="Q271" s="955"/>
      <c r="R271" s="957"/>
      <c r="S271" s="571">
        <f t="shared" si="252"/>
        <v>0</v>
      </c>
      <c r="T271" s="520">
        <f t="shared" si="241"/>
        <v>0</v>
      </c>
      <c r="U271" s="497">
        <f t="shared" si="242"/>
        <v>0</v>
      </c>
      <c r="V271" s="551">
        <f t="shared" si="250"/>
        <v>0</v>
      </c>
      <c r="W271" s="960"/>
      <c r="X271" s="961"/>
      <c r="Y271" s="526">
        <f t="shared" si="243"/>
        <v>0</v>
      </c>
      <c r="Z271" s="961"/>
      <c r="AA271" s="964"/>
      <c r="AB271" s="570">
        <f t="shared" si="244"/>
        <v>0</v>
      </c>
      <c r="AC271" s="526">
        <f t="shared" si="245"/>
        <v>0</v>
      </c>
      <c r="AD271" s="523">
        <f t="shared" si="246"/>
        <v>0</v>
      </c>
      <c r="AE271" s="526">
        <f t="shared" ref="AE271:AE272" si="258">SUM(AC271,AD271)</f>
        <v>0</v>
      </c>
    </row>
    <row r="272" spans="1:31" x14ac:dyDescent="0.25">
      <c r="A272" s="115" t="s">
        <v>355</v>
      </c>
      <c r="B272" s="115">
        <v>0</v>
      </c>
      <c r="C272" s="147" t="s">
        <v>829</v>
      </c>
      <c r="D272" s="147">
        <v>0</v>
      </c>
      <c r="E272" s="147" t="s">
        <v>693</v>
      </c>
      <c r="F272" s="147" t="s">
        <v>1227</v>
      </c>
      <c r="G272" s="115" t="s">
        <v>892</v>
      </c>
      <c r="H272" s="115" t="s">
        <v>1228</v>
      </c>
      <c r="I272" s="148" t="s">
        <v>894</v>
      </c>
      <c r="J272" s="149">
        <v>1</v>
      </c>
      <c r="K272" s="149"/>
      <c r="L272" s="130" t="s">
        <v>680</v>
      </c>
      <c r="M272" s="485"/>
      <c r="N272" s="891"/>
      <c r="O272" s="718"/>
      <c r="P272" s="892">
        <f t="shared" si="251"/>
        <v>0</v>
      </c>
      <c r="Q272" s="718"/>
      <c r="R272" s="892"/>
      <c r="S272" s="718">
        <f t="shared" si="252"/>
        <v>0</v>
      </c>
      <c r="T272" s="520">
        <f t="shared" si="241"/>
        <v>0</v>
      </c>
      <c r="U272" s="497">
        <f t="shared" si="242"/>
        <v>0</v>
      </c>
      <c r="V272" s="551">
        <f t="shared" si="250"/>
        <v>0</v>
      </c>
      <c r="W272" s="893"/>
      <c r="X272" s="894"/>
      <c r="Y272" s="526">
        <f t="shared" si="243"/>
        <v>0</v>
      </c>
      <c r="Z272" s="894"/>
      <c r="AA272" s="895"/>
      <c r="AB272" s="896">
        <f t="shared" si="244"/>
        <v>0</v>
      </c>
      <c r="AC272" s="526">
        <f t="shared" si="245"/>
        <v>0</v>
      </c>
      <c r="AD272" s="523">
        <f t="shared" si="246"/>
        <v>0</v>
      </c>
      <c r="AE272" s="526">
        <f t="shared" si="258"/>
        <v>0</v>
      </c>
    </row>
    <row r="273" spans="1:31" x14ac:dyDescent="0.25">
      <c r="A273" s="115" t="s">
        <v>355</v>
      </c>
      <c r="B273" s="115">
        <v>0</v>
      </c>
      <c r="C273" s="147" t="s">
        <v>829</v>
      </c>
      <c r="D273" s="147">
        <v>0</v>
      </c>
      <c r="E273" s="147" t="s">
        <v>696</v>
      </c>
      <c r="F273" s="147" t="s">
        <v>1229</v>
      </c>
      <c r="G273" s="115" t="s">
        <v>649</v>
      </c>
      <c r="H273" s="115" t="s">
        <v>1225</v>
      </c>
      <c r="I273" s="148" t="s">
        <v>936</v>
      </c>
      <c r="J273" s="149">
        <v>1</v>
      </c>
      <c r="K273" s="149"/>
      <c r="L273" s="130" t="s">
        <v>652</v>
      </c>
      <c r="M273" s="485">
        <v>7.0000000000000007E-2</v>
      </c>
      <c r="N273" s="954"/>
      <c r="O273" s="955"/>
      <c r="P273" s="572">
        <f t="shared" si="251"/>
        <v>0</v>
      </c>
      <c r="Q273" s="955"/>
      <c r="R273" s="957"/>
      <c r="S273" s="571">
        <f t="shared" si="252"/>
        <v>0</v>
      </c>
      <c r="T273" s="520">
        <f t="shared" si="241"/>
        <v>0</v>
      </c>
      <c r="U273" s="497">
        <f t="shared" si="242"/>
        <v>0</v>
      </c>
      <c r="V273" s="551">
        <f t="shared" si="250"/>
        <v>0</v>
      </c>
      <c r="W273" s="960"/>
      <c r="X273" s="961"/>
      <c r="Y273" s="526">
        <f t="shared" si="243"/>
        <v>0</v>
      </c>
      <c r="Z273" s="961"/>
      <c r="AA273" s="964"/>
      <c r="AB273" s="570">
        <f t="shared" si="244"/>
        <v>0</v>
      </c>
      <c r="AC273" s="526">
        <f t="shared" si="245"/>
        <v>0</v>
      </c>
      <c r="AD273" s="523">
        <f t="shared" si="246"/>
        <v>0</v>
      </c>
      <c r="AE273" s="526">
        <f t="shared" ref="AE273" si="259">SUM(AC273,AD273)</f>
        <v>0</v>
      </c>
    </row>
    <row r="274" spans="1:31" x14ac:dyDescent="0.25">
      <c r="A274" s="115" t="s">
        <v>355</v>
      </c>
      <c r="B274" s="115">
        <v>0</v>
      </c>
      <c r="C274" s="147" t="s">
        <v>834</v>
      </c>
      <c r="D274" s="147">
        <v>0</v>
      </c>
      <c r="E274" s="147" t="s">
        <v>647</v>
      </c>
      <c r="F274" s="147" t="s">
        <v>1230</v>
      </c>
      <c r="G274" s="115" t="s">
        <v>706</v>
      </c>
      <c r="H274" s="115" t="s">
        <v>1231</v>
      </c>
      <c r="I274" s="148" t="s">
        <v>657</v>
      </c>
      <c r="J274" s="149">
        <v>4.5</v>
      </c>
      <c r="K274" s="149"/>
      <c r="L274" s="130" t="s">
        <v>652</v>
      </c>
      <c r="M274" s="485">
        <v>7.0000000000000007E-2</v>
      </c>
      <c r="N274" s="954"/>
      <c r="O274" s="955"/>
      <c r="P274" s="572">
        <f t="shared" si="251"/>
        <v>0</v>
      </c>
      <c r="Q274" s="955"/>
      <c r="R274" s="957"/>
      <c r="S274" s="571">
        <f t="shared" si="252"/>
        <v>0</v>
      </c>
      <c r="T274" s="520">
        <f t="shared" si="241"/>
        <v>0</v>
      </c>
      <c r="U274" s="497">
        <f t="shared" si="242"/>
        <v>0</v>
      </c>
      <c r="V274" s="551">
        <f t="shared" si="250"/>
        <v>0</v>
      </c>
      <c r="W274" s="960"/>
      <c r="X274" s="961"/>
      <c r="Y274" s="526">
        <f t="shared" si="243"/>
        <v>0</v>
      </c>
      <c r="Z274" s="961"/>
      <c r="AA274" s="964"/>
      <c r="AB274" s="570">
        <f t="shared" si="244"/>
        <v>0</v>
      </c>
      <c r="AC274" s="526">
        <f t="shared" si="245"/>
        <v>0</v>
      </c>
      <c r="AD274" s="523">
        <f t="shared" si="246"/>
        <v>0</v>
      </c>
      <c r="AE274" s="526">
        <f t="shared" ref="AE274" si="260">SUM(AC274,AD274)</f>
        <v>0</v>
      </c>
    </row>
    <row r="275" spans="1:31" x14ac:dyDescent="0.25">
      <c r="A275" s="115" t="s">
        <v>355</v>
      </c>
      <c r="B275" s="115">
        <v>0</v>
      </c>
      <c r="C275" s="147" t="s">
        <v>834</v>
      </c>
      <c r="D275" s="147">
        <v>0</v>
      </c>
      <c r="E275" s="147" t="s">
        <v>653</v>
      </c>
      <c r="F275" s="147" t="s">
        <v>1232</v>
      </c>
      <c r="G275" s="115" t="s">
        <v>673</v>
      </c>
      <c r="H275" s="115" t="s">
        <v>1233</v>
      </c>
      <c r="I275" s="148" t="s">
        <v>675</v>
      </c>
      <c r="J275" s="149">
        <v>18.899999999999999</v>
      </c>
      <c r="K275" s="149"/>
      <c r="L275" s="130" t="s">
        <v>652</v>
      </c>
      <c r="M275" s="485">
        <v>7.0000000000000007E-2</v>
      </c>
      <c r="N275" s="954"/>
      <c r="O275" s="955"/>
      <c r="P275" s="572">
        <f t="shared" si="251"/>
        <v>0</v>
      </c>
      <c r="Q275" s="955"/>
      <c r="R275" s="957"/>
      <c r="S275" s="571">
        <f t="shared" si="252"/>
        <v>0</v>
      </c>
      <c r="T275" s="520">
        <f t="shared" si="241"/>
        <v>0</v>
      </c>
      <c r="U275" s="497">
        <f t="shared" si="242"/>
        <v>0</v>
      </c>
      <c r="V275" s="551">
        <f t="shared" si="250"/>
        <v>0</v>
      </c>
      <c r="W275" s="960"/>
      <c r="X275" s="961"/>
      <c r="Y275" s="526">
        <f t="shared" si="243"/>
        <v>0</v>
      </c>
      <c r="Z275" s="961"/>
      <c r="AA275" s="964"/>
      <c r="AB275" s="570">
        <f t="shared" si="244"/>
        <v>0</v>
      </c>
      <c r="AC275" s="526">
        <f t="shared" si="245"/>
        <v>0</v>
      </c>
      <c r="AD275" s="523">
        <f t="shared" si="246"/>
        <v>0</v>
      </c>
      <c r="AE275" s="526">
        <f t="shared" ref="AE275" si="261">SUM(AC275,AD275)</f>
        <v>0</v>
      </c>
    </row>
    <row r="276" spans="1:31" x14ac:dyDescent="0.25">
      <c r="A276" s="115" t="s">
        <v>355</v>
      </c>
      <c r="B276" s="115">
        <v>0</v>
      </c>
      <c r="C276" s="147" t="s">
        <v>834</v>
      </c>
      <c r="D276" s="147">
        <v>0</v>
      </c>
      <c r="E276" s="147" t="s">
        <v>658</v>
      </c>
      <c r="F276" s="147" t="s">
        <v>1234</v>
      </c>
      <c r="G276" s="115" t="s">
        <v>764</v>
      </c>
      <c r="H276" s="115" t="s">
        <v>1235</v>
      </c>
      <c r="I276" s="148" t="s">
        <v>936</v>
      </c>
      <c r="J276" s="149">
        <v>118.9</v>
      </c>
      <c r="K276" s="149"/>
      <c r="L276" s="130" t="s">
        <v>652</v>
      </c>
      <c r="M276" s="485">
        <v>7.0000000000000007E-2</v>
      </c>
      <c r="N276" s="954"/>
      <c r="O276" s="955"/>
      <c r="P276" s="572">
        <f t="shared" si="251"/>
        <v>0</v>
      </c>
      <c r="Q276" s="955"/>
      <c r="R276" s="957"/>
      <c r="S276" s="571">
        <f t="shared" si="252"/>
        <v>0</v>
      </c>
      <c r="T276" s="520">
        <f t="shared" si="241"/>
        <v>0</v>
      </c>
      <c r="U276" s="497">
        <f t="shared" si="242"/>
        <v>0</v>
      </c>
      <c r="V276" s="551">
        <f t="shared" si="250"/>
        <v>0</v>
      </c>
      <c r="W276" s="960"/>
      <c r="X276" s="961"/>
      <c r="Y276" s="526">
        <f t="shared" si="243"/>
        <v>0</v>
      </c>
      <c r="Z276" s="961"/>
      <c r="AA276" s="964"/>
      <c r="AB276" s="570">
        <f t="shared" si="244"/>
        <v>0</v>
      </c>
      <c r="AC276" s="526">
        <f t="shared" si="245"/>
        <v>0</v>
      </c>
      <c r="AD276" s="523">
        <f t="shared" si="246"/>
        <v>0</v>
      </c>
      <c r="AE276" s="526">
        <f t="shared" ref="AE276" si="262">SUM(AC276,AD276)</f>
        <v>0</v>
      </c>
    </row>
    <row r="277" spans="1:31" x14ac:dyDescent="0.25">
      <c r="A277" s="115" t="s">
        <v>355</v>
      </c>
      <c r="B277" s="115">
        <v>0</v>
      </c>
      <c r="C277" s="147" t="s">
        <v>834</v>
      </c>
      <c r="D277" s="147">
        <v>0</v>
      </c>
      <c r="E277" s="147" t="s">
        <v>661</v>
      </c>
      <c r="F277" s="147" t="s">
        <v>1236</v>
      </c>
      <c r="G277" s="115" t="s">
        <v>1157</v>
      </c>
      <c r="H277" s="115" t="s">
        <v>1237</v>
      </c>
      <c r="I277" s="148" t="s">
        <v>657</v>
      </c>
      <c r="J277" s="149">
        <v>15</v>
      </c>
      <c r="K277" s="149"/>
      <c r="L277" s="130" t="s">
        <v>652</v>
      </c>
      <c r="M277" s="485">
        <v>7.0000000000000007E-2</v>
      </c>
      <c r="N277" s="954"/>
      <c r="O277" s="955"/>
      <c r="P277" s="572">
        <f t="shared" si="251"/>
        <v>0</v>
      </c>
      <c r="Q277" s="955"/>
      <c r="R277" s="957"/>
      <c r="S277" s="571">
        <f t="shared" si="252"/>
        <v>0</v>
      </c>
      <c r="T277" s="520">
        <f t="shared" si="241"/>
        <v>0</v>
      </c>
      <c r="U277" s="497">
        <f t="shared" si="242"/>
        <v>0</v>
      </c>
      <c r="V277" s="551">
        <f t="shared" si="250"/>
        <v>0</v>
      </c>
      <c r="W277" s="960"/>
      <c r="X277" s="961"/>
      <c r="Y277" s="526">
        <f t="shared" si="243"/>
        <v>0</v>
      </c>
      <c r="Z277" s="961"/>
      <c r="AA277" s="964"/>
      <c r="AB277" s="570">
        <f t="shared" si="244"/>
        <v>0</v>
      </c>
      <c r="AC277" s="526">
        <f t="shared" si="245"/>
        <v>0</v>
      </c>
      <c r="AD277" s="523">
        <f t="shared" si="246"/>
        <v>0</v>
      </c>
      <c r="AE277" s="526">
        <f t="shared" ref="AE277" si="263">SUM(AC277,AD277)</f>
        <v>0</v>
      </c>
    </row>
    <row r="278" spans="1:31" x14ac:dyDescent="0.25">
      <c r="A278" s="115" t="s">
        <v>355</v>
      </c>
      <c r="B278" s="115">
        <v>0</v>
      </c>
      <c r="C278" s="147" t="s">
        <v>834</v>
      </c>
      <c r="D278" s="147">
        <v>0</v>
      </c>
      <c r="E278" s="147" t="s">
        <v>665</v>
      </c>
      <c r="F278" s="147" t="s">
        <v>1238</v>
      </c>
      <c r="G278" s="115" t="s">
        <v>764</v>
      </c>
      <c r="H278" s="115" t="s">
        <v>1239</v>
      </c>
      <c r="I278" s="148" t="s">
        <v>936</v>
      </c>
      <c r="J278" s="149">
        <v>9.8000000000000007</v>
      </c>
      <c r="K278" s="149"/>
      <c r="L278" s="130" t="s">
        <v>652</v>
      </c>
      <c r="M278" s="485">
        <v>7.0000000000000007E-2</v>
      </c>
      <c r="N278" s="954"/>
      <c r="O278" s="955"/>
      <c r="P278" s="572">
        <f t="shared" si="251"/>
        <v>0</v>
      </c>
      <c r="Q278" s="955"/>
      <c r="R278" s="957"/>
      <c r="S278" s="571">
        <f t="shared" si="252"/>
        <v>0</v>
      </c>
      <c r="T278" s="520">
        <f t="shared" si="241"/>
        <v>0</v>
      </c>
      <c r="U278" s="497">
        <f t="shared" si="242"/>
        <v>0</v>
      </c>
      <c r="V278" s="551">
        <f t="shared" si="250"/>
        <v>0</v>
      </c>
      <c r="W278" s="960"/>
      <c r="X278" s="961"/>
      <c r="Y278" s="526">
        <f t="shared" si="243"/>
        <v>0</v>
      </c>
      <c r="Z278" s="961"/>
      <c r="AA278" s="964"/>
      <c r="AB278" s="570">
        <f t="shared" si="244"/>
        <v>0</v>
      </c>
      <c r="AC278" s="526">
        <f t="shared" si="245"/>
        <v>0</v>
      </c>
      <c r="AD278" s="523">
        <f t="shared" si="246"/>
        <v>0</v>
      </c>
      <c r="AE278" s="526">
        <f t="shared" ref="AE278" si="264">SUM(AC278,AD278)</f>
        <v>0</v>
      </c>
    </row>
    <row r="279" spans="1:31" x14ac:dyDescent="0.25">
      <c r="A279" s="115" t="s">
        <v>355</v>
      </c>
      <c r="B279" s="115">
        <v>0</v>
      </c>
      <c r="C279" s="147" t="s">
        <v>834</v>
      </c>
      <c r="D279" s="147">
        <v>0</v>
      </c>
      <c r="E279" s="147" t="s">
        <v>668</v>
      </c>
      <c r="F279" s="147" t="s">
        <v>1240</v>
      </c>
      <c r="G279" s="115" t="s">
        <v>764</v>
      </c>
      <c r="H279" s="115" t="s">
        <v>1241</v>
      </c>
      <c r="I279" s="148" t="s">
        <v>936</v>
      </c>
      <c r="J279" s="149">
        <v>9.8000000000000007</v>
      </c>
      <c r="K279" s="149"/>
      <c r="L279" s="130" t="s">
        <v>652</v>
      </c>
      <c r="M279" s="485">
        <v>7.0000000000000007E-2</v>
      </c>
      <c r="N279" s="954"/>
      <c r="O279" s="955"/>
      <c r="P279" s="572">
        <f t="shared" si="251"/>
        <v>0</v>
      </c>
      <c r="Q279" s="955"/>
      <c r="R279" s="957"/>
      <c r="S279" s="571">
        <f t="shared" si="252"/>
        <v>0</v>
      </c>
      <c r="T279" s="520">
        <f t="shared" si="241"/>
        <v>0</v>
      </c>
      <c r="U279" s="497">
        <f t="shared" si="242"/>
        <v>0</v>
      </c>
      <c r="V279" s="551">
        <f t="shared" si="250"/>
        <v>0</v>
      </c>
      <c r="W279" s="960"/>
      <c r="X279" s="961"/>
      <c r="Y279" s="526">
        <f t="shared" si="243"/>
        <v>0</v>
      </c>
      <c r="Z279" s="961"/>
      <c r="AA279" s="964"/>
      <c r="AB279" s="570">
        <f t="shared" si="244"/>
        <v>0</v>
      </c>
      <c r="AC279" s="526">
        <f t="shared" si="245"/>
        <v>0</v>
      </c>
      <c r="AD279" s="523">
        <f t="shared" si="246"/>
        <v>0</v>
      </c>
      <c r="AE279" s="526">
        <f t="shared" ref="AE279" si="265">SUM(AC279,AD279)</f>
        <v>0</v>
      </c>
    </row>
    <row r="280" spans="1:31" x14ac:dyDescent="0.25">
      <c r="A280" s="115" t="s">
        <v>355</v>
      </c>
      <c r="B280" s="115">
        <v>0</v>
      </c>
      <c r="C280" s="147" t="s">
        <v>834</v>
      </c>
      <c r="D280" s="147">
        <v>0</v>
      </c>
      <c r="E280" s="147" t="s">
        <v>671</v>
      </c>
      <c r="F280" s="147" t="s">
        <v>1242</v>
      </c>
      <c r="G280" s="115" t="s">
        <v>764</v>
      </c>
      <c r="H280" s="115" t="s">
        <v>1243</v>
      </c>
      <c r="I280" s="148" t="s">
        <v>936</v>
      </c>
      <c r="J280" s="149">
        <v>12.2</v>
      </c>
      <c r="K280" s="149"/>
      <c r="L280" s="130" t="s">
        <v>652</v>
      </c>
      <c r="M280" s="485">
        <v>7.0000000000000007E-2</v>
      </c>
      <c r="N280" s="954"/>
      <c r="O280" s="955"/>
      <c r="P280" s="572">
        <f t="shared" si="251"/>
        <v>0</v>
      </c>
      <c r="Q280" s="955"/>
      <c r="R280" s="957"/>
      <c r="S280" s="571">
        <f t="shared" si="252"/>
        <v>0</v>
      </c>
      <c r="T280" s="520">
        <f t="shared" si="241"/>
        <v>0</v>
      </c>
      <c r="U280" s="497">
        <f t="shared" si="242"/>
        <v>0</v>
      </c>
      <c r="V280" s="551">
        <f t="shared" si="250"/>
        <v>0</v>
      </c>
      <c r="W280" s="960"/>
      <c r="X280" s="961"/>
      <c r="Y280" s="526">
        <f t="shared" si="243"/>
        <v>0</v>
      </c>
      <c r="Z280" s="961"/>
      <c r="AA280" s="964"/>
      <c r="AB280" s="570">
        <f t="shared" si="244"/>
        <v>0</v>
      </c>
      <c r="AC280" s="526">
        <f t="shared" si="245"/>
        <v>0</v>
      </c>
      <c r="AD280" s="523">
        <f t="shared" si="246"/>
        <v>0</v>
      </c>
      <c r="AE280" s="526">
        <f t="shared" ref="AE280" si="266">SUM(AC280,AD280)</f>
        <v>0</v>
      </c>
    </row>
    <row r="281" spans="1:31" x14ac:dyDescent="0.25">
      <c r="A281" s="115" t="s">
        <v>355</v>
      </c>
      <c r="B281" s="115">
        <v>0</v>
      </c>
      <c r="C281" s="147" t="s">
        <v>834</v>
      </c>
      <c r="D281" s="147">
        <v>0</v>
      </c>
      <c r="E281" s="147" t="s">
        <v>676</v>
      </c>
      <c r="F281" s="147" t="s">
        <v>1244</v>
      </c>
      <c r="G281" s="115" t="s">
        <v>928</v>
      </c>
      <c r="H281" s="115" t="s">
        <v>1245</v>
      </c>
      <c r="I281" s="148" t="s">
        <v>947</v>
      </c>
      <c r="J281" s="149">
        <v>9.1999999999999993</v>
      </c>
      <c r="K281" s="149"/>
      <c r="L281" s="130" t="s">
        <v>652</v>
      </c>
      <c r="M281" s="485" t="s">
        <v>681</v>
      </c>
      <c r="N281" s="954"/>
      <c r="O281" s="955"/>
      <c r="P281" s="572">
        <f t="shared" si="251"/>
        <v>0</v>
      </c>
      <c r="Q281" s="955"/>
      <c r="R281" s="957"/>
      <c r="S281" s="571">
        <f t="shared" si="252"/>
        <v>0</v>
      </c>
      <c r="T281" s="520">
        <f t="shared" si="241"/>
        <v>0</v>
      </c>
      <c r="U281" s="497">
        <f t="shared" si="242"/>
        <v>0</v>
      </c>
      <c r="V281" s="551">
        <f t="shared" si="250"/>
        <v>0</v>
      </c>
      <c r="W281" s="960"/>
      <c r="X281" s="961"/>
      <c r="Y281" s="526">
        <f t="shared" si="243"/>
        <v>0</v>
      </c>
      <c r="Z281" s="961"/>
      <c r="AA281" s="964"/>
      <c r="AB281" s="570">
        <f t="shared" si="244"/>
        <v>0</v>
      </c>
      <c r="AC281" s="526">
        <f t="shared" si="245"/>
        <v>0</v>
      </c>
      <c r="AD281" s="523">
        <f t="shared" si="246"/>
        <v>0</v>
      </c>
      <c r="AE281" s="526">
        <f t="shared" ref="AE281:AE283" si="267">SUM(AC281,AD281)</f>
        <v>0</v>
      </c>
    </row>
    <row r="282" spans="1:31" x14ac:dyDescent="0.25">
      <c r="A282" s="115" t="s">
        <v>355</v>
      </c>
      <c r="B282" s="115">
        <v>0</v>
      </c>
      <c r="C282" s="147" t="s">
        <v>834</v>
      </c>
      <c r="D282" s="147">
        <v>0</v>
      </c>
      <c r="E282" s="147" t="s">
        <v>682</v>
      </c>
      <c r="F282" s="147" t="s">
        <v>478</v>
      </c>
      <c r="G282" s="115" t="s">
        <v>464</v>
      </c>
      <c r="H282" s="115" t="s">
        <v>479</v>
      </c>
      <c r="I282" s="148" t="s">
        <v>679</v>
      </c>
      <c r="J282" s="149"/>
      <c r="K282" s="149">
        <v>4.8</v>
      </c>
      <c r="L282" s="130" t="s">
        <v>680</v>
      </c>
      <c r="M282" s="485"/>
      <c r="N282" s="891"/>
      <c r="O282" s="718"/>
      <c r="P282" s="892">
        <f t="shared" si="251"/>
        <v>0</v>
      </c>
      <c r="Q282" s="718"/>
      <c r="R282" s="892"/>
      <c r="S282" s="718">
        <f t="shared" si="252"/>
        <v>0</v>
      </c>
      <c r="T282" s="520">
        <f t="shared" si="241"/>
        <v>0</v>
      </c>
      <c r="U282" s="497">
        <f t="shared" si="242"/>
        <v>0</v>
      </c>
      <c r="V282" s="551">
        <f t="shared" si="250"/>
        <v>0</v>
      </c>
      <c r="W282" s="893"/>
      <c r="X282" s="894"/>
      <c r="Y282" s="526">
        <f t="shared" si="243"/>
        <v>0</v>
      </c>
      <c r="Z282" s="894"/>
      <c r="AA282" s="895"/>
      <c r="AB282" s="896">
        <f t="shared" si="244"/>
        <v>0</v>
      </c>
      <c r="AC282" s="526">
        <f t="shared" si="245"/>
        <v>0</v>
      </c>
      <c r="AD282" s="523">
        <f t="shared" si="246"/>
        <v>0</v>
      </c>
      <c r="AE282" s="526">
        <f t="shared" si="267"/>
        <v>0</v>
      </c>
    </row>
    <row r="283" spans="1:31" x14ac:dyDescent="0.25">
      <c r="A283" s="115" t="s">
        <v>355</v>
      </c>
      <c r="B283" s="115">
        <v>0</v>
      </c>
      <c r="C283" s="147" t="s">
        <v>834</v>
      </c>
      <c r="D283" s="147">
        <v>0</v>
      </c>
      <c r="E283" s="147" t="s">
        <v>685</v>
      </c>
      <c r="F283" s="147" t="s">
        <v>1246</v>
      </c>
      <c r="G283" s="115" t="s">
        <v>1247</v>
      </c>
      <c r="H283" s="115" t="s">
        <v>1248</v>
      </c>
      <c r="I283" s="148" t="s">
        <v>679</v>
      </c>
      <c r="J283" s="149"/>
      <c r="K283" s="149">
        <v>3.9</v>
      </c>
      <c r="L283" s="130" t="s">
        <v>680</v>
      </c>
      <c r="M283" s="485"/>
      <c r="N283" s="891"/>
      <c r="O283" s="718"/>
      <c r="P283" s="892">
        <f t="shared" si="251"/>
        <v>0</v>
      </c>
      <c r="Q283" s="718"/>
      <c r="R283" s="892"/>
      <c r="S283" s="718">
        <f t="shared" si="252"/>
        <v>0</v>
      </c>
      <c r="T283" s="520">
        <f t="shared" si="241"/>
        <v>0</v>
      </c>
      <c r="U283" s="497">
        <f t="shared" si="242"/>
        <v>0</v>
      </c>
      <c r="V283" s="551">
        <f t="shared" si="250"/>
        <v>0</v>
      </c>
      <c r="W283" s="893"/>
      <c r="X283" s="894"/>
      <c r="Y283" s="526">
        <f t="shared" si="243"/>
        <v>0</v>
      </c>
      <c r="Z283" s="894"/>
      <c r="AA283" s="895"/>
      <c r="AB283" s="896">
        <f t="shared" si="244"/>
        <v>0</v>
      </c>
      <c r="AC283" s="526">
        <f t="shared" si="245"/>
        <v>0</v>
      </c>
      <c r="AD283" s="523">
        <f t="shared" si="246"/>
        <v>0</v>
      </c>
      <c r="AE283" s="526">
        <f t="shared" si="267"/>
        <v>0</v>
      </c>
    </row>
    <row r="284" spans="1:31" x14ac:dyDescent="0.25">
      <c r="A284" s="115" t="s">
        <v>355</v>
      </c>
      <c r="B284" s="115">
        <v>0</v>
      </c>
      <c r="C284" s="147" t="s">
        <v>834</v>
      </c>
      <c r="D284" s="147">
        <v>0</v>
      </c>
      <c r="E284" s="147" t="s">
        <v>687</v>
      </c>
      <c r="F284" s="147" t="s">
        <v>1249</v>
      </c>
      <c r="G284" s="115" t="s">
        <v>649</v>
      </c>
      <c r="H284" s="115" t="s">
        <v>1250</v>
      </c>
      <c r="I284" s="148" t="s">
        <v>936</v>
      </c>
      <c r="J284" s="149">
        <v>14.7</v>
      </c>
      <c r="K284" s="149"/>
      <c r="L284" s="130" t="s">
        <v>652</v>
      </c>
      <c r="M284" s="485">
        <v>7.0000000000000007E-2</v>
      </c>
      <c r="N284" s="954"/>
      <c r="O284" s="955"/>
      <c r="P284" s="572">
        <f t="shared" si="251"/>
        <v>0</v>
      </c>
      <c r="Q284" s="955"/>
      <c r="R284" s="957"/>
      <c r="S284" s="571">
        <f t="shared" si="252"/>
        <v>0</v>
      </c>
      <c r="T284" s="520">
        <f t="shared" si="241"/>
        <v>0</v>
      </c>
      <c r="U284" s="497">
        <f t="shared" si="242"/>
        <v>0</v>
      </c>
      <c r="V284" s="551">
        <f t="shared" si="250"/>
        <v>0</v>
      </c>
      <c r="W284" s="960"/>
      <c r="X284" s="961"/>
      <c r="Y284" s="526">
        <f t="shared" si="243"/>
        <v>0</v>
      </c>
      <c r="Z284" s="961"/>
      <c r="AA284" s="964"/>
      <c r="AB284" s="570">
        <f t="shared" si="244"/>
        <v>0</v>
      </c>
      <c r="AC284" s="526">
        <f t="shared" si="245"/>
        <v>0</v>
      </c>
      <c r="AD284" s="523">
        <f t="shared" si="246"/>
        <v>0</v>
      </c>
      <c r="AE284" s="526">
        <f t="shared" ref="AE284" si="268">SUM(AC284,AD284)</f>
        <v>0</v>
      </c>
    </row>
    <row r="285" spans="1:31" x14ac:dyDescent="0.25">
      <c r="A285" s="115" t="s">
        <v>355</v>
      </c>
      <c r="B285" s="115">
        <v>0</v>
      </c>
      <c r="C285" s="147" t="s">
        <v>834</v>
      </c>
      <c r="D285" s="147">
        <v>0</v>
      </c>
      <c r="E285" s="147" t="s">
        <v>690</v>
      </c>
      <c r="F285" s="147" t="s">
        <v>1251</v>
      </c>
      <c r="G285" s="115" t="s">
        <v>660</v>
      </c>
      <c r="H285" s="115" t="s">
        <v>1252</v>
      </c>
      <c r="I285" s="148" t="s">
        <v>657</v>
      </c>
      <c r="J285" s="149">
        <v>4</v>
      </c>
      <c r="K285" s="149"/>
      <c r="L285" s="130" t="s">
        <v>652</v>
      </c>
      <c r="M285" s="485">
        <v>0.04</v>
      </c>
      <c r="N285" s="954"/>
      <c r="O285" s="955"/>
      <c r="P285" s="572">
        <f t="shared" si="251"/>
        <v>0</v>
      </c>
      <c r="Q285" s="955"/>
      <c r="R285" s="957"/>
      <c r="S285" s="571">
        <f t="shared" si="252"/>
        <v>0</v>
      </c>
      <c r="T285" s="520">
        <f t="shared" si="241"/>
        <v>0</v>
      </c>
      <c r="U285" s="497">
        <f t="shared" si="242"/>
        <v>0</v>
      </c>
      <c r="V285" s="551">
        <f t="shared" si="250"/>
        <v>0</v>
      </c>
      <c r="W285" s="960"/>
      <c r="X285" s="961"/>
      <c r="Y285" s="526">
        <f t="shared" si="243"/>
        <v>0</v>
      </c>
      <c r="Z285" s="961"/>
      <c r="AA285" s="964"/>
      <c r="AB285" s="570">
        <f t="shared" si="244"/>
        <v>0</v>
      </c>
      <c r="AC285" s="526">
        <f t="shared" si="245"/>
        <v>0</v>
      </c>
      <c r="AD285" s="523">
        <f t="shared" si="246"/>
        <v>0</v>
      </c>
      <c r="AE285" s="526">
        <f t="shared" ref="AE285" si="269">SUM(AC285,AD285)</f>
        <v>0</v>
      </c>
    </row>
    <row r="286" spans="1:31" x14ac:dyDescent="0.25">
      <c r="A286" s="115" t="s">
        <v>355</v>
      </c>
      <c r="B286" s="115">
        <v>0</v>
      </c>
      <c r="C286" s="147" t="s">
        <v>834</v>
      </c>
      <c r="D286" s="147">
        <v>0</v>
      </c>
      <c r="E286" s="147" t="s">
        <v>693</v>
      </c>
      <c r="F286" s="147" t="s">
        <v>1253</v>
      </c>
      <c r="G286" s="115" t="s">
        <v>865</v>
      </c>
      <c r="H286" s="115" t="s">
        <v>1254</v>
      </c>
      <c r="I286" s="148" t="s">
        <v>657</v>
      </c>
      <c r="J286" s="149">
        <v>4.2</v>
      </c>
      <c r="K286" s="149"/>
      <c r="L286" s="130" t="s">
        <v>652</v>
      </c>
      <c r="M286" s="485">
        <v>0.04</v>
      </c>
      <c r="N286" s="954"/>
      <c r="O286" s="955"/>
      <c r="P286" s="572">
        <f t="shared" si="251"/>
        <v>0</v>
      </c>
      <c r="Q286" s="955"/>
      <c r="R286" s="957"/>
      <c r="S286" s="571">
        <f t="shared" si="252"/>
        <v>0</v>
      </c>
      <c r="T286" s="520">
        <f t="shared" si="241"/>
        <v>0</v>
      </c>
      <c r="U286" s="497">
        <f t="shared" si="242"/>
        <v>0</v>
      </c>
      <c r="V286" s="551">
        <f t="shared" si="250"/>
        <v>0</v>
      </c>
      <c r="W286" s="960"/>
      <c r="X286" s="961"/>
      <c r="Y286" s="526">
        <f t="shared" si="243"/>
        <v>0</v>
      </c>
      <c r="Z286" s="961"/>
      <c r="AA286" s="964"/>
      <c r="AB286" s="570">
        <f t="shared" si="244"/>
        <v>0</v>
      </c>
      <c r="AC286" s="526">
        <f t="shared" si="245"/>
        <v>0</v>
      </c>
      <c r="AD286" s="523">
        <f t="shared" si="246"/>
        <v>0</v>
      </c>
      <c r="AE286" s="526">
        <f t="shared" ref="AE286" si="270">SUM(AC286,AD286)</f>
        <v>0</v>
      </c>
    </row>
    <row r="287" spans="1:31" x14ac:dyDescent="0.25">
      <c r="A287" s="115" t="s">
        <v>355</v>
      </c>
      <c r="B287" s="115">
        <v>0</v>
      </c>
      <c r="C287" s="147" t="s">
        <v>834</v>
      </c>
      <c r="D287" s="147">
        <v>0</v>
      </c>
      <c r="E287" s="147" t="s">
        <v>696</v>
      </c>
      <c r="F287" s="147" t="s">
        <v>1255</v>
      </c>
      <c r="G287" s="115" t="s">
        <v>660</v>
      </c>
      <c r="H287" s="115" t="s">
        <v>1256</v>
      </c>
      <c r="I287" s="148" t="s">
        <v>657</v>
      </c>
      <c r="J287" s="149">
        <v>1.1000000000000001</v>
      </c>
      <c r="K287" s="149"/>
      <c r="L287" s="130" t="s">
        <v>652</v>
      </c>
      <c r="M287" s="485">
        <v>0.04</v>
      </c>
      <c r="N287" s="954"/>
      <c r="O287" s="955"/>
      <c r="P287" s="572">
        <f t="shared" si="251"/>
        <v>0</v>
      </c>
      <c r="Q287" s="955"/>
      <c r="R287" s="957"/>
      <c r="S287" s="571">
        <f t="shared" si="252"/>
        <v>0</v>
      </c>
      <c r="T287" s="520">
        <f t="shared" si="241"/>
        <v>0</v>
      </c>
      <c r="U287" s="497">
        <f t="shared" si="242"/>
        <v>0</v>
      </c>
      <c r="V287" s="551">
        <f t="shared" si="250"/>
        <v>0</v>
      </c>
      <c r="W287" s="960"/>
      <c r="X287" s="961"/>
      <c r="Y287" s="526">
        <f t="shared" si="243"/>
        <v>0</v>
      </c>
      <c r="Z287" s="961"/>
      <c r="AA287" s="964"/>
      <c r="AB287" s="570">
        <f t="shared" si="244"/>
        <v>0</v>
      </c>
      <c r="AC287" s="526">
        <f t="shared" si="245"/>
        <v>0</v>
      </c>
      <c r="AD287" s="523">
        <f t="shared" si="246"/>
        <v>0</v>
      </c>
      <c r="AE287" s="526">
        <f t="shared" ref="AE287" si="271">SUM(AC287,AD287)</f>
        <v>0</v>
      </c>
    </row>
    <row r="288" spans="1:31" x14ac:dyDescent="0.25">
      <c r="A288" s="115" t="s">
        <v>355</v>
      </c>
      <c r="B288" s="115">
        <v>0</v>
      </c>
      <c r="C288" s="147" t="s">
        <v>834</v>
      </c>
      <c r="D288" s="147">
        <v>0</v>
      </c>
      <c r="E288" s="147" t="s">
        <v>699</v>
      </c>
      <c r="F288" s="147" t="s">
        <v>1257</v>
      </c>
      <c r="G288" s="115" t="s">
        <v>660</v>
      </c>
      <c r="H288" s="115" t="s">
        <v>1258</v>
      </c>
      <c r="I288" s="148" t="s">
        <v>657</v>
      </c>
      <c r="J288" s="149">
        <v>1.1000000000000001</v>
      </c>
      <c r="K288" s="149"/>
      <c r="L288" s="130" t="s">
        <v>652</v>
      </c>
      <c r="M288" s="485">
        <v>0.04</v>
      </c>
      <c r="N288" s="954"/>
      <c r="O288" s="955"/>
      <c r="P288" s="572">
        <f t="shared" si="251"/>
        <v>0</v>
      </c>
      <c r="Q288" s="955"/>
      <c r="R288" s="957"/>
      <c r="S288" s="571">
        <f t="shared" si="252"/>
        <v>0</v>
      </c>
      <c r="T288" s="520">
        <f t="shared" si="241"/>
        <v>0</v>
      </c>
      <c r="U288" s="497">
        <f t="shared" si="242"/>
        <v>0</v>
      </c>
      <c r="V288" s="551">
        <f t="shared" si="250"/>
        <v>0</v>
      </c>
      <c r="W288" s="960"/>
      <c r="X288" s="961"/>
      <c r="Y288" s="526">
        <f t="shared" si="243"/>
        <v>0</v>
      </c>
      <c r="Z288" s="961"/>
      <c r="AA288" s="964"/>
      <c r="AB288" s="570">
        <f t="shared" si="244"/>
        <v>0</v>
      </c>
      <c r="AC288" s="526">
        <f t="shared" si="245"/>
        <v>0</v>
      </c>
      <c r="AD288" s="523">
        <f t="shared" si="246"/>
        <v>0</v>
      </c>
      <c r="AE288" s="526">
        <f t="shared" ref="AE288" si="272">SUM(AC288,AD288)</f>
        <v>0</v>
      </c>
    </row>
    <row r="289" spans="1:31" x14ac:dyDescent="0.25">
      <c r="A289" s="115" t="s">
        <v>355</v>
      </c>
      <c r="B289" s="115">
        <v>0</v>
      </c>
      <c r="C289" s="147" t="s">
        <v>834</v>
      </c>
      <c r="D289" s="147">
        <v>0</v>
      </c>
      <c r="E289" s="147" t="s">
        <v>701</v>
      </c>
      <c r="F289" s="147" t="s">
        <v>1259</v>
      </c>
      <c r="G289" s="115" t="s">
        <v>865</v>
      </c>
      <c r="H289" s="115" t="s">
        <v>1260</v>
      </c>
      <c r="I289" s="148" t="s">
        <v>657</v>
      </c>
      <c r="J289" s="149">
        <v>5.7</v>
      </c>
      <c r="K289" s="149"/>
      <c r="L289" s="130" t="s">
        <v>652</v>
      </c>
      <c r="M289" s="485">
        <v>0.04</v>
      </c>
      <c r="N289" s="954"/>
      <c r="O289" s="955"/>
      <c r="P289" s="572">
        <f t="shared" si="251"/>
        <v>0</v>
      </c>
      <c r="Q289" s="955"/>
      <c r="R289" s="957"/>
      <c r="S289" s="571">
        <f t="shared" si="252"/>
        <v>0</v>
      </c>
      <c r="T289" s="520">
        <f t="shared" si="241"/>
        <v>0</v>
      </c>
      <c r="U289" s="497">
        <f t="shared" si="242"/>
        <v>0</v>
      </c>
      <c r="V289" s="551">
        <f t="shared" si="250"/>
        <v>0</v>
      </c>
      <c r="W289" s="960"/>
      <c r="X289" s="961"/>
      <c r="Y289" s="526">
        <f t="shared" si="243"/>
        <v>0</v>
      </c>
      <c r="Z289" s="961"/>
      <c r="AA289" s="964"/>
      <c r="AB289" s="570">
        <f t="shared" si="244"/>
        <v>0</v>
      </c>
      <c r="AC289" s="526">
        <f t="shared" si="245"/>
        <v>0</v>
      </c>
      <c r="AD289" s="523">
        <f t="shared" si="246"/>
        <v>0</v>
      </c>
      <c r="AE289" s="526">
        <f t="shared" ref="AE289" si="273">SUM(AC289,AD289)</f>
        <v>0</v>
      </c>
    </row>
    <row r="290" spans="1:31" x14ac:dyDescent="0.25">
      <c r="A290" s="115" t="s">
        <v>355</v>
      </c>
      <c r="B290" s="115">
        <v>0</v>
      </c>
      <c r="C290" s="147" t="s">
        <v>834</v>
      </c>
      <c r="D290" s="147">
        <v>0</v>
      </c>
      <c r="E290" s="147" t="s">
        <v>704</v>
      </c>
      <c r="F290" s="147" t="s">
        <v>1261</v>
      </c>
      <c r="G290" s="115" t="s">
        <v>660</v>
      </c>
      <c r="H290" s="115" t="s">
        <v>1262</v>
      </c>
      <c r="I290" s="148" t="s">
        <v>657</v>
      </c>
      <c r="J290" s="149">
        <v>1.3</v>
      </c>
      <c r="K290" s="149"/>
      <c r="L290" s="130" t="s">
        <v>652</v>
      </c>
      <c r="M290" s="485">
        <v>0.04</v>
      </c>
      <c r="N290" s="954"/>
      <c r="O290" s="955"/>
      <c r="P290" s="572">
        <f t="shared" si="251"/>
        <v>0</v>
      </c>
      <c r="Q290" s="955"/>
      <c r="R290" s="957"/>
      <c r="S290" s="571">
        <f t="shared" si="252"/>
        <v>0</v>
      </c>
      <c r="T290" s="520">
        <f t="shared" si="241"/>
        <v>0</v>
      </c>
      <c r="U290" s="497">
        <f t="shared" si="242"/>
        <v>0</v>
      </c>
      <c r="V290" s="551">
        <f t="shared" si="250"/>
        <v>0</v>
      </c>
      <c r="W290" s="960"/>
      <c r="X290" s="961"/>
      <c r="Y290" s="526">
        <f t="shared" si="243"/>
        <v>0</v>
      </c>
      <c r="Z290" s="961"/>
      <c r="AA290" s="964"/>
      <c r="AB290" s="570">
        <f t="shared" si="244"/>
        <v>0</v>
      </c>
      <c r="AC290" s="526">
        <f t="shared" si="245"/>
        <v>0</v>
      </c>
      <c r="AD290" s="523">
        <f t="shared" si="246"/>
        <v>0</v>
      </c>
      <c r="AE290" s="526">
        <f t="shared" ref="AE290" si="274">SUM(AC290,AD290)</f>
        <v>0</v>
      </c>
    </row>
    <row r="291" spans="1:31" x14ac:dyDescent="0.25">
      <c r="A291" s="115" t="s">
        <v>355</v>
      </c>
      <c r="B291" s="115">
        <v>0</v>
      </c>
      <c r="C291" s="147" t="s">
        <v>834</v>
      </c>
      <c r="D291" s="147">
        <v>0</v>
      </c>
      <c r="E291" s="147" t="s">
        <v>708</v>
      </c>
      <c r="F291" s="147" t="s">
        <v>1263</v>
      </c>
      <c r="G291" s="115" t="s">
        <v>660</v>
      </c>
      <c r="H291" s="115" t="s">
        <v>1264</v>
      </c>
      <c r="I291" s="148" t="s">
        <v>657</v>
      </c>
      <c r="J291" s="149">
        <v>1.3</v>
      </c>
      <c r="K291" s="149"/>
      <c r="L291" s="130" t="s">
        <v>652</v>
      </c>
      <c r="M291" s="485">
        <v>0.04</v>
      </c>
      <c r="N291" s="954"/>
      <c r="O291" s="955"/>
      <c r="P291" s="572">
        <f t="shared" si="251"/>
        <v>0</v>
      </c>
      <c r="Q291" s="955"/>
      <c r="R291" s="957"/>
      <c r="S291" s="571">
        <f t="shared" si="252"/>
        <v>0</v>
      </c>
      <c r="T291" s="520">
        <f t="shared" si="241"/>
        <v>0</v>
      </c>
      <c r="U291" s="497">
        <f t="shared" si="242"/>
        <v>0</v>
      </c>
      <c r="V291" s="551">
        <f t="shared" si="250"/>
        <v>0</v>
      </c>
      <c r="W291" s="960"/>
      <c r="X291" s="961"/>
      <c r="Y291" s="526">
        <f t="shared" si="243"/>
        <v>0</v>
      </c>
      <c r="Z291" s="961"/>
      <c r="AA291" s="964"/>
      <c r="AB291" s="570">
        <f t="shared" si="244"/>
        <v>0</v>
      </c>
      <c r="AC291" s="526">
        <f t="shared" si="245"/>
        <v>0</v>
      </c>
      <c r="AD291" s="523">
        <f t="shared" si="246"/>
        <v>0</v>
      </c>
      <c r="AE291" s="526">
        <f t="shared" ref="AE291" si="275">SUM(AC291,AD291)</f>
        <v>0</v>
      </c>
    </row>
    <row r="292" spans="1:31" x14ac:dyDescent="0.25">
      <c r="A292" s="115" t="s">
        <v>355</v>
      </c>
      <c r="B292" s="115">
        <v>0</v>
      </c>
      <c r="C292" s="147" t="s">
        <v>834</v>
      </c>
      <c r="D292" s="147">
        <v>0</v>
      </c>
      <c r="E292" s="147" t="s">
        <v>711</v>
      </c>
      <c r="F292" s="147" t="s">
        <v>1265</v>
      </c>
      <c r="G292" s="115" t="s">
        <v>649</v>
      </c>
      <c r="H292" s="115" t="s">
        <v>1266</v>
      </c>
      <c r="I292" s="148" t="s">
        <v>936</v>
      </c>
      <c r="J292" s="149">
        <v>72.3</v>
      </c>
      <c r="K292" s="149"/>
      <c r="L292" s="130" t="s">
        <v>652</v>
      </c>
      <c r="M292" s="485">
        <v>7.0000000000000007E-2</v>
      </c>
      <c r="N292" s="954"/>
      <c r="O292" s="955"/>
      <c r="P292" s="572">
        <f t="shared" si="251"/>
        <v>0</v>
      </c>
      <c r="Q292" s="955"/>
      <c r="R292" s="957"/>
      <c r="S292" s="571">
        <f t="shared" si="252"/>
        <v>0</v>
      </c>
      <c r="T292" s="520">
        <f t="shared" si="241"/>
        <v>0</v>
      </c>
      <c r="U292" s="497">
        <f t="shared" si="242"/>
        <v>0</v>
      </c>
      <c r="V292" s="551">
        <f t="shared" si="250"/>
        <v>0</v>
      </c>
      <c r="W292" s="960"/>
      <c r="X292" s="961"/>
      <c r="Y292" s="526">
        <f t="shared" si="243"/>
        <v>0</v>
      </c>
      <c r="Z292" s="961"/>
      <c r="AA292" s="964"/>
      <c r="AB292" s="570">
        <f t="shared" si="244"/>
        <v>0</v>
      </c>
      <c r="AC292" s="526">
        <f t="shared" si="245"/>
        <v>0</v>
      </c>
      <c r="AD292" s="523">
        <f t="shared" si="246"/>
        <v>0</v>
      </c>
      <c r="AE292" s="526">
        <f t="shared" ref="AE292" si="276">SUM(AC292,AD292)</f>
        <v>0</v>
      </c>
    </row>
    <row r="293" spans="1:31" x14ac:dyDescent="0.25">
      <c r="A293" s="115" t="s">
        <v>355</v>
      </c>
      <c r="B293" s="115">
        <v>0</v>
      </c>
      <c r="C293" s="147" t="s">
        <v>834</v>
      </c>
      <c r="D293" s="147">
        <v>0</v>
      </c>
      <c r="E293" s="147" t="s">
        <v>711</v>
      </c>
      <c r="F293" s="147" t="s">
        <v>1265</v>
      </c>
      <c r="G293" s="115" t="s">
        <v>649</v>
      </c>
      <c r="H293" s="115" t="s">
        <v>1266</v>
      </c>
      <c r="I293" s="148" t="s">
        <v>936</v>
      </c>
      <c r="J293" s="149">
        <v>0</v>
      </c>
      <c r="K293" s="149"/>
      <c r="L293" s="130" t="s">
        <v>652</v>
      </c>
      <c r="M293" s="485">
        <v>7.0000000000000007E-2</v>
      </c>
      <c r="N293" s="954"/>
      <c r="O293" s="955"/>
      <c r="P293" s="572">
        <f t="shared" si="251"/>
        <v>0</v>
      </c>
      <c r="Q293" s="955"/>
      <c r="R293" s="957"/>
      <c r="S293" s="571">
        <f t="shared" si="252"/>
        <v>0</v>
      </c>
      <c r="T293" s="520">
        <f t="shared" si="241"/>
        <v>0</v>
      </c>
      <c r="U293" s="497">
        <f t="shared" si="242"/>
        <v>0</v>
      </c>
      <c r="V293" s="551">
        <f t="shared" si="250"/>
        <v>0</v>
      </c>
      <c r="W293" s="960"/>
      <c r="X293" s="961"/>
      <c r="Y293" s="526">
        <f t="shared" si="243"/>
        <v>0</v>
      </c>
      <c r="Z293" s="961"/>
      <c r="AA293" s="964"/>
      <c r="AB293" s="570">
        <f t="shared" si="244"/>
        <v>0</v>
      </c>
      <c r="AC293" s="526">
        <f t="shared" si="245"/>
        <v>0</v>
      </c>
      <c r="AD293" s="523">
        <f t="shared" si="246"/>
        <v>0</v>
      </c>
      <c r="AE293" s="526">
        <f t="shared" ref="AE293" si="277">SUM(AC293,AD293)</f>
        <v>0</v>
      </c>
    </row>
    <row r="294" spans="1:31" x14ac:dyDescent="0.25">
      <c r="A294" s="115" t="s">
        <v>355</v>
      </c>
      <c r="B294" s="115">
        <v>0</v>
      </c>
      <c r="C294" s="147" t="s">
        <v>834</v>
      </c>
      <c r="D294" s="147">
        <v>0</v>
      </c>
      <c r="E294" s="147" t="s">
        <v>714</v>
      </c>
      <c r="F294" s="147" t="s">
        <v>1267</v>
      </c>
      <c r="G294" s="115" t="s">
        <v>764</v>
      </c>
      <c r="H294" s="115" t="s">
        <v>1268</v>
      </c>
      <c r="I294" s="148" t="s">
        <v>936</v>
      </c>
      <c r="J294" s="149">
        <v>40</v>
      </c>
      <c r="K294" s="149"/>
      <c r="L294" s="130" t="s">
        <v>652</v>
      </c>
      <c r="M294" s="485">
        <v>7.0000000000000007E-2</v>
      </c>
      <c r="N294" s="954"/>
      <c r="O294" s="955"/>
      <c r="P294" s="572">
        <f t="shared" si="251"/>
        <v>0</v>
      </c>
      <c r="Q294" s="955"/>
      <c r="R294" s="957"/>
      <c r="S294" s="571">
        <f t="shared" si="252"/>
        <v>0</v>
      </c>
      <c r="T294" s="520">
        <f t="shared" si="241"/>
        <v>0</v>
      </c>
      <c r="U294" s="497">
        <f t="shared" si="242"/>
        <v>0</v>
      </c>
      <c r="V294" s="551">
        <f t="shared" si="250"/>
        <v>0</v>
      </c>
      <c r="W294" s="960"/>
      <c r="X294" s="961"/>
      <c r="Y294" s="526">
        <f t="shared" si="243"/>
        <v>0</v>
      </c>
      <c r="Z294" s="961"/>
      <c r="AA294" s="964"/>
      <c r="AB294" s="570">
        <f t="shared" si="244"/>
        <v>0</v>
      </c>
      <c r="AC294" s="526">
        <f t="shared" si="245"/>
        <v>0</v>
      </c>
      <c r="AD294" s="523">
        <f t="shared" si="246"/>
        <v>0</v>
      </c>
      <c r="AE294" s="526">
        <f t="shared" ref="AE294" si="278">SUM(AC294,AD294)</f>
        <v>0</v>
      </c>
    </row>
    <row r="295" spans="1:31" x14ac:dyDescent="0.25">
      <c r="A295" s="115" t="s">
        <v>355</v>
      </c>
      <c r="B295" s="115">
        <v>0</v>
      </c>
      <c r="C295" s="147" t="s">
        <v>1269</v>
      </c>
      <c r="D295" s="147">
        <v>0</v>
      </c>
      <c r="E295" s="147" t="s">
        <v>647</v>
      </c>
      <c r="F295" s="147" t="s">
        <v>1270</v>
      </c>
      <c r="G295" s="115" t="s">
        <v>649</v>
      </c>
      <c r="H295" s="115" t="s">
        <v>1271</v>
      </c>
      <c r="I295" s="148" t="s">
        <v>936</v>
      </c>
      <c r="J295" s="149">
        <v>80.599999999999994</v>
      </c>
      <c r="K295" s="149"/>
      <c r="L295" s="130" t="s">
        <v>652</v>
      </c>
      <c r="M295" s="485">
        <v>7.0000000000000007E-2</v>
      </c>
      <c r="N295" s="954"/>
      <c r="O295" s="955"/>
      <c r="P295" s="572">
        <f t="shared" si="251"/>
        <v>0</v>
      </c>
      <c r="Q295" s="955"/>
      <c r="R295" s="957"/>
      <c r="S295" s="571">
        <f t="shared" si="252"/>
        <v>0</v>
      </c>
      <c r="T295" s="520">
        <f t="shared" si="241"/>
        <v>0</v>
      </c>
      <c r="U295" s="497">
        <f t="shared" si="242"/>
        <v>0</v>
      </c>
      <c r="V295" s="551">
        <f t="shared" si="250"/>
        <v>0</v>
      </c>
      <c r="W295" s="960"/>
      <c r="X295" s="961"/>
      <c r="Y295" s="526">
        <f t="shared" si="243"/>
        <v>0</v>
      </c>
      <c r="Z295" s="961"/>
      <c r="AA295" s="964"/>
      <c r="AB295" s="570">
        <f t="shared" si="244"/>
        <v>0</v>
      </c>
      <c r="AC295" s="526">
        <f t="shared" si="245"/>
        <v>0</v>
      </c>
      <c r="AD295" s="523">
        <f t="shared" si="246"/>
        <v>0</v>
      </c>
      <c r="AE295" s="526">
        <f t="shared" ref="AE295" si="279">SUM(AC295,AD295)</f>
        <v>0</v>
      </c>
    </row>
    <row r="296" spans="1:31" x14ac:dyDescent="0.25">
      <c r="A296" s="115" t="s">
        <v>355</v>
      </c>
      <c r="B296" s="115">
        <v>0</v>
      </c>
      <c r="C296" s="147" t="s">
        <v>1269</v>
      </c>
      <c r="D296" s="147">
        <v>0</v>
      </c>
      <c r="E296" s="147" t="s">
        <v>653</v>
      </c>
      <c r="F296" s="147" t="s">
        <v>1272</v>
      </c>
      <c r="G296" s="115" t="s">
        <v>1273</v>
      </c>
      <c r="H296" s="115" t="s">
        <v>1273</v>
      </c>
      <c r="I296" s="148" t="s">
        <v>1217</v>
      </c>
      <c r="J296" s="149">
        <v>16.3</v>
      </c>
      <c r="K296" s="149"/>
      <c r="L296" s="130" t="s">
        <v>652</v>
      </c>
      <c r="M296" s="485">
        <v>7.0000000000000007E-2</v>
      </c>
      <c r="N296" s="954"/>
      <c r="O296" s="955"/>
      <c r="P296" s="572">
        <f t="shared" si="251"/>
        <v>0</v>
      </c>
      <c r="Q296" s="955"/>
      <c r="R296" s="957"/>
      <c r="S296" s="571">
        <f t="shared" si="252"/>
        <v>0</v>
      </c>
      <c r="T296" s="520">
        <f t="shared" si="241"/>
        <v>0</v>
      </c>
      <c r="U296" s="497">
        <f t="shared" si="242"/>
        <v>0</v>
      </c>
      <c r="V296" s="551">
        <f t="shared" si="250"/>
        <v>0</v>
      </c>
      <c r="W296" s="960"/>
      <c r="X296" s="961"/>
      <c r="Y296" s="526">
        <f t="shared" si="243"/>
        <v>0</v>
      </c>
      <c r="Z296" s="961"/>
      <c r="AA296" s="964"/>
      <c r="AB296" s="570">
        <f t="shared" si="244"/>
        <v>0</v>
      </c>
      <c r="AC296" s="526">
        <f t="shared" si="245"/>
        <v>0</v>
      </c>
      <c r="AD296" s="523">
        <f t="shared" si="246"/>
        <v>0</v>
      </c>
      <c r="AE296" s="526">
        <f t="shared" ref="AE296" si="280">SUM(AC296,AD296)</f>
        <v>0</v>
      </c>
    </row>
    <row r="297" spans="1:31" x14ac:dyDescent="0.25">
      <c r="A297" s="115" t="s">
        <v>355</v>
      </c>
      <c r="B297" s="115">
        <v>0</v>
      </c>
      <c r="C297" s="147" t="s">
        <v>1269</v>
      </c>
      <c r="D297" s="147">
        <v>0</v>
      </c>
      <c r="E297" s="147" t="s">
        <v>653</v>
      </c>
      <c r="F297" s="147" t="s">
        <v>1272</v>
      </c>
      <c r="G297" s="115" t="s">
        <v>1273</v>
      </c>
      <c r="H297" s="115" t="s">
        <v>1274</v>
      </c>
      <c r="I297" s="148" t="s">
        <v>1217</v>
      </c>
      <c r="J297" s="149">
        <v>16.3</v>
      </c>
      <c r="K297" s="149"/>
      <c r="L297" s="130" t="s">
        <v>652</v>
      </c>
      <c r="M297" s="485">
        <v>7.0000000000000007E-2</v>
      </c>
      <c r="N297" s="954"/>
      <c r="O297" s="955"/>
      <c r="P297" s="572">
        <f t="shared" si="251"/>
        <v>0</v>
      </c>
      <c r="Q297" s="955"/>
      <c r="R297" s="957"/>
      <c r="S297" s="571">
        <f t="shared" si="252"/>
        <v>0</v>
      </c>
      <c r="T297" s="520">
        <f t="shared" si="241"/>
        <v>0</v>
      </c>
      <c r="U297" s="497">
        <f t="shared" si="242"/>
        <v>0</v>
      </c>
      <c r="V297" s="551">
        <f t="shared" si="250"/>
        <v>0</v>
      </c>
      <c r="W297" s="960"/>
      <c r="X297" s="961"/>
      <c r="Y297" s="526">
        <f t="shared" si="243"/>
        <v>0</v>
      </c>
      <c r="Z297" s="961"/>
      <c r="AA297" s="964"/>
      <c r="AB297" s="570">
        <f t="shared" si="244"/>
        <v>0</v>
      </c>
      <c r="AC297" s="526">
        <f t="shared" si="245"/>
        <v>0</v>
      </c>
      <c r="AD297" s="523">
        <f t="shared" si="246"/>
        <v>0</v>
      </c>
      <c r="AE297" s="526">
        <f t="shared" ref="AE297" si="281">SUM(AC297,AD297)</f>
        <v>0</v>
      </c>
    </row>
    <row r="298" spans="1:31" x14ac:dyDescent="0.25">
      <c r="A298" s="115" t="s">
        <v>355</v>
      </c>
      <c r="B298" s="115">
        <v>0</v>
      </c>
      <c r="C298" s="147" t="s">
        <v>1269</v>
      </c>
      <c r="D298" s="147">
        <v>0</v>
      </c>
      <c r="E298" s="147" t="s">
        <v>658</v>
      </c>
      <c r="F298" s="147" t="s">
        <v>1275</v>
      </c>
      <c r="G298" s="115" t="s">
        <v>764</v>
      </c>
      <c r="H298" s="115" t="s">
        <v>1276</v>
      </c>
      <c r="I298" s="148" t="s">
        <v>936</v>
      </c>
      <c r="J298" s="149">
        <v>179.6</v>
      </c>
      <c r="K298" s="149"/>
      <c r="L298" s="130" t="s">
        <v>652</v>
      </c>
      <c r="M298" s="485">
        <v>7.0000000000000007E-2</v>
      </c>
      <c r="N298" s="954"/>
      <c r="O298" s="955"/>
      <c r="P298" s="572">
        <f t="shared" si="251"/>
        <v>0</v>
      </c>
      <c r="Q298" s="955"/>
      <c r="R298" s="957"/>
      <c r="S298" s="571">
        <f t="shared" si="252"/>
        <v>0</v>
      </c>
      <c r="T298" s="520">
        <f t="shared" si="241"/>
        <v>0</v>
      </c>
      <c r="U298" s="497">
        <f t="shared" si="242"/>
        <v>0</v>
      </c>
      <c r="V298" s="551">
        <f t="shared" si="250"/>
        <v>0</v>
      </c>
      <c r="W298" s="960"/>
      <c r="X298" s="961"/>
      <c r="Y298" s="526">
        <f t="shared" si="243"/>
        <v>0</v>
      </c>
      <c r="Z298" s="961"/>
      <c r="AA298" s="964"/>
      <c r="AB298" s="570">
        <f t="shared" si="244"/>
        <v>0</v>
      </c>
      <c r="AC298" s="526">
        <f t="shared" si="245"/>
        <v>0</v>
      </c>
      <c r="AD298" s="523">
        <f t="shared" si="246"/>
        <v>0</v>
      </c>
      <c r="AE298" s="526">
        <f t="shared" ref="AE298" si="282">SUM(AC298,AD298)</f>
        <v>0</v>
      </c>
    </row>
    <row r="299" spans="1:31" x14ac:dyDescent="0.25">
      <c r="A299" s="115" t="s">
        <v>355</v>
      </c>
      <c r="B299" s="115">
        <v>0</v>
      </c>
      <c r="C299" s="147" t="s">
        <v>1269</v>
      </c>
      <c r="D299" s="147">
        <v>0</v>
      </c>
      <c r="E299" s="147" t="s">
        <v>661</v>
      </c>
      <c r="F299" s="147" t="s">
        <v>1277</v>
      </c>
      <c r="G299" s="115" t="s">
        <v>1157</v>
      </c>
      <c r="H299" s="115" t="s">
        <v>1278</v>
      </c>
      <c r="I299" s="148" t="s">
        <v>657</v>
      </c>
      <c r="J299" s="149">
        <v>15</v>
      </c>
      <c r="K299" s="149"/>
      <c r="L299" s="130" t="s">
        <v>652</v>
      </c>
      <c r="M299" s="485">
        <v>7.0000000000000007E-2</v>
      </c>
      <c r="N299" s="954"/>
      <c r="O299" s="955"/>
      <c r="P299" s="572">
        <f t="shared" si="251"/>
        <v>0</v>
      </c>
      <c r="Q299" s="955"/>
      <c r="R299" s="957"/>
      <c r="S299" s="571">
        <f t="shared" si="252"/>
        <v>0</v>
      </c>
      <c r="T299" s="520">
        <f t="shared" si="241"/>
        <v>0</v>
      </c>
      <c r="U299" s="497">
        <f t="shared" si="242"/>
        <v>0</v>
      </c>
      <c r="V299" s="551">
        <f t="shared" si="250"/>
        <v>0</v>
      </c>
      <c r="W299" s="960"/>
      <c r="X299" s="961"/>
      <c r="Y299" s="526">
        <f t="shared" si="243"/>
        <v>0</v>
      </c>
      <c r="Z299" s="961"/>
      <c r="AA299" s="964"/>
      <c r="AB299" s="570">
        <f t="shared" si="244"/>
        <v>0</v>
      </c>
      <c r="AC299" s="526">
        <f t="shared" si="245"/>
        <v>0</v>
      </c>
      <c r="AD299" s="523">
        <f t="shared" si="246"/>
        <v>0</v>
      </c>
      <c r="AE299" s="526">
        <f t="shared" ref="AE299" si="283">SUM(AC299,AD299)</f>
        <v>0</v>
      </c>
    </row>
    <row r="300" spans="1:31" x14ac:dyDescent="0.25">
      <c r="A300" s="115" t="s">
        <v>355</v>
      </c>
      <c r="B300" s="115">
        <v>0</v>
      </c>
      <c r="C300" s="147" t="s">
        <v>1269</v>
      </c>
      <c r="D300" s="147">
        <v>0</v>
      </c>
      <c r="E300" s="147" t="s">
        <v>665</v>
      </c>
      <c r="F300" s="147" t="s">
        <v>1279</v>
      </c>
      <c r="G300" s="115" t="s">
        <v>764</v>
      </c>
      <c r="H300" s="115" t="s">
        <v>1280</v>
      </c>
      <c r="I300" s="148" t="s">
        <v>936</v>
      </c>
      <c r="J300" s="149">
        <v>6.9</v>
      </c>
      <c r="K300" s="149"/>
      <c r="L300" s="130" t="s">
        <v>652</v>
      </c>
      <c r="M300" s="485">
        <v>7.0000000000000007E-2</v>
      </c>
      <c r="N300" s="954"/>
      <c r="O300" s="955"/>
      <c r="P300" s="572">
        <f t="shared" si="251"/>
        <v>0</v>
      </c>
      <c r="Q300" s="955"/>
      <c r="R300" s="957"/>
      <c r="S300" s="571">
        <f t="shared" si="252"/>
        <v>0</v>
      </c>
      <c r="T300" s="520">
        <f t="shared" si="241"/>
        <v>0</v>
      </c>
      <c r="U300" s="497">
        <f t="shared" si="242"/>
        <v>0</v>
      </c>
      <c r="V300" s="551">
        <f t="shared" si="250"/>
        <v>0</v>
      </c>
      <c r="W300" s="960"/>
      <c r="X300" s="961"/>
      <c r="Y300" s="526">
        <f t="shared" si="243"/>
        <v>0</v>
      </c>
      <c r="Z300" s="961"/>
      <c r="AA300" s="964"/>
      <c r="AB300" s="570">
        <f t="shared" si="244"/>
        <v>0</v>
      </c>
      <c r="AC300" s="526">
        <f t="shared" si="245"/>
        <v>0</v>
      </c>
      <c r="AD300" s="523">
        <f t="shared" si="246"/>
        <v>0</v>
      </c>
      <c r="AE300" s="526">
        <f t="shared" ref="AE300" si="284">SUM(AC300,AD300)</f>
        <v>0</v>
      </c>
    </row>
    <row r="301" spans="1:31" x14ac:dyDescent="0.25">
      <c r="A301" s="115" t="s">
        <v>355</v>
      </c>
      <c r="B301" s="115">
        <v>0</v>
      </c>
      <c r="C301" s="147" t="s">
        <v>1269</v>
      </c>
      <c r="D301" s="147">
        <v>0</v>
      </c>
      <c r="E301" s="147" t="s">
        <v>668</v>
      </c>
      <c r="F301" s="147" t="s">
        <v>1281</v>
      </c>
      <c r="G301" s="115" t="s">
        <v>764</v>
      </c>
      <c r="H301" s="115" t="s">
        <v>1282</v>
      </c>
      <c r="I301" s="148" t="s">
        <v>936</v>
      </c>
      <c r="J301" s="149">
        <v>6.9</v>
      </c>
      <c r="K301" s="149"/>
      <c r="L301" s="130" t="s">
        <v>652</v>
      </c>
      <c r="M301" s="485">
        <v>7.0000000000000007E-2</v>
      </c>
      <c r="N301" s="954"/>
      <c r="O301" s="955"/>
      <c r="P301" s="572">
        <f t="shared" si="251"/>
        <v>0</v>
      </c>
      <c r="Q301" s="955"/>
      <c r="R301" s="957"/>
      <c r="S301" s="571">
        <f t="shared" si="252"/>
        <v>0</v>
      </c>
      <c r="T301" s="520">
        <f t="shared" si="241"/>
        <v>0</v>
      </c>
      <c r="U301" s="497">
        <f t="shared" si="242"/>
        <v>0</v>
      </c>
      <c r="V301" s="551">
        <f t="shared" si="250"/>
        <v>0</v>
      </c>
      <c r="W301" s="960"/>
      <c r="X301" s="961"/>
      <c r="Y301" s="526">
        <f t="shared" si="243"/>
        <v>0</v>
      </c>
      <c r="Z301" s="961"/>
      <c r="AA301" s="964"/>
      <c r="AB301" s="570">
        <f t="shared" si="244"/>
        <v>0</v>
      </c>
      <c r="AC301" s="526">
        <f t="shared" si="245"/>
        <v>0</v>
      </c>
      <c r="AD301" s="523">
        <f t="shared" si="246"/>
        <v>0</v>
      </c>
      <c r="AE301" s="526">
        <f t="shared" ref="AE301" si="285">SUM(AC301,AD301)</f>
        <v>0</v>
      </c>
    </row>
    <row r="302" spans="1:31" x14ac:dyDescent="0.25">
      <c r="A302" s="115" t="s">
        <v>355</v>
      </c>
      <c r="B302" s="115">
        <v>0</v>
      </c>
      <c r="C302" s="147" t="s">
        <v>1269</v>
      </c>
      <c r="D302" s="147">
        <v>0</v>
      </c>
      <c r="E302" s="147" t="s">
        <v>671</v>
      </c>
      <c r="F302" s="147" t="s">
        <v>1283</v>
      </c>
      <c r="G302" s="115" t="s">
        <v>764</v>
      </c>
      <c r="H302" s="115" t="s">
        <v>1284</v>
      </c>
      <c r="I302" s="148" t="s">
        <v>936</v>
      </c>
      <c r="J302" s="149">
        <v>11.8</v>
      </c>
      <c r="K302" s="149"/>
      <c r="L302" s="130" t="s">
        <v>652</v>
      </c>
      <c r="M302" s="485">
        <v>7.0000000000000007E-2</v>
      </c>
      <c r="N302" s="954"/>
      <c r="O302" s="955"/>
      <c r="P302" s="572">
        <f t="shared" si="251"/>
        <v>0</v>
      </c>
      <c r="Q302" s="955"/>
      <c r="R302" s="957"/>
      <c r="S302" s="571">
        <f t="shared" si="252"/>
        <v>0</v>
      </c>
      <c r="T302" s="520">
        <f t="shared" si="241"/>
        <v>0</v>
      </c>
      <c r="U302" s="497">
        <f t="shared" si="242"/>
        <v>0</v>
      </c>
      <c r="V302" s="551">
        <f t="shared" si="250"/>
        <v>0</v>
      </c>
      <c r="W302" s="960"/>
      <c r="X302" s="961"/>
      <c r="Y302" s="526">
        <f t="shared" si="243"/>
        <v>0</v>
      </c>
      <c r="Z302" s="961"/>
      <c r="AA302" s="964"/>
      <c r="AB302" s="570">
        <f t="shared" si="244"/>
        <v>0</v>
      </c>
      <c r="AC302" s="526">
        <f t="shared" si="245"/>
        <v>0</v>
      </c>
      <c r="AD302" s="523">
        <f t="shared" si="246"/>
        <v>0</v>
      </c>
      <c r="AE302" s="526">
        <f t="shared" ref="AE302:AE303" si="286">SUM(AC302,AD302)</f>
        <v>0</v>
      </c>
    </row>
    <row r="303" spans="1:31" x14ac:dyDescent="0.25">
      <c r="A303" s="115" t="s">
        <v>355</v>
      </c>
      <c r="B303" s="115">
        <v>0</v>
      </c>
      <c r="C303" s="147" t="s">
        <v>1269</v>
      </c>
      <c r="D303" s="147">
        <v>0</v>
      </c>
      <c r="E303" s="147" t="s">
        <v>676</v>
      </c>
      <c r="F303" s="147" t="s">
        <v>1285</v>
      </c>
      <c r="G303" s="115" t="s">
        <v>520</v>
      </c>
      <c r="H303" s="115" t="s">
        <v>1286</v>
      </c>
      <c r="I303" s="148" t="s">
        <v>679</v>
      </c>
      <c r="J303" s="149"/>
      <c r="K303" s="149">
        <v>0.9</v>
      </c>
      <c r="L303" s="130" t="s">
        <v>680</v>
      </c>
      <c r="M303" s="485"/>
      <c r="N303" s="891"/>
      <c r="O303" s="718"/>
      <c r="P303" s="892">
        <f t="shared" si="251"/>
        <v>0</v>
      </c>
      <c r="Q303" s="718"/>
      <c r="R303" s="892"/>
      <c r="S303" s="718">
        <f t="shared" si="252"/>
        <v>0</v>
      </c>
      <c r="T303" s="520">
        <f t="shared" si="241"/>
        <v>0</v>
      </c>
      <c r="U303" s="497">
        <f t="shared" si="242"/>
        <v>0</v>
      </c>
      <c r="V303" s="551">
        <f t="shared" si="250"/>
        <v>0</v>
      </c>
      <c r="W303" s="893"/>
      <c r="X303" s="894"/>
      <c r="Y303" s="526">
        <f t="shared" si="243"/>
        <v>0</v>
      </c>
      <c r="Z303" s="894"/>
      <c r="AA303" s="895"/>
      <c r="AB303" s="896">
        <f t="shared" si="244"/>
        <v>0</v>
      </c>
      <c r="AC303" s="526">
        <f t="shared" si="245"/>
        <v>0</v>
      </c>
      <c r="AD303" s="523">
        <f t="shared" si="246"/>
        <v>0</v>
      </c>
      <c r="AE303" s="526">
        <f t="shared" si="286"/>
        <v>0</v>
      </c>
    </row>
    <row r="304" spans="1:31" x14ac:dyDescent="0.25">
      <c r="A304" s="115" t="s">
        <v>355</v>
      </c>
      <c r="B304" s="115">
        <v>0</v>
      </c>
      <c r="C304" s="147" t="s">
        <v>1269</v>
      </c>
      <c r="D304" s="147">
        <v>0</v>
      </c>
      <c r="E304" s="147" t="s">
        <v>682</v>
      </c>
      <c r="F304" s="147" t="s">
        <v>1287</v>
      </c>
      <c r="G304" s="115" t="s">
        <v>990</v>
      </c>
      <c r="H304" s="115" t="s">
        <v>1288</v>
      </c>
      <c r="I304" s="148" t="s">
        <v>657</v>
      </c>
      <c r="J304" s="149">
        <v>10</v>
      </c>
      <c r="K304" s="149"/>
      <c r="L304" s="130" t="s">
        <v>652</v>
      </c>
      <c r="M304" s="485">
        <v>7.0000000000000007E-2</v>
      </c>
      <c r="N304" s="954"/>
      <c r="O304" s="955"/>
      <c r="P304" s="572">
        <f t="shared" si="251"/>
        <v>0</v>
      </c>
      <c r="Q304" s="955"/>
      <c r="R304" s="957"/>
      <c r="S304" s="571">
        <f t="shared" si="252"/>
        <v>0</v>
      </c>
      <c r="T304" s="520">
        <f t="shared" si="241"/>
        <v>0</v>
      </c>
      <c r="U304" s="497">
        <f t="shared" si="242"/>
        <v>0</v>
      </c>
      <c r="V304" s="551">
        <f t="shared" si="250"/>
        <v>0</v>
      </c>
      <c r="W304" s="960"/>
      <c r="X304" s="961"/>
      <c r="Y304" s="526">
        <f t="shared" si="243"/>
        <v>0</v>
      </c>
      <c r="Z304" s="961"/>
      <c r="AA304" s="964"/>
      <c r="AB304" s="570">
        <f t="shared" si="244"/>
        <v>0</v>
      </c>
      <c r="AC304" s="526">
        <f t="shared" si="245"/>
        <v>0</v>
      </c>
      <c r="AD304" s="523">
        <f t="shared" si="246"/>
        <v>0</v>
      </c>
      <c r="AE304" s="526">
        <f t="shared" ref="AE304" si="287">SUM(AC304,AD304)</f>
        <v>0</v>
      </c>
    </row>
    <row r="305" spans="1:31" x14ac:dyDescent="0.25">
      <c r="A305" s="115" t="s">
        <v>355</v>
      </c>
      <c r="B305" s="115">
        <v>0</v>
      </c>
      <c r="C305" s="147" t="s">
        <v>1269</v>
      </c>
      <c r="D305" s="147">
        <v>0</v>
      </c>
      <c r="E305" s="147" t="s">
        <v>685</v>
      </c>
      <c r="F305" s="147" t="s">
        <v>1289</v>
      </c>
      <c r="G305" s="115" t="s">
        <v>764</v>
      </c>
      <c r="H305" s="115" t="s">
        <v>1290</v>
      </c>
      <c r="I305" s="148" t="s">
        <v>936</v>
      </c>
      <c r="J305" s="149">
        <v>80.599999999999994</v>
      </c>
      <c r="K305" s="149"/>
      <c r="L305" s="130" t="s">
        <v>652</v>
      </c>
      <c r="M305" s="485">
        <v>7.0000000000000007E-2</v>
      </c>
      <c r="N305" s="954"/>
      <c r="O305" s="955"/>
      <c r="P305" s="572">
        <f t="shared" si="251"/>
        <v>0</v>
      </c>
      <c r="Q305" s="955"/>
      <c r="R305" s="957"/>
      <c r="S305" s="571">
        <f t="shared" si="252"/>
        <v>0</v>
      </c>
      <c r="T305" s="520">
        <f t="shared" si="241"/>
        <v>0</v>
      </c>
      <c r="U305" s="497">
        <f t="shared" si="242"/>
        <v>0</v>
      </c>
      <c r="V305" s="551">
        <f t="shared" si="250"/>
        <v>0</v>
      </c>
      <c r="W305" s="960"/>
      <c r="X305" s="961"/>
      <c r="Y305" s="526">
        <f t="shared" si="243"/>
        <v>0</v>
      </c>
      <c r="Z305" s="961"/>
      <c r="AA305" s="964"/>
      <c r="AB305" s="570">
        <f t="shared" si="244"/>
        <v>0</v>
      </c>
      <c r="AC305" s="526">
        <f t="shared" si="245"/>
        <v>0</v>
      </c>
      <c r="AD305" s="523">
        <f t="shared" si="246"/>
        <v>0</v>
      </c>
      <c r="AE305" s="526">
        <f t="shared" ref="AE305" si="288">SUM(AC305,AD305)</f>
        <v>0</v>
      </c>
    </row>
    <row r="306" spans="1:31" x14ac:dyDescent="0.25">
      <c r="A306" s="115" t="s">
        <v>355</v>
      </c>
      <c r="B306" s="115">
        <v>0</v>
      </c>
      <c r="C306" s="147" t="s">
        <v>1269</v>
      </c>
      <c r="D306" s="147">
        <v>0</v>
      </c>
      <c r="E306" s="147" t="s">
        <v>687</v>
      </c>
      <c r="F306" s="147" t="s">
        <v>1291</v>
      </c>
      <c r="G306" s="115" t="s">
        <v>649</v>
      </c>
      <c r="H306" s="115" t="s">
        <v>1292</v>
      </c>
      <c r="I306" s="148" t="s">
        <v>936</v>
      </c>
      <c r="J306" s="149">
        <v>5.8</v>
      </c>
      <c r="K306" s="149"/>
      <c r="L306" s="130" t="s">
        <v>652</v>
      </c>
      <c r="M306" s="485">
        <v>7.0000000000000007E-2</v>
      </c>
      <c r="N306" s="954"/>
      <c r="O306" s="955"/>
      <c r="P306" s="572">
        <f t="shared" si="251"/>
        <v>0</v>
      </c>
      <c r="Q306" s="955"/>
      <c r="R306" s="957"/>
      <c r="S306" s="571">
        <f t="shared" si="252"/>
        <v>0</v>
      </c>
      <c r="T306" s="520">
        <f t="shared" si="241"/>
        <v>0</v>
      </c>
      <c r="U306" s="497">
        <f t="shared" si="242"/>
        <v>0</v>
      </c>
      <c r="V306" s="551">
        <f t="shared" si="250"/>
        <v>0</v>
      </c>
      <c r="W306" s="960"/>
      <c r="X306" s="961"/>
      <c r="Y306" s="526">
        <f t="shared" si="243"/>
        <v>0</v>
      </c>
      <c r="Z306" s="961"/>
      <c r="AA306" s="964"/>
      <c r="AB306" s="570">
        <f t="shared" si="244"/>
        <v>0</v>
      </c>
      <c r="AC306" s="526">
        <f t="shared" si="245"/>
        <v>0</v>
      </c>
      <c r="AD306" s="523">
        <f t="shared" si="246"/>
        <v>0</v>
      </c>
      <c r="AE306" s="526">
        <f t="shared" ref="AE306" si="289">SUM(AC306,AD306)</f>
        <v>0</v>
      </c>
    </row>
    <row r="307" spans="1:31" x14ac:dyDescent="0.25">
      <c r="A307" s="115" t="s">
        <v>355</v>
      </c>
      <c r="B307" s="115">
        <v>0</v>
      </c>
      <c r="C307" s="147" t="s">
        <v>1269</v>
      </c>
      <c r="D307" s="147">
        <v>0</v>
      </c>
      <c r="E307" s="147" t="s">
        <v>690</v>
      </c>
      <c r="F307" s="147" t="s">
        <v>1293</v>
      </c>
      <c r="G307" s="115" t="s">
        <v>1079</v>
      </c>
      <c r="H307" s="115" t="s">
        <v>1294</v>
      </c>
      <c r="I307" s="148" t="s">
        <v>936</v>
      </c>
      <c r="J307" s="149">
        <v>10</v>
      </c>
      <c r="K307" s="149"/>
      <c r="L307" s="130" t="s">
        <v>652</v>
      </c>
      <c r="M307" s="485">
        <v>7.0000000000000007E-2</v>
      </c>
      <c r="N307" s="954"/>
      <c r="O307" s="955"/>
      <c r="P307" s="572">
        <f t="shared" si="251"/>
        <v>0</v>
      </c>
      <c r="Q307" s="955"/>
      <c r="R307" s="957"/>
      <c r="S307" s="571">
        <f t="shared" si="252"/>
        <v>0</v>
      </c>
      <c r="T307" s="520">
        <f t="shared" si="241"/>
        <v>0</v>
      </c>
      <c r="U307" s="497">
        <f t="shared" si="242"/>
        <v>0</v>
      </c>
      <c r="V307" s="551">
        <f t="shared" si="250"/>
        <v>0</v>
      </c>
      <c r="W307" s="960"/>
      <c r="X307" s="961"/>
      <c r="Y307" s="526">
        <f t="shared" si="243"/>
        <v>0</v>
      </c>
      <c r="Z307" s="961"/>
      <c r="AA307" s="964"/>
      <c r="AB307" s="570">
        <f t="shared" si="244"/>
        <v>0</v>
      </c>
      <c r="AC307" s="526">
        <f t="shared" si="245"/>
        <v>0</v>
      </c>
      <c r="AD307" s="523">
        <f t="shared" si="246"/>
        <v>0</v>
      </c>
      <c r="AE307" s="526">
        <f t="shared" ref="AE307" si="290">SUM(AC307,AD307)</f>
        <v>0</v>
      </c>
    </row>
    <row r="308" spans="1:31" x14ac:dyDescent="0.25">
      <c r="A308" s="115" t="s">
        <v>355</v>
      </c>
      <c r="B308" s="115">
        <v>0</v>
      </c>
      <c r="C308" s="147" t="s">
        <v>1269</v>
      </c>
      <c r="D308" s="147">
        <v>0</v>
      </c>
      <c r="E308" s="147" t="s">
        <v>693</v>
      </c>
      <c r="F308" s="147" t="s">
        <v>1295</v>
      </c>
      <c r="G308" s="115" t="s">
        <v>1079</v>
      </c>
      <c r="H308" s="115" t="s">
        <v>1296</v>
      </c>
      <c r="I308" s="148" t="s">
        <v>936</v>
      </c>
      <c r="J308" s="149">
        <v>11.4</v>
      </c>
      <c r="K308" s="149"/>
      <c r="L308" s="130" t="s">
        <v>652</v>
      </c>
      <c r="M308" s="485">
        <v>7.0000000000000007E-2</v>
      </c>
      <c r="N308" s="954"/>
      <c r="O308" s="955"/>
      <c r="P308" s="572">
        <f t="shared" si="251"/>
        <v>0</v>
      </c>
      <c r="Q308" s="955"/>
      <c r="R308" s="957"/>
      <c r="S308" s="571">
        <f t="shared" si="252"/>
        <v>0</v>
      </c>
      <c r="T308" s="520">
        <f t="shared" si="241"/>
        <v>0</v>
      </c>
      <c r="U308" s="497">
        <f t="shared" si="242"/>
        <v>0</v>
      </c>
      <c r="V308" s="551">
        <f t="shared" si="250"/>
        <v>0</v>
      </c>
      <c r="W308" s="960"/>
      <c r="X308" s="961"/>
      <c r="Y308" s="526">
        <f t="shared" si="243"/>
        <v>0</v>
      </c>
      <c r="Z308" s="961"/>
      <c r="AA308" s="964"/>
      <c r="AB308" s="570">
        <f t="shared" si="244"/>
        <v>0</v>
      </c>
      <c r="AC308" s="526">
        <f t="shared" si="245"/>
        <v>0</v>
      </c>
      <c r="AD308" s="523">
        <f t="shared" si="246"/>
        <v>0</v>
      </c>
      <c r="AE308" s="526">
        <f t="shared" ref="AE308" si="291">SUM(AC308,AD308)</f>
        <v>0</v>
      </c>
    </row>
    <row r="309" spans="1:31" x14ac:dyDescent="0.25">
      <c r="A309" s="115" t="s">
        <v>355</v>
      </c>
      <c r="B309" s="115">
        <v>0</v>
      </c>
      <c r="C309" s="147" t="s">
        <v>1269</v>
      </c>
      <c r="D309" s="147">
        <v>0</v>
      </c>
      <c r="E309" s="147" t="s">
        <v>696</v>
      </c>
      <c r="F309" s="147" t="s">
        <v>1297</v>
      </c>
      <c r="G309" s="115" t="s">
        <v>1079</v>
      </c>
      <c r="H309" s="115" t="s">
        <v>1298</v>
      </c>
      <c r="I309" s="148" t="s">
        <v>936</v>
      </c>
      <c r="J309" s="149">
        <v>14.6</v>
      </c>
      <c r="K309" s="149"/>
      <c r="L309" s="130" t="s">
        <v>652</v>
      </c>
      <c r="M309" s="485">
        <v>7.0000000000000007E-2</v>
      </c>
      <c r="N309" s="954"/>
      <c r="O309" s="955"/>
      <c r="P309" s="572">
        <f t="shared" si="251"/>
        <v>0</v>
      </c>
      <c r="Q309" s="955"/>
      <c r="R309" s="957"/>
      <c r="S309" s="571">
        <f t="shared" si="252"/>
        <v>0</v>
      </c>
      <c r="T309" s="520">
        <f t="shared" si="241"/>
        <v>0</v>
      </c>
      <c r="U309" s="497">
        <f t="shared" si="242"/>
        <v>0</v>
      </c>
      <c r="V309" s="551">
        <f t="shared" si="250"/>
        <v>0</v>
      </c>
      <c r="W309" s="960"/>
      <c r="X309" s="961"/>
      <c r="Y309" s="526">
        <f t="shared" si="243"/>
        <v>0</v>
      </c>
      <c r="Z309" s="961"/>
      <c r="AA309" s="964"/>
      <c r="AB309" s="570">
        <f t="shared" si="244"/>
        <v>0</v>
      </c>
      <c r="AC309" s="526">
        <f t="shared" si="245"/>
        <v>0</v>
      </c>
      <c r="AD309" s="523">
        <f t="shared" si="246"/>
        <v>0</v>
      </c>
      <c r="AE309" s="526">
        <f t="shared" ref="AE309" si="292">SUM(AC309,AD309)</f>
        <v>0</v>
      </c>
    </row>
    <row r="310" spans="1:31" x14ac:dyDescent="0.25">
      <c r="A310" s="115" t="s">
        <v>355</v>
      </c>
      <c r="B310" s="115">
        <v>0</v>
      </c>
      <c r="C310" s="147" t="s">
        <v>1269</v>
      </c>
      <c r="D310" s="147">
        <v>0</v>
      </c>
      <c r="E310" s="147" t="s">
        <v>699</v>
      </c>
      <c r="F310" s="147" t="s">
        <v>1299</v>
      </c>
      <c r="G310" s="115" t="s">
        <v>1079</v>
      </c>
      <c r="H310" s="115" t="s">
        <v>1300</v>
      </c>
      <c r="I310" s="148" t="s">
        <v>936</v>
      </c>
      <c r="J310" s="149">
        <v>13.1</v>
      </c>
      <c r="K310" s="149"/>
      <c r="L310" s="130" t="s">
        <v>652</v>
      </c>
      <c r="M310" s="485">
        <v>7.0000000000000007E-2</v>
      </c>
      <c r="N310" s="954"/>
      <c r="O310" s="955"/>
      <c r="P310" s="572">
        <f t="shared" si="251"/>
        <v>0</v>
      </c>
      <c r="Q310" s="955"/>
      <c r="R310" s="957"/>
      <c r="S310" s="571">
        <f t="shared" si="252"/>
        <v>0</v>
      </c>
      <c r="T310" s="520">
        <f t="shared" si="241"/>
        <v>0</v>
      </c>
      <c r="U310" s="497">
        <f t="shared" si="242"/>
        <v>0</v>
      </c>
      <c r="V310" s="551">
        <f t="shared" si="250"/>
        <v>0</v>
      </c>
      <c r="W310" s="960"/>
      <c r="X310" s="961"/>
      <c r="Y310" s="526">
        <f t="shared" si="243"/>
        <v>0</v>
      </c>
      <c r="Z310" s="961"/>
      <c r="AA310" s="964"/>
      <c r="AB310" s="570">
        <f t="shared" si="244"/>
        <v>0</v>
      </c>
      <c r="AC310" s="526">
        <f t="shared" si="245"/>
        <v>0</v>
      </c>
      <c r="AD310" s="523">
        <f t="shared" si="246"/>
        <v>0</v>
      </c>
      <c r="AE310" s="526">
        <f t="shared" ref="AE310" si="293">SUM(AC310,AD310)</f>
        <v>0</v>
      </c>
    </row>
    <row r="311" spans="1:31" x14ac:dyDescent="0.25">
      <c r="A311" s="115" t="s">
        <v>355</v>
      </c>
      <c r="B311" s="115">
        <v>1</v>
      </c>
      <c r="C311" s="147" t="s">
        <v>646</v>
      </c>
      <c r="D311" s="147">
        <v>1</v>
      </c>
      <c r="E311" s="147" t="s">
        <v>653</v>
      </c>
      <c r="F311" s="147" t="s">
        <v>1301</v>
      </c>
      <c r="G311" s="115" t="s">
        <v>673</v>
      </c>
      <c r="H311" s="115" t="s">
        <v>1302</v>
      </c>
      <c r="I311" s="148" t="s">
        <v>1303</v>
      </c>
      <c r="J311" s="149">
        <v>52.5</v>
      </c>
      <c r="K311" s="149"/>
      <c r="L311" s="130" t="s">
        <v>652</v>
      </c>
      <c r="M311" s="485">
        <v>7.0000000000000007E-2</v>
      </c>
      <c r="N311" s="954"/>
      <c r="O311" s="955"/>
      <c r="P311" s="572">
        <f t="shared" si="251"/>
        <v>0</v>
      </c>
      <c r="Q311" s="955"/>
      <c r="R311" s="957"/>
      <c r="S311" s="571">
        <f t="shared" si="252"/>
        <v>0</v>
      </c>
      <c r="T311" s="520">
        <f t="shared" si="241"/>
        <v>0</v>
      </c>
      <c r="U311" s="497">
        <f t="shared" si="242"/>
        <v>0</v>
      </c>
      <c r="V311" s="551">
        <f t="shared" si="250"/>
        <v>0</v>
      </c>
      <c r="W311" s="960"/>
      <c r="X311" s="961"/>
      <c r="Y311" s="526">
        <f t="shared" si="243"/>
        <v>0</v>
      </c>
      <c r="Z311" s="961"/>
      <c r="AA311" s="964"/>
      <c r="AB311" s="570">
        <f t="shared" si="244"/>
        <v>0</v>
      </c>
      <c r="AC311" s="526">
        <f t="shared" si="245"/>
        <v>0</v>
      </c>
      <c r="AD311" s="523">
        <f t="shared" si="246"/>
        <v>0</v>
      </c>
      <c r="AE311" s="526">
        <f t="shared" ref="AE311" si="294">SUM(AC311,AD311)</f>
        <v>0</v>
      </c>
    </row>
    <row r="312" spans="1:31" x14ac:dyDescent="0.25">
      <c r="A312" s="115" t="s">
        <v>355</v>
      </c>
      <c r="B312" s="115">
        <v>1</v>
      </c>
      <c r="C312" s="147" t="s">
        <v>646</v>
      </c>
      <c r="D312" s="147">
        <v>1</v>
      </c>
      <c r="E312" s="147" t="s">
        <v>658</v>
      </c>
      <c r="F312" s="147" t="s">
        <v>1304</v>
      </c>
      <c r="G312" s="115" t="s">
        <v>1305</v>
      </c>
      <c r="H312" s="115" t="s">
        <v>1306</v>
      </c>
      <c r="I312" s="148" t="s">
        <v>936</v>
      </c>
      <c r="J312" s="149">
        <v>34.299999999999997</v>
      </c>
      <c r="K312" s="149"/>
      <c r="L312" s="130" t="s">
        <v>652</v>
      </c>
      <c r="M312" s="485">
        <v>7.0000000000000007E-2</v>
      </c>
      <c r="N312" s="954"/>
      <c r="O312" s="955"/>
      <c r="P312" s="572">
        <f t="shared" si="251"/>
        <v>0</v>
      </c>
      <c r="Q312" s="955"/>
      <c r="R312" s="957"/>
      <c r="S312" s="571">
        <f t="shared" si="252"/>
        <v>0</v>
      </c>
      <c r="T312" s="520">
        <f t="shared" si="241"/>
        <v>0</v>
      </c>
      <c r="U312" s="497">
        <f t="shared" si="242"/>
        <v>0</v>
      </c>
      <c r="V312" s="551">
        <f t="shared" si="250"/>
        <v>0</v>
      </c>
      <c r="W312" s="960"/>
      <c r="X312" s="961"/>
      <c r="Y312" s="526">
        <f t="shared" si="243"/>
        <v>0</v>
      </c>
      <c r="Z312" s="961"/>
      <c r="AA312" s="964"/>
      <c r="AB312" s="570">
        <f t="shared" si="244"/>
        <v>0</v>
      </c>
      <c r="AC312" s="526">
        <f t="shared" si="245"/>
        <v>0</v>
      </c>
      <c r="AD312" s="523">
        <f t="shared" si="246"/>
        <v>0</v>
      </c>
      <c r="AE312" s="526">
        <f t="shared" ref="AE312:AE313" si="295">SUM(AC312,AD312)</f>
        <v>0</v>
      </c>
    </row>
    <row r="313" spans="1:31" x14ac:dyDescent="0.25">
      <c r="A313" s="115" t="s">
        <v>355</v>
      </c>
      <c r="B313" s="115">
        <v>1</v>
      </c>
      <c r="C313" s="147" t="s">
        <v>646</v>
      </c>
      <c r="D313" s="147">
        <v>1</v>
      </c>
      <c r="E313" s="147" t="s">
        <v>661</v>
      </c>
      <c r="F313" s="147" t="s">
        <v>1307</v>
      </c>
      <c r="G313" s="115" t="s">
        <v>520</v>
      </c>
      <c r="H313" s="115" t="s">
        <v>1308</v>
      </c>
      <c r="I313" s="148" t="s">
        <v>675</v>
      </c>
      <c r="J313" s="149"/>
      <c r="K313" s="149">
        <v>8.9</v>
      </c>
      <c r="L313" s="130" t="s">
        <v>680</v>
      </c>
      <c r="M313" s="485"/>
      <c r="N313" s="891"/>
      <c r="O313" s="718"/>
      <c r="P313" s="892">
        <f t="shared" si="251"/>
        <v>0</v>
      </c>
      <c r="Q313" s="718"/>
      <c r="R313" s="892"/>
      <c r="S313" s="718">
        <f t="shared" si="252"/>
        <v>0</v>
      </c>
      <c r="T313" s="520">
        <f t="shared" si="241"/>
        <v>0</v>
      </c>
      <c r="U313" s="497">
        <f t="shared" si="242"/>
        <v>0</v>
      </c>
      <c r="V313" s="551">
        <f t="shared" si="250"/>
        <v>0</v>
      </c>
      <c r="W313" s="893"/>
      <c r="X313" s="894"/>
      <c r="Y313" s="526">
        <f t="shared" si="243"/>
        <v>0</v>
      </c>
      <c r="Z313" s="894"/>
      <c r="AA313" s="895"/>
      <c r="AB313" s="896">
        <f t="shared" si="244"/>
        <v>0</v>
      </c>
      <c r="AC313" s="526">
        <f t="shared" si="245"/>
        <v>0</v>
      </c>
      <c r="AD313" s="523">
        <f t="shared" si="246"/>
        <v>0</v>
      </c>
      <c r="AE313" s="526">
        <f t="shared" si="295"/>
        <v>0</v>
      </c>
    </row>
    <row r="314" spans="1:31" x14ac:dyDescent="0.25">
      <c r="A314" s="115" t="s">
        <v>355</v>
      </c>
      <c r="B314" s="115">
        <v>1</v>
      </c>
      <c r="C314" s="147" t="s">
        <v>646</v>
      </c>
      <c r="D314" s="147">
        <v>1</v>
      </c>
      <c r="E314" s="147" t="s">
        <v>665</v>
      </c>
      <c r="F314" s="147" t="s">
        <v>1309</v>
      </c>
      <c r="G314" s="115" t="s">
        <v>649</v>
      </c>
      <c r="H314" s="115" t="s">
        <v>1310</v>
      </c>
      <c r="I314" s="148" t="s">
        <v>936</v>
      </c>
      <c r="J314" s="149">
        <v>9.1999999999999993</v>
      </c>
      <c r="K314" s="149"/>
      <c r="L314" s="130" t="s">
        <v>652</v>
      </c>
      <c r="M314" s="485">
        <v>7.0000000000000007E-2</v>
      </c>
      <c r="N314" s="954"/>
      <c r="O314" s="955"/>
      <c r="P314" s="572">
        <f t="shared" si="251"/>
        <v>0</v>
      </c>
      <c r="Q314" s="955"/>
      <c r="R314" s="957"/>
      <c r="S314" s="571">
        <f t="shared" si="252"/>
        <v>0</v>
      </c>
      <c r="T314" s="520">
        <f t="shared" si="241"/>
        <v>0</v>
      </c>
      <c r="U314" s="497">
        <f t="shared" si="242"/>
        <v>0</v>
      </c>
      <c r="V314" s="551">
        <f t="shared" si="250"/>
        <v>0</v>
      </c>
      <c r="W314" s="960"/>
      <c r="X314" s="961"/>
      <c r="Y314" s="526">
        <f t="shared" si="243"/>
        <v>0</v>
      </c>
      <c r="Z314" s="961"/>
      <c r="AA314" s="964"/>
      <c r="AB314" s="570">
        <f t="shared" si="244"/>
        <v>0</v>
      </c>
      <c r="AC314" s="526">
        <f t="shared" si="245"/>
        <v>0</v>
      </c>
      <c r="AD314" s="523">
        <f t="shared" si="246"/>
        <v>0</v>
      </c>
      <c r="AE314" s="526">
        <f t="shared" ref="AE314" si="296">SUM(AC314,AD314)</f>
        <v>0</v>
      </c>
    </row>
    <row r="315" spans="1:31" x14ac:dyDescent="0.25">
      <c r="A315" s="115" t="s">
        <v>355</v>
      </c>
      <c r="B315" s="115">
        <v>1</v>
      </c>
      <c r="C315" s="147" t="s">
        <v>646</v>
      </c>
      <c r="D315" s="147">
        <v>1</v>
      </c>
      <c r="E315" s="147" t="s">
        <v>668</v>
      </c>
      <c r="F315" s="147" t="s">
        <v>1311</v>
      </c>
      <c r="G315" s="115" t="s">
        <v>649</v>
      </c>
      <c r="H315" s="115" t="s">
        <v>1310</v>
      </c>
      <c r="I315" s="148" t="s">
        <v>936</v>
      </c>
      <c r="J315" s="149">
        <v>1.2</v>
      </c>
      <c r="K315" s="149"/>
      <c r="L315" s="130" t="s">
        <v>652</v>
      </c>
      <c r="M315" s="485">
        <v>7.0000000000000007E-2</v>
      </c>
      <c r="N315" s="954"/>
      <c r="O315" s="955"/>
      <c r="P315" s="572">
        <f t="shared" si="251"/>
        <v>0</v>
      </c>
      <c r="Q315" s="955"/>
      <c r="R315" s="957"/>
      <c r="S315" s="571">
        <f t="shared" si="252"/>
        <v>0</v>
      </c>
      <c r="T315" s="520">
        <f t="shared" si="241"/>
        <v>0</v>
      </c>
      <c r="U315" s="497">
        <f t="shared" si="242"/>
        <v>0</v>
      </c>
      <c r="V315" s="551">
        <f t="shared" si="250"/>
        <v>0</v>
      </c>
      <c r="W315" s="960"/>
      <c r="X315" s="961"/>
      <c r="Y315" s="526">
        <f t="shared" si="243"/>
        <v>0</v>
      </c>
      <c r="Z315" s="961"/>
      <c r="AA315" s="964"/>
      <c r="AB315" s="570">
        <f t="shared" si="244"/>
        <v>0</v>
      </c>
      <c r="AC315" s="526">
        <f t="shared" si="245"/>
        <v>0</v>
      </c>
      <c r="AD315" s="523">
        <f t="shared" si="246"/>
        <v>0</v>
      </c>
      <c r="AE315" s="526">
        <f t="shared" ref="AE315" si="297">SUM(AC315,AD315)</f>
        <v>0</v>
      </c>
    </row>
    <row r="316" spans="1:31" x14ac:dyDescent="0.25">
      <c r="A316" s="115" t="s">
        <v>355</v>
      </c>
      <c r="B316" s="115">
        <v>1</v>
      </c>
      <c r="C316" s="147" t="s">
        <v>646</v>
      </c>
      <c r="D316" s="147">
        <v>1</v>
      </c>
      <c r="E316" s="147" t="s">
        <v>671</v>
      </c>
      <c r="F316" s="147" t="s">
        <v>1312</v>
      </c>
      <c r="G316" s="115" t="s">
        <v>928</v>
      </c>
      <c r="H316" s="115" t="s">
        <v>1313</v>
      </c>
      <c r="I316" s="148" t="s">
        <v>947</v>
      </c>
      <c r="J316" s="149">
        <v>2.5</v>
      </c>
      <c r="K316" s="149"/>
      <c r="L316" s="130" t="s">
        <v>652</v>
      </c>
      <c r="M316" s="485" t="s">
        <v>681</v>
      </c>
      <c r="N316" s="954"/>
      <c r="O316" s="955"/>
      <c r="P316" s="572">
        <f t="shared" si="251"/>
        <v>0</v>
      </c>
      <c r="Q316" s="955"/>
      <c r="R316" s="957"/>
      <c r="S316" s="571">
        <f t="shared" si="252"/>
        <v>0</v>
      </c>
      <c r="T316" s="520">
        <f t="shared" si="241"/>
        <v>0</v>
      </c>
      <c r="U316" s="497">
        <f t="shared" si="242"/>
        <v>0</v>
      </c>
      <c r="V316" s="551">
        <f t="shared" si="250"/>
        <v>0</v>
      </c>
      <c r="W316" s="960"/>
      <c r="X316" s="961"/>
      <c r="Y316" s="526">
        <f t="shared" si="243"/>
        <v>0</v>
      </c>
      <c r="Z316" s="961"/>
      <c r="AA316" s="964"/>
      <c r="AB316" s="570">
        <f t="shared" si="244"/>
        <v>0</v>
      </c>
      <c r="AC316" s="526">
        <f t="shared" si="245"/>
        <v>0</v>
      </c>
      <c r="AD316" s="523">
        <f t="shared" si="246"/>
        <v>0</v>
      </c>
      <c r="AE316" s="526">
        <f t="shared" ref="AE316:AE317" si="298">SUM(AC316,AD316)</f>
        <v>0</v>
      </c>
    </row>
    <row r="317" spans="1:31" x14ac:dyDescent="0.25">
      <c r="A317" s="115" t="s">
        <v>355</v>
      </c>
      <c r="B317" s="115">
        <v>1</v>
      </c>
      <c r="C317" s="147" t="s">
        <v>646</v>
      </c>
      <c r="D317" s="147">
        <v>1</v>
      </c>
      <c r="E317" s="147" t="s">
        <v>676</v>
      </c>
      <c r="F317" s="147" t="s">
        <v>480</v>
      </c>
      <c r="G317" s="115" t="s">
        <v>464</v>
      </c>
      <c r="H317" s="115" t="s">
        <v>481</v>
      </c>
      <c r="I317" s="148" t="s">
        <v>679</v>
      </c>
      <c r="J317" s="149"/>
      <c r="K317" s="149">
        <v>5.8</v>
      </c>
      <c r="L317" s="130" t="s">
        <v>680</v>
      </c>
      <c r="M317" s="485"/>
      <c r="N317" s="891"/>
      <c r="O317" s="718"/>
      <c r="P317" s="892">
        <f t="shared" si="251"/>
        <v>0</v>
      </c>
      <c r="Q317" s="718"/>
      <c r="R317" s="892"/>
      <c r="S317" s="718">
        <f t="shared" si="252"/>
        <v>0</v>
      </c>
      <c r="T317" s="520">
        <f t="shared" si="241"/>
        <v>0</v>
      </c>
      <c r="U317" s="497">
        <f t="shared" si="242"/>
        <v>0</v>
      </c>
      <c r="V317" s="551">
        <f t="shared" si="250"/>
        <v>0</v>
      </c>
      <c r="W317" s="893"/>
      <c r="X317" s="894"/>
      <c r="Y317" s="526">
        <f t="shared" si="243"/>
        <v>0</v>
      </c>
      <c r="Z317" s="894"/>
      <c r="AA317" s="895"/>
      <c r="AB317" s="896">
        <f t="shared" si="244"/>
        <v>0</v>
      </c>
      <c r="AC317" s="526">
        <f t="shared" si="245"/>
        <v>0</v>
      </c>
      <c r="AD317" s="523">
        <f t="shared" si="246"/>
        <v>0</v>
      </c>
      <c r="AE317" s="526">
        <f t="shared" si="298"/>
        <v>0</v>
      </c>
    </row>
    <row r="318" spans="1:31" x14ac:dyDescent="0.25">
      <c r="A318" s="115" t="s">
        <v>355</v>
      </c>
      <c r="B318" s="115">
        <v>1</v>
      </c>
      <c r="C318" s="147" t="s">
        <v>646</v>
      </c>
      <c r="D318" s="147">
        <v>1</v>
      </c>
      <c r="E318" s="147" t="s">
        <v>682</v>
      </c>
      <c r="F318" s="147" t="s">
        <v>1314</v>
      </c>
      <c r="G318" s="115" t="s">
        <v>990</v>
      </c>
      <c r="H318" s="115" t="s">
        <v>1315</v>
      </c>
      <c r="I318" s="148" t="s">
        <v>657</v>
      </c>
      <c r="J318" s="149">
        <v>10.9</v>
      </c>
      <c r="K318" s="149"/>
      <c r="L318" s="130" t="s">
        <v>652</v>
      </c>
      <c r="M318" s="485">
        <v>7.0000000000000007E-2</v>
      </c>
      <c r="N318" s="954"/>
      <c r="O318" s="955"/>
      <c r="P318" s="572">
        <f t="shared" si="251"/>
        <v>0</v>
      </c>
      <c r="Q318" s="955"/>
      <c r="R318" s="957"/>
      <c r="S318" s="571">
        <f t="shared" si="252"/>
        <v>0</v>
      </c>
      <c r="T318" s="520">
        <f t="shared" si="241"/>
        <v>0</v>
      </c>
      <c r="U318" s="497">
        <f t="shared" si="242"/>
        <v>0</v>
      </c>
      <c r="V318" s="551">
        <f t="shared" si="250"/>
        <v>0</v>
      </c>
      <c r="W318" s="960"/>
      <c r="X318" s="961"/>
      <c r="Y318" s="526">
        <f t="shared" si="243"/>
        <v>0</v>
      </c>
      <c r="Z318" s="961"/>
      <c r="AA318" s="964"/>
      <c r="AB318" s="570">
        <f t="shared" si="244"/>
        <v>0</v>
      </c>
      <c r="AC318" s="526">
        <f t="shared" si="245"/>
        <v>0</v>
      </c>
      <c r="AD318" s="523">
        <f t="shared" si="246"/>
        <v>0</v>
      </c>
      <c r="AE318" s="526">
        <f t="shared" ref="AE318" si="299">SUM(AC318,AD318)</f>
        <v>0</v>
      </c>
    </row>
    <row r="319" spans="1:31" x14ac:dyDescent="0.25">
      <c r="A319" s="115" t="s">
        <v>355</v>
      </c>
      <c r="B319" s="115">
        <v>1</v>
      </c>
      <c r="C319" s="147" t="s">
        <v>646</v>
      </c>
      <c r="D319" s="147">
        <v>1</v>
      </c>
      <c r="E319" s="147" t="s">
        <v>685</v>
      </c>
      <c r="F319" s="147" t="s">
        <v>1316</v>
      </c>
      <c r="G319" s="115" t="s">
        <v>865</v>
      </c>
      <c r="H319" s="115" t="s">
        <v>1317</v>
      </c>
      <c r="I319" s="148" t="s">
        <v>657</v>
      </c>
      <c r="J319" s="149">
        <v>1.9</v>
      </c>
      <c r="K319" s="149"/>
      <c r="L319" s="130" t="s">
        <v>652</v>
      </c>
      <c r="M319" s="485">
        <v>0.04</v>
      </c>
      <c r="N319" s="954"/>
      <c r="O319" s="955"/>
      <c r="P319" s="572">
        <f t="shared" si="251"/>
        <v>0</v>
      </c>
      <c r="Q319" s="955"/>
      <c r="R319" s="957"/>
      <c r="S319" s="571">
        <f t="shared" si="252"/>
        <v>0</v>
      </c>
      <c r="T319" s="520">
        <f t="shared" si="241"/>
        <v>0</v>
      </c>
      <c r="U319" s="497">
        <f t="shared" si="242"/>
        <v>0</v>
      </c>
      <c r="V319" s="551">
        <f t="shared" si="250"/>
        <v>0</v>
      </c>
      <c r="W319" s="960"/>
      <c r="X319" s="961"/>
      <c r="Y319" s="526">
        <f t="shared" si="243"/>
        <v>0</v>
      </c>
      <c r="Z319" s="961"/>
      <c r="AA319" s="964"/>
      <c r="AB319" s="570">
        <f t="shared" si="244"/>
        <v>0</v>
      </c>
      <c r="AC319" s="526">
        <f t="shared" si="245"/>
        <v>0</v>
      </c>
      <c r="AD319" s="523">
        <f t="shared" si="246"/>
        <v>0</v>
      </c>
      <c r="AE319" s="526">
        <f t="shared" ref="AE319" si="300">SUM(AC319,AD319)</f>
        <v>0</v>
      </c>
    </row>
    <row r="320" spans="1:31" x14ac:dyDescent="0.25">
      <c r="A320" s="115" t="s">
        <v>355</v>
      </c>
      <c r="B320" s="115">
        <v>1</v>
      </c>
      <c r="C320" s="147" t="s">
        <v>646</v>
      </c>
      <c r="D320" s="147">
        <v>1</v>
      </c>
      <c r="E320" s="147" t="s">
        <v>687</v>
      </c>
      <c r="F320" s="147" t="s">
        <v>1318</v>
      </c>
      <c r="G320" s="115" t="s">
        <v>660</v>
      </c>
      <c r="H320" s="115" t="s">
        <v>1317</v>
      </c>
      <c r="I320" s="148" t="s">
        <v>657</v>
      </c>
      <c r="J320" s="149">
        <v>1.5</v>
      </c>
      <c r="K320" s="149"/>
      <c r="L320" s="130" t="s">
        <v>652</v>
      </c>
      <c r="M320" s="485">
        <v>0.04</v>
      </c>
      <c r="N320" s="954"/>
      <c r="O320" s="955"/>
      <c r="P320" s="572">
        <f t="shared" si="251"/>
        <v>0</v>
      </c>
      <c r="Q320" s="955"/>
      <c r="R320" s="957"/>
      <c r="S320" s="571">
        <f t="shared" si="252"/>
        <v>0</v>
      </c>
      <c r="T320" s="520">
        <f t="shared" si="241"/>
        <v>0</v>
      </c>
      <c r="U320" s="497">
        <f t="shared" si="242"/>
        <v>0</v>
      </c>
      <c r="V320" s="551">
        <f t="shared" si="250"/>
        <v>0</v>
      </c>
      <c r="W320" s="960"/>
      <c r="X320" s="961"/>
      <c r="Y320" s="526">
        <f t="shared" si="243"/>
        <v>0</v>
      </c>
      <c r="Z320" s="961"/>
      <c r="AA320" s="964"/>
      <c r="AB320" s="570">
        <f t="shared" si="244"/>
        <v>0</v>
      </c>
      <c r="AC320" s="526">
        <f t="shared" si="245"/>
        <v>0</v>
      </c>
      <c r="AD320" s="523">
        <f t="shared" si="246"/>
        <v>0</v>
      </c>
      <c r="AE320" s="526">
        <f t="shared" ref="AE320" si="301">SUM(AC320,AD320)</f>
        <v>0</v>
      </c>
    </row>
    <row r="321" spans="1:31" x14ac:dyDescent="0.25">
      <c r="A321" s="115" t="s">
        <v>355</v>
      </c>
      <c r="B321" s="115">
        <v>1</v>
      </c>
      <c r="C321" s="147" t="s">
        <v>646</v>
      </c>
      <c r="D321" s="147">
        <v>1</v>
      </c>
      <c r="E321" s="147" t="s">
        <v>690</v>
      </c>
      <c r="F321" s="147" t="s">
        <v>1319</v>
      </c>
      <c r="G321" s="115" t="s">
        <v>865</v>
      </c>
      <c r="H321" s="115" t="s">
        <v>1320</v>
      </c>
      <c r="I321" s="148" t="s">
        <v>657</v>
      </c>
      <c r="J321" s="149">
        <v>1.9</v>
      </c>
      <c r="K321" s="149"/>
      <c r="L321" s="130" t="s">
        <v>652</v>
      </c>
      <c r="M321" s="485">
        <v>0.04</v>
      </c>
      <c r="N321" s="954"/>
      <c r="O321" s="955"/>
      <c r="P321" s="572">
        <f t="shared" si="251"/>
        <v>0</v>
      </c>
      <c r="Q321" s="955"/>
      <c r="R321" s="957"/>
      <c r="S321" s="571">
        <f t="shared" si="252"/>
        <v>0</v>
      </c>
      <c r="T321" s="520">
        <f t="shared" si="241"/>
        <v>0</v>
      </c>
      <c r="U321" s="497">
        <f t="shared" si="242"/>
        <v>0</v>
      </c>
      <c r="V321" s="551">
        <f t="shared" si="250"/>
        <v>0</v>
      </c>
      <c r="W321" s="960"/>
      <c r="X321" s="961"/>
      <c r="Y321" s="526">
        <f t="shared" si="243"/>
        <v>0</v>
      </c>
      <c r="Z321" s="961"/>
      <c r="AA321" s="964"/>
      <c r="AB321" s="570">
        <f t="shared" si="244"/>
        <v>0</v>
      </c>
      <c r="AC321" s="526">
        <f t="shared" si="245"/>
        <v>0</v>
      </c>
      <c r="AD321" s="523">
        <f t="shared" si="246"/>
        <v>0</v>
      </c>
      <c r="AE321" s="526">
        <f t="shared" ref="AE321" si="302">SUM(AC321,AD321)</f>
        <v>0</v>
      </c>
    </row>
    <row r="322" spans="1:31" x14ac:dyDescent="0.25">
      <c r="A322" s="115" t="s">
        <v>355</v>
      </c>
      <c r="B322" s="115">
        <v>1</v>
      </c>
      <c r="C322" s="147" t="s">
        <v>646</v>
      </c>
      <c r="D322" s="147">
        <v>1</v>
      </c>
      <c r="E322" s="147" t="s">
        <v>693</v>
      </c>
      <c r="F322" s="147" t="s">
        <v>1321</v>
      </c>
      <c r="G322" s="115" t="s">
        <v>660</v>
      </c>
      <c r="H322" s="115" t="s">
        <v>1320</v>
      </c>
      <c r="I322" s="148" t="s">
        <v>657</v>
      </c>
      <c r="J322" s="149">
        <v>1.5</v>
      </c>
      <c r="K322" s="149"/>
      <c r="L322" s="130" t="s">
        <v>652</v>
      </c>
      <c r="M322" s="485">
        <v>0.04</v>
      </c>
      <c r="N322" s="954"/>
      <c r="O322" s="955"/>
      <c r="P322" s="572">
        <f t="shared" si="251"/>
        <v>0</v>
      </c>
      <c r="Q322" s="955"/>
      <c r="R322" s="957"/>
      <c r="S322" s="571">
        <f t="shared" si="252"/>
        <v>0</v>
      </c>
      <c r="T322" s="520">
        <f t="shared" si="241"/>
        <v>0</v>
      </c>
      <c r="U322" s="497">
        <f t="shared" si="242"/>
        <v>0</v>
      </c>
      <c r="V322" s="551">
        <f t="shared" si="250"/>
        <v>0</v>
      </c>
      <c r="W322" s="960"/>
      <c r="X322" s="961"/>
      <c r="Y322" s="526">
        <f t="shared" si="243"/>
        <v>0</v>
      </c>
      <c r="Z322" s="961"/>
      <c r="AA322" s="964"/>
      <c r="AB322" s="570">
        <f t="shared" si="244"/>
        <v>0</v>
      </c>
      <c r="AC322" s="526">
        <f t="shared" si="245"/>
        <v>0</v>
      </c>
      <c r="AD322" s="523">
        <f t="shared" si="246"/>
        <v>0</v>
      </c>
      <c r="AE322" s="526">
        <f t="shared" ref="AE322" si="303">SUM(AC322,AD322)</f>
        <v>0</v>
      </c>
    </row>
    <row r="323" spans="1:31" x14ac:dyDescent="0.25">
      <c r="A323" s="115" t="s">
        <v>355</v>
      </c>
      <c r="B323" s="115">
        <v>1</v>
      </c>
      <c r="C323" s="147" t="s">
        <v>646</v>
      </c>
      <c r="D323" s="147">
        <v>1</v>
      </c>
      <c r="E323" s="147" t="s">
        <v>696</v>
      </c>
      <c r="F323" s="147" t="s">
        <v>1322</v>
      </c>
      <c r="G323" s="115" t="s">
        <v>1305</v>
      </c>
      <c r="H323" s="115" t="s">
        <v>1323</v>
      </c>
      <c r="I323" s="148" t="s">
        <v>936</v>
      </c>
      <c r="J323" s="149">
        <v>22</v>
      </c>
      <c r="K323" s="149"/>
      <c r="L323" s="130" t="s">
        <v>652</v>
      </c>
      <c r="M323" s="485">
        <v>7.0000000000000007E-2</v>
      </c>
      <c r="N323" s="954"/>
      <c r="O323" s="955"/>
      <c r="P323" s="572">
        <f t="shared" si="251"/>
        <v>0</v>
      </c>
      <c r="Q323" s="955"/>
      <c r="R323" s="957"/>
      <c r="S323" s="571">
        <f t="shared" si="252"/>
        <v>0</v>
      </c>
      <c r="T323" s="520">
        <f t="shared" si="241"/>
        <v>0</v>
      </c>
      <c r="U323" s="497">
        <f t="shared" si="242"/>
        <v>0</v>
      </c>
      <c r="V323" s="551">
        <f t="shared" si="250"/>
        <v>0</v>
      </c>
      <c r="W323" s="960"/>
      <c r="X323" s="961"/>
      <c r="Y323" s="526">
        <f t="shared" si="243"/>
        <v>0</v>
      </c>
      <c r="Z323" s="961"/>
      <c r="AA323" s="964"/>
      <c r="AB323" s="570">
        <f t="shared" si="244"/>
        <v>0</v>
      </c>
      <c r="AC323" s="526">
        <f t="shared" si="245"/>
        <v>0</v>
      </c>
      <c r="AD323" s="523">
        <f t="shared" si="246"/>
        <v>0</v>
      </c>
      <c r="AE323" s="526">
        <f t="shared" ref="AE323" si="304">SUM(AC323,AD323)</f>
        <v>0</v>
      </c>
    </row>
    <row r="324" spans="1:31" x14ac:dyDescent="0.25">
      <c r="A324" s="115" t="s">
        <v>355</v>
      </c>
      <c r="B324" s="115">
        <v>1</v>
      </c>
      <c r="C324" s="147" t="s">
        <v>646</v>
      </c>
      <c r="D324" s="147">
        <v>1</v>
      </c>
      <c r="E324" s="147" t="s">
        <v>699</v>
      </c>
      <c r="F324" s="147" t="s">
        <v>1324</v>
      </c>
      <c r="G324" s="115" t="s">
        <v>1305</v>
      </c>
      <c r="H324" s="115" t="s">
        <v>1325</v>
      </c>
      <c r="I324" s="148" t="s">
        <v>936</v>
      </c>
      <c r="J324" s="149">
        <v>22</v>
      </c>
      <c r="K324" s="149"/>
      <c r="L324" s="130" t="s">
        <v>652</v>
      </c>
      <c r="M324" s="485">
        <v>7.0000000000000007E-2</v>
      </c>
      <c r="N324" s="954"/>
      <c r="O324" s="955"/>
      <c r="P324" s="572">
        <f t="shared" si="251"/>
        <v>0</v>
      </c>
      <c r="Q324" s="955"/>
      <c r="R324" s="957"/>
      <c r="S324" s="571">
        <f t="shared" si="252"/>
        <v>0</v>
      </c>
      <c r="T324" s="520">
        <f t="shared" si="241"/>
        <v>0</v>
      </c>
      <c r="U324" s="497">
        <f t="shared" si="242"/>
        <v>0</v>
      </c>
      <c r="V324" s="551">
        <f t="shared" si="250"/>
        <v>0</v>
      </c>
      <c r="W324" s="960"/>
      <c r="X324" s="961"/>
      <c r="Y324" s="526">
        <f t="shared" si="243"/>
        <v>0</v>
      </c>
      <c r="Z324" s="961"/>
      <c r="AA324" s="964"/>
      <c r="AB324" s="570">
        <f t="shared" si="244"/>
        <v>0</v>
      </c>
      <c r="AC324" s="526">
        <f t="shared" si="245"/>
        <v>0</v>
      </c>
      <c r="AD324" s="523">
        <f t="shared" si="246"/>
        <v>0</v>
      </c>
      <c r="AE324" s="526">
        <f t="shared" ref="AE324" si="305">SUM(AC324,AD324)</f>
        <v>0</v>
      </c>
    </row>
    <row r="325" spans="1:31" x14ac:dyDescent="0.25">
      <c r="A325" s="115" t="s">
        <v>355</v>
      </c>
      <c r="B325" s="115">
        <v>1</v>
      </c>
      <c r="C325" s="147" t="s">
        <v>646</v>
      </c>
      <c r="D325" s="147">
        <v>1</v>
      </c>
      <c r="E325" s="147" t="s">
        <v>701</v>
      </c>
      <c r="F325" s="147" t="s">
        <v>1326</v>
      </c>
      <c r="G325" s="115" t="s">
        <v>649</v>
      </c>
      <c r="H325" s="115" t="s">
        <v>1327</v>
      </c>
      <c r="I325" s="148" t="s">
        <v>936</v>
      </c>
      <c r="J325" s="149">
        <v>15.5</v>
      </c>
      <c r="K325" s="149"/>
      <c r="L325" s="130" t="s">
        <v>652</v>
      </c>
      <c r="M325" s="485">
        <v>7.0000000000000007E-2</v>
      </c>
      <c r="N325" s="954"/>
      <c r="O325" s="955"/>
      <c r="P325" s="572">
        <f t="shared" si="251"/>
        <v>0</v>
      </c>
      <c r="Q325" s="955"/>
      <c r="R325" s="957"/>
      <c r="S325" s="571">
        <f t="shared" si="252"/>
        <v>0</v>
      </c>
      <c r="T325" s="520">
        <f t="shared" si="241"/>
        <v>0</v>
      </c>
      <c r="U325" s="497">
        <f t="shared" si="242"/>
        <v>0</v>
      </c>
      <c r="V325" s="551">
        <f t="shared" si="250"/>
        <v>0</v>
      </c>
      <c r="W325" s="960"/>
      <c r="X325" s="961"/>
      <c r="Y325" s="526">
        <f t="shared" si="243"/>
        <v>0</v>
      </c>
      <c r="Z325" s="961"/>
      <c r="AA325" s="964"/>
      <c r="AB325" s="570">
        <f t="shared" si="244"/>
        <v>0</v>
      </c>
      <c r="AC325" s="526">
        <f t="shared" si="245"/>
        <v>0</v>
      </c>
      <c r="AD325" s="523">
        <f t="shared" si="246"/>
        <v>0</v>
      </c>
      <c r="AE325" s="526">
        <f t="shared" ref="AE325" si="306">SUM(AC325,AD325)</f>
        <v>0</v>
      </c>
    </row>
    <row r="326" spans="1:31" x14ac:dyDescent="0.25">
      <c r="A326" s="115" t="s">
        <v>355</v>
      </c>
      <c r="B326" s="115">
        <v>1</v>
      </c>
      <c r="C326" s="147" t="s">
        <v>646</v>
      </c>
      <c r="D326" s="147">
        <v>1</v>
      </c>
      <c r="E326" s="147" t="s">
        <v>704</v>
      </c>
      <c r="F326" s="147" t="s">
        <v>1328</v>
      </c>
      <c r="G326" s="115" t="s">
        <v>649</v>
      </c>
      <c r="H326" s="115" t="s">
        <v>1329</v>
      </c>
      <c r="I326" s="148" t="s">
        <v>936</v>
      </c>
      <c r="J326" s="149">
        <v>7.7</v>
      </c>
      <c r="K326" s="149"/>
      <c r="L326" s="130" t="s">
        <v>652</v>
      </c>
      <c r="M326" s="485">
        <v>7.0000000000000007E-2</v>
      </c>
      <c r="N326" s="954"/>
      <c r="O326" s="955"/>
      <c r="P326" s="572">
        <f t="shared" si="251"/>
        <v>0</v>
      </c>
      <c r="Q326" s="955"/>
      <c r="R326" s="957"/>
      <c r="S326" s="571">
        <f t="shared" si="252"/>
        <v>0</v>
      </c>
      <c r="T326" s="520">
        <f t="shared" si="241"/>
        <v>0</v>
      </c>
      <c r="U326" s="497">
        <f t="shared" si="242"/>
        <v>0</v>
      </c>
      <c r="V326" s="551">
        <f t="shared" si="250"/>
        <v>0</v>
      </c>
      <c r="W326" s="960"/>
      <c r="X326" s="961"/>
      <c r="Y326" s="526">
        <f t="shared" si="243"/>
        <v>0</v>
      </c>
      <c r="Z326" s="961"/>
      <c r="AA326" s="964"/>
      <c r="AB326" s="570">
        <f t="shared" si="244"/>
        <v>0</v>
      </c>
      <c r="AC326" s="526">
        <f t="shared" si="245"/>
        <v>0</v>
      </c>
      <c r="AD326" s="523">
        <f t="shared" si="246"/>
        <v>0</v>
      </c>
      <c r="AE326" s="526">
        <f t="shared" ref="AE326" si="307">SUM(AC326,AD326)</f>
        <v>0</v>
      </c>
    </row>
    <row r="327" spans="1:31" x14ac:dyDescent="0.25">
      <c r="A327" s="115" t="s">
        <v>355</v>
      </c>
      <c r="B327" s="115">
        <v>1</v>
      </c>
      <c r="C327" s="147" t="s">
        <v>646</v>
      </c>
      <c r="D327" s="147">
        <v>1</v>
      </c>
      <c r="E327" s="147" t="s">
        <v>708</v>
      </c>
      <c r="F327" s="147" t="s">
        <v>1330</v>
      </c>
      <c r="G327" s="115" t="s">
        <v>649</v>
      </c>
      <c r="H327" s="115" t="s">
        <v>1329</v>
      </c>
      <c r="I327" s="148" t="s">
        <v>936</v>
      </c>
      <c r="J327" s="149">
        <v>5.9</v>
      </c>
      <c r="K327" s="149"/>
      <c r="L327" s="130" t="s">
        <v>652</v>
      </c>
      <c r="M327" s="485">
        <v>7.0000000000000007E-2</v>
      </c>
      <c r="N327" s="954"/>
      <c r="O327" s="955"/>
      <c r="P327" s="572">
        <f t="shared" si="251"/>
        <v>0</v>
      </c>
      <c r="Q327" s="955"/>
      <c r="R327" s="957"/>
      <c r="S327" s="571">
        <f t="shared" si="252"/>
        <v>0</v>
      </c>
      <c r="T327" s="520">
        <f t="shared" ref="T327:T390" si="308">SUM(N327,Q327)</f>
        <v>0</v>
      </c>
      <c r="U327" s="497">
        <f t="shared" ref="U327:U390" si="309">SUM(O327,R327)</f>
        <v>0</v>
      </c>
      <c r="V327" s="551">
        <f t="shared" si="250"/>
        <v>0</v>
      </c>
      <c r="W327" s="960"/>
      <c r="X327" s="961"/>
      <c r="Y327" s="526">
        <f t="shared" ref="Y327:Y390" si="310">SUM(W327,X327)</f>
        <v>0</v>
      </c>
      <c r="Z327" s="961"/>
      <c r="AA327" s="964"/>
      <c r="AB327" s="570">
        <f t="shared" ref="AB327:AB390" si="311">SUM(Z327,AA327)</f>
        <v>0</v>
      </c>
      <c r="AC327" s="526">
        <f t="shared" ref="AC327:AC390" si="312">SUM(W327,Z327)</f>
        <v>0</v>
      </c>
      <c r="AD327" s="523">
        <f t="shared" ref="AD327:AD390" si="313">SUM(X327,AA327)</f>
        <v>0</v>
      </c>
      <c r="AE327" s="526">
        <f t="shared" ref="AE327" si="314">SUM(AC327,AD327)</f>
        <v>0</v>
      </c>
    </row>
    <row r="328" spans="1:31" x14ac:dyDescent="0.25">
      <c r="A328" s="115" t="s">
        <v>355</v>
      </c>
      <c r="B328" s="115">
        <v>1</v>
      </c>
      <c r="C328" s="147" t="s">
        <v>646</v>
      </c>
      <c r="D328" s="147">
        <v>1</v>
      </c>
      <c r="E328" s="147" t="s">
        <v>711</v>
      </c>
      <c r="F328" s="147" t="s">
        <v>1331</v>
      </c>
      <c r="G328" s="115" t="s">
        <v>649</v>
      </c>
      <c r="H328" s="115" t="s">
        <v>1329</v>
      </c>
      <c r="I328" s="148" t="s">
        <v>936</v>
      </c>
      <c r="J328" s="149">
        <v>0</v>
      </c>
      <c r="K328" s="149"/>
      <c r="L328" s="130" t="s">
        <v>652</v>
      </c>
      <c r="M328" s="485">
        <v>7.0000000000000007E-2</v>
      </c>
      <c r="N328" s="954"/>
      <c r="O328" s="955"/>
      <c r="P328" s="572">
        <f t="shared" ref="P328:P391" si="315">SUM(N328,O328)</f>
        <v>0</v>
      </c>
      <c r="Q328" s="955"/>
      <c r="R328" s="957"/>
      <c r="S328" s="571">
        <f t="shared" ref="S328:S391" si="316">SUM(Q328,R328)</f>
        <v>0</v>
      </c>
      <c r="T328" s="520">
        <f t="shared" si="308"/>
        <v>0</v>
      </c>
      <c r="U328" s="497">
        <f t="shared" si="309"/>
        <v>0</v>
      </c>
      <c r="V328" s="551">
        <f t="shared" ref="V328:V391" si="317">SUM(T328,U328)</f>
        <v>0</v>
      </c>
      <c r="W328" s="960"/>
      <c r="X328" s="961"/>
      <c r="Y328" s="526">
        <f t="shared" si="310"/>
        <v>0</v>
      </c>
      <c r="Z328" s="961"/>
      <c r="AA328" s="964"/>
      <c r="AB328" s="570">
        <f t="shared" si="311"/>
        <v>0</v>
      </c>
      <c r="AC328" s="526">
        <f t="shared" si="312"/>
        <v>0</v>
      </c>
      <c r="AD328" s="523">
        <f t="shared" si="313"/>
        <v>0</v>
      </c>
      <c r="AE328" s="526">
        <f t="shared" ref="AE328" si="318">SUM(AC328,AD328)</f>
        <v>0</v>
      </c>
    </row>
    <row r="329" spans="1:31" x14ac:dyDescent="0.25">
      <c r="A329" s="115" t="s">
        <v>355</v>
      </c>
      <c r="B329" s="115">
        <v>1</v>
      </c>
      <c r="C329" s="147" t="s">
        <v>646</v>
      </c>
      <c r="D329" s="147">
        <v>1</v>
      </c>
      <c r="E329" s="147" t="s">
        <v>714</v>
      </c>
      <c r="F329" s="147" t="s">
        <v>1332</v>
      </c>
      <c r="G329" s="115" t="s">
        <v>655</v>
      </c>
      <c r="H329" s="115" t="s">
        <v>1317</v>
      </c>
      <c r="I329" s="148" t="s">
        <v>657</v>
      </c>
      <c r="J329" s="149">
        <v>32.5</v>
      </c>
      <c r="K329" s="149"/>
      <c r="L329" s="130" t="s">
        <v>652</v>
      </c>
      <c r="M329" s="485">
        <v>0.04</v>
      </c>
      <c r="N329" s="954"/>
      <c r="O329" s="955"/>
      <c r="P329" s="572">
        <f t="shared" si="315"/>
        <v>0</v>
      </c>
      <c r="Q329" s="955"/>
      <c r="R329" s="957"/>
      <c r="S329" s="571">
        <f t="shared" si="316"/>
        <v>0</v>
      </c>
      <c r="T329" s="520">
        <f t="shared" si="308"/>
        <v>0</v>
      </c>
      <c r="U329" s="497">
        <f t="shared" si="309"/>
        <v>0</v>
      </c>
      <c r="V329" s="551">
        <f t="shared" si="317"/>
        <v>0</v>
      </c>
      <c r="W329" s="960"/>
      <c r="X329" s="961"/>
      <c r="Y329" s="526">
        <f t="shared" si="310"/>
        <v>0</v>
      </c>
      <c r="Z329" s="961"/>
      <c r="AA329" s="964"/>
      <c r="AB329" s="570">
        <f t="shared" si="311"/>
        <v>0</v>
      </c>
      <c r="AC329" s="526">
        <f t="shared" si="312"/>
        <v>0</v>
      </c>
      <c r="AD329" s="523">
        <f t="shared" si="313"/>
        <v>0</v>
      </c>
      <c r="AE329" s="526">
        <f t="shared" ref="AE329" si="319">SUM(AC329,AD329)</f>
        <v>0</v>
      </c>
    </row>
    <row r="330" spans="1:31" x14ac:dyDescent="0.25">
      <c r="A330" s="115" t="s">
        <v>355</v>
      </c>
      <c r="B330" s="115">
        <v>1</v>
      </c>
      <c r="C330" s="147" t="s">
        <v>646</v>
      </c>
      <c r="D330" s="147">
        <v>1</v>
      </c>
      <c r="E330" s="147" t="s">
        <v>717</v>
      </c>
      <c r="F330" s="147" t="s">
        <v>1333</v>
      </c>
      <c r="G330" s="115" t="s">
        <v>655</v>
      </c>
      <c r="H330" s="115" t="s">
        <v>1320</v>
      </c>
      <c r="I330" s="148" t="s">
        <v>657</v>
      </c>
      <c r="J330" s="149">
        <v>32.5</v>
      </c>
      <c r="K330" s="149"/>
      <c r="L330" s="130" t="s">
        <v>652</v>
      </c>
      <c r="M330" s="485">
        <v>0.04</v>
      </c>
      <c r="N330" s="954"/>
      <c r="O330" s="955"/>
      <c r="P330" s="572">
        <f t="shared" si="315"/>
        <v>0</v>
      </c>
      <c r="Q330" s="955"/>
      <c r="R330" s="957"/>
      <c r="S330" s="571">
        <f t="shared" si="316"/>
        <v>0</v>
      </c>
      <c r="T330" s="520">
        <f t="shared" si="308"/>
        <v>0</v>
      </c>
      <c r="U330" s="497">
        <f t="shared" si="309"/>
        <v>0</v>
      </c>
      <c r="V330" s="551">
        <f t="shared" si="317"/>
        <v>0</v>
      </c>
      <c r="W330" s="960"/>
      <c r="X330" s="961"/>
      <c r="Y330" s="526">
        <f t="shared" si="310"/>
        <v>0</v>
      </c>
      <c r="Z330" s="961"/>
      <c r="AA330" s="964"/>
      <c r="AB330" s="570">
        <f t="shared" si="311"/>
        <v>0</v>
      </c>
      <c r="AC330" s="526">
        <f t="shared" si="312"/>
        <v>0</v>
      </c>
      <c r="AD330" s="523">
        <f t="shared" si="313"/>
        <v>0</v>
      </c>
      <c r="AE330" s="526">
        <f t="shared" ref="AE330" si="320">SUM(AC330,AD330)</f>
        <v>0</v>
      </c>
    </row>
    <row r="331" spans="1:31" x14ac:dyDescent="0.25">
      <c r="A331" s="115" t="s">
        <v>355</v>
      </c>
      <c r="B331" s="115">
        <v>1</v>
      </c>
      <c r="C331" s="147" t="s">
        <v>646</v>
      </c>
      <c r="D331" s="147">
        <v>1</v>
      </c>
      <c r="E331" s="147" t="s">
        <v>738</v>
      </c>
      <c r="F331" s="147" t="s">
        <v>1334</v>
      </c>
      <c r="G331" s="115" t="s">
        <v>673</v>
      </c>
      <c r="H331" s="115" t="s">
        <v>1335</v>
      </c>
      <c r="I331" s="148" t="s">
        <v>675</v>
      </c>
      <c r="J331" s="149">
        <v>15.4</v>
      </c>
      <c r="K331" s="149"/>
      <c r="L331" s="130" t="s">
        <v>652</v>
      </c>
      <c r="M331" s="485">
        <v>7.0000000000000007E-2</v>
      </c>
      <c r="N331" s="954"/>
      <c r="O331" s="955"/>
      <c r="P331" s="572">
        <f t="shared" si="315"/>
        <v>0</v>
      </c>
      <c r="Q331" s="955"/>
      <c r="R331" s="957"/>
      <c r="S331" s="571">
        <f t="shared" si="316"/>
        <v>0</v>
      </c>
      <c r="T331" s="520">
        <f t="shared" si="308"/>
        <v>0</v>
      </c>
      <c r="U331" s="497">
        <f t="shared" si="309"/>
        <v>0</v>
      </c>
      <c r="V331" s="551">
        <f t="shared" si="317"/>
        <v>0</v>
      </c>
      <c r="W331" s="960"/>
      <c r="X331" s="961"/>
      <c r="Y331" s="526">
        <f t="shared" si="310"/>
        <v>0</v>
      </c>
      <c r="Z331" s="961"/>
      <c r="AA331" s="964"/>
      <c r="AB331" s="570">
        <f t="shared" si="311"/>
        <v>0</v>
      </c>
      <c r="AC331" s="526">
        <f t="shared" si="312"/>
        <v>0</v>
      </c>
      <c r="AD331" s="523">
        <f t="shared" si="313"/>
        <v>0</v>
      </c>
      <c r="AE331" s="526">
        <f t="shared" ref="AE331" si="321">SUM(AC331,AD331)</f>
        <v>0</v>
      </c>
    </row>
    <row r="332" spans="1:31" x14ac:dyDescent="0.25">
      <c r="A332" s="115" t="s">
        <v>355</v>
      </c>
      <c r="B332" s="115">
        <v>1</v>
      </c>
      <c r="C332" s="147" t="s">
        <v>646</v>
      </c>
      <c r="D332" s="147">
        <v>1</v>
      </c>
      <c r="E332" s="147" t="s">
        <v>741</v>
      </c>
      <c r="F332" s="147" t="s">
        <v>1336</v>
      </c>
      <c r="G332" s="115" t="s">
        <v>649</v>
      </c>
      <c r="H332" s="115" t="s">
        <v>1337</v>
      </c>
      <c r="I332" s="148" t="s">
        <v>936</v>
      </c>
      <c r="J332" s="149">
        <v>44.2</v>
      </c>
      <c r="K332" s="149"/>
      <c r="L332" s="130" t="s">
        <v>652</v>
      </c>
      <c r="M332" s="485">
        <v>7.0000000000000007E-2</v>
      </c>
      <c r="N332" s="954"/>
      <c r="O332" s="955"/>
      <c r="P332" s="572">
        <f t="shared" si="315"/>
        <v>0</v>
      </c>
      <c r="Q332" s="955"/>
      <c r="R332" s="957"/>
      <c r="S332" s="571">
        <f t="shared" si="316"/>
        <v>0</v>
      </c>
      <c r="T332" s="520">
        <f t="shared" si="308"/>
        <v>0</v>
      </c>
      <c r="U332" s="497">
        <f t="shared" si="309"/>
        <v>0</v>
      </c>
      <c r="V332" s="551">
        <f t="shared" si="317"/>
        <v>0</v>
      </c>
      <c r="W332" s="960"/>
      <c r="X332" s="961"/>
      <c r="Y332" s="526">
        <f t="shared" si="310"/>
        <v>0</v>
      </c>
      <c r="Z332" s="961"/>
      <c r="AA332" s="964"/>
      <c r="AB332" s="570">
        <f t="shared" si="311"/>
        <v>0</v>
      </c>
      <c r="AC332" s="526">
        <f t="shared" si="312"/>
        <v>0</v>
      </c>
      <c r="AD332" s="523">
        <f t="shared" si="313"/>
        <v>0</v>
      </c>
      <c r="AE332" s="526">
        <f t="shared" ref="AE332:AE333" si="322">SUM(AC332,AD332)</f>
        <v>0</v>
      </c>
    </row>
    <row r="333" spans="1:31" x14ac:dyDescent="0.25">
      <c r="A333" s="115" t="s">
        <v>355</v>
      </c>
      <c r="B333" s="115">
        <v>1</v>
      </c>
      <c r="C333" s="147" t="s">
        <v>646</v>
      </c>
      <c r="D333" s="147">
        <v>1</v>
      </c>
      <c r="E333" s="147" t="s">
        <v>744</v>
      </c>
      <c r="F333" s="147" t="s">
        <v>482</v>
      </c>
      <c r="G333" s="115" t="s">
        <v>464</v>
      </c>
      <c r="H333" s="115" t="s">
        <v>483</v>
      </c>
      <c r="I333" s="148" t="s">
        <v>679</v>
      </c>
      <c r="J333" s="149"/>
      <c r="K333" s="149">
        <v>4.2</v>
      </c>
      <c r="L333" s="130" t="s">
        <v>680</v>
      </c>
      <c r="M333" s="485"/>
      <c r="N333" s="891"/>
      <c r="O333" s="718"/>
      <c r="P333" s="892">
        <f t="shared" si="315"/>
        <v>0</v>
      </c>
      <c r="Q333" s="718"/>
      <c r="R333" s="892"/>
      <c r="S333" s="718">
        <f t="shared" si="316"/>
        <v>0</v>
      </c>
      <c r="T333" s="520">
        <f t="shared" si="308"/>
        <v>0</v>
      </c>
      <c r="U333" s="497">
        <f t="shared" si="309"/>
        <v>0</v>
      </c>
      <c r="V333" s="551">
        <f t="shared" si="317"/>
        <v>0</v>
      </c>
      <c r="W333" s="893"/>
      <c r="X333" s="894"/>
      <c r="Y333" s="526">
        <f t="shared" si="310"/>
        <v>0</v>
      </c>
      <c r="Z333" s="894"/>
      <c r="AA333" s="895"/>
      <c r="AB333" s="896">
        <f t="shared" si="311"/>
        <v>0</v>
      </c>
      <c r="AC333" s="526">
        <f t="shared" si="312"/>
        <v>0</v>
      </c>
      <c r="AD333" s="523">
        <f t="shared" si="313"/>
        <v>0</v>
      </c>
      <c r="AE333" s="526">
        <f t="shared" si="322"/>
        <v>0</v>
      </c>
    </row>
    <row r="334" spans="1:31" x14ac:dyDescent="0.25">
      <c r="A334" s="115" t="s">
        <v>355</v>
      </c>
      <c r="B334" s="115">
        <v>1</v>
      </c>
      <c r="C334" s="147" t="s">
        <v>646</v>
      </c>
      <c r="D334" s="147">
        <v>1</v>
      </c>
      <c r="E334" s="147" t="s">
        <v>747</v>
      </c>
      <c r="F334" s="147" t="s">
        <v>1338</v>
      </c>
      <c r="G334" s="115" t="s">
        <v>1305</v>
      </c>
      <c r="H334" s="115" t="s">
        <v>1339</v>
      </c>
      <c r="I334" s="148" t="s">
        <v>936</v>
      </c>
      <c r="J334" s="149">
        <v>46.1</v>
      </c>
      <c r="K334" s="149"/>
      <c r="L334" s="130" t="s">
        <v>652</v>
      </c>
      <c r="M334" s="485">
        <v>7.0000000000000007E-2</v>
      </c>
      <c r="N334" s="954"/>
      <c r="O334" s="955"/>
      <c r="P334" s="572">
        <f t="shared" si="315"/>
        <v>0</v>
      </c>
      <c r="Q334" s="955"/>
      <c r="R334" s="957"/>
      <c r="S334" s="571">
        <f t="shared" si="316"/>
        <v>0</v>
      </c>
      <c r="T334" s="520">
        <f t="shared" si="308"/>
        <v>0</v>
      </c>
      <c r="U334" s="497">
        <f t="shared" si="309"/>
        <v>0</v>
      </c>
      <c r="V334" s="551">
        <f t="shared" si="317"/>
        <v>0</v>
      </c>
      <c r="W334" s="960"/>
      <c r="X334" s="961"/>
      <c r="Y334" s="526">
        <f t="shared" si="310"/>
        <v>0</v>
      </c>
      <c r="Z334" s="961"/>
      <c r="AA334" s="964"/>
      <c r="AB334" s="570">
        <f t="shared" si="311"/>
        <v>0</v>
      </c>
      <c r="AC334" s="526">
        <f t="shared" si="312"/>
        <v>0</v>
      </c>
      <c r="AD334" s="523">
        <f t="shared" si="313"/>
        <v>0</v>
      </c>
      <c r="AE334" s="526">
        <f t="shared" ref="AE334" si="323">SUM(AC334,AD334)</f>
        <v>0</v>
      </c>
    </row>
    <row r="335" spans="1:31" x14ac:dyDescent="0.25">
      <c r="A335" s="115" t="s">
        <v>355</v>
      </c>
      <c r="B335" s="115">
        <v>1</v>
      </c>
      <c r="C335" s="147" t="s">
        <v>646</v>
      </c>
      <c r="D335" s="147">
        <v>1</v>
      </c>
      <c r="E335" s="147" t="s">
        <v>750</v>
      </c>
      <c r="F335" s="147" t="s">
        <v>1340</v>
      </c>
      <c r="G335" s="115" t="s">
        <v>1341</v>
      </c>
      <c r="H335" s="115" t="s">
        <v>1342</v>
      </c>
      <c r="I335" s="148" t="s">
        <v>657</v>
      </c>
      <c r="J335" s="149">
        <v>34.700000000000003</v>
      </c>
      <c r="K335" s="149"/>
      <c r="L335" s="130" t="s">
        <v>652</v>
      </c>
      <c r="M335" s="485">
        <v>7.0000000000000007E-2</v>
      </c>
      <c r="N335" s="954"/>
      <c r="O335" s="955"/>
      <c r="P335" s="572">
        <f t="shared" si="315"/>
        <v>0</v>
      </c>
      <c r="Q335" s="955"/>
      <c r="R335" s="957"/>
      <c r="S335" s="571">
        <f t="shared" si="316"/>
        <v>0</v>
      </c>
      <c r="T335" s="520">
        <f t="shared" si="308"/>
        <v>0</v>
      </c>
      <c r="U335" s="497">
        <f t="shared" si="309"/>
        <v>0</v>
      </c>
      <c r="V335" s="551">
        <f t="shared" si="317"/>
        <v>0</v>
      </c>
      <c r="W335" s="960"/>
      <c r="X335" s="961"/>
      <c r="Y335" s="526">
        <f t="shared" si="310"/>
        <v>0</v>
      </c>
      <c r="Z335" s="961"/>
      <c r="AA335" s="964"/>
      <c r="AB335" s="570">
        <f t="shared" si="311"/>
        <v>0</v>
      </c>
      <c r="AC335" s="526">
        <f t="shared" si="312"/>
        <v>0</v>
      </c>
      <c r="AD335" s="523">
        <f t="shared" si="313"/>
        <v>0</v>
      </c>
      <c r="AE335" s="526">
        <f t="shared" ref="AE335" si="324">SUM(AC335,AD335)</f>
        <v>0</v>
      </c>
    </row>
    <row r="336" spans="1:31" x14ac:dyDescent="0.25">
      <c r="A336" s="115" t="s">
        <v>355</v>
      </c>
      <c r="B336" s="115">
        <v>1</v>
      </c>
      <c r="C336" s="147" t="s">
        <v>646</v>
      </c>
      <c r="D336" s="147">
        <v>1</v>
      </c>
      <c r="E336" s="147" t="s">
        <v>753</v>
      </c>
      <c r="F336" s="147" t="s">
        <v>1343</v>
      </c>
      <c r="G336" s="115" t="s">
        <v>649</v>
      </c>
      <c r="H336" s="115" t="s">
        <v>1344</v>
      </c>
      <c r="I336" s="148" t="s">
        <v>936</v>
      </c>
      <c r="J336" s="149">
        <v>9.1</v>
      </c>
      <c r="K336" s="149"/>
      <c r="L336" s="130" t="s">
        <v>652</v>
      </c>
      <c r="M336" s="485">
        <v>7.0000000000000007E-2</v>
      </c>
      <c r="N336" s="954"/>
      <c r="O336" s="955"/>
      <c r="P336" s="572">
        <f t="shared" si="315"/>
        <v>0</v>
      </c>
      <c r="Q336" s="955"/>
      <c r="R336" s="957"/>
      <c r="S336" s="571">
        <f t="shared" si="316"/>
        <v>0</v>
      </c>
      <c r="T336" s="520">
        <f t="shared" si="308"/>
        <v>0</v>
      </c>
      <c r="U336" s="497">
        <f t="shared" si="309"/>
        <v>0</v>
      </c>
      <c r="V336" s="551">
        <f t="shared" si="317"/>
        <v>0</v>
      </c>
      <c r="W336" s="960"/>
      <c r="X336" s="961"/>
      <c r="Y336" s="526">
        <f t="shared" si="310"/>
        <v>0</v>
      </c>
      <c r="Z336" s="961"/>
      <c r="AA336" s="964"/>
      <c r="AB336" s="570">
        <f t="shared" si="311"/>
        <v>0</v>
      </c>
      <c r="AC336" s="526">
        <f t="shared" si="312"/>
        <v>0</v>
      </c>
      <c r="AD336" s="523">
        <f t="shared" si="313"/>
        <v>0</v>
      </c>
      <c r="AE336" s="526">
        <f t="shared" ref="AE336" si="325">SUM(AC336,AD336)</f>
        <v>0</v>
      </c>
    </row>
    <row r="337" spans="1:31" x14ac:dyDescent="0.25">
      <c r="A337" s="115" t="s">
        <v>355</v>
      </c>
      <c r="B337" s="115">
        <v>1</v>
      </c>
      <c r="C337" s="147" t="s">
        <v>646</v>
      </c>
      <c r="D337" s="147">
        <v>1</v>
      </c>
      <c r="E337" s="147" t="s">
        <v>755</v>
      </c>
      <c r="F337" s="147" t="s">
        <v>1345</v>
      </c>
      <c r="G337" s="115" t="s">
        <v>865</v>
      </c>
      <c r="H337" s="115" t="s">
        <v>1317</v>
      </c>
      <c r="I337" s="148" t="s">
        <v>657</v>
      </c>
      <c r="J337" s="149">
        <v>1.9</v>
      </c>
      <c r="K337" s="149"/>
      <c r="L337" s="130" t="s">
        <v>652</v>
      </c>
      <c r="M337" s="485">
        <v>0.04</v>
      </c>
      <c r="N337" s="954"/>
      <c r="O337" s="955"/>
      <c r="P337" s="572">
        <f t="shared" si="315"/>
        <v>0</v>
      </c>
      <c r="Q337" s="955"/>
      <c r="R337" s="957"/>
      <c r="S337" s="571">
        <f t="shared" si="316"/>
        <v>0</v>
      </c>
      <c r="T337" s="520">
        <f t="shared" si="308"/>
        <v>0</v>
      </c>
      <c r="U337" s="497">
        <f t="shared" si="309"/>
        <v>0</v>
      </c>
      <c r="V337" s="551">
        <f t="shared" si="317"/>
        <v>0</v>
      </c>
      <c r="W337" s="960"/>
      <c r="X337" s="961"/>
      <c r="Y337" s="526">
        <f t="shared" si="310"/>
        <v>0</v>
      </c>
      <c r="Z337" s="961"/>
      <c r="AA337" s="964"/>
      <c r="AB337" s="570">
        <f t="shared" si="311"/>
        <v>0</v>
      </c>
      <c r="AC337" s="526">
        <f t="shared" si="312"/>
        <v>0</v>
      </c>
      <c r="AD337" s="523">
        <f t="shared" si="313"/>
        <v>0</v>
      </c>
      <c r="AE337" s="526">
        <f t="shared" ref="AE337" si="326">SUM(AC337,AD337)</f>
        <v>0</v>
      </c>
    </row>
    <row r="338" spans="1:31" x14ac:dyDescent="0.25">
      <c r="A338" s="115" t="s">
        <v>355</v>
      </c>
      <c r="B338" s="115">
        <v>1</v>
      </c>
      <c r="C338" s="147" t="s">
        <v>646</v>
      </c>
      <c r="D338" s="147">
        <v>1</v>
      </c>
      <c r="E338" s="147" t="s">
        <v>1004</v>
      </c>
      <c r="F338" s="147" t="s">
        <v>1346</v>
      </c>
      <c r="G338" s="115" t="s">
        <v>660</v>
      </c>
      <c r="H338" s="115" t="s">
        <v>1317</v>
      </c>
      <c r="I338" s="148" t="s">
        <v>657</v>
      </c>
      <c r="J338" s="149">
        <v>1.3</v>
      </c>
      <c r="K338" s="149"/>
      <c r="L338" s="130" t="s">
        <v>652</v>
      </c>
      <c r="M338" s="485">
        <v>0.04</v>
      </c>
      <c r="N338" s="954"/>
      <c r="O338" s="955"/>
      <c r="P338" s="572">
        <f t="shared" si="315"/>
        <v>0</v>
      </c>
      <c r="Q338" s="955"/>
      <c r="R338" s="957"/>
      <c r="S338" s="571">
        <f t="shared" si="316"/>
        <v>0</v>
      </c>
      <c r="T338" s="520">
        <f t="shared" si="308"/>
        <v>0</v>
      </c>
      <c r="U338" s="497">
        <f t="shared" si="309"/>
        <v>0</v>
      </c>
      <c r="V338" s="551">
        <f t="shared" si="317"/>
        <v>0</v>
      </c>
      <c r="W338" s="960"/>
      <c r="X338" s="961"/>
      <c r="Y338" s="526">
        <f t="shared" si="310"/>
        <v>0</v>
      </c>
      <c r="Z338" s="961"/>
      <c r="AA338" s="964"/>
      <c r="AB338" s="570">
        <f t="shared" si="311"/>
        <v>0</v>
      </c>
      <c r="AC338" s="526">
        <f t="shared" si="312"/>
        <v>0</v>
      </c>
      <c r="AD338" s="523">
        <f t="shared" si="313"/>
        <v>0</v>
      </c>
      <c r="AE338" s="526">
        <f t="shared" ref="AE338" si="327">SUM(AC338,AD338)</f>
        <v>0</v>
      </c>
    </row>
    <row r="339" spans="1:31" x14ac:dyDescent="0.25">
      <c r="A339" s="115" t="s">
        <v>355</v>
      </c>
      <c r="B339" s="115">
        <v>1</v>
      </c>
      <c r="C339" s="147" t="s">
        <v>646</v>
      </c>
      <c r="D339" s="147">
        <v>1</v>
      </c>
      <c r="E339" s="147" t="s">
        <v>1007</v>
      </c>
      <c r="F339" s="147" t="s">
        <v>1347</v>
      </c>
      <c r="G339" s="115" t="s">
        <v>865</v>
      </c>
      <c r="H339" s="115" t="s">
        <v>1320</v>
      </c>
      <c r="I339" s="148" t="s">
        <v>657</v>
      </c>
      <c r="J339" s="149">
        <v>4</v>
      </c>
      <c r="K339" s="149"/>
      <c r="L339" s="130" t="s">
        <v>652</v>
      </c>
      <c r="M339" s="485">
        <v>0.04</v>
      </c>
      <c r="N339" s="954"/>
      <c r="O339" s="955"/>
      <c r="P339" s="572">
        <f t="shared" si="315"/>
        <v>0</v>
      </c>
      <c r="Q339" s="955"/>
      <c r="R339" s="957"/>
      <c r="S339" s="571">
        <f t="shared" si="316"/>
        <v>0</v>
      </c>
      <c r="T339" s="520">
        <f t="shared" si="308"/>
        <v>0</v>
      </c>
      <c r="U339" s="497">
        <f t="shared" si="309"/>
        <v>0</v>
      </c>
      <c r="V339" s="551">
        <f t="shared" si="317"/>
        <v>0</v>
      </c>
      <c r="W339" s="960"/>
      <c r="X339" s="961"/>
      <c r="Y339" s="526">
        <f t="shared" si="310"/>
        <v>0</v>
      </c>
      <c r="Z339" s="961"/>
      <c r="AA339" s="964"/>
      <c r="AB339" s="570">
        <f t="shared" si="311"/>
        <v>0</v>
      </c>
      <c r="AC339" s="526">
        <f t="shared" si="312"/>
        <v>0</v>
      </c>
      <c r="AD339" s="523">
        <f t="shared" si="313"/>
        <v>0</v>
      </c>
      <c r="AE339" s="526">
        <f t="shared" ref="AE339" si="328">SUM(AC339,AD339)</f>
        <v>0</v>
      </c>
    </row>
    <row r="340" spans="1:31" x14ac:dyDescent="0.25">
      <c r="A340" s="115" t="s">
        <v>355</v>
      </c>
      <c r="B340" s="115">
        <v>1</v>
      </c>
      <c r="C340" s="147" t="s">
        <v>646</v>
      </c>
      <c r="D340" s="147">
        <v>1</v>
      </c>
      <c r="E340" s="147" t="s">
        <v>1010</v>
      </c>
      <c r="F340" s="147" t="s">
        <v>1348</v>
      </c>
      <c r="G340" s="115" t="s">
        <v>660</v>
      </c>
      <c r="H340" s="115" t="s">
        <v>1349</v>
      </c>
      <c r="I340" s="148" t="s">
        <v>657</v>
      </c>
      <c r="J340" s="149">
        <v>1.3</v>
      </c>
      <c r="K340" s="149"/>
      <c r="L340" s="130" t="s">
        <v>652</v>
      </c>
      <c r="M340" s="485">
        <v>0.04</v>
      </c>
      <c r="N340" s="954"/>
      <c r="O340" s="955"/>
      <c r="P340" s="572">
        <f t="shared" si="315"/>
        <v>0</v>
      </c>
      <c r="Q340" s="955"/>
      <c r="R340" s="957"/>
      <c r="S340" s="571">
        <f t="shared" si="316"/>
        <v>0</v>
      </c>
      <c r="T340" s="520">
        <f t="shared" si="308"/>
        <v>0</v>
      </c>
      <c r="U340" s="497">
        <f t="shared" si="309"/>
        <v>0</v>
      </c>
      <c r="V340" s="551">
        <f t="shared" si="317"/>
        <v>0</v>
      </c>
      <c r="W340" s="960"/>
      <c r="X340" s="961"/>
      <c r="Y340" s="526">
        <f t="shared" si="310"/>
        <v>0</v>
      </c>
      <c r="Z340" s="961"/>
      <c r="AA340" s="964"/>
      <c r="AB340" s="570">
        <f t="shared" si="311"/>
        <v>0</v>
      </c>
      <c r="AC340" s="526">
        <f t="shared" si="312"/>
        <v>0</v>
      </c>
      <c r="AD340" s="523">
        <f t="shared" si="313"/>
        <v>0</v>
      </c>
      <c r="AE340" s="526">
        <f t="shared" ref="AE340" si="329">SUM(AC340,AD340)</f>
        <v>0</v>
      </c>
    </row>
    <row r="341" spans="1:31" x14ac:dyDescent="0.25">
      <c r="A341" s="115" t="s">
        <v>355</v>
      </c>
      <c r="B341" s="115">
        <v>1</v>
      </c>
      <c r="C341" s="147" t="s">
        <v>646</v>
      </c>
      <c r="D341" s="147">
        <v>1</v>
      </c>
      <c r="E341" s="147" t="s">
        <v>1013</v>
      </c>
      <c r="F341" s="147" t="s">
        <v>1350</v>
      </c>
      <c r="G341" s="115" t="s">
        <v>660</v>
      </c>
      <c r="H341" s="115" t="s">
        <v>1351</v>
      </c>
      <c r="I341" s="148" t="s">
        <v>657</v>
      </c>
      <c r="J341" s="149">
        <v>1.3</v>
      </c>
      <c r="K341" s="149"/>
      <c r="L341" s="130" t="s">
        <v>652</v>
      </c>
      <c r="M341" s="485">
        <v>0.04</v>
      </c>
      <c r="N341" s="954"/>
      <c r="O341" s="955"/>
      <c r="P341" s="572">
        <f t="shared" si="315"/>
        <v>0</v>
      </c>
      <c r="Q341" s="955"/>
      <c r="R341" s="957"/>
      <c r="S341" s="571">
        <f t="shared" si="316"/>
        <v>0</v>
      </c>
      <c r="T341" s="520">
        <f t="shared" si="308"/>
        <v>0</v>
      </c>
      <c r="U341" s="497">
        <f t="shared" si="309"/>
        <v>0</v>
      </c>
      <c r="V341" s="551">
        <f t="shared" si="317"/>
        <v>0</v>
      </c>
      <c r="W341" s="960"/>
      <c r="X341" s="961"/>
      <c r="Y341" s="526">
        <f t="shared" si="310"/>
        <v>0</v>
      </c>
      <c r="Z341" s="961"/>
      <c r="AA341" s="964"/>
      <c r="AB341" s="570">
        <f t="shared" si="311"/>
        <v>0</v>
      </c>
      <c r="AC341" s="526">
        <f t="shared" si="312"/>
        <v>0</v>
      </c>
      <c r="AD341" s="523">
        <f t="shared" si="313"/>
        <v>0</v>
      </c>
      <c r="AE341" s="526">
        <f t="shared" ref="AE341" si="330">SUM(AC341,AD341)</f>
        <v>0</v>
      </c>
    </row>
    <row r="342" spans="1:31" x14ac:dyDescent="0.25">
      <c r="A342" s="115" t="s">
        <v>355</v>
      </c>
      <c r="B342" s="115">
        <v>1</v>
      </c>
      <c r="C342" s="147" t="s">
        <v>646</v>
      </c>
      <c r="D342" s="147">
        <v>1</v>
      </c>
      <c r="E342" s="147" t="s">
        <v>1016</v>
      </c>
      <c r="F342" s="147" t="s">
        <v>1352</v>
      </c>
      <c r="G342" s="115" t="s">
        <v>990</v>
      </c>
      <c r="H342" s="115" t="s">
        <v>1315</v>
      </c>
      <c r="I342" s="148" t="s">
        <v>657</v>
      </c>
      <c r="J342" s="149">
        <v>6.8</v>
      </c>
      <c r="K342" s="149"/>
      <c r="L342" s="130" t="s">
        <v>652</v>
      </c>
      <c r="M342" s="485">
        <v>7.0000000000000007E-2</v>
      </c>
      <c r="N342" s="954"/>
      <c r="O342" s="955"/>
      <c r="P342" s="572">
        <f t="shared" si="315"/>
        <v>0</v>
      </c>
      <c r="Q342" s="955"/>
      <c r="R342" s="957"/>
      <c r="S342" s="571">
        <f t="shared" si="316"/>
        <v>0</v>
      </c>
      <c r="T342" s="520">
        <f t="shared" si="308"/>
        <v>0</v>
      </c>
      <c r="U342" s="497">
        <f t="shared" si="309"/>
        <v>0</v>
      </c>
      <c r="V342" s="551">
        <f t="shared" si="317"/>
        <v>0</v>
      </c>
      <c r="W342" s="960"/>
      <c r="X342" s="961"/>
      <c r="Y342" s="526">
        <f t="shared" si="310"/>
        <v>0</v>
      </c>
      <c r="Z342" s="961"/>
      <c r="AA342" s="964"/>
      <c r="AB342" s="570">
        <f t="shared" si="311"/>
        <v>0</v>
      </c>
      <c r="AC342" s="526">
        <f t="shared" si="312"/>
        <v>0</v>
      </c>
      <c r="AD342" s="523">
        <f t="shared" si="313"/>
        <v>0</v>
      </c>
      <c r="AE342" s="526">
        <f t="shared" ref="AE342:AE343" si="331">SUM(AC342,AD342)</f>
        <v>0</v>
      </c>
    </row>
    <row r="343" spans="1:31" x14ac:dyDescent="0.25">
      <c r="A343" s="115" t="s">
        <v>355</v>
      </c>
      <c r="B343" s="115">
        <v>1</v>
      </c>
      <c r="C343" s="147" t="s">
        <v>646</v>
      </c>
      <c r="D343" s="147">
        <v>1</v>
      </c>
      <c r="E343" s="147" t="s">
        <v>1019</v>
      </c>
      <c r="F343" s="147" t="s">
        <v>1353</v>
      </c>
      <c r="G343" s="115" t="s">
        <v>520</v>
      </c>
      <c r="H343" s="115" t="s">
        <v>1354</v>
      </c>
      <c r="I343" s="148" t="s">
        <v>675</v>
      </c>
      <c r="J343" s="149"/>
      <c r="K343" s="149">
        <v>9.5</v>
      </c>
      <c r="L343" s="130" t="s">
        <v>680</v>
      </c>
      <c r="M343" s="485"/>
      <c r="N343" s="891"/>
      <c r="O343" s="718"/>
      <c r="P343" s="892">
        <f t="shared" si="315"/>
        <v>0</v>
      </c>
      <c r="Q343" s="718"/>
      <c r="R343" s="892"/>
      <c r="S343" s="718">
        <f t="shared" si="316"/>
        <v>0</v>
      </c>
      <c r="T343" s="520">
        <f t="shared" si="308"/>
        <v>0</v>
      </c>
      <c r="U343" s="497">
        <f t="shared" si="309"/>
        <v>0</v>
      </c>
      <c r="V343" s="551">
        <f t="shared" si="317"/>
        <v>0</v>
      </c>
      <c r="W343" s="893"/>
      <c r="X343" s="894"/>
      <c r="Y343" s="526">
        <f t="shared" si="310"/>
        <v>0</v>
      </c>
      <c r="Z343" s="894"/>
      <c r="AA343" s="895"/>
      <c r="AB343" s="896">
        <f t="shared" si="311"/>
        <v>0</v>
      </c>
      <c r="AC343" s="526">
        <f t="shared" si="312"/>
        <v>0</v>
      </c>
      <c r="AD343" s="523">
        <f t="shared" si="313"/>
        <v>0</v>
      </c>
      <c r="AE343" s="526">
        <f t="shared" si="331"/>
        <v>0</v>
      </c>
    </row>
    <row r="344" spans="1:31" x14ac:dyDescent="0.25">
      <c r="A344" s="115" t="s">
        <v>355</v>
      </c>
      <c r="B344" s="115">
        <v>1</v>
      </c>
      <c r="C344" s="147" t="s">
        <v>646</v>
      </c>
      <c r="D344" s="147">
        <v>1</v>
      </c>
      <c r="E344" s="147" t="s">
        <v>1023</v>
      </c>
      <c r="F344" s="147" t="s">
        <v>1355</v>
      </c>
      <c r="G344" s="115" t="s">
        <v>1305</v>
      </c>
      <c r="H344" s="115" t="s">
        <v>1356</v>
      </c>
      <c r="I344" s="148" t="s">
        <v>936</v>
      </c>
      <c r="J344" s="149">
        <v>70.8</v>
      </c>
      <c r="K344" s="149"/>
      <c r="L344" s="130" t="s">
        <v>652</v>
      </c>
      <c r="M344" s="485">
        <v>7.0000000000000007E-2</v>
      </c>
      <c r="N344" s="954"/>
      <c r="O344" s="955"/>
      <c r="P344" s="572">
        <f t="shared" si="315"/>
        <v>0</v>
      </c>
      <c r="Q344" s="955"/>
      <c r="R344" s="957"/>
      <c r="S344" s="571">
        <f t="shared" si="316"/>
        <v>0</v>
      </c>
      <c r="T344" s="520">
        <f t="shared" si="308"/>
        <v>0</v>
      </c>
      <c r="U344" s="497">
        <f t="shared" si="309"/>
        <v>0</v>
      </c>
      <c r="V344" s="551">
        <f t="shared" si="317"/>
        <v>0</v>
      </c>
      <c r="W344" s="960"/>
      <c r="X344" s="961"/>
      <c r="Y344" s="526">
        <f t="shared" si="310"/>
        <v>0</v>
      </c>
      <c r="Z344" s="961"/>
      <c r="AA344" s="964"/>
      <c r="AB344" s="570">
        <f t="shared" si="311"/>
        <v>0</v>
      </c>
      <c r="AC344" s="526">
        <f t="shared" si="312"/>
        <v>0</v>
      </c>
      <c r="AD344" s="523">
        <f t="shared" si="313"/>
        <v>0</v>
      </c>
      <c r="AE344" s="526">
        <f t="shared" ref="AE344" si="332">SUM(AC344,AD344)</f>
        <v>0</v>
      </c>
    </row>
    <row r="345" spans="1:31" x14ac:dyDescent="0.25">
      <c r="A345" s="115" t="s">
        <v>355</v>
      </c>
      <c r="B345" s="115">
        <v>1</v>
      </c>
      <c r="C345" s="147" t="s">
        <v>646</v>
      </c>
      <c r="D345" s="147">
        <v>1</v>
      </c>
      <c r="E345" s="147" t="s">
        <v>1026</v>
      </c>
      <c r="F345" s="147" t="s">
        <v>1357</v>
      </c>
      <c r="G345" s="115" t="s">
        <v>1305</v>
      </c>
      <c r="H345" s="115" t="s">
        <v>1358</v>
      </c>
      <c r="I345" s="148" t="s">
        <v>936</v>
      </c>
      <c r="J345" s="149">
        <v>55.1</v>
      </c>
      <c r="K345" s="149"/>
      <c r="L345" s="130" t="s">
        <v>652</v>
      </c>
      <c r="M345" s="485">
        <v>7.0000000000000007E-2</v>
      </c>
      <c r="N345" s="954"/>
      <c r="O345" s="955"/>
      <c r="P345" s="572">
        <f t="shared" si="315"/>
        <v>0</v>
      </c>
      <c r="Q345" s="955"/>
      <c r="R345" s="957"/>
      <c r="S345" s="571">
        <f t="shared" si="316"/>
        <v>0</v>
      </c>
      <c r="T345" s="520">
        <f t="shared" si="308"/>
        <v>0</v>
      </c>
      <c r="U345" s="497">
        <f t="shared" si="309"/>
        <v>0</v>
      </c>
      <c r="V345" s="551">
        <f t="shared" si="317"/>
        <v>0</v>
      </c>
      <c r="W345" s="960"/>
      <c r="X345" s="961"/>
      <c r="Y345" s="526">
        <f t="shared" si="310"/>
        <v>0</v>
      </c>
      <c r="Z345" s="961"/>
      <c r="AA345" s="964"/>
      <c r="AB345" s="570">
        <f t="shared" si="311"/>
        <v>0</v>
      </c>
      <c r="AC345" s="526">
        <f t="shared" si="312"/>
        <v>0</v>
      </c>
      <c r="AD345" s="523">
        <f t="shared" si="313"/>
        <v>0</v>
      </c>
      <c r="AE345" s="526">
        <f t="shared" ref="AE345" si="333">SUM(AC345,AD345)</f>
        <v>0</v>
      </c>
    </row>
    <row r="346" spans="1:31" x14ac:dyDescent="0.25">
      <c r="A346" s="115" t="s">
        <v>355</v>
      </c>
      <c r="B346" s="115">
        <v>1</v>
      </c>
      <c r="C346" s="147" t="s">
        <v>646</v>
      </c>
      <c r="D346" s="147">
        <v>1</v>
      </c>
      <c r="E346" s="147" t="s">
        <v>1027</v>
      </c>
      <c r="F346" s="147" t="s">
        <v>1359</v>
      </c>
      <c r="G346" s="115" t="s">
        <v>1305</v>
      </c>
      <c r="H346" s="115" t="s">
        <v>1360</v>
      </c>
      <c r="I346" s="148" t="s">
        <v>936</v>
      </c>
      <c r="J346" s="149">
        <v>55.7</v>
      </c>
      <c r="K346" s="149"/>
      <c r="L346" s="130" t="s">
        <v>652</v>
      </c>
      <c r="M346" s="485">
        <v>7.0000000000000007E-2</v>
      </c>
      <c r="N346" s="954"/>
      <c r="O346" s="955"/>
      <c r="P346" s="572">
        <f t="shared" si="315"/>
        <v>0</v>
      </c>
      <c r="Q346" s="955"/>
      <c r="R346" s="957"/>
      <c r="S346" s="571">
        <f t="shared" si="316"/>
        <v>0</v>
      </c>
      <c r="T346" s="520">
        <f t="shared" si="308"/>
        <v>0</v>
      </c>
      <c r="U346" s="497">
        <f t="shared" si="309"/>
        <v>0</v>
      </c>
      <c r="V346" s="551">
        <f t="shared" si="317"/>
        <v>0</v>
      </c>
      <c r="W346" s="960"/>
      <c r="X346" s="961"/>
      <c r="Y346" s="526">
        <f t="shared" si="310"/>
        <v>0</v>
      </c>
      <c r="Z346" s="961"/>
      <c r="AA346" s="964"/>
      <c r="AB346" s="570">
        <f t="shared" si="311"/>
        <v>0</v>
      </c>
      <c r="AC346" s="526">
        <f t="shared" si="312"/>
        <v>0</v>
      </c>
      <c r="AD346" s="523">
        <f t="shared" si="313"/>
        <v>0</v>
      </c>
      <c r="AE346" s="526">
        <f t="shared" ref="AE346" si="334">SUM(AC346,AD346)</f>
        <v>0</v>
      </c>
    </row>
    <row r="347" spans="1:31" x14ac:dyDescent="0.25">
      <c r="A347" s="115" t="s">
        <v>355</v>
      </c>
      <c r="B347" s="115">
        <v>1</v>
      </c>
      <c r="C347" s="147" t="s">
        <v>646</v>
      </c>
      <c r="D347" s="147">
        <v>1</v>
      </c>
      <c r="E347" s="147" t="s">
        <v>1030</v>
      </c>
      <c r="F347" s="147" t="s">
        <v>1361</v>
      </c>
      <c r="G347" s="115" t="s">
        <v>1305</v>
      </c>
      <c r="H347" s="115" t="s">
        <v>1362</v>
      </c>
      <c r="I347" s="148" t="s">
        <v>936</v>
      </c>
      <c r="J347" s="149">
        <v>43.1</v>
      </c>
      <c r="K347" s="149"/>
      <c r="L347" s="130" t="s">
        <v>652</v>
      </c>
      <c r="M347" s="485">
        <v>7.0000000000000007E-2</v>
      </c>
      <c r="N347" s="954"/>
      <c r="O347" s="955"/>
      <c r="P347" s="572">
        <f t="shared" si="315"/>
        <v>0</v>
      </c>
      <c r="Q347" s="955"/>
      <c r="R347" s="957"/>
      <c r="S347" s="571">
        <f t="shared" si="316"/>
        <v>0</v>
      </c>
      <c r="T347" s="520">
        <f t="shared" si="308"/>
        <v>0</v>
      </c>
      <c r="U347" s="497">
        <f t="shared" si="309"/>
        <v>0</v>
      </c>
      <c r="V347" s="551">
        <f t="shared" si="317"/>
        <v>0</v>
      </c>
      <c r="W347" s="960"/>
      <c r="X347" s="961"/>
      <c r="Y347" s="526">
        <f t="shared" si="310"/>
        <v>0</v>
      </c>
      <c r="Z347" s="961"/>
      <c r="AA347" s="964"/>
      <c r="AB347" s="570">
        <f t="shared" si="311"/>
        <v>0</v>
      </c>
      <c r="AC347" s="526">
        <f t="shared" si="312"/>
        <v>0</v>
      </c>
      <c r="AD347" s="523">
        <f t="shared" si="313"/>
        <v>0</v>
      </c>
      <c r="AE347" s="526">
        <f t="shared" ref="AE347" si="335">SUM(AC347,AD347)</f>
        <v>0</v>
      </c>
    </row>
    <row r="348" spans="1:31" x14ac:dyDescent="0.25">
      <c r="A348" s="115" t="s">
        <v>355</v>
      </c>
      <c r="B348" s="115">
        <v>1</v>
      </c>
      <c r="C348" s="147" t="s">
        <v>646</v>
      </c>
      <c r="D348" s="147">
        <v>1</v>
      </c>
      <c r="E348" s="147" t="s">
        <v>1046</v>
      </c>
      <c r="F348" s="147" t="s">
        <v>1363</v>
      </c>
      <c r="G348" s="115" t="s">
        <v>649</v>
      </c>
      <c r="H348" s="115" t="s">
        <v>1364</v>
      </c>
      <c r="I348" s="148" t="s">
        <v>936</v>
      </c>
      <c r="J348" s="149">
        <v>26.8</v>
      </c>
      <c r="K348" s="149"/>
      <c r="L348" s="130" t="s">
        <v>652</v>
      </c>
      <c r="M348" s="485">
        <v>7.0000000000000007E-2</v>
      </c>
      <c r="N348" s="954"/>
      <c r="O348" s="955"/>
      <c r="P348" s="572">
        <f t="shared" si="315"/>
        <v>0</v>
      </c>
      <c r="Q348" s="955"/>
      <c r="R348" s="957"/>
      <c r="S348" s="571">
        <f t="shared" si="316"/>
        <v>0</v>
      </c>
      <c r="T348" s="520">
        <f t="shared" si="308"/>
        <v>0</v>
      </c>
      <c r="U348" s="497">
        <f t="shared" si="309"/>
        <v>0</v>
      </c>
      <c r="V348" s="551">
        <f t="shared" si="317"/>
        <v>0</v>
      </c>
      <c r="W348" s="960"/>
      <c r="X348" s="961"/>
      <c r="Y348" s="526">
        <f t="shared" si="310"/>
        <v>0</v>
      </c>
      <c r="Z348" s="961"/>
      <c r="AA348" s="964"/>
      <c r="AB348" s="570">
        <f t="shared" si="311"/>
        <v>0</v>
      </c>
      <c r="AC348" s="526">
        <f t="shared" si="312"/>
        <v>0</v>
      </c>
      <c r="AD348" s="523">
        <f t="shared" si="313"/>
        <v>0</v>
      </c>
      <c r="AE348" s="526">
        <f t="shared" ref="AE348" si="336">SUM(AC348,AD348)</f>
        <v>0</v>
      </c>
    </row>
    <row r="349" spans="1:31" x14ac:dyDescent="0.25">
      <c r="A349" s="115" t="s">
        <v>355</v>
      </c>
      <c r="B349" s="115">
        <v>1</v>
      </c>
      <c r="C349" s="147" t="s">
        <v>646</v>
      </c>
      <c r="D349" s="147">
        <v>1</v>
      </c>
      <c r="E349" s="147" t="s">
        <v>1049</v>
      </c>
      <c r="F349" s="147" t="s">
        <v>1365</v>
      </c>
      <c r="G349" s="115" t="s">
        <v>649</v>
      </c>
      <c r="H349" s="115" t="s">
        <v>1366</v>
      </c>
      <c r="I349" s="148" t="s">
        <v>936</v>
      </c>
      <c r="J349" s="149">
        <v>0</v>
      </c>
      <c r="K349" s="149"/>
      <c r="L349" s="130" t="s">
        <v>652</v>
      </c>
      <c r="M349" s="485">
        <v>7.0000000000000007E-2</v>
      </c>
      <c r="N349" s="954"/>
      <c r="O349" s="955"/>
      <c r="P349" s="572">
        <f t="shared" si="315"/>
        <v>0</v>
      </c>
      <c r="Q349" s="955"/>
      <c r="R349" s="957"/>
      <c r="S349" s="571">
        <f t="shared" si="316"/>
        <v>0</v>
      </c>
      <c r="T349" s="520">
        <f t="shared" si="308"/>
        <v>0</v>
      </c>
      <c r="U349" s="497">
        <f t="shared" si="309"/>
        <v>0</v>
      </c>
      <c r="V349" s="551">
        <f t="shared" si="317"/>
        <v>0</v>
      </c>
      <c r="W349" s="960"/>
      <c r="X349" s="961"/>
      <c r="Y349" s="526">
        <f t="shared" si="310"/>
        <v>0</v>
      </c>
      <c r="Z349" s="961"/>
      <c r="AA349" s="964"/>
      <c r="AB349" s="570">
        <f t="shared" si="311"/>
        <v>0</v>
      </c>
      <c r="AC349" s="526">
        <f t="shared" si="312"/>
        <v>0</v>
      </c>
      <c r="AD349" s="523">
        <f t="shared" si="313"/>
        <v>0</v>
      </c>
      <c r="AE349" s="526">
        <f t="shared" ref="AE349" si="337">SUM(AC349,AD349)</f>
        <v>0</v>
      </c>
    </row>
    <row r="350" spans="1:31" x14ac:dyDescent="0.25">
      <c r="A350" s="115" t="s">
        <v>355</v>
      </c>
      <c r="B350" s="115">
        <v>1</v>
      </c>
      <c r="C350" s="147" t="s">
        <v>646</v>
      </c>
      <c r="D350" s="147">
        <v>1</v>
      </c>
      <c r="E350" s="147" t="s">
        <v>1052</v>
      </c>
      <c r="F350" s="147" t="s">
        <v>1367</v>
      </c>
      <c r="G350" s="115" t="s">
        <v>928</v>
      </c>
      <c r="H350" s="115" t="s">
        <v>1368</v>
      </c>
      <c r="I350" s="148" t="s">
        <v>947</v>
      </c>
      <c r="J350" s="149">
        <v>1.7</v>
      </c>
      <c r="K350" s="149"/>
      <c r="L350" s="130" t="s">
        <v>652</v>
      </c>
      <c r="M350" s="485" t="s">
        <v>681</v>
      </c>
      <c r="N350" s="954"/>
      <c r="O350" s="955"/>
      <c r="P350" s="572">
        <f t="shared" si="315"/>
        <v>0</v>
      </c>
      <c r="Q350" s="955"/>
      <c r="R350" s="957"/>
      <c r="S350" s="571">
        <f t="shared" si="316"/>
        <v>0</v>
      </c>
      <c r="T350" s="520">
        <f t="shared" si="308"/>
        <v>0</v>
      </c>
      <c r="U350" s="497">
        <f t="shared" si="309"/>
        <v>0</v>
      </c>
      <c r="V350" s="551">
        <f t="shared" si="317"/>
        <v>0</v>
      </c>
      <c r="W350" s="960"/>
      <c r="X350" s="961"/>
      <c r="Y350" s="526">
        <f t="shared" si="310"/>
        <v>0</v>
      </c>
      <c r="Z350" s="961"/>
      <c r="AA350" s="964"/>
      <c r="AB350" s="570">
        <f t="shared" si="311"/>
        <v>0</v>
      </c>
      <c r="AC350" s="526">
        <f t="shared" si="312"/>
        <v>0</v>
      </c>
      <c r="AD350" s="523">
        <f t="shared" si="313"/>
        <v>0</v>
      </c>
      <c r="AE350" s="526">
        <f t="shared" ref="AE350" si="338">SUM(AC350,AD350)</f>
        <v>0</v>
      </c>
    </row>
    <row r="351" spans="1:31" x14ac:dyDescent="0.25">
      <c r="A351" s="115" t="s">
        <v>355</v>
      </c>
      <c r="B351" s="115">
        <v>1</v>
      </c>
      <c r="C351" s="147" t="s">
        <v>646</v>
      </c>
      <c r="D351" s="147">
        <v>1</v>
      </c>
      <c r="E351" s="147" t="s">
        <v>1369</v>
      </c>
      <c r="F351" s="147" t="s">
        <v>1370</v>
      </c>
      <c r="G351" s="115" t="s">
        <v>660</v>
      </c>
      <c r="H351" s="115" t="s">
        <v>1371</v>
      </c>
      <c r="I351" s="148" t="s">
        <v>657</v>
      </c>
      <c r="J351" s="149">
        <v>1.5</v>
      </c>
      <c r="K351" s="149"/>
      <c r="L351" s="130" t="s">
        <v>652</v>
      </c>
      <c r="M351" s="485">
        <v>0.04</v>
      </c>
      <c r="N351" s="954"/>
      <c r="O351" s="955"/>
      <c r="P351" s="572">
        <f t="shared" si="315"/>
        <v>0</v>
      </c>
      <c r="Q351" s="955"/>
      <c r="R351" s="957"/>
      <c r="S351" s="571">
        <f t="shared" si="316"/>
        <v>0</v>
      </c>
      <c r="T351" s="520">
        <f t="shared" si="308"/>
        <v>0</v>
      </c>
      <c r="U351" s="497">
        <f t="shared" si="309"/>
        <v>0</v>
      </c>
      <c r="V351" s="551">
        <f t="shared" si="317"/>
        <v>0</v>
      </c>
      <c r="W351" s="960"/>
      <c r="X351" s="961"/>
      <c r="Y351" s="526">
        <f t="shared" si="310"/>
        <v>0</v>
      </c>
      <c r="Z351" s="961"/>
      <c r="AA351" s="964"/>
      <c r="AB351" s="570">
        <f t="shared" si="311"/>
        <v>0</v>
      </c>
      <c r="AC351" s="526">
        <f t="shared" si="312"/>
        <v>0</v>
      </c>
      <c r="AD351" s="523">
        <f t="shared" si="313"/>
        <v>0</v>
      </c>
      <c r="AE351" s="526">
        <f t="shared" ref="AE351" si="339">SUM(AC351,AD351)</f>
        <v>0</v>
      </c>
    </row>
    <row r="352" spans="1:31" x14ac:dyDescent="0.25">
      <c r="A352" s="115" t="s">
        <v>355</v>
      </c>
      <c r="B352" s="115">
        <v>1</v>
      </c>
      <c r="C352" s="147" t="s">
        <v>646</v>
      </c>
      <c r="D352" s="147">
        <v>1</v>
      </c>
      <c r="E352" s="147" t="s">
        <v>1372</v>
      </c>
      <c r="F352" s="147" t="s">
        <v>1373</v>
      </c>
      <c r="G352" s="115" t="s">
        <v>865</v>
      </c>
      <c r="H352" s="115" t="s">
        <v>1374</v>
      </c>
      <c r="I352" s="148" t="s">
        <v>657</v>
      </c>
      <c r="J352" s="149">
        <v>4</v>
      </c>
      <c r="K352" s="149"/>
      <c r="L352" s="130" t="s">
        <v>652</v>
      </c>
      <c r="M352" s="485">
        <v>0.04</v>
      </c>
      <c r="N352" s="954"/>
      <c r="O352" s="955"/>
      <c r="P352" s="572">
        <f t="shared" si="315"/>
        <v>0</v>
      </c>
      <c r="Q352" s="955"/>
      <c r="R352" s="957"/>
      <c r="S352" s="571">
        <f t="shared" si="316"/>
        <v>0</v>
      </c>
      <c r="T352" s="520">
        <f t="shared" si="308"/>
        <v>0</v>
      </c>
      <c r="U352" s="497">
        <f t="shared" si="309"/>
        <v>0</v>
      </c>
      <c r="V352" s="551">
        <f t="shared" si="317"/>
        <v>0</v>
      </c>
      <c r="W352" s="960"/>
      <c r="X352" s="961"/>
      <c r="Y352" s="526">
        <f t="shared" si="310"/>
        <v>0</v>
      </c>
      <c r="Z352" s="961"/>
      <c r="AA352" s="964"/>
      <c r="AB352" s="570">
        <f t="shared" si="311"/>
        <v>0</v>
      </c>
      <c r="AC352" s="526">
        <f t="shared" si="312"/>
        <v>0</v>
      </c>
      <c r="AD352" s="523">
        <f t="shared" si="313"/>
        <v>0</v>
      </c>
      <c r="AE352" s="526">
        <f t="shared" ref="AE352" si="340">SUM(AC352,AD352)</f>
        <v>0</v>
      </c>
    </row>
    <row r="353" spans="1:31" x14ac:dyDescent="0.25">
      <c r="A353" s="115" t="s">
        <v>355</v>
      </c>
      <c r="B353" s="115">
        <v>1</v>
      </c>
      <c r="C353" s="147" t="s">
        <v>646</v>
      </c>
      <c r="D353" s="147">
        <v>1</v>
      </c>
      <c r="E353" s="147" t="s">
        <v>1375</v>
      </c>
      <c r="F353" s="147" t="s">
        <v>1376</v>
      </c>
      <c r="G353" s="115" t="s">
        <v>660</v>
      </c>
      <c r="H353" s="115" t="s">
        <v>1374</v>
      </c>
      <c r="I353" s="148" t="s">
        <v>657</v>
      </c>
      <c r="J353" s="149">
        <v>1.5</v>
      </c>
      <c r="K353" s="149"/>
      <c r="L353" s="130" t="s">
        <v>652</v>
      </c>
      <c r="M353" s="485">
        <v>0.04</v>
      </c>
      <c r="N353" s="954"/>
      <c r="O353" s="955"/>
      <c r="P353" s="572">
        <f t="shared" si="315"/>
        <v>0</v>
      </c>
      <c r="Q353" s="955"/>
      <c r="R353" s="957"/>
      <c r="S353" s="571">
        <f t="shared" si="316"/>
        <v>0</v>
      </c>
      <c r="T353" s="520">
        <f t="shared" si="308"/>
        <v>0</v>
      </c>
      <c r="U353" s="497">
        <f t="shared" si="309"/>
        <v>0</v>
      </c>
      <c r="V353" s="551">
        <f t="shared" si="317"/>
        <v>0</v>
      </c>
      <c r="W353" s="960"/>
      <c r="X353" s="961"/>
      <c r="Y353" s="526">
        <f t="shared" si="310"/>
        <v>0</v>
      </c>
      <c r="Z353" s="961"/>
      <c r="AA353" s="964"/>
      <c r="AB353" s="570">
        <f t="shared" si="311"/>
        <v>0</v>
      </c>
      <c r="AC353" s="526">
        <f t="shared" si="312"/>
        <v>0</v>
      </c>
      <c r="AD353" s="523">
        <f t="shared" si="313"/>
        <v>0</v>
      </c>
      <c r="AE353" s="526">
        <f t="shared" ref="AE353" si="341">SUM(AC353,AD353)</f>
        <v>0</v>
      </c>
    </row>
    <row r="354" spans="1:31" x14ac:dyDescent="0.25">
      <c r="A354" s="115" t="s">
        <v>355</v>
      </c>
      <c r="B354" s="115">
        <v>1</v>
      </c>
      <c r="C354" s="147" t="s">
        <v>646</v>
      </c>
      <c r="D354" s="147">
        <v>1</v>
      </c>
      <c r="E354" s="147" t="s">
        <v>1377</v>
      </c>
      <c r="F354" s="147" t="s">
        <v>1378</v>
      </c>
      <c r="G354" s="115" t="s">
        <v>660</v>
      </c>
      <c r="H354" s="115" t="s">
        <v>1379</v>
      </c>
      <c r="I354" s="148" t="s">
        <v>657</v>
      </c>
      <c r="J354" s="149">
        <v>3.8</v>
      </c>
      <c r="K354" s="149"/>
      <c r="L354" s="130" t="s">
        <v>652</v>
      </c>
      <c r="M354" s="485">
        <v>0.04</v>
      </c>
      <c r="N354" s="954"/>
      <c r="O354" s="955"/>
      <c r="P354" s="572">
        <f t="shared" si="315"/>
        <v>0</v>
      </c>
      <c r="Q354" s="955"/>
      <c r="R354" s="957"/>
      <c r="S354" s="571">
        <f t="shared" si="316"/>
        <v>0</v>
      </c>
      <c r="T354" s="520">
        <f t="shared" si="308"/>
        <v>0</v>
      </c>
      <c r="U354" s="497">
        <f t="shared" si="309"/>
        <v>0</v>
      </c>
      <c r="V354" s="551">
        <f t="shared" si="317"/>
        <v>0</v>
      </c>
      <c r="W354" s="960"/>
      <c r="X354" s="961"/>
      <c r="Y354" s="526">
        <f t="shared" si="310"/>
        <v>0</v>
      </c>
      <c r="Z354" s="961"/>
      <c r="AA354" s="964"/>
      <c r="AB354" s="570">
        <f t="shared" si="311"/>
        <v>0</v>
      </c>
      <c r="AC354" s="526">
        <f t="shared" si="312"/>
        <v>0</v>
      </c>
      <c r="AD354" s="523">
        <f t="shared" si="313"/>
        <v>0</v>
      </c>
      <c r="AE354" s="526">
        <f t="shared" ref="AE354" si="342">SUM(AC354,AD354)</f>
        <v>0</v>
      </c>
    </row>
    <row r="355" spans="1:31" x14ac:dyDescent="0.25">
      <c r="A355" s="115" t="s">
        <v>355</v>
      </c>
      <c r="B355" s="115">
        <v>1</v>
      </c>
      <c r="C355" s="147" t="s">
        <v>646</v>
      </c>
      <c r="D355" s="147">
        <v>1</v>
      </c>
      <c r="E355" s="147" t="s">
        <v>1380</v>
      </c>
      <c r="F355" s="147" t="s">
        <v>1381</v>
      </c>
      <c r="G355" s="115" t="s">
        <v>751</v>
      </c>
      <c r="H355" s="115" t="s">
        <v>1382</v>
      </c>
      <c r="I355" s="148" t="s">
        <v>679</v>
      </c>
      <c r="J355" s="149">
        <v>13.1</v>
      </c>
      <c r="K355" s="149"/>
      <c r="L355" s="130" t="s">
        <v>652</v>
      </c>
      <c r="M355" s="485">
        <v>7.0000000000000007E-2</v>
      </c>
      <c r="N355" s="954"/>
      <c r="O355" s="955"/>
      <c r="P355" s="572">
        <f t="shared" si="315"/>
        <v>0</v>
      </c>
      <c r="Q355" s="955"/>
      <c r="R355" s="957"/>
      <c r="S355" s="571">
        <f t="shared" si="316"/>
        <v>0</v>
      </c>
      <c r="T355" s="520">
        <f t="shared" si="308"/>
        <v>0</v>
      </c>
      <c r="U355" s="497">
        <f t="shared" si="309"/>
        <v>0</v>
      </c>
      <c r="V355" s="551">
        <f t="shared" si="317"/>
        <v>0</v>
      </c>
      <c r="W355" s="960"/>
      <c r="X355" s="961"/>
      <c r="Y355" s="526">
        <f t="shared" si="310"/>
        <v>0</v>
      </c>
      <c r="Z355" s="961"/>
      <c r="AA355" s="964"/>
      <c r="AB355" s="570">
        <f t="shared" si="311"/>
        <v>0</v>
      </c>
      <c r="AC355" s="526">
        <f t="shared" si="312"/>
        <v>0</v>
      </c>
      <c r="AD355" s="523">
        <f t="shared" si="313"/>
        <v>0</v>
      </c>
      <c r="AE355" s="526">
        <f t="shared" ref="AE355" si="343">SUM(AC355,AD355)</f>
        <v>0</v>
      </c>
    </row>
    <row r="356" spans="1:31" x14ac:dyDescent="0.25">
      <c r="A356" s="115" t="s">
        <v>355</v>
      </c>
      <c r="B356" s="115">
        <v>1</v>
      </c>
      <c r="C356" s="147" t="s">
        <v>646</v>
      </c>
      <c r="D356" s="147">
        <v>1</v>
      </c>
      <c r="E356" s="147" t="s">
        <v>1383</v>
      </c>
      <c r="F356" s="147" t="s">
        <v>1384</v>
      </c>
      <c r="G356" s="115" t="s">
        <v>1385</v>
      </c>
      <c r="H356" s="115" t="s">
        <v>1385</v>
      </c>
      <c r="I356" s="148" t="s">
        <v>1386</v>
      </c>
      <c r="J356" s="149">
        <v>128.4</v>
      </c>
      <c r="K356" s="149"/>
      <c r="L356" s="130" t="s">
        <v>652</v>
      </c>
      <c r="M356" s="485">
        <v>7.0000000000000007E-2</v>
      </c>
      <c r="N356" s="954"/>
      <c r="O356" s="955"/>
      <c r="P356" s="572">
        <f t="shared" si="315"/>
        <v>0</v>
      </c>
      <c r="Q356" s="955"/>
      <c r="R356" s="957"/>
      <c r="S356" s="571">
        <f t="shared" si="316"/>
        <v>0</v>
      </c>
      <c r="T356" s="520">
        <f t="shared" si="308"/>
        <v>0</v>
      </c>
      <c r="U356" s="497">
        <f t="shared" si="309"/>
        <v>0</v>
      </c>
      <c r="V356" s="551">
        <f t="shared" si="317"/>
        <v>0</v>
      </c>
      <c r="W356" s="960"/>
      <c r="X356" s="961"/>
      <c r="Y356" s="526">
        <f t="shared" si="310"/>
        <v>0</v>
      </c>
      <c r="Z356" s="961"/>
      <c r="AA356" s="964"/>
      <c r="AB356" s="570">
        <f t="shared" si="311"/>
        <v>0</v>
      </c>
      <c r="AC356" s="526">
        <f t="shared" si="312"/>
        <v>0</v>
      </c>
      <c r="AD356" s="523">
        <f t="shared" si="313"/>
        <v>0</v>
      </c>
      <c r="AE356" s="526">
        <f t="shared" ref="AE356:AE357" si="344">SUM(AC356,AD356)</f>
        <v>0</v>
      </c>
    </row>
    <row r="357" spans="1:31" x14ac:dyDescent="0.25">
      <c r="A357" s="115" t="s">
        <v>355</v>
      </c>
      <c r="B357" s="115">
        <v>1</v>
      </c>
      <c r="C357" s="147" t="s">
        <v>646</v>
      </c>
      <c r="D357" s="147">
        <v>1</v>
      </c>
      <c r="E357" s="147" t="s">
        <v>1387</v>
      </c>
      <c r="F357" s="147" t="s">
        <v>1388</v>
      </c>
      <c r="G357" s="115" t="s">
        <v>1389</v>
      </c>
      <c r="H357" s="115" t="s">
        <v>1390</v>
      </c>
      <c r="I357" s="148"/>
      <c r="J357" s="149"/>
      <c r="K357" s="149">
        <v>8.4</v>
      </c>
      <c r="L357" s="130" t="s">
        <v>680</v>
      </c>
      <c r="M357" s="485"/>
      <c r="N357" s="891"/>
      <c r="O357" s="718"/>
      <c r="P357" s="892">
        <f t="shared" si="315"/>
        <v>0</v>
      </c>
      <c r="Q357" s="718"/>
      <c r="R357" s="892"/>
      <c r="S357" s="718">
        <f t="shared" si="316"/>
        <v>0</v>
      </c>
      <c r="T357" s="520">
        <f t="shared" si="308"/>
        <v>0</v>
      </c>
      <c r="U357" s="497">
        <f t="shared" si="309"/>
        <v>0</v>
      </c>
      <c r="V357" s="551">
        <f t="shared" si="317"/>
        <v>0</v>
      </c>
      <c r="W357" s="893"/>
      <c r="X357" s="894"/>
      <c r="Y357" s="526">
        <f t="shared" si="310"/>
        <v>0</v>
      </c>
      <c r="Z357" s="894"/>
      <c r="AA357" s="895"/>
      <c r="AB357" s="896">
        <f t="shared" si="311"/>
        <v>0</v>
      </c>
      <c r="AC357" s="526">
        <f t="shared" si="312"/>
        <v>0</v>
      </c>
      <c r="AD357" s="523">
        <f t="shared" si="313"/>
        <v>0</v>
      </c>
      <c r="AE357" s="526">
        <f t="shared" si="344"/>
        <v>0</v>
      </c>
    </row>
    <row r="358" spans="1:31" x14ac:dyDescent="0.25">
      <c r="A358" s="115" t="s">
        <v>355</v>
      </c>
      <c r="B358" s="115">
        <v>1</v>
      </c>
      <c r="C358" s="147" t="s">
        <v>1055</v>
      </c>
      <c r="D358" s="147">
        <v>1</v>
      </c>
      <c r="E358" s="147" t="s">
        <v>647</v>
      </c>
      <c r="F358" s="147" t="s">
        <v>1391</v>
      </c>
      <c r="G358" s="115" t="s">
        <v>1305</v>
      </c>
      <c r="H358" s="115" t="s">
        <v>1392</v>
      </c>
      <c r="I358" s="148" t="s">
        <v>936</v>
      </c>
      <c r="J358" s="149">
        <v>28.7</v>
      </c>
      <c r="K358" s="149"/>
      <c r="L358" s="130" t="s">
        <v>652</v>
      </c>
      <c r="M358" s="485">
        <v>7.0000000000000007E-2</v>
      </c>
      <c r="N358" s="954"/>
      <c r="O358" s="955"/>
      <c r="P358" s="572">
        <f t="shared" si="315"/>
        <v>0</v>
      </c>
      <c r="Q358" s="955"/>
      <c r="R358" s="957"/>
      <c r="S358" s="571">
        <f t="shared" si="316"/>
        <v>0</v>
      </c>
      <c r="T358" s="520">
        <f t="shared" si="308"/>
        <v>0</v>
      </c>
      <c r="U358" s="497">
        <f t="shared" si="309"/>
        <v>0</v>
      </c>
      <c r="V358" s="551">
        <f t="shared" si="317"/>
        <v>0</v>
      </c>
      <c r="W358" s="960"/>
      <c r="X358" s="961"/>
      <c r="Y358" s="526">
        <f t="shared" si="310"/>
        <v>0</v>
      </c>
      <c r="Z358" s="961"/>
      <c r="AA358" s="964"/>
      <c r="AB358" s="570">
        <f t="shared" si="311"/>
        <v>0</v>
      </c>
      <c r="AC358" s="526">
        <f t="shared" si="312"/>
        <v>0</v>
      </c>
      <c r="AD358" s="523">
        <f t="shared" si="313"/>
        <v>0</v>
      </c>
      <c r="AE358" s="526">
        <f t="shared" ref="AE358" si="345">SUM(AC358,AD358)</f>
        <v>0</v>
      </c>
    </row>
    <row r="359" spans="1:31" x14ac:dyDescent="0.25">
      <c r="A359" s="115" t="s">
        <v>355</v>
      </c>
      <c r="B359" s="115">
        <v>1</v>
      </c>
      <c r="C359" s="147" t="s">
        <v>1055</v>
      </c>
      <c r="D359" s="147">
        <v>1</v>
      </c>
      <c r="E359" s="147" t="s">
        <v>653</v>
      </c>
      <c r="F359" s="147" t="s">
        <v>1393</v>
      </c>
      <c r="G359" s="115" t="s">
        <v>1305</v>
      </c>
      <c r="H359" s="115" t="s">
        <v>1394</v>
      </c>
      <c r="I359" s="148" t="s">
        <v>936</v>
      </c>
      <c r="J359" s="149">
        <v>77.2</v>
      </c>
      <c r="K359" s="149"/>
      <c r="L359" s="130" t="s">
        <v>652</v>
      </c>
      <c r="M359" s="485">
        <v>7.0000000000000007E-2</v>
      </c>
      <c r="N359" s="954"/>
      <c r="O359" s="955"/>
      <c r="P359" s="572">
        <f t="shared" si="315"/>
        <v>0</v>
      </c>
      <c r="Q359" s="955"/>
      <c r="R359" s="957"/>
      <c r="S359" s="571">
        <f t="shared" si="316"/>
        <v>0</v>
      </c>
      <c r="T359" s="520">
        <f t="shared" si="308"/>
        <v>0</v>
      </c>
      <c r="U359" s="497">
        <f t="shared" si="309"/>
        <v>0</v>
      </c>
      <c r="V359" s="551">
        <f t="shared" si="317"/>
        <v>0</v>
      </c>
      <c r="W359" s="960"/>
      <c r="X359" s="961"/>
      <c r="Y359" s="526">
        <f t="shared" si="310"/>
        <v>0</v>
      </c>
      <c r="Z359" s="961"/>
      <c r="AA359" s="964"/>
      <c r="AB359" s="570">
        <f t="shared" si="311"/>
        <v>0</v>
      </c>
      <c r="AC359" s="526">
        <f t="shared" si="312"/>
        <v>0</v>
      </c>
      <c r="AD359" s="523">
        <f t="shared" si="313"/>
        <v>0</v>
      </c>
      <c r="AE359" s="526">
        <f t="shared" ref="AE359" si="346">SUM(AC359,AD359)</f>
        <v>0</v>
      </c>
    </row>
    <row r="360" spans="1:31" x14ac:dyDescent="0.25">
      <c r="A360" s="115" t="s">
        <v>355</v>
      </c>
      <c r="B360" s="115">
        <v>1</v>
      </c>
      <c r="C360" s="147" t="s">
        <v>1055</v>
      </c>
      <c r="D360" s="147">
        <v>1</v>
      </c>
      <c r="E360" s="147" t="s">
        <v>658</v>
      </c>
      <c r="F360" s="147" t="s">
        <v>1395</v>
      </c>
      <c r="G360" s="115" t="s">
        <v>649</v>
      </c>
      <c r="H360" s="115" t="s">
        <v>1396</v>
      </c>
      <c r="I360" s="148" t="s">
        <v>936</v>
      </c>
      <c r="J360" s="149">
        <v>69.599999999999994</v>
      </c>
      <c r="K360" s="149"/>
      <c r="L360" s="130" t="s">
        <v>652</v>
      </c>
      <c r="M360" s="485">
        <v>7.0000000000000007E-2</v>
      </c>
      <c r="N360" s="954"/>
      <c r="O360" s="955"/>
      <c r="P360" s="572">
        <f t="shared" si="315"/>
        <v>0</v>
      </c>
      <c r="Q360" s="955"/>
      <c r="R360" s="957"/>
      <c r="S360" s="571">
        <f t="shared" si="316"/>
        <v>0</v>
      </c>
      <c r="T360" s="520">
        <f t="shared" si="308"/>
        <v>0</v>
      </c>
      <c r="U360" s="497">
        <f t="shared" si="309"/>
        <v>0</v>
      </c>
      <c r="V360" s="551">
        <f t="shared" si="317"/>
        <v>0</v>
      </c>
      <c r="W360" s="960"/>
      <c r="X360" s="961"/>
      <c r="Y360" s="526">
        <f t="shared" si="310"/>
        <v>0</v>
      </c>
      <c r="Z360" s="961"/>
      <c r="AA360" s="964"/>
      <c r="AB360" s="570">
        <f t="shared" si="311"/>
        <v>0</v>
      </c>
      <c r="AC360" s="526">
        <f t="shared" si="312"/>
        <v>0</v>
      </c>
      <c r="AD360" s="523">
        <f t="shared" si="313"/>
        <v>0</v>
      </c>
      <c r="AE360" s="526">
        <f t="shared" ref="AE360" si="347">SUM(AC360,AD360)</f>
        <v>0</v>
      </c>
    </row>
    <row r="361" spans="1:31" x14ac:dyDescent="0.25">
      <c r="A361" s="115" t="s">
        <v>355</v>
      </c>
      <c r="B361" s="115">
        <v>1</v>
      </c>
      <c r="C361" s="147" t="s">
        <v>1055</v>
      </c>
      <c r="D361" s="147">
        <v>1</v>
      </c>
      <c r="E361" s="147" t="s">
        <v>661</v>
      </c>
      <c r="F361" s="147" t="s">
        <v>1397</v>
      </c>
      <c r="G361" s="115" t="s">
        <v>649</v>
      </c>
      <c r="H361" s="115" t="s">
        <v>1396</v>
      </c>
      <c r="I361" s="148" t="s">
        <v>936</v>
      </c>
      <c r="J361" s="149">
        <v>46.2</v>
      </c>
      <c r="K361" s="149"/>
      <c r="L361" s="130" t="s">
        <v>652</v>
      </c>
      <c r="M361" s="485">
        <v>7.0000000000000007E-2</v>
      </c>
      <c r="N361" s="954"/>
      <c r="O361" s="955"/>
      <c r="P361" s="572">
        <f t="shared" si="315"/>
        <v>0</v>
      </c>
      <c r="Q361" s="955"/>
      <c r="R361" s="957"/>
      <c r="S361" s="571">
        <f t="shared" si="316"/>
        <v>0</v>
      </c>
      <c r="T361" s="520">
        <f t="shared" si="308"/>
        <v>0</v>
      </c>
      <c r="U361" s="497">
        <f t="shared" si="309"/>
        <v>0</v>
      </c>
      <c r="V361" s="551">
        <f t="shared" si="317"/>
        <v>0</v>
      </c>
      <c r="W361" s="960"/>
      <c r="X361" s="961"/>
      <c r="Y361" s="526">
        <f t="shared" si="310"/>
        <v>0</v>
      </c>
      <c r="Z361" s="961"/>
      <c r="AA361" s="964"/>
      <c r="AB361" s="570">
        <f t="shared" si="311"/>
        <v>0</v>
      </c>
      <c r="AC361" s="526">
        <f t="shared" si="312"/>
        <v>0</v>
      </c>
      <c r="AD361" s="523">
        <f t="shared" si="313"/>
        <v>0</v>
      </c>
      <c r="AE361" s="526">
        <f t="shared" ref="AE361" si="348">SUM(AC361,AD361)</f>
        <v>0</v>
      </c>
    </row>
    <row r="362" spans="1:31" x14ac:dyDescent="0.25">
      <c r="A362" s="115" t="s">
        <v>355</v>
      </c>
      <c r="B362" s="115">
        <v>1</v>
      </c>
      <c r="C362" s="147" t="s">
        <v>1055</v>
      </c>
      <c r="D362" s="147">
        <v>1</v>
      </c>
      <c r="E362" s="147" t="s">
        <v>732</v>
      </c>
      <c r="F362" s="147" t="s">
        <v>1398</v>
      </c>
      <c r="G362" s="115" t="s">
        <v>649</v>
      </c>
      <c r="H362" s="115" t="s">
        <v>1396</v>
      </c>
      <c r="I362" s="148" t="s">
        <v>936</v>
      </c>
      <c r="J362" s="149">
        <v>38.5</v>
      </c>
      <c r="K362" s="149"/>
      <c r="L362" s="130" t="s">
        <v>652</v>
      </c>
      <c r="M362" s="485">
        <v>7.0000000000000007E-2</v>
      </c>
      <c r="N362" s="954"/>
      <c r="O362" s="955"/>
      <c r="P362" s="572">
        <f t="shared" si="315"/>
        <v>0</v>
      </c>
      <c r="Q362" s="955"/>
      <c r="R362" s="957"/>
      <c r="S362" s="571">
        <f t="shared" si="316"/>
        <v>0</v>
      </c>
      <c r="T362" s="520">
        <f t="shared" si="308"/>
        <v>0</v>
      </c>
      <c r="U362" s="497">
        <f t="shared" si="309"/>
        <v>0</v>
      </c>
      <c r="V362" s="551">
        <f t="shared" si="317"/>
        <v>0</v>
      </c>
      <c r="W362" s="960"/>
      <c r="X362" s="961"/>
      <c r="Y362" s="526">
        <f t="shared" si="310"/>
        <v>0</v>
      </c>
      <c r="Z362" s="961"/>
      <c r="AA362" s="964"/>
      <c r="AB362" s="570">
        <f t="shared" si="311"/>
        <v>0</v>
      </c>
      <c r="AC362" s="526">
        <f t="shared" si="312"/>
        <v>0</v>
      </c>
      <c r="AD362" s="523">
        <f t="shared" si="313"/>
        <v>0</v>
      </c>
      <c r="AE362" s="526">
        <f t="shared" ref="AE362" si="349">SUM(AC362,AD362)</f>
        <v>0</v>
      </c>
    </row>
    <row r="363" spans="1:31" x14ac:dyDescent="0.25">
      <c r="A363" s="115" t="s">
        <v>355</v>
      </c>
      <c r="B363" s="115">
        <v>1</v>
      </c>
      <c r="C363" s="147" t="s">
        <v>1055</v>
      </c>
      <c r="D363" s="147">
        <v>1</v>
      </c>
      <c r="E363" s="147" t="s">
        <v>735</v>
      </c>
      <c r="F363" s="147" t="s">
        <v>1399</v>
      </c>
      <c r="G363" s="115" t="s">
        <v>649</v>
      </c>
      <c r="H363" s="115" t="s">
        <v>1400</v>
      </c>
      <c r="I363" s="148" t="s">
        <v>936</v>
      </c>
      <c r="J363" s="149">
        <v>14.4</v>
      </c>
      <c r="K363" s="149"/>
      <c r="L363" s="130" t="s">
        <v>652</v>
      </c>
      <c r="M363" s="485">
        <v>7.0000000000000007E-2</v>
      </c>
      <c r="N363" s="954"/>
      <c r="O363" s="955"/>
      <c r="P363" s="572">
        <f t="shared" si="315"/>
        <v>0</v>
      </c>
      <c r="Q363" s="955"/>
      <c r="R363" s="957"/>
      <c r="S363" s="571">
        <f t="shared" si="316"/>
        <v>0</v>
      </c>
      <c r="T363" s="520">
        <f t="shared" si="308"/>
        <v>0</v>
      </c>
      <c r="U363" s="497">
        <f t="shared" si="309"/>
        <v>0</v>
      </c>
      <c r="V363" s="551">
        <f t="shared" si="317"/>
        <v>0</v>
      </c>
      <c r="W363" s="960"/>
      <c r="X363" s="961"/>
      <c r="Y363" s="526">
        <f t="shared" si="310"/>
        <v>0</v>
      </c>
      <c r="Z363" s="961"/>
      <c r="AA363" s="964"/>
      <c r="AB363" s="570">
        <f t="shared" si="311"/>
        <v>0</v>
      </c>
      <c r="AC363" s="526">
        <f t="shared" si="312"/>
        <v>0</v>
      </c>
      <c r="AD363" s="523">
        <f t="shared" si="313"/>
        <v>0</v>
      </c>
      <c r="AE363" s="526">
        <f t="shared" ref="AE363" si="350">SUM(AC363,AD363)</f>
        <v>0</v>
      </c>
    </row>
    <row r="364" spans="1:31" x14ac:dyDescent="0.25">
      <c r="A364" s="115" t="s">
        <v>355</v>
      </c>
      <c r="B364" s="115">
        <v>1</v>
      </c>
      <c r="C364" s="147" t="s">
        <v>1055</v>
      </c>
      <c r="D364" s="147">
        <v>1</v>
      </c>
      <c r="E364" s="147" t="s">
        <v>738</v>
      </c>
      <c r="F364" s="147" t="s">
        <v>1401</v>
      </c>
      <c r="G364" s="115" t="s">
        <v>1305</v>
      </c>
      <c r="H364" s="115" t="s">
        <v>1402</v>
      </c>
      <c r="I364" s="148" t="s">
        <v>936</v>
      </c>
      <c r="J364" s="149">
        <v>35.5</v>
      </c>
      <c r="K364" s="149"/>
      <c r="L364" s="130" t="s">
        <v>652</v>
      </c>
      <c r="M364" s="485">
        <v>7.0000000000000007E-2</v>
      </c>
      <c r="N364" s="954"/>
      <c r="O364" s="955"/>
      <c r="P364" s="572">
        <f t="shared" si="315"/>
        <v>0</v>
      </c>
      <c r="Q364" s="955"/>
      <c r="R364" s="957"/>
      <c r="S364" s="571">
        <f t="shared" si="316"/>
        <v>0</v>
      </c>
      <c r="T364" s="520">
        <f t="shared" si="308"/>
        <v>0</v>
      </c>
      <c r="U364" s="497">
        <f t="shared" si="309"/>
        <v>0</v>
      </c>
      <c r="V364" s="551">
        <f t="shared" si="317"/>
        <v>0</v>
      </c>
      <c r="W364" s="960"/>
      <c r="X364" s="961"/>
      <c r="Y364" s="526">
        <f t="shared" si="310"/>
        <v>0</v>
      </c>
      <c r="Z364" s="961"/>
      <c r="AA364" s="964"/>
      <c r="AB364" s="570">
        <f t="shared" si="311"/>
        <v>0</v>
      </c>
      <c r="AC364" s="526">
        <f t="shared" si="312"/>
        <v>0</v>
      </c>
      <c r="AD364" s="523">
        <f t="shared" si="313"/>
        <v>0</v>
      </c>
      <c r="AE364" s="526">
        <f t="shared" ref="AE364" si="351">SUM(AC364,AD364)</f>
        <v>0</v>
      </c>
    </row>
    <row r="365" spans="1:31" x14ac:dyDescent="0.25">
      <c r="A365" s="115" t="s">
        <v>355</v>
      </c>
      <c r="B365" s="115">
        <v>1</v>
      </c>
      <c r="C365" s="147" t="s">
        <v>1055</v>
      </c>
      <c r="D365" s="147">
        <v>1</v>
      </c>
      <c r="E365" s="147" t="s">
        <v>741</v>
      </c>
      <c r="F365" s="147" t="s">
        <v>1403</v>
      </c>
      <c r="G365" s="115" t="s">
        <v>1305</v>
      </c>
      <c r="H365" s="115" t="s">
        <v>1404</v>
      </c>
      <c r="I365" s="148" t="s">
        <v>936</v>
      </c>
      <c r="J365" s="149">
        <v>37.700000000000003</v>
      </c>
      <c r="K365" s="149"/>
      <c r="L365" s="130" t="s">
        <v>652</v>
      </c>
      <c r="M365" s="485">
        <v>7.0000000000000007E-2</v>
      </c>
      <c r="N365" s="954"/>
      <c r="O365" s="955"/>
      <c r="P365" s="572">
        <f t="shared" si="315"/>
        <v>0</v>
      </c>
      <c r="Q365" s="955"/>
      <c r="R365" s="957"/>
      <c r="S365" s="571">
        <f t="shared" si="316"/>
        <v>0</v>
      </c>
      <c r="T365" s="520">
        <f t="shared" si="308"/>
        <v>0</v>
      </c>
      <c r="U365" s="497">
        <f t="shared" si="309"/>
        <v>0</v>
      </c>
      <c r="V365" s="551">
        <f t="shared" si="317"/>
        <v>0</v>
      </c>
      <c r="W365" s="960"/>
      <c r="X365" s="961"/>
      <c r="Y365" s="526">
        <f t="shared" si="310"/>
        <v>0</v>
      </c>
      <c r="Z365" s="961"/>
      <c r="AA365" s="964"/>
      <c r="AB365" s="570">
        <f t="shared" si="311"/>
        <v>0</v>
      </c>
      <c r="AC365" s="526">
        <f t="shared" si="312"/>
        <v>0</v>
      </c>
      <c r="AD365" s="523">
        <f t="shared" si="313"/>
        <v>0</v>
      </c>
      <c r="AE365" s="526">
        <f t="shared" ref="AE365" si="352">SUM(AC365,AD365)</f>
        <v>0</v>
      </c>
    </row>
    <row r="366" spans="1:31" x14ac:dyDescent="0.25">
      <c r="A366" s="115" t="s">
        <v>355</v>
      </c>
      <c r="B366" s="115">
        <v>1</v>
      </c>
      <c r="C366" s="147" t="s">
        <v>1055</v>
      </c>
      <c r="D366" s="147">
        <v>1</v>
      </c>
      <c r="E366" s="147" t="s">
        <v>744</v>
      </c>
      <c r="F366" s="147" t="s">
        <v>1405</v>
      </c>
      <c r="G366" s="115" t="s">
        <v>1305</v>
      </c>
      <c r="H366" s="115" t="s">
        <v>1406</v>
      </c>
      <c r="I366" s="148" t="s">
        <v>936</v>
      </c>
      <c r="J366" s="149">
        <v>78.7</v>
      </c>
      <c r="K366" s="149"/>
      <c r="L366" s="130" t="s">
        <v>652</v>
      </c>
      <c r="M366" s="485">
        <v>7.0000000000000007E-2</v>
      </c>
      <c r="N366" s="954"/>
      <c r="O366" s="955"/>
      <c r="P366" s="572">
        <f t="shared" si="315"/>
        <v>0</v>
      </c>
      <c r="Q366" s="955"/>
      <c r="R366" s="957"/>
      <c r="S366" s="571">
        <f t="shared" si="316"/>
        <v>0</v>
      </c>
      <c r="T366" s="520">
        <f t="shared" si="308"/>
        <v>0</v>
      </c>
      <c r="U366" s="497">
        <f t="shared" si="309"/>
        <v>0</v>
      </c>
      <c r="V366" s="551">
        <f t="shared" si="317"/>
        <v>0</v>
      </c>
      <c r="W366" s="960"/>
      <c r="X366" s="961"/>
      <c r="Y366" s="526">
        <f t="shared" si="310"/>
        <v>0</v>
      </c>
      <c r="Z366" s="961"/>
      <c r="AA366" s="964"/>
      <c r="AB366" s="570">
        <f t="shared" si="311"/>
        <v>0</v>
      </c>
      <c r="AC366" s="526">
        <f t="shared" si="312"/>
        <v>0</v>
      </c>
      <c r="AD366" s="523">
        <f t="shared" si="313"/>
        <v>0</v>
      </c>
      <c r="AE366" s="526">
        <f t="shared" ref="AE366:AE367" si="353">SUM(AC366,AD366)</f>
        <v>0</v>
      </c>
    </row>
    <row r="367" spans="1:31" x14ac:dyDescent="0.25">
      <c r="A367" s="115" t="s">
        <v>355</v>
      </c>
      <c r="B367" s="115">
        <v>1</v>
      </c>
      <c r="C367" s="147" t="s">
        <v>1055</v>
      </c>
      <c r="D367" s="147">
        <v>1</v>
      </c>
      <c r="E367" s="147" t="s">
        <v>747</v>
      </c>
      <c r="F367" s="147" t="s">
        <v>1407</v>
      </c>
      <c r="G367" s="115" t="s">
        <v>1408</v>
      </c>
      <c r="H367" s="115" t="s">
        <v>1409</v>
      </c>
      <c r="I367" s="148" t="s">
        <v>679</v>
      </c>
      <c r="J367" s="149"/>
      <c r="K367" s="149">
        <v>5.8</v>
      </c>
      <c r="L367" s="130" t="s">
        <v>680</v>
      </c>
      <c r="M367" s="485"/>
      <c r="N367" s="891"/>
      <c r="O367" s="718"/>
      <c r="P367" s="892">
        <f t="shared" si="315"/>
        <v>0</v>
      </c>
      <c r="Q367" s="718"/>
      <c r="R367" s="892"/>
      <c r="S367" s="718">
        <f t="shared" si="316"/>
        <v>0</v>
      </c>
      <c r="T367" s="520">
        <f t="shared" si="308"/>
        <v>0</v>
      </c>
      <c r="U367" s="497">
        <f t="shared" si="309"/>
        <v>0</v>
      </c>
      <c r="V367" s="551">
        <f t="shared" si="317"/>
        <v>0</v>
      </c>
      <c r="W367" s="893"/>
      <c r="X367" s="894"/>
      <c r="Y367" s="526">
        <f t="shared" si="310"/>
        <v>0</v>
      </c>
      <c r="Z367" s="894"/>
      <c r="AA367" s="895"/>
      <c r="AB367" s="896">
        <f t="shared" si="311"/>
        <v>0</v>
      </c>
      <c r="AC367" s="526">
        <f t="shared" si="312"/>
        <v>0</v>
      </c>
      <c r="AD367" s="523">
        <f t="shared" si="313"/>
        <v>0</v>
      </c>
      <c r="AE367" s="526">
        <f t="shared" si="353"/>
        <v>0</v>
      </c>
    </row>
    <row r="368" spans="1:31" x14ac:dyDescent="0.25">
      <c r="A368" s="115" t="s">
        <v>355</v>
      </c>
      <c r="B368" s="115">
        <v>1</v>
      </c>
      <c r="C368" s="147" t="s">
        <v>1103</v>
      </c>
      <c r="D368" s="147">
        <v>1</v>
      </c>
      <c r="E368" s="147" t="s">
        <v>658</v>
      </c>
      <c r="F368" s="147" t="s">
        <v>1410</v>
      </c>
      <c r="G368" s="115" t="s">
        <v>764</v>
      </c>
      <c r="H368" s="115" t="s">
        <v>1411</v>
      </c>
      <c r="I368" s="148" t="s">
        <v>936</v>
      </c>
      <c r="J368" s="149">
        <v>156.19999999999999</v>
      </c>
      <c r="K368" s="149"/>
      <c r="L368" s="130" t="s">
        <v>652</v>
      </c>
      <c r="M368" s="485">
        <v>7.0000000000000007E-2</v>
      </c>
      <c r="N368" s="954"/>
      <c r="O368" s="955"/>
      <c r="P368" s="572">
        <f t="shared" si="315"/>
        <v>0</v>
      </c>
      <c r="Q368" s="955"/>
      <c r="R368" s="957"/>
      <c r="S368" s="571">
        <f t="shared" si="316"/>
        <v>0</v>
      </c>
      <c r="T368" s="520">
        <f t="shared" si="308"/>
        <v>0</v>
      </c>
      <c r="U368" s="497">
        <f t="shared" si="309"/>
        <v>0</v>
      </c>
      <c r="V368" s="551">
        <f t="shared" si="317"/>
        <v>0</v>
      </c>
      <c r="W368" s="960"/>
      <c r="X368" s="961"/>
      <c r="Y368" s="526">
        <f t="shared" si="310"/>
        <v>0</v>
      </c>
      <c r="Z368" s="961"/>
      <c r="AA368" s="964"/>
      <c r="AB368" s="570">
        <f t="shared" si="311"/>
        <v>0</v>
      </c>
      <c r="AC368" s="526">
        <f t="shared" si="312"/>
        <v>0</v>
      </c>
      <c r="AD368" s="523">
        <f t="shared" si="313"/>
        <v>0</v>
      </c>
      <c r="AE368" s="526">
        <f t="shared" ref="AE368" si="354">SUM(AC368,AD368)</f>
        <v>0</v>
      </c>
    </row>
    <row r="369" spans="1:31" x14ac:dyDescent="0.25">
      <c r="A369" s="115" t="s">
        <v>355</v>
      </c>
      <c r="B369" s="115">
        <v>1</v>
      </c>
      <c r="C369" s="147" t="s">
        <v>1103</v>
      </c>
      <c r="D369" s="147">
        <v>1</v>
      </c>
      <c r="E369" s="147" t="s">
        <v>661</v>
      </c>
      <c r="F369" s="147" t="s">
        <v>1412</v>
      </c>
      <c r="G369" s="115" t="s">
        <v>1157</v>
      </c>
      <c r="H369" s="115" t="s">
        <v>1413</v>
      </c>
      <c r="I369" s="148" t="s">
        <v>657</v>
      </c>
      <c r="J369" s="149">
        <v>15</v>
      </c>
      <c r="K369" s="149"/>
      <c r="L369" s="130" t="s">
        <v>652</v>
      </c>
      <c r="M369" s="485">
        <v>7.0000000000000007E-2</v>
      </c>
      <c r="N369" s="954"/>
      <c r="O369" s="955"/>
      <c r="P369" s="572">
        <f t="shared" si="315"/>
        <v>0</v>
      </c>
      <c r="Q369" s="955"/>
      <c r="R369" s="957"/>
      <c r="S369" s="571">
        <f t="shared" si="316"/>
        <v>0</v>
      </c>
      <c r="T369" s="520">
        <f t="shared" si="308"/>
        <v>0</v>
      </c>
      <c r="U369" s="497">
        <f t="shared" si="309"/>
        <v>0</v>
      </c>
      <c r="V369" s="551">
        <f t="shared" si="317"/>
        <v>0</v>
      </c>
      <c r="W369" s="960"/>
      <c r="X369" s="961"/>
      <c r="Y369" s="526">
        <f t="shared" si="310"/>
        <v>0</v>
      </c>
      <c r="Z369" s="961"/>
      <c r="AA369" s="964"/>
      <c r="AB369" s="570">
        <f t="shared" si="311"/>
        <v>0</v>
      </c>
      <c r="AC369" s="526">
        <f t="shared" si="312"/>
        <v>0</v>
      </c>
      <c r="AD369" s="523">
        <f t="shared" si="313"/>
        <v>0</v>
      </c>
      <c r="AE369" s="526">
        <f t="shared" ref="AE369" si="355">SUM(AC369,AD369)</f>
        <v>0</v>
      </c>
    </row>
    <row r="370" spans="1:31" x14ac:dyDescent="0.25">
      <c r="A370" s="115" t="s">
        <v>355</v>
      </c>
      <c r="B370" s="115">
        <v>1</v>
      </c>
      <c r="C370" s="147" t="s">
        <v>1103</v>
      </c>
      <c r="D370" s="147">
        <v>1</v>
      </c>
      <c r="E370" s="147" t="s">
        <v>665</v>
      </c>
      <c r="F370" s="147" t="s">
        <v>1414</v>
      </c>
      <c r="G370" s="115" t="s">
        <v>764</v>
      </c>
      <c r="H370" s="115" t="s">
        <v>1415</v>
      </c>
      <c r="I370" s="148" t="s">
        <v>936</v>
      </c>
      <c r="J370" s="149">
        <v>10.7</v>
      </c>
      <c r="K370" s="149"/>
      <c r="L370" s="130" t="s">
        <v>652</v>
      </c>
      <c r="M370" s="485">
        <v>7.0000000000000007E-2</v>
      </c>
      <c r="N370" s="954"/>
      <c r="O370" s="955"/>
      <c r="P370" s="572">
        <f t="shared" si="315"/>
        <v>0</v>
      </c>
      <c r="Q370" s="955"/>
      <c r="R370" s="957"/>
      <c r="S370" s="571">
        <f t="shared" si="316"/>
        <v>0</v>
      </c>
      <c r="T370" s="520">
        <f t="shared" si="308"/>
        <v>0</v>
      </c>
      <c r="U370" s="497">
        <f t="shared" si="309"/>
        <v>0</v>
      </c>
      <c r="V370" s="551">
        <f t="shared" si="317"/>
        <v>0</v>
      </c>
      <c r="W370" s="960"/>
      <c r="X370" s="961"/>
      <c r="Y370" s="526">
        <f t="shared" si="310"/>
        <v>0</v>
      </c>
      <c r="Z370" s="961"/>
      <c r="AA370" s="964"/>
      <c r="AB370" s="570">
        <f t="shared" si="311"/>
        <v>0</v>
      </c>
      <c r="AC370" s="526">
        <f t="shared" si="312"/>
        <v>0</v>
      </c>
      <c r="AD370" s="523">
        <f t="shared" si="313"/>
        <v>0</v>
      </c>
      <c r="AE370" s="526">
        <f t="shared" ref="AE370" si="356">SUM(AC370,AD370)</f>
        <v>0</v>
      </c>
    </row>
    <row r="371" spans="1:31" x14ac:dyDescent="0.25">
      <c r="A371" s="115" t="s">
        <v>355</v>
      </c>
      <c r="B371" s="115">
        <v>1</v>
      </c>
      <c r="C371" s="147" t="s">
        <v>1103</v>
      </c>
      <c r="D371" s="147">
        <v>1</v>
      </c>
      <c r="E371" s="147" t="s">
        <v>668</v>
      </c>
      <c r="F371" s="147" t="s">
        <v>1416</v>
      </c>
      <c r="G371" s="115" t="s">
        <v>764</v>
      </c>
      <c r="H371" s="115" t="s">
        <v>1417</v>
      </c>
      <c r="I371" s="148" t="s">
        <v>936</v>
      </c>
      <c r="J371" s="149">
        <v>11</v>
      </c>
      <c r="K371" s="149"/>
      <c r="L371" s="130" t="s">
        <v>652</v>
      </c>
      <c r="M371" s="485">
        <v>7.0000000000000007E-2</v>
      </c>
      <c r="N371" s="954"/>
      <c r="O371" s="955"/>
      <c r="P371" s="572">
        <f t="shared" si="315"/>
        <v>0</v>
      </c>
      <c r="Q371" s="955"/>
      <c r="R371" s="957"/>
      <c r="S371" s="571">
        <f t="shared" si="316"/>
        <v>0</v>
      </c>
      <c r="T371" s="520">
        <f t="shared" si="308"/>
        <v>0</v>
      </c>
      <c r="U371" s="497">
        <f t="shared" si="309"/>
        <v>0</v>
      </c>
      <c r="V371" s="551">
        <f t="shared" si="317"/>
        <v>0</v>
      </c>
      <c r="W371" s="960"/>
      <c r="X371" s="961"/>
      <c r="Y371" s="526">
        <f t="shared" si="310"/>
        <v>0</v>
      </c>
      <c r="Z371" s="961"/>
      <c r="AA371" s="964"/>
      <c r="AB371" s="570">
        <f t="shared" si="311"/>
        <v>0</v>
      </c>
      <c r="AC371" s="526">
        <f t="shared" si="312"/>
        <v>0</v>
      </c>
      <c r="AD371" s="523">
        <f t="shared" si="313"/>
        <v>0</v>
      </c>
      <c r="AE371" s="526">
        <f t="shared" ref="AE371" si="357">SUM(AC371,AD371)</f>
        <v>0</v>
      </c>
    </row>
    <row r="372" spans="1:31" x14ac:dyDescent="0.25">
      <c r="A372" s="115" t="s">
        <v>355</v>
      </c>
      <c r="B372" s="115">
        <v>1</v>
      </c>
      <c r="C372" s="147" t="s">
        <v>1103</v>
      </c>
      <c r="D372" s="147">
        <v>1</v>
      </c>
      <c r="E372" s="147" t="s">
        <v>671</v>
      </c>
      <c r="F372" s="147" t="s">
        <v>1418</v>
      </c>
      <c r="G372" s="115" t="s">
        <v>764</v>
      </c>
      <c r="H372" s="115" t="s">
        <v>1419</v>
      </c>
      <c r="I372" s="148" t="s">
        <v>936</v>
      </c>
      <c r="J372" s="149">
        <v>12.2</v>
      </c>
      <c r="K372" s="149"/>
      <c r="L372" s="130" t="s">
        <v>652</v>
      </c>
      <c r="M372" s="485">
        <v>7.0000000000000007E-2</v>
      </c>
      <c r="N372" s="954"/>
      <c r="O372" s="955"/>
      <c r="P372" s="572">
        <f t="shared" si="315"/>
        <v>0</v>
      </c>
      <c r="Q372" s="955"/>
      <c r="R372" s="957"/>
      <c r="S372" s="571">
        <f t="shared" si="316"/>
        <v>0</v>
      </c>
      <c r="T372" s="520">
        <f t="shared" si="308"/>
        <v>0</v>
      </c>
      <c r="U372" s="497">
        <f t="shared" si="309"/>
        <v>0</v>
      </c>
      <c r="V372" s="551">
        <f t="shared" si="317"/>
        <v>0</v>
      </c>
      <c r="W372" s="960"/>
      <c r="X372" s="961"/>
      <c r="Y372" s="526">
        <f t="shared" si="310"/>
        <v>0</v>
      </c>
      <c r="Z372" s="961"/>
      <c r="AA372" s="964"/>
      <c r="AB372" s="570">
        <f t="shared" si="311"/>
        <v>0</v>
      </c>
      <c r="AC372" s="526">
        <f t="shared" si="312"/>
        <v>0</v>
      </c>
      <c r="AD372" s="523">
        <f t="shared" si="313"/>
        <v>0</v>
      </c>
      <c r="AE372" s="526">
        <f t="shared" ref="AE372:AE374" si="358">SUM(AC372,AD372)</f>
        <v>0</v>
      </c>
    </row>
    <row r="373" spans="1:31" x14ac:dyDescent="0.25">
      <c r="A373" s="115" t="s">
        <v>355</v>
      </c>
      <c r="B373" s="115">
        <v>1</v>
      </c>
      <c r="C373" s="147" t="s">
        <v>1103</v>
      </c>
      <c r="D373" s="147">
        <v>1</v>
      </c>
      <c r="E373" s="147" t="s">
        <v>676</v>
      </c>
      <c r="F373" s="147" t="s">
        <v>1420</v>
      </c>
      <c r="G373" s="115" t="s">
        <v>520</v>
      </c>
      <c r="H373" s="115" t="s">
        <v>1421</v>
      </c>
      <c r="I373" s="148" t="s">
        <v>679</v>
      </c>
      <c r="J373" s="149"/>
      <c r="K373" s="149">
        <v>12.1</v>
      </c>
      <c r="L373" s="130" t="s">
        <v>680</v>
      </c>
      <c r="M373" s="485"/>
      <c r="N373" s="891"/>
      <c r="O373" s="718"/>
      <c r="P373" s="892">
        <f t="shared" si="315"/>
        <v>0</v>
      </c>
      <c r="Q373" s="718"/>
      <c r="R373" s="892"/>
      <c r="S373" s="718">
        <f t="shared" si="316"/>
        <v>0</v>
      </c>
      <c r="T373" s="520">
        <f t="shared" si="308"/>
        <v>0</v>
      </c>
      <c r="U373" s="497">
        <f t="shared" si="309"/>
        <v>0</v>
      </c>
      <c r="V373" s="551">
        <f t="shared" si="317"/>
        <v>0</v>
      </c>
      <c r="W373" s="893"/>
      <c r="X373" s="894"/>
      <c r="Y373" s="526">
        <f t="shared" si="310"/>
        <v>0</v>
      </c>
      <c r="Z373" s="894"/>
      <c r="AA373" s="895"/>
      <c r="AB373" s="896">
        <f t="shared" si="311"/>
        <v>0</v>
      </c>
      <c r="AC373" s="526">
        <f t="shared" si="312"/>
        <v>0</v>
      </c>
      <c r="AD373" s="523">
        <f t="shared" si="313"/>
        <v>0</v>
      </c>
      <c r="AE373" s="526">
        <f t="shared" si="358"/>
        <v>0</v>
      </c>
    </row>
    <row r="374" spans="1:31" x14ac:dyDescent="0.25">
      <c r="A374" s="115" t="s">
        <v>355</v>
      </c>
      <c r="B374" s="115">
        <v>1</v>
      </c>
      <c r="C374" s="147" t="s">
        <v>1103</v>
      </c>
      <c r="D374" s="147">
        <v>1</v>
      </c>
      <c r="E374" s="147" t="s">
        <v>682</v>
      </c>
      <c r="F374" s="147" t="s">
        <v>1422</v>
      </c>
      <c r="G374" s="115" t="s">
        <v>1423</v>
      </c>
      <c r="H374" s="115" t="s">
        <v>1424</v>
      </c>
      <c r="I374" s="148" t="s">
        <v>679</v>
      </c>
      <c r="J374" s="149"/>
      <c r="K374" s="149">
        <v>6.7</v>
      </c>
      <c r="L374" s="130" t="s">
        <v>680</v>
      </c>
      <c r="M374" s="485"/>
      <c r="N374" s="891"/>
      <c r="O374" s="718"/>
      <c r="P374" s="892">
        <f t="shared" si="315"/>
        <v>0</v>
      </c>
      <c r="Q374" s="718"/>
      <c r="R374" s="892"/>
      <c r="S374" s="718">
        <f t="shared" si="316"/>
        <v>0</v>
      </c>
      <c r="T374" s="520">
        <f t="shared" si="308"/>
        <v>0</v>
      </c>
      <c r="U374" s="497">
        <f t="shared" si="309"/>
        <v>0</v>
      </c>
      <c r="V374" s="551">
        <f t="shared" si="317"/>
        <v>0</v>
      </c>
      <c r="W374" s="893"/>
      <c r="X374" s="894"/>
      <c r="Y374" s="526">
        <f t="shared" si="310"/>
        <v>0</v>
      </c>
      <c r="Z374" s="894"/>
      <c r="AA374" s="895"/>
      <c r="AB374" s="896">
        <f t="shared" si="311"/>
        <v>0</v>
      </c>
      <c r="AC374" s="526">
        <f t="shared" si="312"/>
        <v>0</v>
      </c>
      <c r="AD374" s="523">
        <f t="shared" si="313"/>
        <v>0</v>
      </c>
      <c r="AE374" s="526">
        <f t="shared" si="358"/>
        <v>0</v>
      </c>
    </row>
    <row r="375" spans="1:31" x14ac:dyDescent="0.25">
      <c r="A375" s="115" t="s">
        <v>355</v>
      </c>
      <c r="B375" s="115">
        <v>1</v>
      </c>
      <c r="C375" s="147" t="s">
        <v>1103</v>
      </c>
      <c r="D375" s="147">
        <v>1</v>
      </c>
      <c r="E375" s="147" t="s">
        <v>685</v>
      </c>
      <c r="F375" s="147" t="s">
        <v>1425</v>
      </c>
      <c r="G375" s="115" t="s">
        <v>649</v>
      </c>
      <c r="H375" s="115" t="s">
        <v>1426</v>
      </c>
      <c r="I375" s="148" t="s">
        <v>936</v>
      </c>
      <c r="J375" s="149">
        <v>51.8</v>
      </c>
      <c r="K375" s="149"/>
      <c r="L375" s="130" t="s">
        <v>652</v>
      </c>
      <c r="M375" s="485">
        <v>7.0000000000000007E-2</v>
      </c>
      <c r="N375" s="954"/>
      <c r="O375" s="955"/>
      <c r="P375" s="572">
        <f t="shared" si="315"/>
        <v>0</v>
      </c>
      <c r="Q375" s="955"/>
      <c r="R375" s="957"/>
      <c r="S375" s="571">
        <f t="shared" si="316"/>
        <v>0</v>
      </c>
      <c r="T375" s="520">
        <f t="shared" si="308"/>
        <v>0</v>
      </c>
      <c r="U375" s="497">
        <f t="shared" si="309"/>
        <v>0</v>
      </c>
      <c r="V375" s="551">
        <f t="shared" si="317"/>
        <v>0</v>
      </c>
      <c r="W375" s="960"/>
      <c r="X375" s="961"/>
      <c r="Y375" s="526">
        <f t="shared" si="310"/>
        <v>0</v>
      </c>
      <c r="Z375" s="961"/>
      <c r="AA375" s="964"/>
      <c r="AB375" s="570">
        <f t="shared" si="311"/>
        <v>0</v>
      </c>
      <c r="AC375" s="526">
        <f t="shared" si="312"/>
        <v>0</v>
      </c>
      <c r="AD375" s="523">
        <f t="shared" si="313"/>
        <v>0</v>
      </c>
      <c r="AE375" s="526">
        <f t="shared" ref="AE375" si="359">SUM(AC375,AD375)</f>
        <v>0</v>
      </c>
    </row>
    <row r="376" spans="1:31" x14ac:dyDescent="0.25">
      <c r="A376" s="115" t="s">
        <v>355</v>
      </c>
      <c r="B376" s="115">
        <v>1</v>
      </c>
      <c r="C376" s="147" t="s">
        <v>1103</v>
      </c>
      <c r="D376" s="147">
        <v>1</v>
      </c>
      <c r="E376" s="147" t="s">
        <v>687</v>
      </c>
      <c r="F376" s="147" t="s">
        <v>1427</v>
      </c>
      <c r="G376" s="115" t="s">
        <v>764</v>
      </c>
      <c r="H376" s="115" t="s">
        <v>1428</v>
      </c>
      <c r="I376" s="148" t="s">
        <v>936</v>
      </c>
      <c r="J376" s="149">
        <v>92</v>
      </c>
      <c r="K376" s="149"/>
      <c r="L376" s="130" t="s">
        <v>652</v>
      </c>
      <c r="M376" s="485">
        <v>7.0000000000000007E-2</v>
      </c>
      <c r="N376" s="954"/>
      <c r="O376" s="955"/>
      <c r="P376" s="572">
        <f t="shared" si="315"/>
        <v>0</v>
      </c>
      <c r="Q376" s="955"/>
      <c r="R376" s="957"/>
      <c r="S376" s="571">
        <f t="shared" si="316"/>
        <v>0</v>
      </c>
      <c r="T376" s="520">
        <f t="shared" si="308"/>
        <v>0</v>
      </c>
      <c r="U376" s="497">
        <f t="shared" si="309"/>
        <v>0</v>
      </c>
      <c r="V376" s="551">
        <f t="shared" si="317"/>
        <v>0</v>
      </c>
      <c r="W376" s="960"/>
      <c r="X376" s="961"/>
      <c r="Y376" s="526">
        <f t="shared" si="310"/>
        <v>0</v>
      </c>
      <c r="Z376" s="961"/>
      <c r="AA376" s="964"/>
      <c r="AB376" s="570">
        <f t="shared" si="311"/>
        <v>0</v>
      </c>
      <c r="AC376" s="526">
        <f t="shared" si="312"/>
        <v>0</v>
      </c>
      <c r="AD376" s="523">
        <f t="shared" si="313"/>
        <v>0</v>
      </c>
      <c r="AE376" s="526">
        <f t="shared" ref="AE376" si="360">SUM(AC376,AD376)</f>
        <v>0</v>
      </c>
    </row>
    <row r="377" spans="1:31" x14ac:dyDescent="0.25">
      <c r="A377" s="115" t="s">
        <v>355</v>
      </c>
      <c r="B377" s="115">
        <v>1</v>
      </c>
      <c r="C377" s="147" t="s">
        <v>826</v>
      </c>
      <c r="D377" s="147">
        <v>1</v>
      </c>
      <c r="E377" s="147" t="s">
        <v>653</v>
      </c>
      <c r="F377" s="147" t="s">
        <v>1429</v>
      </c>
      <c r="G377" s="115" t="s">
        <v>673</v>
      </c>
      <c r="H377" s="115" t="s">
        <v>1430</v>
      </c>
      <c r="I377" s="148" t="s">
        <v>675</v>
      </c>
      <c r="J377" s="149">
        <v>19.600000000000001</v>
      </c>
      <c r="K377" s="149"/>
      <c r="L377" s="130" t="s">
        <v>652</v>
      </c>
      <c r="M377" s="485">
        <v>7.0000000000000007E-2</v>
      </c>
      <c r="N377" s="954"/>
      <c r="O377" s="955"/>
      <c r="P377" s="572">
        <f t="shared" si="315"/>
        <v>0</v>
      </c>
      <c r="Q377" s="955"/>
      <c r="R377" s="957"/>
      <c r="S377" s="571">
        <f t="shared" si="316"/>
        <v>0</v>
      </c>
      <c r="T377" s="520">
        <f t="shared" si="308"/>
        <v>0</v>
      </c>
      <c r="U377" s="497">
        <f t="shared" si="309"/>
        <v>0</v>
      </c>
      <c r="V377" s="551">
        <f t="shared" si="317"/>
        <v>0</v>
      </c>
      <c r="W377" s="960"/>
      <c r="X377" s="961"/>
      <c r="Y377" s="526">
        <f t="shared" si="310"/>
        <v>0</v>
      </c>
      <c r="Z377" s="961"/>
      <c r="AA377" s="964"/>
      <c r="AB377" s="570">
        <f t="shared" si="311"/>
        <v>0</v>
      </c>
      <c r="AC377" s="526">
        <f t="shared" si="312"/>
        <v>0</v>
      </c>
      <c r="AD377" s="523">
        <f t="shared" si="313"/>
        <v>0</v>
      </c>
      <c r="AE377" s="526">
        <f t="shared" ref="AE377" si="361">SUM(AC377,AD377)</f>
        <v>0</v>
      </c>
    </row>
    <row r="378" spans="1:31" x14ac:dyDescent="0.25">
      <c r="A378" s="115" t="s">
        <v>355</v>
      </c>
      <c r="B378" s="115">
        <v>1</v>
      </c>
      <c r="C378" s="147" t="s">
        <v>826</v>
      </c>
      <c r="D378" s="147">
        <v>1</v>
      </c>
      <c r="E378" s="147" t="s">
        <v>658</v>
      </c>
      <c r="F378" s="147" t="s">
        <v>1431</v>
      </c>
      <c r="G378" s="115" t="s">
        <v>764</v>
      </c>
      <c r="H378" s="115" t="s">
        <v>1432</v>
      </c>
      <c r="I378" s="148" t="s">
        <v>936</v>
      </c>
      <c r="J378" s="149">
        <v>189.3</v>
      </c>
      <c r="K378" s="149"/>
      <c r="L378" s="130" t="s">
        <v>652</v>
      </c>
      <c r="M378" s="485">
        <v>7.0000000000000007E-2</v>
      </c>
      <c r="N378" s="954"/>
      <c r="O378" s="955"/>
      <c r="P378" s="572">
        <f t="shared" si="315"/>
        <v>0</v>
      </c>
      <c r="Q378" s="955"/>
      <c r="R378" s="957"/>
      <c r="S378" s="571">
        <f t="shared" si="316"/>
        <v>0</v>
      </c>
      <c r="T378" s="520">
        <f t="shared" si="308"/>
        <v>0</v>
      </c>
      <c r="U378" s="497">
        <f t="shared" si="309"/>
        <v>0</v>
      </c>
      <c r="V378" s="551">
        <f t="shared" si="317"/>
        <v>0</v>
      </c>
      <c r="W378" s="960"/>
      <c r="X378" s="961"/>
      <c r="Y378" s="526">
        <f t="shared" si="310"/>
        <v>0</v>
      </c>
      <c r="Z378" s="961"/>
      <c r="AA378" s="964"/>
      <c r="AB378" s="570">
        <f t="shared" si="311"/>
        <v>0</v>
      </c>
      <c r="AC378" s="526">
        <f t="shared" si="312"/>
        <v>0</v>
      </c>
      <c r="AD378" s="523">
        <f t="shared" si="313"/>
        <v>0</v>
      </c>
      <c r="AE378" s="526">
        <f t="shared" ref="AE378" si="362">SUM(AC378,AD378)</f>
        <v>0</v>
      </c>
    </row>
    <row r="379" spans="1:31" x14ac:dyDescent="0.25">
      <c r="A379" s="115" t="s">
        <v>355</v>
      </c>
      <c r="B379" s="115">
        <v>1</v>
      </c>
      <c r="C379" s="147" t="s">
        <v>826</v>
      </c>
      <c r="D379" s="147">
        <v>1</v>
      </c>
      <c r="E379" s="147" t="s">
        <v>661</v>
      </c>
      <c r="F379" s="147" t="s">
        <v>1433</v>
      </c>
      <c r="G379" s="115" t="s">
        <v>1157</v>
      </c>
      <c r="H379" s="115" t="s">
        <v>1434</v>
      </c>
      <c r="I379" s="148" t="s">
        <v>657</v>
      </c>
      <c r="J379" s="149">
        <v>15</v>
      </c>
      <c r="K379" s="149"/>
      <c r="L379" s="130" t="s">
        <v>652</v>
      </c>
      <c r="M379" s="485">
        <v>7.0000000000000007E-2</v>
      </c>
      <c r="N379" s="954"/>
      <c r="O379" s="955"/>
      <c r="P379" s="572">
        <f t="shared" si="315"/>
        <v>0</v>
      </c>
      <c r="Q379" s="955"/>
      <c r="R379" s="957"/>
      <c r="S379" s="571">
        <f t="shared" si="316"/>
        <v>0</v>
      </c>
      <c r="T379" s="520">
        <f t="shared" si="308"/>
        <v>0</v>
      </c>
      <c r="U379" s="497">
        <f t="shared" si="309"/>
        <v>0</v>
      </c>
      <c r="V379" s="551">
        <f t="shared" si="317"/>
        <v>0</v>
      </c>
      <c r="W379" s="960"/>
      <c r="X379" s="961"/>
      <c r="Y379" s="526">
        <f t="shared" si="310"/>
        <v>0</v>
      </c>
      <c r="Z379" s="961"/>
      <c r="AA379" s="964"/>
      <c r="AB379" s="570">
        <f t="shared" si="311"/>
        <v>0</v>
      </c>
      <c r="AC379" s="526">
        <f t="shared" si="312"/>
        <v>0</v>
      </c>
      <c r="AD379" s="523">
        <f t="shared" si="313"/>
        <v>0</v>
      </c>
      <c r="AE379" s="526">
        <f t="shared" ref="AE379" si="363">SUM(AC379,AD379)</f>
        <v>0</v>
      </c>
    </row>
    <row r="380" spans="1:31" x14ac:dyDescent="0.25">
      <c r="A380" s="115" t="s">
        <v>355</v>
      </c>
      <c r="B380" s="115">
        <v>1</v>
      </c>
      <c r="C380" s="147" t="s">
        <v>826</v>
      </c>
      <c r="D380" s="147">
        <v>1</v>
      </c>
      <c r="E380" s="147" t="s">
        <v>665</v>
      </c>
      <c r="F380" s="147" t="s">
        <v>1435</v>
      </c>
      <c r="G380" s="115" t="s">
        <v>764</v>
      </c>
      <c r="H380" s="115" t="s">
        <v>1436</v>
      </c>
      <c r="I380" s="148" t="s">
        <v>936</v>
      </c>
      <c r="J380" s="149">
        <v>9.1</v>
      </c>
      <c r="K380" s="149"/>
      <c r="L380" s="130" t="s">
        <v>652</v>
      </c>
      <c r="M380" s="485">
        <v>7.0000000000000007E-2</v>
      </c>
      <c r="N380" s="954"/>
      <c r="O380" s="955"/>
      <c r="P380" s="572">
        <f t="shared" si="315"/>
        <v>0</v>
      </c>
      <c r="Q380" s="955"/>
      <c r="R380" s="957"/>
      <c r="S380" s="571">
        <f t="shared" si="316"/>
        <v>0</v>
      </c>
      <c r="T380" s="520">
        <f t="shared" si="308"/>
        <v>0</v>
      </c>
      <c r="U380" s="497">
        <f t="shared" si="309"/>
        <v>0</v>
      </c>
      <c r="V380" s="551">
        <f t="shared" si="317"/>
        <v>0</v>
      </c>
      <c r="W380" s="960"/>
      <c r="X380" s="961"/>
      <c r="Y380" s="526">
        <f t="shared" si="310"/>
        <v>0</v>
      </c>
      <c r="Z380" s="961"/>
      <c r="AA380" s="964"/>
      <c r="AB380" s="570">
        <f t="shared" si="311"/>
        <v>0</v>
      </c>
      <c r="AC380" s="526">
        <f t="shared" si="312"/>
        <v>0</v>
      </c>
      <c r="AD380" s="523">
        <f t="shared" si="313"/>
        <v>0</v>
      </c>
      <c r="AE380" s="526">
        <f t="shared" ref="AE380" si="364">SUM(AC380,AD380)</f>
        <v>0</v>
      </c>
    </row>
    <row r="381" spans="1:31" x14ac:dyDescent="0.25">
      <c r="A381" s="115" t="s">
        <v>355</v>
      </c>
      <c r="B381" s="115">
        <v>1</v>
      </c>
      <c r="C381" s="147" t="s">
        <v>826</v>
      </c>
      <c r="D381" s="147">
        <v>1</v>
      </c>
      <c r="E381" s="147" t="s">
        <v>668</v>
      </c>
      <c r="F381" s="147" t="s">
        <v>1437</v>
      </c>
      <c r="G381" s="115" t="s">
        <v>764</v>
      </c>
      <c r="H381" s="115" t="s">
        <v>1438</v>
      </c>
      <c r="I381" s="148" t="s">
        <v>936</v>
      </c>
      <c r="J381" s="149">
        <v>9.1</v>
      </c>
      <c r="K381" s="149"/>
      <c r="L381" s="130" t="s">
        <v>652</v>
      </c>
      <c r="M381" s="485">
        <v>7.0000000000000007E-2</v>
      </c>
      <c r="N381" s="954"/>
      <c r="O381" s="955"/>
      <c r="P381" s="572">
        <f t="shared" si="315"/>
        <v>0</v>
      </c>
      <c r="Q381" s="955"/>
      <c r="R381" s="957"/>
      <c r="S381" s="571">
        <f t="shared" si="316"/>
        <v>0</v>
      </c>
      <c r="T381" s="520">
        <f t="shared" si="308"/>
        <v>0</v>
      </c>
      <c r="U381" s="497">
        <f t="shared" si="309"/>
        <v>0</v>
      </c>
      <c r="V381" s="551">
        <f t="shared" si="317"/>
        <v>0</v>
      </c>
      <c r="W381" s="960"/>
      <c r="X381" s="961"/>
      <c r="Y381" s="526">
        <f t="shared" si="310"/>
        <v>0</v>
      </c>
      <c r="Z381" s="961"/>
      <c r="AA381" s="964"/>
      <c r="AB381" s="570">
        <f t="shared" si="311"/>
        <v>0</v>
      </c>
      <c r="AC381" s="526">
        <f t="shared" si="312"/>
        <v>0</v>
      </c>
      <c r="AD381" s="523">
        <f t="shared" si="313"/>
        <v>0</v>
      </c>
      <c r="AE381" s="526">
        <f t="shared" ref="AE381" si="365">SUM(AC381,AD381)</f>
        <v>0</v>
      </c>
    </row>
    <row r="382" spans="1:31" x14ac:dyDescent="0.25">
      <c r="A382" s="115" t="s">
        <v>355</v>
      </c>
      <c r="B382" s="115">
        <v>1</v>
      </c>
      <c r="C382" s="147" t="s">
        <v>826</v>
      </c>
      <c r="D382" s="147">
        <v>1</v>
      </c>
      <c r="E382" s="147" t="s">
        <v>671</v>
      </c>
      <c r="F382" s="147" t="s">
        <v>1439</v>
      </c>
      <c r="G382" s="115" t="s">
        <v>764</v>
      </c>
      <c r="H382" s="115" t="s">
        <v>1440</v>
      </c>
      <c r="I382" s="148" t="s">
        <v>936</v>
      </c>
      <c r="J382" s="149">
        <v>12.2</v>
      </c>
      <c r="K382" s="149"/>
      <c r="L382" s="130" t="s">
        <v>652</v>
      </c>
      <c r="M382" s="485">
        <v>7.0000000000000007E-2</v>
      </c>
      <c r="N382" s="954"/>
      <c r="O382" s="955"/>
      <c r="P382" s="572">
        <f t="shared" si="315"/>
        <v>0</v>
      </c>
      <c r="Q382" s="955"/>
      <c r="R382" s="957"/>
      <c r="S382" s="571">
        <f t="shared" si="316"/>
        <v>0</v>
      </c>
      <c r="T382" s="520">
        <f t="shared" si="308"/>
        <v>0</v>
      </c>
      <c r="U382" s="497">
        <f t="shared" si="309"/>
        <v>0</v>
      </c>
      <c r="V382" s="551">
        <f t="shared" si="317"/>
        <v>0</v>
      </c>
      <c r="W382" s="960"/>
      <c r="X382" s="961"/>
      <c r="Y382" s="526">
        <f t="shared" si="310"/>
        <v>0</v>
      </c>
      <c r="Z382" s="961"/>
      <c r="AA382" s="964"/>
      <c r="AB382" s="570">
        <f t="shared" si="311"/>
        <v>0</v>
      </c>
      <c r="AC382" s="526">
        <f t="shared" si="312"/>
        <v>0</v>
      </c>
      <c r="AD382" s="523">
        <f t="shared" si="313"/>
        <v>0</v>
      </c>
      <c r="AE382" s="526">
        <f t="shared" ref="AE382:AE383" si="366">SUM(AC382,AD382)</f>
        <v>0</v>
      </c>
    </row>
    <row r="383" spans="1:31" x14ac:dyDescent="0.25">
      <c r="A383" s="115" t="s">
        <v>355</v>
      </c>
      <c r="B383" s="115">
        <v>1</v>
      </c>
      <c r="C383" s="147" t="s">
        <v>826</v>
      </c>
      <c r="D383" s="147">
        <v>1</v>
      </c>
      <c r="E383" s="147" t="s">
        <v>676</v>
      </c>
      <c r="F383" s="147" t="s">
        <v>1441</v>
      </c>
      <c r="G383" s="115" t="s">
        <v>520</v>
      </c>
      <c r="H383" s="115" t="s">
        <v>1442</v>
      </c>
      <c r="I383" s="148" t="s">
        <v>679</v>
      </c>
      <c r="J383" s="149"/>
      <c r="K383" s="149">
        <v>12.2</v>
      </c>
      <c r="L383" s="130" t="s">
        <v>680</v>
      </c>
      <c r="M383" s="485"/>
      <c r="N383" s="891"/>
      <c r="O383" s="718"/>
      <c r="P383" s="892">
        <f t="shared" si="315"/>
        <v>0</v>
      </c>
      <c r="Q383" s="718"/>
      <c r="R383" s="892"/>
      <c r="S383" s="718">
        <f t="shared" si="316"/>
        <v>0</v>
      </c>
      <c r="T383" s="520">
        <f t="shared" si="308"/>
        <v>0</v>
      </c>
      <c r="U383" s="497">
        <f t="shared" si="309"/>
        <v>0</v>
      </c>
      <c r="V383" s="551">
        <f t="shared" si="317"/>
        <v>0</v>
      </c>
      <c r="W383" s="893"/>
      <c r="X383" s="894"/>
      <c r="Y383" s="526">
        <f t="shared" si="310"/>
        <v>0</v>
      </c>
      <c r="Z383" s="894"/>
      <c r="AA383" s="895"/>
      <c r="AB383" s="896">
        <f t="shared" si="311"/>
        <v>0</v>
      </c>
      <c r="AC383" s="526">
        <f t="shared" si="312"/>
        <v>0</v>
      </c>
      <c r="AD383" s="523">
        <f t="shared" si="313"/>
        <v>0</v>
      </c>
      <c r="AE383" s="526">
        <f t="shared" si="366"/>
        <v>0</v>
      </c>
    </row>
    <row r="384" spans="1:31" x14ac:dyDescent="0.25">
      <c r="A384" s="115" t="s">
        <v>355</v>
      </c>
      <c r="B384" s="115">
        <v>1</v>
      </c>
      <c r="C384" s="147" t="s">
        <v>826</v>
      </c>
      <c r="D384" s="147">
        <v>1</v>
      </c>
      <c r="E384" s="147" t="s">
        <v>682</v>
      </c>
      <c r="F384" s="147" t="s">
        <v>1443</v>
      </c>
      <c r="G384" s="115" t="s">
        <v>928</v>
      </c>
      <c r="H384" s="115" t="s">
        <v>1444</v>
      </c>
      <c r="I384" s="148" t="s">
        <v>947</v>
      </c>
      <c r="J384" s="149">
        <v>5.5</v>
      </c>
      <c r="K384" s="149"/>
      <c r="L384" s="130" t="s">
        <v>652</v>
      </c>
      <c r="M384" s="485">
        <v>7.0000000000000007E-2</v>
      </c>
      <c r="N384" s="954"/>
      <c r="O384" s="955"/>
      <c r="P384" s="572">
        <f t="shared" si="315"/>
        <v>0</v>
      </c>
      <c r="Q384" s="955"/>
      <c r="R384" s="957"/>
      <c r="S384" s="571">
        <f t="shared" si="316"/>
        <v>0</v>
      </c>
      <c r="T384" s="520">
        <f t="shared" si="308"/>
        <v>0</v>
      </c>
      <c r="U384" s="497">
        <f t="shared" si="309"/>
        <v>0</v>
      </c>
      <c r="V384" s="551">
        <f t="shared" si="317"/>
        <v>0</v>
      </c>
      <c r="W384" s="960"/>
      <c r="X384" s="961"/>
      <c r="Y384" s="526">
        <f t="shared" si="310"/>
        <v>0</v>
      </c>
      <c r="Z384" s="961"/>
      <c r="AA384" s="964"/>
      <c r="AB384" s="570">
        <f t="shared" si="311"/>
        <v>0</v>
      </c>
      <c r="AC384" s="526">
        <f t="shared" si="312"/>
        <v>0</v>
      </c>
      <c r="AD384" s="523">
        <f t="shared" si="313"/>
        <v>0</v>
      </c>
      <c r="AE384" s="526">
        <f t="shared" ref="AE384:AE385" si="367">SUM(AC384,AD384)</f>
        <v>0</v>
      </c>
    </row>
    <row r="385" spans="1:31" x14ac:dyDescent="0.25">
      <c r="A385" s="115" t="s">
        <v>355</v>
      </c>
      <c r="B385" s="115">
        <v>1</v>
      </c>
      <c r="C385" s="147" t="s">
        <v>826</v>
      </c>
      <c r="D385" s="147">
        <v>1</v>
      </c>
      <c r="E385" s="147" t="s">
        <v>685</v>
      </c>
      <c r="F385" s="147" t="s">
        <v>1445</v>
      </c>
      <c r="G385" s="115" t="s">
        <v>520</v>
      </c>
      <c r="H385" s="115" t="s">
        <v>464</v>
      </c>
      <c r="I385" s="148" t="s">
        <v>679</v>
      </c>
      <c r="J385" s="149"/>
      <c r="K385" s="149">
        <v>4.8</v>
      </c>
      <c r="L385" s="130" t="s">
        <v>680</v>
      </c>
      <c r="M385" s="485"/>
      <c r="N385" s="891"/>
      <c r="O385" s="718"/>
      <c r="P385" s="892">
        <f t="shared" si="315"/>
        <v>0</v>
      </c>
      <c r="Q385" s="718"/>
      <c r="R385" s="892"/>
      <c r="S385" s="718">
        <f t="shared" si="316"/>
        <v>0</v>
      </c>
      <c r="T385" s="520">
        <f t="shared" si="308"/>
        <v>0</v>
      </c>
      <c r="U385" s="497">
        <f t="shared" si="309"/>
        <v>0</v>
      </c>
      <c r="V385" s="551">
        <f t="shared" si="317"/>
        <v>0</v>
      </c>
      <c r="W385" s="893"/>
      <c r="X385" s="894"/>
      <c r="Y385" s="526">
        <f t="shared" si="310"/>
        <v>0</v>
      </c>
      <c r="Z385" s="894"/>
      <c r="AA385" s="895"/>
      <c r="AB385" s="896">
        <f t="shared" si="311"/>
        <v>0</v>
      </c>
      <c r="AC385" s="526">
        <f t="shared" si="312"/>
        <v>0</v>
      </c>
      <c r="AD385" s="523">
        <f t="shared" si="313"/>
        <v>0</v>
      </c>
      <c r="AE385" s="526">
        <f t="shared" si="367"/>
        <v>0</v>
      </c>
    </row>
    <row r="386" spans="1:31" x14ac:dyDescent="0.25">
      <c r="A386" s="115" t="s">
        <v>355</v>
      </c>
      <c r="B386" s="115">
        <v>1</v>
      </c>
      <c r="C386" s="147" t="s">
        <v>826</v>
      </c>
      <c r="D386" s="147">
        <v>1</v>
      </c>
      <c r="E386" s="147" t="s">
        <v>687</v>
      </c>
      <c r="F386" s="147" t="s">
        <v>1446</v>
      </c>
      <c r="G386" s="115" t="s">
        <v>1447</v>
      </c>
      <c r="H386" s="115" t="s">
        <v>1448</v>
      </c>
      <c r="I386" s="148" t="s">
        <v>936</v>
      </c>
      <c r="J386" s="149">
        <v>14.6</v>
      </c>
      <c r="K386" s="149"/>
      <c r="L386" s="130" t="s">
        <v>652</v>
      </c>
      <c r="M386" s="485">
        <v>7.0000000000000007E-2</v>
      </c>
      <c r="N386" s="954"/>
      <c r="O386" s="955"/>
      <c r="P386" s="572">
        <f t="shared" si="315"/>
        <v>0</v>
      </c>
      <c r="Q386" s="955"/>
      <c r="R386" s="957"/>
      <c r="S386" s="571">
        <f t="shared" si="316"/>
        <v>0</v>
      </c>
      <c r="T386" s="520">
        <f t="shared" si="308"/>
        <v>0</v>
      </c>
      <c r="U386" s="497">
        <f t="shared" si="309"/>
        <v>0</v>
      </c>
      <c r="V386" s="551">
        <f t="shared" si="317"/>
        <v>0</v>
      </c>
      <c r="W386" s="960"/>
      <c r="X386" s="961"/>
      <c r="Y386" s="526">
        <f t="shared" si="310"/>
        <v>0</v>
      </c>
      <c r="Z386" s="961"/>
      <c r="AA386" s="964"/>
      <c r="AB386" s="570">
        <f t="shared" si="311"/>
        <v>0</v>
      </c>
      <c r="AC386" s="526">
        <f t="shared" si="312"/>
        <v>0</v>
      </c>
      <c r="AD386" s="523">
        <f t="shared" si="313"/>
        <v>0</v>
      </c>
      <c r="AE386" s="526">
        <f t="shared" ref="AE386" si="368">SUM(AC386,AD386)</f>
        <v>0</v>
      </c>
    </row>
    <row r="387" spans="1:31" x14ac:dyDescent="0.25">
      <c r="A387" s="115" t="s">
        <v>355</v>
      </c>
      <c r="B387" s="115">
        <v>1</v>
      </c>
      <c r="C387" s="147" t="s">
        <v>826</v>
      </c>
      <c r="D387" s="147">
        <v>1</v>
      </c>
      <c r="E387" s="147" t="s">
        <v>690</v>
      </c>
      <c r="F387" s="147" t="s">
        <v>1449</v>
      </c>
      <c r="G387" s="115" t="s">
        <v>865</v>
      </c>
      <c r="H387" s="115" t="s">
        <v>1450</v>
      </c>
      <c r="I387" s="148" t="s">
        <v>657</v>
      </c>
      <c r="J387" s="149">
        <v>5.7</v>
      </c>
      <c r="K387" s="149"/>
      <c r="L387" s="130" t="s">
        <v>652</v>
      </c>
      <c r="M387" s="485">
        <v>0.04</v>
      </c>
      <c r="N387" s="954"/>
      <c r="O387" s="955"/>
      <c r="P387" s="572">
        <f t="shared" si="315"/>
        <v>0</v>
      </c>
      <c r="Q387" s="955"/>
      <c r="R387" s="957"/>
      <c r="S387" s="571">
        <f t="shared" si="316"/>
        <v>0</v>
      </c>
      <c r="T387" s="520">
        <f t="shared" si="308"/>
        <v>0</v>
      </c>
      <c r="U387" s="497">
        <f t="shared" si="309"/>
        <v>0</v>
      </c>
      <c r="V387" s="551">
        <f t="shared" si="317"/>
        <v>0</v>
      </c>
      <c r="W387" s="960"/>
      <c r="X387" s="961"/>
      <c r="Y387" s="526">
        <f t="shared" si="310"/>
        <v>0</v>
      </c>
      <c r="Z387" s="961"/>
      <c r="AA387" s="964"/>
      <c r="AB387" s="570">
        <f t="shared" si="311"/>
        <v>0</v>
      </c>
      <c r="AC387" s="526">
        <f t="shared" si="312"/>
        <v>0</v>
      </c>
      <c r="AD387" s="523">
        <f t="shared" si="313"/>
        <v>0</v>
      </c>
      <c r="AE387" s="526">
        <f t="shared" ref="AE387" si="369">SUM(AC387,AD387)</f>
        <v>0</v>
      </c>
    </row>
    <row r="388" spans="1:31" x14ac:dyDescent="0.25">
      <c r="A388" s="115" t="s">
        <v>355</v>
      </c>
      <c r="B388" s="115">
        <v>1</v>
      </c>
      <c r="C388" s="147" t="s">
        <v>826</v>
      </c>
      <c r="D388" s="147">
        <v>1</v>
      </c>
      <c r="E388" s="147" t="s">
        <v>693</v>
      </c>
      <c r="F388" s="147" t="s">
        <v>1451</v>
      </c>
      <c r="G388" s="115" t="s">
        <v>660</v>
      </c>
      <c r="H388" s="115" t="s">
        <v>1452</v>
      </c>
      <c r="I388" s="148" t="s">
        <v>657</v>
      </c>
      <c r="J388" s="149">
        <v>1.2</v>
      </c>
      <c r="K388" s="149"/>
      <c r="L388" s="130" t="s">
        <v>652</v>
      </c>
      <c r="M388" s="485">
        <v>0.04</v>
      </c>
      <c r="N388" s="954"/>
      <c r="O388" s="955"/>
      <c r="P388" s="572">
        <f t="shared" si="315"/>
        <v>0</v>
      </c>
      <c r="Q388" s="955"/>
      <c r="R388" s="957"/>
      <c r="S388" s="571">
        <f t="shared" si="316"/>
        <v>0</v>
      </c>
      <c r="T388" s="520">
        <f t="shared" si="308"/>
        <v>0</v>
      </c>
      <c r="U388" s="497">
        <f t="shared" si="309"/>
        <v>0</v>
      </c>
      <c r="V388" s="551">
        <f t="shared" si="317"/>
        <v>0</v>
      </c>
      <c r="W388" s="960"/>
      <c r="X388" s="961"/>
      <c r="Y388" s="526">
        <f t="shared" si="310"/>
        <v>0</v>
      </c>
      <c r="Z388" s="961"/>
      <c r="AA388" s="964"/>
      <c r="AB388" s="570">
        <f t="shared" si="311"/>
        <v>0</v>
      </c>
      <c r="AC388" s="526">
        <f t="shared" si="312"/>
        <v>0</v>
      </c>
      <c r="AD388" s="523">
        <f t="shared" si="313"/>
        <v>0</v>
      </c>
      <c r="AE388" s="526">
        <f t="shared" ref="AE388" si="370">SUM(AC388,AD388)</f>
        <v>0</v>
      </c>
    </row>
    <row r="389" spans="1:31" x14ac:dyDescent="0.25">
      <c r="A389" s="115" t="s">
        <v>355</v>
      </c>
      <c r="B389" s="115">
        <v>1</v>
      </c>
      <c r="C389" s="147" t="s">
        <v>826</v>
      </c>
      <c r="D389" s="147">
        <v>1</v>
      </c>
      <c r="E389" s="147" t="s">
        <v>696</v>
      </c>
      <c r="F389" s="147" t="s">
        <v>1453</v>
      </c>
      <c r="G389" s="115" t="s">
        <v>660</v>
      </c>
      <c r="H389" s="115" t="s">
        <v>1454</v>
      </c>
      <c r="I389" s="148" t="s">
        <v>657</v>
      </c>
      <c r="J389" s="149">
        <v>1.2</v>
      </c>
      <c r="K389" s="149"/>
      <c r="L389" s="130" t="s">
        <v>652</v>
      </c>
      <c r="M389" s="485">
        <v>0.04</v>
      </c>
      <c r="N389" s="954"/>
      <c r="O389" s="955"/>
      <c r="P389" s="572">
        <f t="shared" si="315"/>
        <v>0</v>
      </c>
      <c r="Q389" s="955"/>
      <c r="R389" s="957"/>
      <c r="S389" s="571">
        <f t="shared" si="316"/>
        <v>0</v>
      </c>
      <c r="T389" s="520">
        <f t="shared" si="308"/>
        <v>0</v>
      </c>
      <c r="U389" s="497">
        <f t="shared" si="309"/>
        <v>0</v>
      </c>
      <c r="V389" s="551">
        <f t="shared" si="317"/>
        <v>0</v>
      </c>
      <c r="W389" s="960"/>
      <c r="X389" s="961"/>
      <c r="Y389" s="526">
        <f t="shared" si="310"/>
        <v>0</v>
      </c>
      <c r="Z389" s="961"/>
      <c r="AA389" s="964"/>
      <c r="AB389" s="570">
        <f t="shared" si="311"/>
        <v>0</v>
      </c>
      <c r="AC389" s="526">
        <f t="shared" si="312"/>
        <v>0</v>
      </c>
      <c r="AD389" s="523">
        <f t="shared" si="313"/>
        <v>0</v>
      </c>
      <c r="AE389" s="526">
        <f t="shared" ref="AE389" si="371">SUM(AC389,AD389)</f>
        <v>0</v>
      </c>
    </row>
    <row r="390" spans="1:31" x14ac:dyDescent="0.25">
      <c r="A390" s="115" t="s">
        <v>355</v>
      </c>
      <c r="B390" s="115">
        <v>1</v>
      </c>
      <c r="C390" s="147" t="s">
        <v>826</v>
      </c>
      <c r="D390" s="147">
        <v>1</v>
      </c>
      <c r="E390" s="147" t="s">
        <v>699</v>
      </c>
      <c r="F390" s="147" t="s">
        <v>1455</v>
      </c>
      <c r="G390" s="115" t="s">
        <v>865</v>
      </c>
      <c r="H390" s="115" t="s">
        <v>1456</v>
      </c>
      <c r="I390" s="148" t="s">
        <v>657</v>
      </c>
      <c r="J390" s="149">
        <v>4.3</v>
      </c>
      <c r="K390" s="149"/>
      <c r="L390" s="130" t="s">
        <v>652</v>
      </c>
      <c r="M390" s="485">
        <v>0.04</v>
      </c>
      <c r="N390" s="954"/>
      <c r="O390" s="955"/>
      <c r="P390" s="572">
        <f t="shared" si="315"/>
        <v>0</v>
      </c>
      <c r="Q390" s="955"/>
      <c r="R390" s="957"/>
      <c r="S390" s="571">
        <f t="shared" si="316"/>
        <v>0</v>
      </c>
      <c r="T390" s="520">
        <f t="shared" si="308"/>
        <v>0</v>
      </c>
      <c r="U390" s="497">
        <f t="shared" si="309"/>
        <v>0</v>
      </c>
      <c r="V390" s="551">
        <f t="shared" si="317"/>
        <v>0</v>
      </c>
      <c r="W390" s="960"/>
      <c r="X390" s="961"/>
      <c r="Y390" s="526">
        <f t="shared" si="310"/>
        <v>0</v>
      </c>
      <c r="Z390" s="961"/>
      <c r="AA390" s="964"/>
      <c r="AB390" s="570">
        <f t="shared" si="311"/>
        <v>0</v>
      </c>
      <c r="AC390" s="526">
        <f t="shared" si="312"/>
        <v>0</v>
      </c>
      <c r="AD390" s="523">
        <f t="shared" si="313"/>
        <v>0</v>
      </c>
      <c r="AE390" s="526">
        <f t="shared" ref="AE390" si="372">SUM(AC390,AD390)</f>
        <v>0</v>
      </c>
    </row>
    <row r="391" spans="1:31" x14ac:dyDescent="0.25">
      <c r="A391" s="115" t="s">
        <v>355</v>
      </c>
      <c r="B391" s="115">
        <v>1</v>
      </c>
      <c r="C391" s="147" t="s">
        <v>826</v>
      </c>
      <c r="D391" s="147">
        <v>1</v>
      </c>
      <c r="E391" s="147" t="s">
        <v>701</v>
      </c>
      <c r="F391" s="147" t="s">
        <v>1457</v>
      </c>
      <c r="G391" s="115" t="s">
        <v>660</v>
      </c>
      <c r="H391" s="115" t="s">
        <v>1458</v>
      </c>
      <c r="I391" s="148" t="s">
        <v>657</v>
      </c>
      <c r="J391" s="149">
        <v>4.3</v>
      </c>
      <c r="K391" s="149"/>
      <c r="L391" s="130" t="s">
        <v>652</v>
      </c>
      <c r="M391" s="485">
        <v>0.04</v>
      </c>
      <c r="N391" s="954"/>
      <c r="O391" s="955"/>
      <c r="P391" s="572">
        <f t="shared" si="315"/>
        <v>0</v>
      </c>
      <c r="Q391" s="955"/>
      <c r="R391" s="957"/>
      <c r="S391" s="571">
        <f t="shared" si="316"/>
        <v>0</v>
      </c>
      <c r="T391" s="520">
        <f t="shared" ref="T391:T454" si="373">SUM(N391,Q391)</f>
        <v>0</v>
      </c>
      <c r="U391" s="497">
        <f t="shared" ref="U391:U454" si="374">SUM(O391,R391)</f>
        <v>0</v>
      </c>
      <c r="V391" s="551">
        <f t="shared" si="317"/>
        <v>0</v>
      </c>
      <c r="W391" s="960"/>
      <c r="X391" s="961"/>
      <c r="Y391" s="526">
        <f t="shared" ref="Y391:Y454" si="375">SUM(W391,X391)</f>
        <v>0</v>
      </c>
      <c r="Z391" s="961"/>
      <c r="AA391" s="964"/>
      <c r="AB391" s="570">
        <f t="shared" ref="AB391:AB454" si="376">SUM(Z391,AA391)</f>
        <v>0</v>
      </c>
      <c r="AC391" s="526">
        <f t="shared" ref="AC391:AC454" si="377">SUM(W391,Z391)</f>
        <v>0</v>
      </c>
      <c r="AD391" s="523">
        <f t="shared" ref="AD391:AD454" si="378">SUM(X391,AA391)</f>
        <v>0</v>
      </c>
      <c r="AE391" s="526">
        <f t="shared" ref="AE391" si="379">SUM(AC391,AD391)</f>
        <v>0</v>
      </c>
    </row>
    <row r="392" spans="1:31" x14ac:dyDescent="0.25">
      <c r="A392" s="115" t="s">
        <v>355</v>
      </c>
      <c r="B392" s="115">
        <v>1</v>
      </c>
      <c r="C392" s="147" t="s">
        <v>826</v>
      </c>
      <c r="D392" s="147">
        <v>1</v>
      </c>
      <c r="E392" s="147" t="s">
        <v>704</v>
      </c>
      <c r="F392" s="147" t="s">
        <v>1459</v>
      </c>
      <c r="G392" s="115" t="s">
        <v>660</v>
      </c>
      <c r="H392" s="115" t="s">
        <v>1460</v>
      </c>
      <c r="I392" s="148" t="s">
        <v>657</v>
      </c>
      <c r="J392" s="149">
        <v>4.3</v>
      </c>
      <c r="K392" s="149"/>
      <c r="L392" s="130" t="s">
        <v>652</v>
      </c>
      <c r="M392" s="485">
        <v>0.04</v>
      </c>
      <c r="N392" s="954"/>
      <c r="O392" s="955"/>
      <c r="P392" s="572">
        <f t="shared" ref="P392:P455" si="380">SUM(N392,O392)</f>
        <v>0</v>
      </c>
      <c r="Q392" s="955"/>
      <c r="R392" s="957"/>
      <c r="S392" s="571">
        <f t="shared" ref="S392:S455" si="381">SUM(Q392,R392)</f>
        <v>0</v>
      </c>
      <c r="T392" s="520">
        <f t="shared" si="373"/>
        <v>0</v>
      </c>
      <c r="U392" s="497">
        <f t="shared" si="374"/>
        <v>0</v>
      </c>
      <c r="V392" s="551">
        <f t="shared" ref="V392:V455" si="382">SUM(T392,U392)</f>
        <v>0</v>
      </c>
      <c r="W392" s="960"/>
      <c r="X392" s="961"/>
      <c r="Y392" s="526">
        <f t="shared" si="375"/>
        <v>0</v>
      </c>
      <c r="Z392" s="961"/>
      <c r="AA392" s="964"/>
      <c r="AB392" s="570">
        <f t="shared" si="376"/>
        <v>0</v>
      </c>
      <c r="AC392" s="526">
        <f t="shared" si="377"/>
        <v>0</v>
      </c>
      <c r="AD392" s="523">
        <f t="shared" si="378"/>
        <v>0</v>
      </c>
      <c r="AE392" s="526">
        <f t="shared" ref="AE392" si="383">SUM(AC392,AD392)</f>
        <v>0</v>
      </c>
    </row>
    <row r="393" spans="1:31" x14ac:dyDescent="0.25">
      <c r="A393" s="115" t="s">
        <v>355</v>
      </c>
      <c r="B393" s="115">
        <v>1</v>
      </c>
      <c r="C393" s="147" t="s">
        <v>826</v>
      </c>
      <c r="D393" s="147">
        <v>1</v>
      </c>
      <c r="E393" s="147" t="s">
        <v>708</v>
      </c>
      <c r="F393" s="147" t="s">
        <v>1461</v>
      </c>
      <c r="G393" s="115" t="s">
        <v>660</v>
      </c>
      <c r="H393" s="115" t="s">
        <v>1462</v>
      </c>
      <c r="I393" s="148" t="s">
        <v>657</v>
      </c>
      <c r="J393" s="149">
        <v>4</v>
      </c>
      <c r="K393" s="149"/>
      <c r="L393" s="130" t="s">
        <v>652</v>
      </c>
      <c r="M393" s="485">
        <v>0.04</v>
      </c>
      <c r="N393" s="954"/>
      <c r="O393" s="955"/>
      <c r="P393" s="572">
        <f t="shared" si="380"/>
        <v>0</v>
      </c>
      <c r="Q393" s="955"/>
      <c r="R393" s="957"/>
      <c r="S393" s="571">
        <f t="shared" si="381"/>
        <v>0</v>
      </c>
      <c r="T393" s="520">
        <f t="shared" si="373"/>
        <v>0</v>
      </c>
      <c r="U393" s="497">
        <f t="shared" si="374"/>
        <v>0</v>
      </c>
      <c r="V393" s="551">
        <f t="shared" si="382"/>
        <v>0</v>
      </c>
      <c r="W393" s="960"/>
      <c r="X393" s="961"/>
      <c r="Y393" s="526">
        <f t="shared" si="375"/>
        <v>0</v>
      </c>
      <c r="Z393" s="961"/>
      <c r="AA393" s="964"/>
      <c r="AB393" s="570">
        <f t="shared" si="376"/>
        <v>0</v>
      </c>
      <c r="AC393" s="526">
        <f t="shared" si="377"/>
        <v>0</v>
      </c>
      <c r="AD393" s="523">
        <f t="shared" si="378"/>
        <v>0</v>
      </c>
      <c r="AE393" s="526">
        <f t="shared" ref="AE393" si="384">SUM(AC393,AD393)</f>
        <v>0</v>
      </c>
    </row>
    <row r="394" spans="1:31" x14ac:dyDescent="0.25">
      <c r="A394" s="115" t="s">
        <v>355</v>
      </c>
      <c r="B394" s="115">
        <v>1</v>
      </c>
      <c r="C394" s="147" t="s">
        <v>826</v>
      </c>
      <c r="D394" s="147">
        <v>1</v>
      </c>
      <c r="E394" s="147" t="s">
        <v>711</v>
      </c>
      <c r="F394" s="147" t="s">
        <v>1463</v>
      </c>
      <c r="G394" s="115" t="s">
        <v>649</v>
      </c>
      <c r="H394" s="115" t="s">
        <v>1464</v>
      </c>
      <c r="I394" s="148" t="s">
        <v>936</v>
      </c>
      <c r="J394" s="149">
        <v>75.599999999999994</v>
      </c>
      <c r="K394" s="149"/>
      <c r="L394" s="130" t="s">
        <v>652</v>
      </c>
      <c r="M394" s="485">
        <v>7.0000000000000007E-2</v>
      </c>
      <c r="N394" s="954"/>
      <c r="O394" s="955"/>
      <c r="P394" s="572">
        <f t="shared" si="380"/>
        <v>0</v>
      </c>
      <c r="Q394" s="955"/>
      <c r="R394" s="957"/>
      <c r="S394" s="571">
        <f t="shared" si="381"/>
        <v>0</v>
      </c>
      <c r="T394" s="520">
        <f t="shared" si="373"/>
        <v>0</v>
      </c>
      <c r="U394" s="497">
        <f t="shared" si="374"/>
        <v>0</v>
      </c>
      <c r="V394" s="551">
        <f t="shared" si="382"/>
        <v>0</v>
      </c>
      <c r="W394" s="960"/>
      <c r="X394" s="961"/>
      <c r="Y394" s="526">
        <f t="shared" si="375"/>
        <v>0</v>
      </c>
      <c r="Z394" s="961"/>
      <c r="AA394" s="964"/>
      <c r="AB394" s="570">
        <f t="shared" si="376"/>
        <v>0</v>
      </c>
      <c r="AC394" s="526">
        <f t="shared" si="377"/>
        <v>0</v>
      </c>
      <c r="AD394" s="523">
        <f t="shared" si="378"/>
        <v>0</v>
      </c>
      <c r="AE394" s="526">
        <f t="shared" ref="AE394" si="385">SUM(AC394,AD394)</f>
        <v>0</v>
      </c>
    </row>
    <row r="395" spans="1:31" x14ac:dyDescent="0.25">
      <c r="A395" s="115" t="s">
        <v>355</v>
      </c>
      <c r="B395" s="115">
        <v>1</v>
      </c>
      <c r="C395" s="147" t="s">
        <v>826</v>
      </c>
      <c r="D395" s="147">
        <v>1</v>
      </c>
      <c r="E395" s="147" t="s">
        <v>714</v>
      </c>
      <c r="F395" s="147" t="s">
        <v>1465</v>
      </c>
      <c r="G395" s="115" t="s">
        <v>764</v>
      </c>
      <c r="H395" s="115" t="s">
        <v>1466</v>
      </c>
      <c r="I395" s="148" t="s">
        <v>936</v>
      </c>
      <c r="J395" s="149">
        <v>38.1</v>
      </c>
      <c r="K395" s="149"/>
      <c r="L395" s="130" t="s">
        <v>652</v>
      </c>
      <c r="M395" s="485">
        <v>7.0000000000000007E-2</v>
      </c>
      <c r="N395" s="954"/>
      <c r="O395" s="955"/>
      <c r="P395" s="572">
        <f t="shared" si="380"/>
        <v>0</v>
      </c>
      <c r="Q395" s="955"/>
      <c r="R395" s="957"/>
      <c r="S395" s="571">
        <f t="shared" si="381"/>
        <v>0</v>
      </c>
      <c r="T395" s="520">
        <f t="shared" si="373"/>
        <v>0</v>
      </c>
      <c r="U395" s="497">
        <f t="shared" si="374"/>
        <v>0</v>
      </c>
      <c r="V395" s="551">
        <f t="shared" si="382"/>
        <v>0</v>
      </c>
      <c r="W395" s="960"/>
      <c r="X395" s="961"/>
      <c r="Y395" s="526">
        <f t="shared" si="375"/>
        <v>0</v>
      </c>
      <c r="Z395" s="961"/>
      <c r="AA395" s="964"/>
      <c r="AB395" s="570">
        <f t="shared" si="376"/>
        <v>0</v>
      </c>
      <c r="AC395" s="526">
        <f t="shared" si="377"/>
        <v>0</v>
      </c>
      <c r="AD395" s="523">
        <f t="shared" si="378"/>
        <v>0</v>
      </c>
      <c r="AE395" s="526">
        <f t="shared" ref="AE395" si="386">SUM(AC395,AD395)</f>
        <v>0</v>
      </c>
    </row>
    <row r="396" spans="1:31" x14ac:dyDescent="0.25">
      <c r="A396" s="115" t="s">
        <v>355</v>
      </c>
      <c r="B396" s="115">
        <v>1</v>
      </c>
      <c r="C396" s="147" t="s">
        <v>1188</v>
      </c>
      <c r="D396" s="147">
        <v>1</v>
      </c>
      <c r="E396" s="147" t="s">
        <v>658</v>
      </c>
      <c r="F396" s="147" t="s">
        <v>1467</v>
      </c>
      <c r="G396" s="115" t="s">
        <v>764</v>
      </c>
      <c r="H396" s="115" t="s">
        <v>1468</v>
      </c>
      <c r="I396" s="148" t="s">
        <v>936</v>
      </c>
      <c r="J396" s="149">
        <v>159.9</v>
      </c>
      <c r="K396" s="149"/>
      <c r="L396" s="130" t="s">
        <v>652</v>
      </c>
      <c r="M396" s="485">
        <v>7.0000000000000007E-2</v>
      </c>
      <c r="N396" s="954"/>
      <c r="O396" s="955"/>
      <c r="P396" s="572">
        <f t="shared" si="380"/>
        <v>0</v>
      </c>
      <c r="Q396" s="955"/>
      <c r="R396" s="957"/>
      <c r="S396" s="571">
        <f t="shared" si="381"/>
        <v>0</v>
      </c>
      <c r="T396" s="520">
        <f t="shared" si="373"/>
        <v>0</v>
      </c>
      <c r="U396" s="497">
        <f t="shared" si="374"/>
        <v>0</v>
      </c>
      <c r="V396" s="551">
        <f t="shared" si="382"/>
        <v>0</v>
      </c>
      <c r="W396" s="960"/>
      <c r="X396" s="961"/>
      <c r="Y396" s="526">
        <f t="shared" si="375"/>
        <v>0</v>
      </c>
      <c r="Z396" s="961"/>
      <c r="AA396" s="964"/>
      <c r="AB396" s="570">
        <f t="shared" si="376"/>
        <v>0</v>
      </c>
      <c r="AC396" s="526">
        <f t="shared" si="377"/>
        <v>0</v>
      </c>
      <c r="AD396" s="523">
        <f t="shared" si="378"/>
        <v>0</v>
      </c>
      <c r="AE396" s="526">
        <f t="shared" ref="AE396" si="387">SUM(AC396,AD396)</f>
        <v>0</v>
      </c>
    </row>
    <row r="397" spans="1:31" x14ac:dyDescent="0.25">
      <c r="A397" s="115" t="s">
        <v>355</v>
      </c>
      <c r="B397" s="115">
        <v>1</v>
      </c>
      <c r="C397" s="147" t="s">
        <v>1188</v>
      </c>
      <c r="D397" s="147">
        <v>1</v>
      </c>
      <c r="E397" s="147" t="s">
        <v>661</v>
      </c>
      <c r="F397" s="147" t="s">
        <v>1469</v>
      </c>
      <c r="G397" s="115" t="s">
        <v>1157</v>
      </c>
      <c r="H397" s="115" t="s">
        <v>1470</v>
      </c>
      <c r="I397" s="148" t="s">
        <v>657</v>
      </c>
      <c r="J397" s="149">
        <v>15</v>
      </c>
      <c r="K397" s="149"/>
      <c r="L397" s="130" t="s">
        <v>652</v>
      </c>
      <c r="M397" s="485">
        <v>7.0000000000000007E-2</v>
      </c>
      <c r="N397" s="954"/>
      <c r="O397" s="955"/>
      <c r="P397" s="572">
        <f t="shared" si="380"/>
        <v>0</v>
      </c>
      <c r="Q397" s="955"/>
      <c r="R397" s="957"/>
      <c r="S397" s="571">
        <f t="shared" si="381"/>
        <v>0</v>
      </c>
      <c r="T397" s="520">
        <f t="shared" si="373"/>
        <v>0</v>
      </c>
      <c r="U397" s="497">
        <f t="shared" si="374"/>
        <v>0</v>
      </c>
      <c r="V397" s="551">
        <f t="shared" si="382"/>
        <v>0</v>
      </c>
      <c r="W397" s="960"/>
      <c r="X397" s="961"/>
      <c r="Y397" s="526">
        <f t="shared" si="375"/>
        <v>0</v>
      </c>
      <c r="Z397" s="961"/>
      <c r="AA397" s="964"/>
      <c r="AB397" s="570">
        <f t="shared" si="376"/>
        <v>0</v>
      </c>
      <c r="AC397" s="526">
        <f t="shared" si="377"/>
        <v>0</v>
      </c>
      <c r="AD397" s="523">
        <f t="shared" si="378"/>
        <v>0</v>
      </c>
      <c r="AE397" s="526">
        <f t="shared" ref="AE397" si="388">SUM(AC397,AD397)</f>
        <v>0</v>
      </c>
    </row>
    <row r="398" spans="1:31" x14ac:dyDescent="0.25">
      <c r="A398" s="115" t="s">
        <v>355</v>
      </c>
      <c r="B398" s="115">
        <v>1</v>
      </c>
      <c r="C398" s="147" t="s">
        <v>1188</v>
      </c>
      <c r="D398" s="147">
        <v>1</v>
      </c>
      <c r="E398" s="147" t="s">
        <v>665</v>
      </c>
      <c r="F398" s="147" t="s">
        <v>1471</v>
      </c>
      <c r="G398" s="115" t="s">
        <v>764</v>
      </c>
      <c r="H398" s="115" t="s">
        <v>1472</v>
      </c>
      <c r="I398" s="148" t="s">
        <v>936</v>
      </c>
      <c r="J398" s="149">
        <v>8.8000000000000007</v>
      </c>
      <c r="K398" s="149"/>
      <c r="L398" s="130" t="s">
        <v>652</v>
      </c>
      <c r="M398" s="485">
        <v>7.0000000000000007E-2</v>
      </c>
      <c r="N398" s="954"/>
      <c r="O398" s="955"/>
      <c r="P398" s="572">
        <f t="shared" si="380"/>
        <v>0</v>
      </c>
      <c r="Q398" s="955"/>
      <c r="R398" s="957"/>
      <c r="S398" s="571">
        <f t="shared" si="381"/>
        <v>0</v>
      </c>
      <c r="T398" s="520">
        <f t="shared" si="373"/>
        <v>0</v>
      </c>
      <c r="U398" s="497">
        <f t="shared" si="374"/>
        <v>0</v>
      </c>
      <c r="V398" s="551">
        <f t="shared" si="382"/>
        <v>0</v>
      </c>
      <c r="W398" s="960"/>
      <c r="X398" s="961"/>
      <c r="Y398" s="526">
        <f t="shared" si="375"/>
        <v>0</v>
      </c>
      <c r="Z398" s="961"/>
      <c r="AA398" s="964"/>
      <c r="AB398" s="570">
        <f t="shared" si="376"/>
        <v>0</v>
      </c>
      <c r="AC398" s="526">
        <f t="shared" si="377"/>
        <v>0</v>
      </c>
      <c r="AD398" s="523">
        <f t="shared" si="378"/>
        <v>0</v>
      </c>
      <c r="AE398" s="526">
        <f t="shared" ref="AE398" si="389">SUM(AC398,AD398)</f>
        <v>0</v>
      </c>
    </row>
    <row r="399" spans="1:31" x14ac:dyDescent="0.25">
      <c r="A399" s="115" t="s">
        <v>355</v>
      </c>
      <c r="B399" s="115">
        <v>1</v>
      </c>
      <c r="C399" s="147" t="s">
        <v>1188</v>
      </c>
      <c r="D399" s="147">
        <v>1</v>
      </c>
      <c r="E399" s="147" t="s">
        <v>668</v>
      </c>
      <c r="F399" s="147" t="s">
        <v>1473</v>
      </c>
      <c r="G399" s="115" t="s">
        <v>764</v>
      </c>
      <c r="H399" s="115" t="s">
        <v>1474</v>
      </c>
      <c r="I399" s="148" t="s">
        <v>936</v>
      </c>
      <c r="J399" s="149">
        <v>8.8000000000000007</v>
      </c>
      <c r="K399" s="149"/>
      <c r="L399" s="130" t="s">
        <v>652</v>
      </c>
      <c r="M399" s="485">
        <v>7.0000000000000007E-2</v>
      </c>
      <c r="N399" s="954"/>
      <c r="O399" s="955"/>
      <c r="P399" s="572">
        <f t="shared" si="380"/>
        <v>0</v>
      </c>
      <c r="Q399" s="955"/>
      <c r="R399" s="957"/>
      <c r="S399" s="571">
        <f t="shared" si="381"/>
        <v>0</v>
      </c>
      <c r="T399" s="520">
        <f t="shared" si="373"/>
        <v>0</v>
      </c>
      <c r="U399" s="497">
        <f t="shared" si="374"/>
        <v>0</v>
      </c>
      <c r="V399" s="551">
        <f t="shared" si="382"/>
        <v>0</v>
      </c>
      <c r="W399" s="960"/>
      <c r="X399" s="961"/>
      <c r="Y399" s="526">
        <f t="shared" si="375"/>
        <v>0</v>
      </c>
      <c r="Z399" s="961"/>
      <c r="AA399" s="964"/>
      <c r="AB399" s="570">
        <f t="shared" si="376"/>
        <v>0</v>
      </c>
      <c r="AC399" s="526">
        <f t="shared" si="377"/>
        <v>0</v>
      </c>
      <c r="AD399" s="523">
        <f t="shared" si="378"/>
        <v>0</v>
      </c>
      <c r="AE399" s="526">
        <f t="shared" ref="AE399" si="390">SUM(AC399,AD399)</f>
        <v>0</v>
      </c>
    </row>
    <row r="400" spans="1:31" x14ac:dyDescent="0.25">
      <c r="A400" s="115" t="s">
        <v>355</v>
      </c>
      <c r="B400" s="115">
        <v>1</v>
      </c>
      <c r="C400" s="147" t="s">
        <v>1188</v>
      </c>
      <c r="D400" s="147">
        <v>1</v>
      </c>
      <c r="E400" s="147" t="s">
        <v>671</v>
      </c>
      <c r="F400" s="147" t="s">
        <v>1475</v>
      </c>
      <c r="G400" s="115" t="s">
        <v>764</v>
      </c>
      <c r="H400" s="115" t="s">
        <v>1476</v>
      </c>
      <c r="I400" s="148" t="s">
        <v>936</v>
      </c>
      <c r="J400" s="149">
        <v>12.2</v>
      </c>
      <c r="K400" s="149"/>
      <c r="L400" s="130" t="s">
        <v>652</v>
      </c>
      <c r="M400" s="485">
        <v>7.0000000000000007E-2</v>
      </c>
      <c r="N400" s="954"/>
      <c r="O400" s="955"/>
      <c r="P400" s="572">
        <f t="shared" si="380"/>
        <v>0</v>
      </c>
      <c r="Q400" s="955"/>
      <c r="R400" s="957"/>
      <c r="S400" s="571">
        <f t="shared" si="381"/>
        <v>0</v>
      </c>
      <c r="T400" s="520">
        <f t="shared" si="373"/>
        <v>0</v>
      </c>
      <c r="U400" s="497">
        <f t="shared" si="374"/>
        <v>0</v>
      </c>
      <c r="V400" s="551">
        <f t="shared" si="382"/>
        <v>0</v>
      </c>
      <c r="W400" s="960"/>
      <c r="X400" s="961"/>
      <c r="Y400" s="526">
        <f t="shared" si="375"/>
        <v>0</v>
      </c>
      <c r="Z400" s="961"/>
      <c r="AA400" s="964"/>
      <c r="AB400" s="570">
        <f t="shared" si="376"/>
        <v>0</v>
      </c>
      <c r="AC400" s="526">
        <f t="shared" si="377"/>
        <v>0</v>
      </c>
      <c r="AD400" s="523">
        <f t="shared" si="378"/>
        <v>0</v>
      </c>
      <c r="AE400" s="526">
        <f t="shared" ref="AE400:AE402" si="391">SUM(AC400,AD400)</f>
        <v>0</v>
      </c>
    </row>
    <row r="401" spans="1:31" x14ac:dyDescent="0.25">
      <c r="A401" s="115" t="s">
        <v>355</v>
      </c>
      <c r="B401" s="115">
        <v>1</v>
      </c>
      <c r="C401" s="147" t="s">
        <v>1188</v>
      </c>
      <c r="D401" s="147">
        <v>1</v>
      </c>
      <c r="E401" s="147" t="s">
        <v>676</v>
      </c>
      <c r="F401" s="147" t="s">
        <v>1477</v>
      </c>
      <c r="G401" s="115" t="s">
        <v>520</v>
      </c>
      <c r="H401" s="115" t="s">
        <v>1478</v>
      </c>
      <c r="I401" s="148" t="s">
        <v>679</v>
      </c>
      <c r="J401" s="149"/>
      <c r="K401" s="149">
        <v>2.7</v>
      </c>
      <c r="L401" s="130" t="s">
        <v>680</v>
      </c>
      <c r="M401" s="485"/>
      <c r="N401" s="891"/>
      <c r="O401" s="718"/>
      <c r="P401" s="892">
        <f t="shared" si="380"/>
        <v>0</v>
      </c>
      <c r="Q401" s="718"/>
      <c r="R401" s="892"/>
      <c r="S401" s="718">
        <f t="shared" si="381"/>
        <v>0</v>
      </c>
      <c r="T401" s="520">
        <f t="shared" si="373"/>
        <v>0</v>
      </c>
      <c r="U401" s="497">
        <f t="shared" si="374"/>
        <v>0</v>
      </c>
      <c r="V401" s="551">
        <f t="shared" si="382"/>
        <v>0</v>
      </c>
      <c r="W401" s="893"/>
      <c r="X401" s="894"/>
      <c r="Y401" s="526">
        <f t="shared" si="375"/>
        <v>0</v>
      </c>
      <c r="Z401" s="894"/>
      <c r="AA401" s="895"/>
      <c r="AB401" s="896">
        <f t="shared" si="376"/>
        <v>0</v>
      </c>
      <c r="AC401" s="526">
        <f t="shared" si="377"/>
        <v>0</v>
      </c>
      <c r="AD401" s="523">
        <f t="shared" si="378"/>
        <v>0</v>
      </c>
      <c r="AE401" s="526">
        <f t="shared" si="391"/>
        <v>0</v>
      </c>
    </row>
    <row r="402" spans="1:31" x14ac:dyDescent="0.25">
      <c r="A402" s="115" t="s">
        <v>355</v>
      </c>
      <c r="B402" s="115">
        <v>1</v>
      </c>
      <c r="C402" s="147" t="s">
        <v>1188</v>
      </c>
      <c r="D402" s="147">
        <v>1</v>
      </c>
      <c r="E402" s="147" t="s">
        <v>682</v>
      </c>
      <c r="F402" s="147" t="s">
        <v>1479</v>
      </c>
      <c r="G402" s="115" t="s">
        <v>1423</v>
      </c>
      <c r="H402" s="115" t="s">
        <v>1480</v>
      </c>
      <c r="I402" s="148" t="s">
        <v>679</v>
      </c>
      <c r="J402" s="149"/>
      <c r="K402" s="149">
        <v>2.5</v>
      </c>
      <c r="L402" s="130" t="s">
        <v>680</v>
      </c>
      <c r="M402" s="485"/>
      <c r="N402" s="891"/>
      <c r="O402" s="718"/>
      <c r="P402" s="892">
        <f t="shared" si="380"/>
        <v>0</v>
      </c>
      <c r="Q402" s="718"/>
      <c r="R402" s="892"/>
      <c r="S402" s="718">
        <f t="shared" si="381"/>
        <v>0</v>
      </c>
      <c r="T402" s="520">
        <f t="shared" si="373"/>
        <v>0</v>
      </c>
      <c r="U402" s="497">
        <f t="shared" si="374"/>
        <v>0</v>
      </c>
      <c r="V402" s="551">
        <f t="shared" si="382"/>
        <v>0</v>
      </c>
      <c r="W402" s="893"/>
      <c r="X402" s="894"/>
      <c r="Y402" s="526">
        <f t="shared" si="375"/>
        <v>0</v>
      </c>
      <c r="Z402" s="894"/>
      <c r="AA402" s="895"/>
      <c r="AB402" s="896">
        <f t="shared" si="376"/>
        <v>0</v>
      </c>
      <c r="AC402" s="526">
        <f t="shared" si="377"/>
        <v>0</v>
      </c>
      <c r="AD402" s="523">
        <f t="shared" si="378"/>
        <v>0</v>
      </c>
      <c r="AE402" s="526">
        <f t="shared" si="391"/>
        <v>0</v>
      </c>
    </row>
    <row r="403" spans="1:31" x14ac:dyDescent="0.25">
      <c r="A403" s="115" t="s">
        <v>355</v>
      </c>
      <c r="B403" s="115">
        <v>1</v>
      </c>
      <c r="C403" s="147" t="s">
        <v>1188</v>
      </c>
      <c r="D403" s="147">
        <v>1</v>
      </c>
      <c r="E403" s="147" t="s">
        <v>685</v>
      </c>
      <c r="F403" s="147" t="s">
        <v>1481</v>
      </c>
      <c r="G403" s="115" t="s">
        <v>990</v>
      </c>
      <c r="H403" s="115" t="s">
        <v>1482</v>
      </c>
      <c r="I403" s="148" t="s">
        <v>657</v>
      </c>
      <c r="J403" s="149">
        <v>7.7</v>
      </c>
      <c r="K403" s="149"/>
      <c r="L403" s="130" t="s">
        <v>652</v>
      </c>
      <c r="M403" s="485">
        <v>7.0000000000000007E-2</v>
      </c>
      <c r="N403" s="954"/>
      <c r="O403" s="955"/>
      <c r="P403" s="572">
        <f t="shared" si="380"/>
        <v>0</v>
      </c>
      <c r="Q403" s="955"/>
      <c r="R403" s="957"/>
      <c r="S403" s="571">
        <f t="shared" si="381"/>
        <v>0</v>
      </c>
      <c r="T403" s="520">
        <f t="shared" si="373"/>
        <v>0</v>
      </c>
      <c r="U403" s="497">
        <f t="shared" si="374"/>
        <v>0</v>
      </c>
      <c r="V403" s="551">
        <f t="shared" si="382"/>
        <v>0</v>
      </c>
      <c r="W403" s="960"/>
      <c r="X403" s="961"/>
      <c r="Y403" s="526">
        <f t="shared" si="375"/>
        <v>0</v>
      </c>
      <c r="Z403" s="961"/>
      <c r="AA403" s="964"/>
      <c r="AB403" s="570">
        <f t="shared" si="376"/>
        <v>0</v>
      </c>
      <c r="AC403" s="526">
        <f t="shared" si="377"/>
        <v>0</v>
      </c>
      <c r="AD403" s="523">
        <f t="shared" si="378"/>
        <v>0</v>
      </c>
      <c r="AE403" s="526">
        <f t="shared" ref="AE403" si="392">SUM(AC403,AD403)</f>
        <v>0</v>
      </c>
    </row>
    <row r="404" spans="1:31" x14ac:dyDescent="0.25">
      <c r="A404" s="115" t="s">
        <v>355</v>
      </c>
      <c r="B404" s="115">
        <v>1</v>
      </c>
      <c r="C404" s="147" t="s">
        <v>1188</v>
      </c>
      <c r="D404" s="147">
        <v>1</v>
      </c>
      <c r="E404" s="147" t="s">
        <v>687</v>
      </c>
      <c r="F404" s="147" t="s">
        <v>1483</v>
      </c>
      <c r="G404" s="115" t="s">
        <v>649</v>
      </c>
      <c r="H404" s="115" t="s">
        <v>1484</v>
      </c>
      <c r="I404" s="148" t="s">
        <v>936</v>
      </c>
      <c r="J404" s="149">
        <v>56.9</v>
      </c>
      <c r="K404" s="149"/>
      <c r="L404" s="130" t="s">
        <v>652</v>
      </c>
      <c r="M404" s="485">
        <v>7.0000000000000007E-2</v>
      </c>
      <c r="N404" s="954"/>
      <c r="O404" s="955"/>
      <c r="P404" s="572">
        <f t="shared" si="380"/>
        <v>0</v>
      </c>
      <c r="Q404" s="955"/>
      <c r="R404" s="957"/>
      <c r="S404" s="571">
        <f t="shared" si="381"/>
        <v>0</v>
      </c>
      <c r="T404" s="520">
        <f t="shared" si="373"/>
        <v>0</v>
      </c>
      <c r="U404" s="497">
        <f t="shared" si="374"/>
        <v>0</v>
      </c>
      <c r="V404" s="551">
        <f t="shared" si="382"/>
        <v>0</v>
      </c>
      <c r="W404" s="960"/>
      <c r="X404" s="961"/>
      <c r="Y404" s="526">
        <f t="shared" si="375"/>
        <v>0</v>
      </c>
      <c r="Z404" s="961"/>
      <c r="AA404" s="964"/>
      <c r="AB404" s="570">
        <f t="shared" si="376"/>
        <v>0</v>
      </c>
      <c r="AC404" s="526">
        <f t="shared" si="377"/>
        <v>0</v>
      </c>
      <c r="AD404" s="523">
        <f t="shared" si="378"/>
        <v>0</v>
      </c>
      <c r="AE404" s="526">
        <f t="shared" ref="AE404" si="393">SUM(AC404,AD404)</f>
        <v>0</v>
      </c>
    </row>
    <row r="405" spans="1:31" x14ac:dyDescent="0.25">
      <c r="A405" s="115" t="s">
        <v>355</v>
      </c>
      <c r="B405" s="115">
        <v>1</v>
      </c>
      <c r="C405" s="147" t="s">
        <v>1188</v>
      </c>
      <c r="D405" s="147">
        <v>1</v>
      </c>
      <c r="E405" s="147" t="s">
        <v>690</v>
      </c>
      <c r="F405" s="147" t="s">
        <v>1485</v>
      </c>
      <c r="G405" s="115" t="s">
        <v>764</v>
      </c>
      <c r="H405" s="115" t="s">
        <v>1486</v>
      </c>
      <c r="I405" s="148" t="s">
        <v>936</v>
      </c>
      <c r="J405" s="149">
        <v>45.5</v>
      </c>
      <c r="K405" s="149"/>
      <c r="L405" s="130" t="s">
        <v>652</v>
      </c>
      <c r="M405" s="485">
        <v>7.0000000000000007E-2</v>
      </c>
      <c r="N405" s="954"/>
      <c r="O405" s="955"/>
      <c r="P405" s="572">
        <f t="shared" si="380"/>
        <v>0</v>
      </c>
      <c r="Q405" s="955"/>
      <c r="R405" s="957"/>
      <c r="S405" s="571">
        <f t="shared" si="381"/>
        <v>0</v>
      </c>
      <c r="T405" s="520">
        <f t="shared" si="373"/>
        <v>0</v>
      </c>
      <c r="U405" s="497">
        <f t="shared" si="374"/>
        <v>0</v>
      </c>
      <c r="V405" s="551">
        <f t="shared" si="382"/>
        <v>0</v>
      </c>
      <c r="W405" s="960"/>
      <c r="X405" s="961"/>
      <c r="Y405" s="526">
        <f t="shared" si="375"/>
        <v>0</v>
      </c>
      <c r="Z405" s="961"/>
      <c r="AA405" s="964"/>
      <c r="AB405" s="570">
        <f t="shared" si="376"/>
        <v>0</v>
      </c>
      <c r="AC405" s="526">
        <f t="shared" si="377"/>
        <v>0</v>
      </c>
      <c r="AD405" s="523">
        <f t="shared" si="378"/>
        <v>0</v>
      </c>
      <c r="AE405" s="526">
        <f t="shared" ref="AE405" si="394">SUM(AC405,AD405)</f>
        <v>0</v>
      </c>
    </row>
    <row r="406" spans="1:31" x14ac:dyDescent="0.25">
      <c r="A406" s="115" t="s">
        <v>355</v>
      </c>
      <c r="B406" s="115">
        <v>1</v>
      </c>
      <c r="C406" s="147" t="s">
        <v>829</v>
      </c>
      <c r="D406" s="147">
        <v>1</v>
      </c>
      <c r="E406" s="147" t="s">
        <v>653</v>
      </c>
      <c r="F406" s="147" t="s">
        <v>1487</v>
      </c>
      <c r="G406" s="115" t="s">
        <v>673</v>
      </c>
      <c r="H406" s="115" t="s">
        <v>1488</v>
      </c>
      <c r="I406" s="148" t="s">
        <v>675</v>
      </c>
      <c r="J406" s="149">
        <v>16.899999999999999</v>
      </c>
      <c r="K406" s="149"/>
      <c r="L406" s="130" t="s">
        <v>652</v>
      </c>
      <c r="M406" s="485">
        <v>7.0000000000000007E-2</v>
      </c>
      <c r="N406" s="954"/>
      <c r="O406" s="955"/>
      <c r="P406" s="572">
        <f t="shared" si="380"/>
        <v>0</v>
      </c>
      <c r="Q406" s="955"/>
      <c r="R406" s="957"/>
      <c r="S406" s="571">
        <f t="shared" si="381"/>
        <v>0</v>
      </c>
      <c r="T406" s="520">
        <f t="shared" si="373"/>
        <v>0</v>
      </c>
      <c r="U406" s="497">
        <f t="shared" si="374"/>
        <v>0</v>
      </c>
      <c r="V406" s="551">
        <f t="shared" si="382"/>
        <v>0</v>
      </c>
      <c r="W406" s="960"/>
      <c r="X406" s="961"/>
      <c r="Y406" s="526">
        <f t="shared" si="375"/>
        <v>0</v>
      </c>
      <c r="Z406" s="961"/>
      <c r="AA406" s="964"/>
      <c r="AB406" s="570">
        <f t="shared" si="376"/>
        <v>0</v>
      </c>
      <c r="AC406" s="526">
        <f t="shared" si="377"/>
        <v>0</v>
      </c>
      <c r="AD406" s="523">
        <f t="shared" si="378"/>
        <v>0</v>
      </c>
      <c r="AE406" s="526">
        <f t="shared" ref="AE406" si="395">SUM(AC406,AD406)</f>
        <v>0</v>
      </c>
    </row>
    <row r="407" spans="1:31" x14ac:dyDescent="0.25">
      <c r="A407" s="115" t="s">
        <v>355</v>
      </c>
      <c r="B407" s="115">
        <v>1</v>
      </c>
      <c r="C407" s="147" t="s">
        <v>829</v>
      </c>
      <c r="D407" s="147">
        <v>1</v>
      </c>
      <c r="E407" s="147" t="s">
        <v>658</v>
      </c>
      <c r="F407" s="147" t="s">
        <v>1489</v>
      </c>
      <c r="G407" s="115" t="s">
        <v>764</v>
      </c>
      <c r="H407" s="115" t="s">
        <v>1490</v>
      </c>
      <c r="I407" s="148" t="s">
        <v>936</v>
      </c>
      <c r="J407" s="149">
        <v>167.1</v>
      </c>
      <c r="K407" s="149"/>
      <c r="L407" s="130" t="s">
        <v>652</v>
      </c>
      <c r="M407" s="485">
        <v>7.0000000000000007E-2</v>
      </c>
      <c r="N407" s="954"/>
      <c r="O407" s="955"/>
      <c r="P407" s="572">
        <f t="shared" si="380"/>
        <v>0</v>
      </c>
      <c r="Q407" s="955"/>
      <c r="R407" s="957"/>
      <c r="S407" s="571">
        <f t="shared" si="381"/>
        <v>0</v>
      </c>
      <c r="T407" s="520">
        <f t="shared" si="373"/>
        <v>0</v>
      </c>
      <c r="U407" s="497">
        <f t="shared" si="374"/>
        <v>0</v>
      </c>
      <c r="V407" s="551">
        <f t="shared" si="382"/>
        <v>0</v>
      </c>
      <c r="W407" s="960"/>
      <c r="X407" s="961"/>
      <c r="Y407" s="526">
        <f t="shared" si="375"/>
        <v>0</v>
      </c>
      <c r="Z407" s="961"/>
      <c r="AA407" s="964"/>
      <c r="AB407" s="570">
        <f t="shared" si="376"/>
        <v>0</v>
      </c>
      <c r="AC407" s="526">
        <f t="shared" si="377"/>
        <v>0</v>
      </c>
      <c r="AD407" s="523">
        <f t="shared" si="378"/>
        <v>0</v>
      </c>
      <c r="AE407" s="526">
        <f t="shared" ref="AE407" si="396">SUM(AC407,AD407)</f>
        <v>0</v>
      </c>
    </row>
    <row r="408" spans="1:31" x14ac:dyDescent="0.25">
      <c r="A408" s="115" t="s">
        <v>355</v>
      </c>
      <c r="B408" s="115">
        <v>1</v>
      </c>
      <c r="C408" s="147" t="s">
        <v>829</v>
      </c>
      <c r="D408" s="147">
        <v>1</v>
      </c>
      <c r="E408" s="147" t="s">
        <v>661</v>
      </c>
      <c r="F408" s="147" t="s">
        <v>1491</v>
      </c>
      <c r="G408" s="115" t="s">
        <v>1157</v>
      </c>
      <c r="H408" s="115" t="s">
        <v>1492</v>
      </c>
      <c r="I408" s="148" t="s">
        <v>657</v>
      </c>
      <c r="J408" s="149">
        <v>15</v>
      </c>
      <c r="K408" s="149"/>
      <c r="L408" s="130" t="s">
        <v>652</v>
      </c>
      <c r="M408" s="485">
        <v>7.0000000000000007E-2</v>
      </c>
      <c r="N408" s="954"/>
      <c r="O408" s="955"/>
      <c r="P408" s="572">
        <f t="shared" si="380"/>
        <v>0</v>
      </c>
      <c r="Q408" s="955"/>
      <c r="R408" s="957"/>
      <c r="S408" s="571">
        <f t="shared" si="381"/>
        <v>0</v>
      </c>
      <c r="T408" s="520">
        <f t="shared" si="373"/>
        <v>0</v>
      </c>
      <c r="U408" s="497">
        <f t="shared" si="374"/>
        <v>0</v>
      </c>
      <c r="V408" s="551">
        <f t="shared" si="382"/>
        <v>0</v>
      </c>
      <c r="W408" s="960"/>
      <c r="X408" s="961"/>
      <c r="Y408" s="526">
        <f t="shared" si="375"/>
        <v>0</v>
      </c>
      <c r="Z408" s="961"/>
      <c r="AA408" s="964"/>
      <c r="AB408" s="570">
        <f t="shared" si="376"/>
        <v>0</v>
      </c>
      <c r="AC408" s="526">
        <f t="shared" si="377"/>
        <v>0</v>
      </c>
      <c r="AD408" s="523">
        <f t="shared" si="378"/>
        <v>0</v>
      </c>
      <c r="AE408" s="526">
        <f t="shared" ref="AE408" si="397">SUM(AC408,AD408)</f>
        <v>0</v>
      </c>
    </row>
    <row r="409" spans="1:31" x14ac:dyDescent="0.25">
      <c r="A409" s="115" t="s">
        <v>355</v>
      </c>
      <c r="B409" s="115">
        <v>1</v>
      </c>
      <c r="C409" s="147" t="s">
        <v>829</v>
      </c>
      <c r="D409" s="147">
        <v>1</v>
      </c>
      <c r="E409" s="147" t="s">
        <v>665</v>
      </c>
      <c r="F409" s="147" t="s">
        <v>1493</v>
      </c>
      <c r="G409" s="115" t="s">
        <v>764</v>
      </c>
      <c r="H409" s="115" t="s">
        <v>1494</v>
      </c>
      <c r="I409" s="148" t="s">
        <v>936</v>
      </c>
      <c r="J409" s="149">
        <v>12.7</v>
      </c>
      <c r="K409" s="149"/>
      <c r="L409" s="130" t="s">
        <v>652</v>
      </c>
      <c r="M409" s="485">
        <v>7.0000000000000007E-2</v>
      </c>
      <c r="N409" s="954"/>
      <c r="O409" s="955"/>
      <c r="P409" s="572">
        <f t="shared" si="380"/>
        <v>0</v>
      </c>
      <c r="Q409" s="955"/>
      <c r="R409" s="957"/>
      <c r="S409" s="571">
        <f t="shared" si="381"/>
        <v>0</v>
      </c>
      <c r="T409" s="520">
        <f t="shared" si="373"/>
        <v>0</v>
      </c>
      <c r="U409" s="497">
        <f t="shared" si="374"/>
        <v>0</v>
      </c>
      <c r="V409" s="551">
        <f t="shared" si="382"/>
        <v>0</v>
      </c>
      <c r="W409" s="960"/>
      <c r="X409" s="961"/>
      <c r="Y409" s="526">
        <f t="shared" si="375"/>
        <v>0</v>
      </c>
      <c r="Z409" s="961"/>
      <c r="AA409" s="964"/>
      <c r="AB409" s="570">
        <f t="shared" si="376"/>
        <v>0</v>
      </c>
      <c r="AC409" s="526">
        <f t="shared" si="377"/>
        <v>0</v>
      </c>
      <c r="AD409" s="523">
        <f t="shared" si="378"/>
        <v>0</v>
      </c>
      <c r="AE409" s="526">
        <f t="shared" ref="AE409" si="398">SUM(AC409,AD409)</f>
        <v>0</v>
      </c>
    </row>
    <row r="410" spans="1:31" x14ac:dyDescent="0.25">
      <c r="A410" s="115" t="s">
        <v>355</v>
      </c>
      <c r="B410" s="115">
        <v>1</v>
      </c>
      <c r="C410" s="147" t="s">
        <v>829</v>
      </c>
      <c r="D410" s="147">
        <v>1</v>
      </c>
      <c r="E410" s="147" t="s">
        <v>668</v>
      </c>
      <c r="F410" s="147" t="s">
        <v>1495</v>
      </c>
      <c r="G410" s="115" t="s">
        <v>764</v>
      </c>
      <c r="H410" s="115" t="s">
        <v>1496</v>
      </c>
      <c r="I410" s="148" t="s">
        <v>936</v>
      </c>
      <c r="J410" s="149">
        <v>9</v>
      </c>
      <c r="K410" s="149"/>
      <c r="L410" s="130" t="s">
        <v>652</v>
      </c>
      <c r="M410" s="485">
        <v>7.0000000000000007E-2</v>
      </c>
      <c r="N410" s="954"/>
      <c r="O410" s="955"/>
      <c r="P410" s="572">
        <f t="shared" si="380"/>
        <v>0</v>
      </c>
      <c r="Q410" s="955"/>
      <c r="R410" s="957"/>
      <c r="S410" s="571">
        <f t="shared" si="381"/>
        <v>0</v>
      </c>
      <c r="T410" s="520">
        <f t="shared" si="373"/>
        <v>0</v>
      </c>
      <c r="U410" s="497">
        <f t="shared" si="374"/>
        <v>0</v>
      </c>
      <c r="V410" s="551">
        <f t="shared" si="382"/>
        <v>0</v>
      </c>
      <c r="W410" s="960"/>
      <c r="X410" s="961"/>
      <c r="Y410" s="526">
        <f t="shared" si="375"/>
        <v>0</v>
      </c>
      <c r="Z410" s="961"/>
      <c r="AA410" s="964"/>
      <c r="AB410" s="570">
        <f t="shared" si="376"/>
        <v>0</v>
      </c>
      <c r="AC410" s="526">
        <f t="shared" si="377"/>
        <v>0</v>
      </c>
      <c r="AD410" s="523">
        <f t="shared" si="378"/>
        <v>0</v>
      </c>
      <c r="AE410" s="526">
        <f t="shared" ref="AE410" si="399">SUM(AC410,AD410)</f>
        <v>0</v>
      </c>
    </row>
    <row r="411" spans="1:31" x14ac:dyDescent="0.25">
      <c r="A411" s="115" t="s">
        <v>355</v>
      </c>
      <c r="B411" s="115">
        <v>1</v>
      </c>
      <c r="C411" s="147" t="s">
        <v>829</v>
      </c>
      <c r="D411" s="147">
        <v>1</v>
      </c>
      <c r="E411" s="147" t="s">
        <v>671</v>
      </c>
      <c r="F411" s="147" t="s">
        <v>1497</v>
      </c>
      <c r="G411" s="115" t="s">
        <v>764</v>
      </c>
      <c r="H411" s="115" t="s">
        <v>1498</v>
      </c>
      <c r="I411" s="148" t="s">
        <v>936</v>
      </c>
      <c r="J411" s="149">
        <v>12.3</v>
      </c>
      <c r="K411" s="149"/>
      <c r="L411" s="130" t="s">
        <v>652</v>
      </c>
      <c r="M411" s="485">
        <v>7.0000000000000007E-2</v>
      </c>
      <c r="N411" s="954"/>
      <c r="O411" s="955"/>
      <c r="P411" s="572">
        <f t="shared" si="380"/>
        <v>0</v>
      </c>
      <c r="Q411" s="955"/>
      <c r="R411" s="957"/>
      <c r="S411" s="571">
        <f t="shared" si="381"/>
        <v>0</v>
      </c>
      <c r="T411" s="520">
        <f t="shared" si="373"/>
        <v>0</v>
      </c>
      <c r="U411" s="497">
        <f t="shared" si="374"/>
        <v>0</v>
      </c>
      <c r="V411" s="551">
        <f t="shared" si="382"/>
        <v>0</v>
      </c>
      <c r="W411" s="960"/>
      <c r="X411" s="961"/>
      <c r="Y411" s="526">
        <f t="shared" si="375"/>
        <v>0</v>
      </c>
      <c r="Z411" s="961"/>
      <c r="AA411" s="964"/>
      <c r="AB411" s="570">
        <f t="shared" si="376"/>
        <v>0</v>
      </c>
      <c r="AC411" s="526">
        <f t="shared" si="377"/>
        <v>0</v>
      </c>
      <c r="AD411" s="523">
        <f t="shared" si="378"/>
        <v>0</v>
      </c>
      <c r="AE411" s="526">
        <f t="shared" ref="AE411" si="400">SUM(AC411,AD411)</f>
        <v>0</v>
      </c>
    </row>
    <row r="412" spans="1:31" x14ac:dyDescent="0.25">
      <c r="A412" s="115" t="s">
        <v>355</v>
      </c>
      <c r="B412" s="115">
        <v>1</v>
      </c>
      <c r="C412" s="147" t="s">
        <v>829</v>
      </c>
      <c r="D412" s="147">
        <v>1</v>
      </c>
      <c r="E412" s="147" t="s">
        <v>676</v>
      </c>
      <c r="F412" s="147" t="s">
        <v>560</v>
      </c>
      <c r="G412" s="115" t="s">
        <v>1499</v>
      </c>
      <c r="H412" s="115" t="s">
        <v>1500</v>
      </c>
      <c r="I412" s="148" t="s">
        <v>657</v>
      </c>
      <c r="J412" s="149">
        <v>20.8</v>
      </c>
      <c r="K412" s="149"/>
      <c r="L412" s="130" t="s">
        <v>652</v>
      </c>
      <c r="M412" s="485">
        <v>7.0000000000000007E-2</v>
      </c>
      <c r="N412" s="954"/>
      <c r="O412" s="955"/>
      <c r="P412" s="572">
        <f t="shared" si="380"/>
        <v>0</v>
      </c>
      <c r="Q412" s="955"/>
      <c r="R412" s="957"/>
      <c r="S412" s="571">
        <f t="shared" si="381"/>
        <v>0</v>
      </c>
      <c r="T412" s="520">
        <f t="shared" si="373"/>
        <v>0</v>
      </c>
      <c r="U412" s="497">
        <f t="shared" si="374"/>
        <v>0</v>
      </c>
      <c r="V412" s="551">
        <f t="shared" si="382"/>
        <v>0</v>
      </c>
      <c r="W412" s="960"/>
      <c r="X412" s="961"/>
      <c r="Y412" s="526">
        <f t="shared" si="375"/>
        <v>0</v>
      </c>
      <c r="Z412" s="961"/>
      <c r="AA412" s="964"/>
      <c r="AB412" s="570">
        <f t="shared" si="376"/>
        <v>0</v>
      </c>
      <c r="AC412" s="526">
        <f t="shared" si="377"/>
        <v>0</v>
      </c>
      <c r="AD412" s="523">
        <f t="shared" si="378"/>
        <v>0</v>
      </c>
      <c r="AE412" s="526">
        <f t="shared" ref="AE412" si="401">SUM(AC412,AD412)</f>
        <v>0</v>
      </c>
    </row>
    <row r="413" spans="1:31" x14ac:dyDescent="0.25">
      <c r="A413" s="115" t="s">
        <v>355</v>
      </c>
      <c r="B413" s="115">
        <v>1</v>
      </c>
      <c r="C413" s="147" t="s">
        <v>829</v>
      </c>
      <c r="D413" s="147">
        <v>1</v>
      </c>
      <c r="E413" s="147" t="s">
        <v>682</v>
      </c>
      <c r="F413" s="147" t="s">
        <v>1501</v>
      </c>
      <c r="G413" s="115" t="s">
        <v>1341</v>
      </c>
      <c r="H413" s="115" t="s">
        <v>1500</v>
      </c>
      <c r="I413" s="148" t="s">
        <v>657</v>
      </c>
      <c r="J413" s="149">
        <v>6.2</v>
      </c>
      <c r="K413" s="149"/>
      <c r="L413" s="130" t="s">
        <v>652</v>
      </c>
      <c r="M413" s="485">
        <v>7.0000000000000007E-2</v>
      </c>
      <c r="N413" s="954"/>
      <c r="O413" s="955"/>
      <c r="P413" s="572">
        <f t="shared" si="380"/>
        <v>0</v>
      </c>
      <c r="Q413" s="955"/>
      <c r="R413" s="957"/>
      <c r="S413" s="571">
        <f t="shared" si="381"/>
        <v>0</v>
      </c>
      <c r="T413" s="520">
        <f t="shared" si="373"/>
        <v>0</v>
      </c>
      <c r="U413" s="497">
        <f t="shared" si="374"/>
        <v>0</v>
      </c>
      <c r="V413" s="551">
        <f t="shared" si="382"/>
        <v>0</v>
      </c>
      <c r="W413" s="960"/>
      <c r="X413" s="961"/>
      <c r="Y413" s="526">
        <f t="shared" si="375"/>
        <v>0</v>
      </c>
      <c r="Z413" s="961"/>
      <c r="AA413" s="964"/>
      <c r="AB413" s="570">
        <f t="shared" si="376"/>
        <v>0</v>
      </c>
      <c r="AC413" s="526">
        <f t="shared" si="377"/>
        <v>0</v>
      </c>
      <c r="AD413" s="523">
        <f t="shared" si="378"/>
        <v>0</v>
      </c>
      <c r="AE413" s="526">
        <f t="shared" ref="AE413" si="402">SUM(AC413,AD413)</f>
        <v>0</v>
      </c>
    </row>
    <row r="414" spans="1:31" x14ac:dyDescent="0.25">
      <c r="A414" s="115" t="s">
        <v>355</v>
      </c>
      <c r="B414" s="115">
        <v>1</v>
      </c>
      <c r="C414" s="147" t="s">
        <v>829</v>
      </c>
      <c r="D414" s="147">
        <v>1</v>
      </c>
      <c r="E414" s="147" t="s">
        <v>685</v>
      </c>
      <c r="F414" s="147" t="s">
        <v>1502</v>
      </c>
      <c r="G414" s="115" t="s">
        <v>649</v>
      </c>
      <c r="H414" s="115" t="s">
        <v>1503</v>
      </c>
      <c r="I414" s="148" t="s">
        <v>936</v>
      </c>
      <c r="J414" s="149">
        <v>16.8</v>
      </c>
      <c r="K414" s="149"/>
      <c r="L414" s="130" t="s">
        <v>652</v>
      </c>
      <c r="M414" s="485">
        <v>7.0000000000000007E-2</v>
      </c>
      <c r="N414" s="954"/>
      <c r="O414" s="955"/>
      <c r="P414" s="572">
        <f t="shared" si="380"/>
        <v>0</v>
      </c>
      <c r="Q414" s="955"/>
      <c r="R414" s="957"/>
      <c r="S414" s="571">
        <f t="shared" si="381"/>
        <v>0</v>
      </c>
      <c r="T414" s="520">
        <f t="shared" si="373"/>
        <v>0</v>
      </c>
      <c r="U414" s="497">
        <f t="shared" si="374"/>
        <v>0</v>
      </c>
      <c r="V414" s="551">
        <f t="shared" si="382"/>
        <v>0</v>
      </c>
      <c r="W414" s="960"/>
      <c r="X414" s="961"/>
      <c r="Y414" s="526">
        <f t="shared" si="375"/>
        <v>0</v>
      </c>
      <c r="Z414" s="961"/>
      <c r="AA414" s="964"/>
      <c r="AB414" s="570">
        <f t="shared" si="376"/>
        <v>0</v>
      </c>
      <c r="AC414" s="526">
        <f t="shared" si="377"/>
        <v>0</v>
      </c>
      <c r="AD414" s="523">
        <f t="shared" si="378"/>
        <v>0</v>
      </c>
      <c r="AE414" s="526">
        <f t="shared" ref="AE414:AE416" si="403">SUM(AC414,AD414)</f>
        <v>0</v>
      </c>
    </row>
    <row r="415" spans="1:31" x14ac:dyDescent="0.25">
      <c r="A415" s="115" t="s">
        <v>355</v>
      </c>
      <c r="B415" s="115">
        <v>1</v>
      </c>
      <c r="C415" s="147" t="s">
        <v>829</v>
      </c>
      <c r="D415" s="147">
        <v>1</v>
      </c>
      <c r="E415" s="147" t="s">
        <v>687</v>
      </c>
      <c r="F415" s="147" t="s">
        <v>1504</v>
      </c>
      <c r="G415" s="115" t="s">
        <v>520</v>
      </c>
      <c r="H415" s="115" t="s">
        <v>1505</v>
      </c>
      <c r="I415" s="148" t="s">
        <v>679</v>
      </c>
      <c r="J415" s="149"/>
      <c r="K415" s="149">
        <v>12.1</v>
      </c>
      <c r="L415" s="130" t="s">
        <v>680</v>
      </c>
      <c r="M415" s="485"/>
      <c r="N415" s="891"/>
      <c r="O415" s="718"/>
      <c r="P415" s="892">
        <f t="shared" si="380"/>
        <v>0</v>
      </c>
      <c r="Q415" s="718"/>
      <c r="R415" s="892"/>
      <c r="S415" s="718">
        <f t="shared" si="381"/>
        <v>0</v>
      </c>
      <c r="T415" s="520">
        <f t="shared" si="373"/>
        <v>0</v>
      </c>
      <c r="U415" s="497">
        <f t="shared" si="374"/>
        <v>0</v>
      </c>
      <c r="V415" s="551">
        <f t="shared" si="382"/>
        <v>0</v>
      </c>
      <c r="W415" s="893"/>
      <c r="X415" s="894"/>
      <c r="Y415" s="526">
        <f t="shared" si="375"/>
        <v>0</v>
      </c>
      <c r="Z415" s="894"/>
      <c r="AA415" s="895"/>
      <c r="AB415" s="896">
        <f t="shared" si="376"/>
        <v>0</v>
      </c>
      <c r="AC415" s="526">
        <f t="shared" si="377"/>
        <v>0</v>
      </c>
      <c r="AD415" s="523">
        <f t="shared" si="378"/>
        <v>0</v>
      </c>
      <c r="AE415" s="526">
        <f t="shared" si="403"/>
        <v>0</v>
      </c>
    </row>
    <row r="416" spans="1:31" x14ac:dyDescent="0.25">
      <c r="A416" s="115" t="s">
        <v>355</v>
      </c>
      <c r="B416" s="115">
        <v>1</v>
      </c>
      <c r="C416" s="147" t="s">
        <v>829</v>
      </c>
      <c r="D416" s="147">
        <v>1</v>
      </c>
      <c r="E416" s="147" t="s">
        <v>690</v>
      </c>
      <c r="F416" s="147" t="s">
        <v>485</v>
      </c>
      <c r="G416" s="115" t="s">
        <v>464</v>
      </c>
      <c r="H416" s="115" t="s">
        <v>486</v>
      </c>
      <c r="I416" s="148" t="s">
        <v>679</v>
      </c>
      <c r="J416" s="149"/>
      <c r="K416" s="149">
        <v>4.8</v>
      </c>
      <c r="L416" s="130" t="s">
        <v>680</v>
      </c>
      <c r="M416" s="485"/>
      <c r="N416" s="891"/>
      <c r="O416" s="718"/>
      <c r="P416" s="892">
        <f t="shared" si="380"/>
        <v>0</v>
      </c>
      <c r="Q416" s="718"/>
      <c r="R416" s="892"/>
      <c r="S416" s="718">
        <f t="shared" si="381"/>
        <v>0</v>
      </c>
      <c r="T416" s="520">
        <f t="shared" si="373"/>
        <v>0</v>
      </c>
      <c r="U416" s="497">
        <f t="shared" si="374"/>
        <v>0</v>
      </c>
      <c r="V416" s="551">
        <f t="shared" si="382"/>
        <v>0</v>
      </c>
      <c r="W416" s="893"/>
      <c r="X416" s="894"/>
      <c r="Y416" s="526">
        <f t="shared" si="375"/>
        <v>0</v>
      </c>
      <c r="Z416" s="894"/>
      <c r="AA416" s="895"/>
      <c r="AB416" s="896">
        <f t="shared" si="376"/>
        <v>0</v>
      </c>
      <c r="AC416" s="526">
        <f t="shared" si="377"/>
        <v>0</v>
      </c>
      <c r="AD416" s="523">
        <f t="shared" si="378"/>
        <v>0</v>
      </c>
      <c r="AE416" s="526">
        <f t="shared" si="403"/>
        <v>0</v>
      </c>
    </row>
    <row r="417" spans="1:31" x14ac:dyDescent="0.25">
      <c r="A417" s="115" t="s">
        <v>355</v>
      </c>
      <c r="B417" s="115">
        <v>1</v>
      </c>
      <c r="C417" s="147" t="s">
        <v>829</v>
      </c>
      <c r="D417" s="147">
        <v>1</v>
      </c>
      <c r="E417" s="147" t="s">
        <v>693</v>
      </c>
      <c r="F417" s="147" t="s">
        <v>1506</v>
      </c>
      <c r="G417" s="115" t="s">
        <v>928</v>
      </c>
      <c r="H417" s="115" t="s">
        <v>1507</v>
      </c>
      <c r="I417" s="148" t="s">
        <v>947</v>
      </c>
      <c r="J417" s="149">
        <v>3.3</v>
      </c>
      <c r="K417" s="149"/>
      <c r="L417" s="130" t="s">
        <v>652</v>
      </c>
      <c r="M417" s="485" t="s">
        <v>681</v>
      </c>
      <c r="N417" s="954"/>
      <c r="O417" s="955"/>
      <c r="P417" s="572">
        <f t="shared" si="380"/>
        <v>0</v>
      </c>
      <c r="Q417" s="955"/>
      <c r="R417" s="957"/>
      <c r="S417" s="571">
        <f t="shared" si="381"/>
        <v>0</v>
      </c>
      <c r="T417" s="520">
        <f t="shared" si="373"/>
        <v>0</v>
      </c>
      <c r="U417" s="497">
        <f t="shared" si="374"/>
        <v>0</v>
      </c>
      <c r="V417" s="551">
        <f t="shared" si="382"/>
        <v>0</v>
      </c>
      <c r="W417" s="960"/>
      <c r="X417" s="961"/>
      <c r="Y417" s="526">
        <f t="shared" si="375"/>
        <v>0</v>
      </c>
      <c r="Z417" s="961"/>
      <c r="AA417" s="964"/>
      <c r="AB417" s="570">
        <f t="shared" si="376"/>
        <v>0</v>
      </c>
      <c r="AC417" s="526">
        <f t="shared" si="377"/>
        <v>0</v>
      </c>
      <c r="AD417" s="523">
        <f t="shared" si="378"/>
        <v>0</v>
      </c>
      <c r="AE417" s="526">
        <f t="shared" ref="AE417" si="404">SUM(AC417,AD417)</f>
        <v>0</v>
      </c>
    </row>
    <row r="418" spans="1:31" x14ac:dyDescent="0.25">
      <c r="A418" s="115" t="s">
        <v>355</v>
      </c>
      <c r="B418" s="115">
        <v>1</v>
      </c>
      <c r="C418" s="147" t="s">
        <v>829</v>
      </c>
      <c r="D418" s="147">
        <v>1</v>
      </c>
      <c r="E418" s="147" t="s">
        <v>696</v>
      </c>
      <c r="F418" s="147" t="s">
        <v>1508</v>
      </c>
      <c r="G418" s="115" t="s">
        <v>649</v>
      </c>
      <c r="H418" s="115" t="s">
        <v>1509</v>
      </c>
      <c r="I418" s="148" t="s">
        <v>936</v>
      </c>
      <c r="J418" s="149">
        <v>0</v>
      </c>
      <c r="K418" s="149"/>
      <c r="L418" s="130" t="s">
        <v>652</v>
      </c>
      <c r="M418" s="485">
        <v>7.0000000000000007E-2</v>
      </c>
      <c r="N418" s="954"/>
      <c r="O418" s="955"/>
      <c r="P418" s="572">
        <f t="shared" si="380"/>
        <v>0</v>
      </c>
      <c r="Q418" s="955"/>
      <c r="R418" s="957"/>
      <c r="S418" s="571">
        <f t="shared" si="381"/>
        <v>0</v>
      </c>
      <c r="T418" s="520">
        <f t="shared" si="373"/>
        <v>0</v>
      </c>
      <c r="U418" s="497">
        <f t="shared" si="374"/>
        <v>0</v>
      </c>
      <c r="V418" s="551">
        <f t="shared" si="382"/>
        <v>0</v>
      </c>
      <c r="W418" s="960"/>
      <c r="X418" s="961"/>
      <c r="Y418" s="526">
        <f t="shared" si="375"/>
        <v>0</v>
      </c>
      <c r="Z418" s="961"/>
      <c r="AA418" s="964"/>
      <c r="AB418" s="570">
        <f t="shared" si="376"/>
        <v>0</v>
      </c>
      <c r="AC418" s="526">
        <f t="shared" si="377"/>
        <v>0</v>
      </c>
      <c r="AD418" s="523">
        <f t="shared" si="378"/>
        <v>0</v>
      </c>
      <c r="AE418" s="526">
        <f t="shared" ref="AE418" si="405">SUM(AC418,AD418)</f>
        <v>0</v>
      </c>
    </row>
    <row r="419" spans="1:31" x14ac:dyDescent="0.25">
      <c r="A419" s="115" t="s">
        <v>355</v>
      </c>
      <c r="B419" s="115">
        <v>1</v>
      </c>
      <c r="C419" s="147" t="s">
        <v>829</v>
      </c>
      <c r="D419" s="147">
        <v>1</v>
      </c>
      <c r="E419" s="147" t="s">
        <v>699</v>
      </c>
      <c r="F419" s="147" t="s">
        <v>1510</v>
      </c>
      <c r="G419" s="115" t="s">
        <v>764</v>
      </c>
      <c r="H419" s="115" t="s">
        <v>1511</v>
      </c>
      <c r="I419" s="148" t="s">
        <v>936</v>
      </c>
      <c r="J419" s="149">
        <v>36.9</v>
      </c>
      <c r="K419" s="149"/>
      <c r="L419" s="130" t="s">
        <v>652</v>
      </c>
      <c r="M419" s="485">
        <v>7.0000000000000007E-2</v>
      </c>
      <c r="N419" s="954"/>
      <c r="O419" s="955"/>
      <c r="P419" s="572">
        <f t="shared" si="380"/>
        <v>0</v>
      </c>
      <c r="Q419" s="955"/>
      <c r="R419" s="957"/>
      <c r="S419" s="571">
        <f t="shared" si="381"/>
        <v>0</v>
      </c>
      <c r="T419" s="520">
        <f t="shared" si="373"/>
        <v>0</v>
      </c>
      <c r="U419" s="497">
        <f t="shared" si="374"/>
        <v>0</v>
      </c>
      <c r="V419" s="551">
        <f t="shared" si="382"/>
        <v>0</v>
      </c>
      <c r="W419" s="960"/>
      <c r="X419" s="961"/>
      <c r="Y419" s="526">
        <f t="shared" si="375"/>
        <v>0</v>
      </c>
      <c r="Z419" s="961"/>
      <c r="AA419" s="964"/>
      <c r="AB419" s="570">
        <f t="shared" si="376"/>
        <v>0</v>
      </c>
      <c r="AC419" s="526">
        <f t="shared" si="377"/>
        <v>0</v>
      </c>
      <c r="AD419" s="523">
        <f t="shared" si="378"/>
        <v>0</v>
      </c>
      <c r="AE419" s="526">
        <f t="shared" ref="AE419" si="406">SUM(AC419,AD419)</f>
        <v>0</v>
      </c>
    </row>
    <row r="420" spans="1:31" x14ac:dyDescent="0.25">
      <c r="A420" s="115" t="s">
        <v>355</v>
      </c>
      <c r="B420" s="115">
        <v>1</v>
      </c>
      <c r="C420" s="147" t="s">
        <v>829</v>
      </c>
      <c r="D420" s="147">
        <v>1</v>
      </c>
      <c r="E420" s="147" t="s">
        <v>701</v>
      </c>
      <c r="F420" s="147" t="s">
        <v>1512</v>
      </c>
      <c r="G420" s="115" t="s">
        <v>649</v>
      </c>
      <c r="H420" s="115" t="s">
        <v>1513</v>
      </c>
      <c r="I420" s="148" t="s">
        <v>936</v>
      </c>
      <c r="J420" s="149">
        <v>1</v>
      </c>
      <c r="K420" s="149"/>
      <c r="L420" s="130" t="s">
        <v>652</v>
      </c>
      <c r="M420" s="485">
        <v>7.0000000000000007E-2</v>
      </c>
      <c r="N420" s="954"/>
      <c r="O420" s="955"/>
      <c r="P420" s="572">
        <f t="shared" si="380"/>
        <v>0</v>
      </c>
      <c r="Q420" s="955"/>
      <c r="R420" s="957"/>
      <c r="S420" s="571">
        <f t="shared" si="381"/>
        <v>0</v>
      </c>
      <c r="T420" s="520">
        <f t="shared" si="373"/>
        <v>0</v>
      </c>
      <c r="U420" s="497">
        <f t="shared" si="374"/>
        <v>0</v>
      </c>
      <c r="V420" s="551">
        <f t="shared" si="382"/>
        <v>0</v>
      </c>
      <c r="W420" s="960"/>
      <c r="X420" s="961"/>
      <c r="Y420" s="526">
        <f t="shared" si="375"/>
        <v>0</v>
      </c>
      <c r="Z420" s="961"/>
      <c r="AA420" s="964"/>
      <c r="AB420" s="570">
        <f t="shared" si="376"/>
        <v>0</v>
      </c>
      <c r="AC420" s="526">
        <f t="shared" si="377"/>
        <v>0</v>
      </c>
      <c r="AD420" s="523">
        <f t="shared" si="378"/>
        <v>0</v>
      </c>
      <c r="AE420" s="526">
        <f t="shared" ref="AE420" si="407">SUM(AC420,AD420)</f>
        <v>0</v>
      </c>
    </row>
    <row r="421" spans="1:31" x14ac:dyDescent="0.25">
      <c r="A421" s="115" t="s">
        <v>355</v>
      </c>
      <c r="B421" s="115">
        <v>1</v>
      </c>
      <c r="C421" s="147" t="s">
        <v>829</v>
      </c>
      <c r="D421" s="147">
        <v>1</v>
      </c>
      <c r="E421" s="147" t="s">
        <v>704</v>
      </c>
      <c r="F421" s="147" t="s">
        <v>1514</v>
      </c>
      <c r="G421" s="115" t="s">
        <v>649</v>
      </c>
      <c r="H421" s="115" t="s">
        <v>1513</v>
      </c>
      <c r="I421" s="148" t="s">
        <v>936</v>
      </c>
      <c r="J421" s="149">
        <v>1.9</v>
      </c>
      <c r="K421" s="149"/>
      <c r="L421" s="130" t="s">
        <v>652</v>
      </c>
      <c r="M421" s="485">
        <v>7.0000000000000007E-2</v>
      </c>
      <c r="N421" s="954"/>
      <c r="O421" s="955"/>
      <c r="P421" s="572">
        <f t="shared" si="380"/>
        <v>0</v>
      </c>
      <c r="Q421" s="955"/>
      <c r="R421" s="957"/>
      <c r="S421" s="571">
        <f t="shared" si="381"/>
        <v>0</v>
      </c>
      <c r="T421" s="520">
        <f t="shared" si="373"/>
        <v>0</v>
      </c>
      <c r="U421" s="497">
        <f t="shared" si="374"/>
        <v>0</v>
      </c>
      <c r="V421" s="551">
        <f t="shared" si="382"/>
        <v>0</v>
      </c>
      <c r="W421" s="960"/>
      <c r="X421" s="961"/>
      <c r="Y421" s="526">
        <f t="shared" si="375"/>
        <v>0</v>
      </c>
      <c r="Z421" s="961"/>
      <c r="AA421" s="964"/>
      <c r="AB421" s="570">
        <f t="shared" si="376"/>
        <v>0</v>
      </c>
      <c r="AC421" s="526">
        <f t="shared" si="377"/>
        <v>0</v>
      </c>
      <c r="AD421" s="523">
        <f t="shared" si="378"/>
        <v>0</v>
      </c>
      <c r="AE421" s="526">
        <f t="shared" ref="AE421:AE422" si="408">SUM(AC421,AD421)</f>
        <v>0</v>
      </c>
    </row>
    <row r="422" spans="1:31" x14ac:dyDescent="0.25">
      <c r="A422" s="115" t="s">
        <v>355</v>
      </c>
      <c r="B422" s="115">
        <v>1</v>
      </c>
      <c r="C422" s="147" t="s">
        <v>829</v>
      </c>
      <c r="D422" s="147">
        <v>1</v>
      </c>
      <c r="E422" s="147" t="s">
        <v>708</v>
      </c>
      <c r="F422" s="147" t="s">
        <v>1515</v>
      </c>
      <c r="G422" s="115" t="s">
        <v>892</v>
      </c>
      <c r="H422" s="115" t="s">
        <v>1516</v>
      </c>
      <c r="I422" s="148" t="s">
        <v>894</v>
      </c>
      <c r="J422" s="149"/>
      <c r="K422" s="149">
        <v>1</v>
      </c>
      <c r="L422" s="130" t="s">
        <v>680</v>
      </c>
      <c r="M422" s="485"/>
      <c r="N422" s="891"/>
      <c r="O422" s="718"/>
      <c r="P422" s="892">
        <f t="shared" si="380"/>
        <v>0</v>
      </c>
      <c r="Q422" s="718"/>
      <c r="R422" s="892"/>
      <c r="S422" s="718">
        <f t="shared" si="381"/>
        <v>0</v>
      </c>
      <c r="T422" s="520">
        <f t="shared" si="373"/>
        <v>0</v>
      </c>
      <c r="U422" s="497">
        <f t="shared" si="374"/>
        <v>0</v>
      </c>
      <c r="V422" s="551">
        <f t="shared" si="382"/>
        <v>0</v>
      </c>
      <c r="W422" s="893"/>
      <c r="X422" s="894"/>
      <c r="Y422" s="526">
        <f t="shared" si="375"/>
        <v>0</v>
      </c>
      <c r="Z422" s="894"/>
      <c r="AA422" s="895"/>
      <c r="AB422" s="896">
        <f t="shared" si="376"/>
        <v>0</v>
      </c>
      <c r="AC422" s="526">
        <f t="shared" si="377"/>
        <v>0</v>
      </c>
      <c r="AD422" s="523">
        <f t="shared" si="378"/>
        <v>0</v>
      </c>
      <c r="AE422" s="526">
        <f t="shared" si="408"/>
        <v>0</v>
      </c>
    </row>
    <row r="423" spans="1:31" x14ac:dyDescent="0.25">
      <c r="A423" s="115" t="s">
        <v>355</v>
      </c>
      <c r="B423" s="115">
        <v>1</v>
      </c>
      <c r="C423" s="147" t="s">
        <v>829</v>
      </c>
      <c r="D423" s="147">
        <v>1</v>
      </c>
      <c r="E423" s="147" t="s">
        <v>711</v>
      </c>
      <c r="F423" s="147" t="s">
        <v>1517</v>
      </c>
      <c r="G423" s="115" t="s">
        <v>649</v>
      </c>
      <c r="H423" s="115" t="s">
        <v>1513</v>
      </c>
      <c r="I423" s="148" t="s">
        <v>936</v>
      </c>
      <c r="J423" s="149">
        <v>1</v>
      </c>
      <c r="K423" s="149"/>
      <c r="L423" s="130" t="s">
        <v>652</v>
      </c>
      <c r="M423" s="485">
        <v>7.0000000000000007E-2</v>
      </c>
      <c r="N423" s="954"/>
      <c r="O423" s="955"/>
      <c r="P423" s="572">
        <f t="shared" si="380"/>
        <v>0</v>
      </c>
      <c r="Q423" s="955"/>
      <c r="R423" s="957"/>
      <c r="S423" s="571">
        <f t="shared" si="381"/>
        <v>0</v>
      </c>
      <c r="T423" s="520">
        <f t="shared" si="373"/>
        <v>0</v>
      </c>
      <c r="U423" s="497">
        <f t="shared" si="374"/>
        <v>0</v>
      </c>
      <c r="V423" s="551">
        <f t="shared" si="382"/>
        <v>0</v>
      </c>
      <c r="W423" s="960"/>
      <c r="X423" s="961"/>
      <c r="Y423" s="526">
        <f t="shared" si="375"/>
        <v>0</v>
      </c>
      <c r="Z423" s="961"/>
      <c r="AA423" s="964"/>
      <c r="AB423" s="570">
        <f t="shared" si="376"/>
        <v>0</v>
      </c>
      <c r="AC423" s="526">
        <f t="shared" si="377"/>
        <v>0</v>
      </c>
      <c r="AD423" s="523">
        <f t="shared" si="378"/>
        <v>0</v>
      </c>
      <c r="AE423" s="526">
        <f t="shared" ref="AE423" si="409">SUM(AC423,AD423)</f>
        <v>0</v>
      </c>
    </row>
    <row r="424" spans="1:31" x14ac:dyDescent="0.25">
      <c r="A424" s="115" t="s">
        <v>355</v>
      </c>
      <c r="B424" s="115">
        <v>1</v>
      </c>
      <c r="C424" s="147" t="s">
        <v>834</v>
      </c>
      <c r="D424" s="147">
        <v>1</v>
      </c>
      <c r="E424" s="147" t="s">
        <v>653</v>
      </c>
      <c r="F424" s="147" t="s">
        <v>1518</v>
      </c>
      <c r="G424" s="115" t="s">
        <v>673</v>
      </c>
      <c r="H424" s="115" t="s">
        <v>1519</v>
      </c>
      <c r="I424" s="148" t="s">
        <v>675</v>
      </c>
      <c r="J424" s="149">
        <v>18.899999999999999</v>
      </c>
      <c r="K424" s="149"/>
      <c r="L424" s="130" t="s">
        <v>652</v>
      </c>
      <c r="M424" s="485">
        <v>7.0000000000000007E-2</v>
      </c>
      <c r="N424" s="954"/>
      <c r="O424" s="955"/>
      <c r="P424" s="572">
        <f t="shared" si="380"/>
        <v>0</v>
      </c>
      <c r="Q424" s="955"/>
      <c r="R424" s="957"/>
      <c r="S424" s="571">
        <f t="shared" si="381"/>
        <v>0</v>
      </c>
      <c r="T424" s="520">
        <f t="shared" si="373"/>
        <v>0</v>
      </c>
      <c r="U424" s="497">
        <f t="shared" si="374"/>
        <v>0</v>
      </c>
      <c r="V424" s="551">
        <f t="shared" si="382"/>
        <v>0</v>
      </c>
      <c r="W424" s="960"/>
      <c r="X424" s="961"/>
      <c r="Y424" s="526">
        <f t="shared" si="375"/>
        <v>0</v>
      </c>
      <c r="Z424" s="961"/>
      <c r="AA424" s="964"/>
      <c r="AB424" s="570">
        <f t="shared" si="376"/>
        <v>0</v>
      </c>
      <c r="AC424" s="526">
        <f t="shared" si="377"/>
        <v>0</v>
      </c>
      <c r="AD424" s="523">
        <f t="shared" si="378"/>
        <v>0</v>
      </c>
      <c r="AE424" s="526">
        <f t="shared" ref="AE424" si="410">SUM(AC424,AD424)</f>
        <v>0</v>
      </c>
    </row>
    <row r="425" spans="1:31" x14ac:dyDescent="0.25">
      <c r="A425" s="115" t="s">
        <v>355</v>
      </c>
      <c r="B425" s="115">
        <v>1</v>
      </c>
      <c r="C425" s="147" t="s">
        <v>834</v>
      </c>
      <c r="D425" s="147">
        <v>1</v>
      </c>
      <c r="E425" s="147" t="s">
        <v>658</v>
      </c>
      <c r="F425" s="147" t="s">
        <v>1520</v>
      </c>
      <c r="G425" s="115" t="s">
        <v>764</v>
      </c>
      <c r="H425" s="115" t="s">
        <v>1521</v>
      </c>
      <c r="I425" s="148" t="s">
        <v>936</v>
      </c>
      <c r="J425" s="149">
        <v>120.2</v>
      </c>
      <c r="K425" s="149"/>
      <c r="L425" s="130" t="s">
        <v>652</v>
      </c>
      <c r="M425" s="485">
        <v>7.0000000000000007E-2</v>
      </c>
      <c r="N425" s="954"/>
      <c r="O425" s="955"/>
      <c r="P425" s="572">
        <f t="shared" si="380"/>
        <v>0</v>
      </c>
      <c r="Q425" s="955"/>
      <c r="R425" s="957"/>
      <c r="S425" s="571">
        <f t="shared" si="381"/>
        <v>0</v>
      </c>
      <c r="T425" s="520">
        <f t="shared" si="373"/>
        <v>0</v>
      </c>
      <c r="U425" s="497">
        <f t="shared" si="374"/>
        <v>0</v>
      </c>
      <c r="V425" s="551">
        <f t="shared" si="382"/>
        <v>0</v>
      </c>
      <c r="W425" s="960"/>
      <c r="X425" s="961"/>
      <c r="Y425" s="526">
        <f t="shared" si="375"/>
        <v>0</v>
      </c>
      <c r="Z425" s="961"/>
      <c r="AA425" s="964"/>
      <c r="AB425" s="570">
        <f t="shared" si="376"/>
        <v>0</v>
      </c>
      <c r="AC425" s="526">
        <f t="shared" si="377"/>
        <v>0</v>
      </c>
      <c r="AD425" s="523">
        <f t="shared" si="378"/>
        <v>0</v>
      </c>
      <c r="AE425" s="526">
        <f t="shared" ref="AE425" si="411">SUM(AC425,AD425)</f>
        <v>0</v>
      </c>
    </row>
    <row r="426" spans="1:31" x14ac:dyDescent="0.25">
      <c r="A426" s="115" t="s">
        <v>355</v>
      </c>
      <c r="B426" s="115">
        <v>1</v>
      </c>
      <c r="C426" s="147" t="s">
        <v>834</v>
      </c>
      <c r="D426" s="147">
        <v>1</v>
      </c>
      <c r="E426" s="147" t="s">
        <v>661</v>
      </c>
      <c r="F426" s="147" t="s">
        <v>1522</v>
      </c>
      <c r="G426" s="115" t="s">
        <v>1157</v>
      </c>
      <c r="H426" s="115" t="s">
        <v>1523</v>
      </c>
      <c r="I426" s="148" t="s">
        <v>657</v>
      </c>
      <c r="J426" s="149">
        <v>15</v>
      </c>
      <c r="K426" s="149"/>
      <c r="L426" s="130" t="s">
        <v>652</v>
      </c>
      <c r="M426" s="485">
        <v>7.0000000000000007E-2</v>
      </c>
      <c r="N426" s="954"/>
      <c r="O426" s="955"/>
      <c r="P426" s="572">
        <f t="shared" si="380"/>
        <v>0</v>
      </c>
      <c r="Q426" s="955"/>
      <c r="R426" s="957"/>
      <c r="S426" s="571">
        <f t="shared" si="381"/>
        <v>0</v>
      </c>
      <c r="T426" s="520">
        <f t="shared" si="373"/>
        <v>0</v>
      </c>
      <c r="U426" s="497">
        <f t="shared" si="374"/>
        <v>0</v>
      </c>
      <c r="V426" s="551">
        <f t="shared" si="382"/>
        <v>0</v>
      </c>
      <c r="W426" s="960"/>
      <c r="X426" s="961"/>
      <c r="Y426" s="526">
        <f t="shared" si="375"/>
        <v>0</v>
      </c>
      <c r="Z426" s="961"/>
      <c r="AA426" s="964"/>
      <c r="AB426" s="570">
        <f t="shared" si="376"/>
        <v>0</v>
      </c>
      <c r="AC426" s="526">
        <f t="shared" si="377"/>
        <v>0</v>
      </c>
      <c r="AD426" s="523">
        <f t="shared" si="378"/>
        <v>0</v>
      </c>
      <c r="AE426" s="526">
        <f t="shared" ref="AE426" si="412">SUM(AC426,AD426)</f>
        <v>0</v>
      </c>
    </row>
    <row r="427" spans="1:31" x14ac:dyDescent="0.25">
      <c r="A427" s="115" t="s">
        <v>355</v>
      </c>
      <c r="B427" s="115">
        <v>1</v>
      </c>
      <c r="C427" s="147" t="s">
        <v>834</v>
      </c>
      <c r="D427" s="147">
        <v>1</v>
      </c>
      <c r="E427" s="147" t="s">
        <v>665</v>
      </c>
      <c r="F427" s="147" t="s">
        <v>1524</v>
      </c>
      <c r="G427" s="115" t="s">
        <v>764</v>
      </c>
      <c r="H427" s="115" t="s">
        <v>1525</v>
      </c>
      <c r="I427" s="148" t="s">
        <v>936</v>
      </c>
      <c r="J427" s="149">
        <v>9.8000000000000007</v>
      </c>
      <c r="K427" s="149"/>
      <c r="L427" s="130" t="s">
        <v>652</v>
      </c>
      <c r="M427" s="485">
        <v>7.0000000000000007E-2</v>
      </c>
      <c r="N427" s="954"/>
      <c r="O427" s="955"/>
      <c r="P427" s="572">
        <f t="shared" si="380"/>
        <v>0</v>
      </c>
      <c r="Q427" s="955"/>
      <c r="R427" s="957"/>
      <c r="S427" s="571">
        <f t="shared" si="381"/>
        <v>0</v>
      </c>
      <c r="T427" s="520">
        <f t="shared" si="373"/>
        <v>0</v>
      </c>
      <c r="U427" s="497">
        <f t="shared" si="374"/>
        <v>0</v>
      </c>
      <c r="V427" s="551">
        <f t="shared" si="382"/>
        <v>0</v>
      </c>
      <c r="W427" s="960"/>
      <c r="X427" s="961"/>
      <c r="Y427" s="526">
        <f t="shared" si="375"/>
        <v>0</v>
      </c>
      <c r="Z427" s="961"/>
      <c r="AA427" s="964"/>
      <c r="AB427" s="570">
        <f t="shared" si="376"/>
        <v>0</v>
      </c>
      <c r="AC427" s="526">
        <f t="shared" si="377"/>
        <v>0</v>
      </c>
      <c r="AD427" s="523">
        <f t="shared" si="378"/>
        <v>0</v>
      </c>
      <c r="AE427" s="526">
        <f t="shared" ref="AE427" si="413">SUM(AC427,AD427)</f>
        <v>0</v>
      </c>
    </row>
    <row r="428" spans="1:31" x14ac:dyDescent="0.25">
      <c r="A428" s="115" t="s">
        <v>355</v>
      </c>
      <c r="B428" s="115">
        <v>1</v>
      </c>
      <c r="C428" s="147" t="s">
        <v>834</v>
      </c>
      <c r="D428" s="147">
        <v>1</v>
      </c>
      <c r="E428" s="147" t="s">
        <v>668</v>
      </c>
      <c r="F428" s="147" t="s">
        <v>1526</v>
      </c>
      <c r="G428" s="115" t="s">
        <v>764</v>
      </c>
      <c r="H428" s="115" t="s">
        <v>1527</v>
      </c>
      <c r="I428" s="148" t="s">
        <v>936</v>
      </c>
      <c r="J428" s="149">
        <v>9.8000000000000007</v>
      </c>
      <c r="K428" s="149"/>
      <c r="L428" s="130" t="s">
        <v>652</v>
      </c>
      <c r="M428" s="485">
        <v>7.0000000000000007E-2</v>
      </c>
      <c r="N428" s="954"/>
      <c r="O428" s="955"/>
      <c r="P428" s="572">
        <f t="shared" si="380"/>
        <v>0</v>
      </c>
      <c r="Q428" s="955"/>
      <c r="R428" s="957"/>
      <c r="S428" s="571">
        <f t="shared" si="381"/>
        <v>0</v>
      </c>
      <c r="T428" s="520">
        <f t="shared" si="373"/>
        <v>0</v>
      </c>
      <c r="U428" s="497">
        <f t="shared" si="374"/>
        <v>0</v>
      </c>
      <c r="V428" s="551">
        <f t="shared" si="382"/>
        <v>0</v>
      </c>
      <c r="W428" s="960"/>
      <c r="X428" s="961"/>
      <c r="Y428" s="526">
        <f t="shared" si="375"/>
        <v>0</v>
      </c>
      <c r="Z428" s="961"/>
      <c r="AA428" s="964"/>
      <c r="AB428" s="570">
        <f t="shared" si="376"/>
        <v>0</v>
      </c>
      <c r="AC428" s="526">
        <f t="shared" si="377"/>
        <v>0</v>
      </c>
      <c r="AD428" s="523">
        <f t="shared" si="378"/>
        <v>0</v>
      </c>
      <c r="AE428" s="526">
        <f t="shared" ref="AE428" si="414">SUM(AC428,AD428)</f>
        <v>0</v>
      </c>
    </row>
    <row r="429" spans="1:31" x14ac:dyDescent="0.25">
      <c r="A429" s="115" t="s">
        <v>355</v>
      </c>
      <c r="B429" s="115">
        <v>1</v>
      </c>
      <c r="C429" s="147" t="s">
        <v>834</v>
      </c>
      <c r="D429" s="147">
        <v>1</v>
      </c>
      <c r="E429" s="147" t="s">
        <v>671</v>
      </c>
      <c r="F429" s="147" t="s">
        <v>1528</v>
      </c>
      <c r="G429" s="115" t="s">
        <v>764</v>
      </c>
      <c r="H429" s="115" t="s">
        <v>1529</v>
      </c>
      <c r="I429" s="148" t="s">
        <v>936</v>
      </c>
      <c r="J429" s="149">
        <v>12.2</v>
      </c>
      <c r="K429" s="149"/>
      <c r="L429" s="130" t="s">
        <v>652</v>
      </c>
      <c r="M429" s="485">
        <v>7.0000000000000007E-2</v>
      </c>
      <c r="N429" s="954"/>
      <c r="O429" s="955"/>
      <c r="P429" s="572">
        <f t="shared" si="380"/>
        <v>0</v>
      </c>
      <c r="Q429" s="955"/>
      <c r="R429" s="957"/>
      <c r="S429" s="571">
        <f t="shared" si="381"/>
        <v>0</v>
      </c>
      <c r="T429" s="520">
        <f t="shared" si="373"/>
        <v>0</v>
      </c>
      <c r="U429" s="497">
        <f t="shared" si="374"/>
        <v>0</v>
      </c>
      <c r="V429" s="551">
        <f t="shared" si="382"/>
        <v>0</v>
      </c>
      <c r="W429" s="960"/>
      <c r="X429" s="961"/>
      <c r="Y429" s="526">
        <f t="shared" si="375"/>
        <v>0</v>
      </c>
      <c r="Z429" s="961"/>
      <c r="AA429" s="964"/>
      <c r="AB429" s="570">
        <f t="shared" si="376"/>
        <v>0</v>
      </c>
      <c r="AC429" s="526">
        <f t="shared" si="377"/>
        <v>0</v>
      </c>
      <c r="AD429" s="523">
        <f t="shared" si="378"/>
        <v>0</v>
      </c>
      <c r="AE429" s="526">
        <f t="shared" ref="AE429:AE432" si="415">SUM(AC429,AD429)</f>
        <v>0</v>
      </c>
    </row>
    <row r="430" spans="1:31" x14ac:dyDescent="0.25">
      <c r="A430" s="115" t="s">
        <v>355</v>
      </c>
      <c r="B430" s="115">
        <v>1</v>
      </c>
      <c r="C430" s="147" t="s">
        <v>834</v>
      </c>
      <c r="D430" s="147">
        <v>1</v>
      </c>
      <c r="E430" s="147" t="s">
        <v>676</v>
      </c>
      <c r="F430" s="147" t="s">
        <v>1530</v>
      </c>
      <c r="G430" s="115" t="s">
        <v>520</v>
      </c>
      <c r="H430" s="115" t="s">
        <v>1531</v>
      </c>
      <c r="I430" s="148" t="s">
        <v>679</v>
      </c>
      <c r="J430" s="149"/>
      <c r="K430" s="149">
        <v>12.2</v>
      </c>
      <c r="L430" s="130" t="s">
        <v>680</v>
      </c>
      <c r="M430" s="485"/>
      <c r="N430" s="891"/>
      <c r="O430" s="718"/>
      <c r="P430" s="892">
        <f t="shared" si="380"/>
        <v>0</v>
      </c>
      <c r="Q430" s="718"/>
      <c r="R430" s="892"/>
      <c r="S430" s="718">
        <f t="shared" si="381"/>
        <v>0</v>
      </c>
      <c r="T430" s="520">
        <f t="shared" si="373"/>
        <v>0</v>
      </c>
      <c r="U430" s="497">
        <f t="shared" si="374"/>
        <v>0</v>
      </c>
      <c r="V430" s="551">
        <f t="shared" si="382"/>
        <v>0</v>
      </c>
      <c r="W430" s="893"/>
      <c r="X430" s="894"/>
      <c r="Y430" s="526">
        <f t="shared" si="375"/>
        <v>0</v>
      </c>
      <c r="Z430" s="894"/>
      <c r="AA430" s="895"/>
      <c r="AB430" s="896">
        <f t="shared" si="376"/>
        <v>0</v>
      </c>
      <c r="AC430" s="526">
        <f t="shared" si="377"/>
        <v>0</v>
      </c>
      <c r="AD430" s="523">
        <f t="shared" si="378"/>
        <v>0</v>
      </c>
      <c r="AE430" s="526">
        <f t="shared" si="415"/>
        <v>0</v>
      </c>
    </row>
    <row r="431" spans="1:31" x14ac:dyDescent="0.25">
      <c r="A431" s="115" t="s">
        <v>355</v>
      </c>
      <c r="B431" s="115">
        <v>1</v>
      </c>
      <c r="C431" s="147" t="s">
        <v>834</v>
      </c>
      <c r="D431" s="147">
        <v>1</v>
      </c>
      <c r="E431" s="147" t="s">
        <v>682</v>
      </c>
      <c r="F431" s="147" t="s">
        <v>1532</v>
      </c>
      <c r="G431" s="115" t="s">
        <v>928</v>
      </c>
      <c r="H431" s="115" t="s">
        <v>1533</v>
      </c>
      <c r="I431" s="148" t="s">
        <v>947</v>
      </c>
      <c r="J431" s="149"/>
      <c r="K431" s="149">
        <v>3.3</v>
      </c>
      <c r="L431" s="130" t="s">
        <v>680</v>
      </c>
      <c r="M431" s="485"/>
      <c r="N431" s="891"/>
      <c r="O431" s="718"/>
      <c r="P431" s="892">
        <f t="shared" si="380"/>
        <v>0</v>
      </c>
      <c r="Q431" s="718"/>
      <c r="R431" s="892"/>
      <c r="S431" s="718">
        <f t="shared" si="381"/>
        <v>0</v>
      </c>
      <c r="T431" s="520">
        <f t="shared" si="373"/>
        <v>0</v>
      </c>
      <c r="U431" s="497">
        <f t="shared" si="374"/>
        <v>0</v>
      </c>
      <c r="V431" s="551">
        <f t="shared" si="382"/>
        <v>0</v>
      </c>
      <c r="W431" s="893"/>
      <c r="X431" s="894"/>
      <c r="Y431" s="526">
        <f t="shared" si="375"/>
        <v>0</v>
      </c>
      <c r="Z431" s="894"/>
      <c r="AA431" s="895"/>
      <c r="AB431" s="896">
        <f t="shared" si="376"/>
        <v>0</v>
      </c>
      <c r="AC431" s="526">
        <f t="shared" si="377"/>
        <v>0</v>
      </c>
      <c r="AD431" s="523">
        <f t="shared" si="378"/>
        <v>0</v>
      </c>
      <c r="AE431" s="526">
        <f t="shared" si="415"/>
        <v>0</v>
      </c>
    </row>
    <row r="432" spans="1:31" x14ac:dyDescent="0.25">
      <c r="A432" s="115" t="s">
        <v>355</v>
      </c>
      <c r="B432" s="115">
        <v>1</v>
      </c>
      <c r="C432" s="147" t="s">
        <v>834</v>
      </c>
      <c r="D432" s="147">
        <v>1</v>
      </c>
      <c r="E432" s="147" t="s">
        <v>685</v>
      </c>
      <c r="F432" s="147" t="s">
        <v>487</v>
      </c>
      <c r="G432" s="115" t="s">
        <v>464</v>
      </c>
      <c r="H432" s="115" t="s">
        <v>488</v>
      </c>
      <c r="I432" s="148" t="s">
        <v>679</v>
      </c>
      <c r="J432" s="149"/>
      <c r="K432" s="149">
        <v>4.8</v>
      </c>
      <c r="L432" s="130" t="s">
        <v>680</v>
      </c>
      <c r="M432" s="485"/>
      <c r="N432" s="891"/>
      <c r="O432" s="718"/>
      <c r="P432" s="892">
        <f t="shared" si="380"/>
        <v>0</v>
      </c>
      <c r="Q432" s="718"/>
      <c r="R432" s="892"/>
      <c r="S432" s="718">
        <f t="shared" si="381"/>
        <v>0</v>
      </c>
      <c r="T432" s="520">
        <f t="shared" si="373"/>
        <v>0</v>
      </c>
      <c r="U432" s="497">
        <f t="shared" si="374"/>
        <v>0</v>
      </c>
      <c r="V432" s="551">
        <f t="shared" si="382"/>
        <v>0</v>
      </c>
      <c r="W432" s="893"/>
      <c r="X432" s="894"/>
      <c r="Y432" s="526">
        <f t="shared" si="375"/>
        <v>0</v>
      </c>
      <c r="Z432" s="894"/>
      <c r="AA432" s="895"/>
      <c r="AB432" s="896">
        <f t="shared" si="376"/>
        <v>0</v>
      </c>
      <c r="AC432" s="526">
        <f t="shared" si="377"/>
        <v>0</v>
      </c>
      <c r="AD432" s="523">
        <f t="shared" si="378"/>
        <v>0</v>
      </c>
      <c r="AE432" s="526">
        <f t="shared" si="415"/>
        <v>0</v>
      </c>
    </row>
    <row r="433" spans="1:31" x14ac:dyDescent="0.25">
      <c r="A433" s="115" t="s">
        <v>355</v>
      </c>
      <c r="B433" s="115">
        <v>1</v>
      </c>
      <c r="C433" s="147" t="s">
        <v>834</v>
      </c>
      <c r="D433" s="147">
        <v>1</v>
      </c>
      <c r="E433" s="147" t="s">
        <v>687</v>
      </c>
      <c r="F433" s="147" t="s">
        <v>1534</v>
      </c>
      <c r="G433" s="115" t="s">
        <v>1447</v>
      </c>
      <c r="H433" s="115" t="s">
        <v>1535</v>
      </c>
      <c r="I433" s="148" t="s">
        <v>936</v>
      </c>
      <c r="J433" s="149">
        <v>14.6</v>
      </c>
      <c r="K433" s="149"/>
      <c r="L433" s="130" t="s">
        <v>652</v>
      </c>
      <c r="M433" s="485">
        <v>7.0000000000000007E-2</v>
      </c>
      <c r="N433" s="954"/>
      <c r="O433" s="955"/>
      <c r="P433" s="572">
        <f t="shared" si="380"/>
        <v>0</v>
      </c>
      <c r="Q433" s="955"/>
      <c r="R433" s="957"/>
      <c r="S433" s="571">
        <f t="shared" si="381"/>
        <v>0</v>
      </c>
      <c r="T433" s="520">
        <f t="shared" si="373"/>
        <v>0</v>
      </c>
      <c r="U433" s="497">
        <f t="shared" si="374"/>
        <v>0</v>
      </c>
      <c r="V433" s="551">
        <f t="shared" si="382"/>
        <v>0</v>
      </c>
      <c r="W433" s="960"/>
      <c r="X433" s="961"/>
      <c r="Y433" s="526">
        <f t="shared" si="375"/>
        <v>0</v>
      </c>
      <c r="Z433" s="961"/>
      <c r="AA433" s="964"/>
      <c r="AB433" s="570">
        <f t="shared" si="376"/>
        <v>0</v>
      </c>
      <c r="AC433" s="526">
        <f t="shared" si="377"/>
        <v>0</v>
      </c>
      <c r="AD433" s="523">
        <f t="shared" si="378"/>
        <v>0</v>
      </c>
      <c r="AE433" s="526">
        <f t="shared" ref="AE433" si="416">SUM(AC433,AD433)</f>
        <v>0</v>
      </c>
    </row>
    <row r="434" spans="1:31" x14ac:dyDescent="0.25">
      <c r="A434" s="115" t="s">
        <v>355</v>
      </c>
      <c r="B434" s="115">
        <v>1</v>
      </c>
      <c r="C434" s="147" t="s">
        <v>834</v>
      </c>
      <c r="D434" s="147">
        <v>1</v>
      </c>
      <c r="E434" s="147" t="s">
        <v>690</v>
      </c>
      <c r="F434" s="147" t="s">
        <v>1536</v>
      </c>
      <c r="G434" s="115" t="s">
        <v>660</v>
      </c>
      <c r="H434" s="115" t="s">
        <v>1537</v>
      </c>
      <c r="I434" s="148" t="s">
        <v>657</v>
      </c>
      <c r="J434" s="149">
        <v>4</v>
      </c>
      <c r="K434" s="149"/>
      <c r="L434" s="130" t="s">
        <v>652</v>
      </c>
      <c r="M434" s="485">
        <v>0.04</v>
      </c>
      <c r="N434" s="954"/>
      <c r="O434" s="955"/>
      <c r="P434" s="572">
        <f t="shared" si="380"/>
        <v>0</v>
      </c>
      <c r="Q434" s="955"/>
      <c r="R434" s="957"/>
      <c r="S434" s="571">
        <f t="shared" si="381"/>
        <v>0</v>
      </c>
      <c r="T434" s="520">
        <f t="shared" si="373"/>
        <v>0</v>
      </c>
      <c r="U434" s="497">
        <f t="shared" si="374"/>
        <v>0</v>
      </c>
      <c r="V434" s="551">
        <f t="shared" si="382"/>
        <v>0</v>
      </c>
      <c r="W434" s="960"/>
      <c r="X434" s="961"/>
      <c r="Y434" s="526">
        <f t="shared" si="375"/>
        <v>0</v>
      </c>
      <c r="Z434" s="961"/>
      <c r="AA434" s="964"/>
      <c r="AB434" s="570">
        <f t="shared" si="376"/>
        <v>0</v>
      </c>
      <c r="AC434" s="526">
        <f t="shared" si="377"/>
        <v>0</v>
      </c>
      <c r="AD434" s="523">
        <f t="shared" si="378"/>
        <v>0</v>
      </c>
      <c r="AE434" s="526">
        <f t="shared" ref="AE434" si="417">SUM(AC434,AD434)</f>
        <v>0</v>
      </c>
    </row>
    <row r="435" spans="1:31" x14ac:dyDescent="0.25">
      <c r="A435" s="115" t="s">
        <v>355</v>
      </c>
      <c r="B435" s="115">
        <v>1</v>
      </c>
      <c r="C435" s="147" t="s">
        <v>834</v>
      </c>
      <c r="D435" s="147">
        <v>1</v>
      </c>
      <c r="E435" s="147" t="s">
        <v>693</v>
      </c>
      <c r="F435" s="147" t="s">
        <v>1538</v>
      </c>
      <c r="G435" s="115" t="s">
        <v>865</v>
      </c>
      <c r="H435" s="115" t="s">
        <v>1539</v>
      </c>
      <c r="I435" s="148" t="s">
        <v>657</v>
      </c>
      <c r="J435" s="149">
        <v>4.3</v>
      </c>
      <c r="K435" s="149"/>
      <c r="L435" s="130" t="s">
        <v>652</v>
      </c>
      <c r="M435" s="485">
        <v>0.04</v>
      </c>
      <c r="N435" s="954"/>
      <c r="O435" s="955"/>
      <c r="P435" s="572">
        <f t="shared" si="380"/>
        <v>0</v>
      </c>
      <c r="Q435" s="955"/>
      <c r="R435" s="957"/>
      <c r="S435" s="571">
        <f t="shared" si="381"/>
        <v>0</v>
      </c>
      <c r="T435" s="520">
        <f t="shared" si="373"/>
        <v>0</v>
      </c>
      <c r="U435" s="497">
        <f t="shared" si="374"/>
        <v>0</v>
      </c>
      <c r="V435" s="551">
        <f t="shared" si="382"/>
        <v>0</v>
      </c>
      <c r="W435" s="960"/>
      <c r="X435" s="961"/>
      <c r="Y435" s="526">
        <f t="shared" si="375"/>
        <v>0</v>
      </c>
      <c r="Z435" s="961"/>
      <c r="AA435" s="964"/>
      <c r="AB435" s="570">
        <f t="shared" si="376"/>
        <v>0</v>
      </c>
      <c r="AC435" s="526">
        <f t="shared" si="377"/>
        <v>0</v>
      </c>
      <c r="AD435" s="523">
        <f t="shared" si="378"/>
        <v>0</v>
      </c>
      <c r="AE435" s="526">
        <f t="shared" ref="AE435" si="418">SUM(AC435,AD435)</f>
        <v>0</v>
      </c>
    </row>
    <row r="436" spans="1:31" x14ac:dyDescent="0.25">
      <c r="A436" s="115" t="s">
        <v>355</v>
      </c>
      <c r="B436" s="115">
        <v>1</v>
      </c>
      <c r="C436" s="147" t="s">
        <v>834</v>
      </c>
      <c r="D436" s="147">
        <v>1</v>
      </c>
      <c r="E436" s="147" t="s">
        <v>696</v>
      </c>
      <c r="F436" s="147" t="s">
        <v>1540</v>
      </c>
      <c r="G436" s="115" t="s">
        <v>660</v>
      </c>
      <c r="H436" s="115" t="s">
        <v>1541</v>
      </c>
      <c r="I436" s="148" t="s">
        <v>657</v>
      </c>
      <c r="J436" s="149">
        <v>1.1000000000000001</v>
      </c>
      <c r="K436" s="149"/>
      <c r="L436" s="130" t="s">
        <v>652</v>
      </c>
      <c r="M436" s="485">
        <v>0.04</v>
      </c>
      <c r="N436" s="954"/>
      <c r="O436" s="955"/>
      <c r="P436" s="572">
        <f t="shared" si="380"/>
        <v>0</v>
      </c>
      <c r="Q436" s="955"/>
      <c r="R436" s="957"/>
      <c r="S436" s="571">
        <f t="shared" si="381"/>
        <v>0</v>
      </c>
      <c r="T436" s="520">
        <f t="shared" si="373"/>
        <v>0</v>
      </c>
      <c r="U436" s="497">
        <f t="shared" si="374"/>
        <v>0</v>
      </c>
      <c r="V436" s="551">
        <f t="shared" si="382"/>
        <v>0</v>
      </c>
      <c r="W436" s="960"/>
      <c r="X436" s="961"/>
      <c r="Y436" s="526">
        <f t="shared" si="375"/>
        <v>0</v>
      </c>
      <c r="Z436" s="961"/>
      <c r="AA436" s="964"/>
      <c r="AB436" s="570">
        <f t="shared" si="376"/>
        <v>0</v>
      </c>
      <c r="AC436" s="526">
        <f t="shared" si="377"/>
        <v>0</v>
      </c>
      <c r="AD436" s="523">
        <f t="shared" si="378"/>
        <v>0</v>
      </c>
      <c r="AE436" s="526">
        <f t="shared" ref="AE436" si="419">SUM(AC436,AD436)</f>
        <v>0</v>
      </c>
    </row>
    <row r="437" spans="1:31" x14ac:dyDescent="0.25">
      <c r="A437" s="115" t="s">
        <v>355</v>
      </c>
      <c r="B437" s="115">
        <v>1</v>
      </c>
      <c r="C437" s="147" t="s">
        <v>834</v>
      </c>
      <c r="D437" s="147">
        <v>1</v>
      </c>
      <c r="E437" s="147" t="s">
        <v>699</v>
      </c>
      <c r="F437" s="147" t="s">
        <v>1542</v>
      </c>
      <c r="G437" s="115" t="s">
        <v>660</v>
      </c>
      <c r="H437" s="115" t="s">
        <v>1543</v>
      </c>
      <c r="I437" s="148" t="s">
        <v>657</v>
      </c>
      <c r="J437" s="149">
        <v>1.1000000000000001</v>
      </c>
      <c r="K437" s="149"/>
      <c r="L437" s="130" t="s">
        <v>652</v>
      </c>
      <c r="M437" s="485">
        <v>0.04</v>
      </c>
      <c r="N437" s="954"/>
      <c r="O437" s="955"/>
      <c r="P437" s="572">
        <f t="shared" si="380"/>
        <v>0</v>
      </c>
      <c r="Q437" s="955"/>
      <c r="R437" s="957"/>
      <c r="S437" s="571">
        <f t="shared" si="381"/>
        <v>0</v>
      </c>
      <c r="T437" s="520">
        <f t="shared" si="373"/>
        <v>0</v>
      </c>
      <c r="U437" s="497">
        <f t="shared" si="374"/>
        <v>0</v>
      </c>
      <c r="V437" s="551">
        <f t="shared" si="382"/>
        <v>0</v>
      </c>
      <c r="W437" s="960"/>
      <c r="X437" s="961"/>
      <c r="Y437" s="526">
        <f t="shared" si="375"/>
        <v>0</v>
      </c>
      <c r="Z437" s="961"/>
      <c r="AA437" s="964"/>
      <c r="AB437" s="570">
        <f t="shared" si="376"/>
        <v>0</v>
      </c>
      <c r="AC437" s="526">
        <f t="shared" si="377"/>
        <v>0</v>
      </c>
      <c r="AD437" s="523">
        <f t="shared" si="378"/>
        <v>0</v>
      </c>
      <c r="AE437" s="526">
        <f t="shared" ref="AE437" si="420">SUM(AC437,AD437)</f>
        <v>0</v>
      </c>
    </row>
    <row r="438" spans="1:31" x14ac:dyDescent="0.25">
      <c r="A438" s="115" t="s">
        <v>355</v>
      </c>
      <c r="B438" s="115">
        <v>1</v>
      </c>
      <c r="C438" s="147" t="s">
        <v>834</v>
      </c>
      <c r="D438" s="147">
        <v>1</v>
      </c>
      <c r="E438" s="147" t="s">
        <v>701</v>
      </c>
      <c r="F438" s="147" t="s">
        <v>1544</v>
      </c>
      <c r="G438" s="115" t="s">
        <v>865</v>
      </c>
      <c r="H438" s="115" t="s">
        <v>1545</v>
      </c>
      <c r="I438" s="148" t="s">
        <v>657</v>
      </c>
      <c r="J438" s="149">
        <v>5.7</v>
      </c>
      <c r="K438" s="149"/>
      <c r="L438" s="130" t="s">
        <v>652</v>
      </c>
      <c r="M438" s="485">
        <v>0.04</v>
      </c>
      <c r="N438" s="954"/>
      <c r="O438" s="955"/>
      <c r="P438" s="572">
        <f t="shared" si="380"/>
        <v>0</v>
      </c>
      <c r="Q438" s="955"/>
      <c r="R438" s="957"/>
      <c r="S438" s="571">
        <f t="shared" si="381"/>
        <v>0</v>
      </c>
      <c r="T438" s="520">
        <f t="shared" si="373"/>
        <v>0</v>
      </c>
      <c r="U438" s="497">
        <f t="shared" si="374"/>
        <v>0</v>
      </c>
      <c r="V438" s="551">
        <f t="shared" si="382"/>
        <v>0</v>
      </c>
      <c r="W438" s="960"/>
      <c r="X438" s="961"/>
      <c r="Y438" s="526">
        <f t="shared" si="375"/>
        <v>0</v>
      </c>
      <c r="Z438" s="961"/>
      <c r="AA438" s="964"/>
      <c r="AB438" s="570">
        <f t="shared" si="376"/>
        <v>0</v>
      </c>
      <c r="AC438" s="526">
        <f t="shared" si="377"/>
        <v>0</v>
      </c>
      <c r="AD438" s="523">
        <f t="shared" si="378"/>
        <v>0</v>
      </c>
      <c r="AE438" s="526">
        <f t="shared" ref="AE438" si="421">SUM(AC438,AD438)</f>
        <v>0</v>
      </c>
    </row>
    <row r="439" spans="1:31" x14ac:dyDescent="0.25">
      <c r="A439" s="115" t="s">
        <v>355</v>
      </c>
      <c r="B439" s="115">
        <v>1</v>
      </c>
      <c r="C439" s="147" t="s">
        <v>834</v>
      </c>
      <c r="D439" s="147">
        <v>1</v>
      </c>
      <c r="E439" s="147" t="s">
        <v>704</v>
      </c>
      <c r="F439" s="147" t="s">
        <v>1546</v>
      </c>
      <c r="G439" s="115" t="s">
        <v>660</v>
      </c>
      <c r="H439" s="115" t="s">
        <v>1547</v>
      </c>
      <c r="I439" s="148" t="s">
        <v>657</v>
      </c>
      <c r="J439" s="149">
        <v>1.3</v>
      </c>
      <c r="K439" s="149"/>
      <c r="L439" s="130" t="s">
        <v>652</v>
      </c>
      <c r="M439" s="485">
        <v>0.04</v>
      </c>
      <c r="N439" s="954"/>
      <c r="O439" s="955"/>
      <c r="P439" s="572">
        <f t="shared" si="380"/>
        <v>0</v>
      </c>
      <c r="Q439" s="955"/>
      <c r="R439" s="957"/>
      <c r="S439" s="571">
        <f t="shared" si="381"/>
        <v>0</v>
      </c>
      <c r="T439" s="520">
        <f t="shared" si="373"/>
        <v>0</v>
      </c>
      <c r="U439" s="497">
        <f t="shared" si="374"/>
        <v>0</v>
      </c>
      <c r="V439" s="551">
        <f t="shared" si="382"/>
        <v>0</v>
      </c>
      <c r="W439" s="960"/>
      <c r="X439" s="961"/>
      <c r="Y439" s="526">
        <f t="shared" si="375"/>
        <v>0</v>
      </c>
      <c r="Z439" s="961"/>
      <c r="AA439" s="964"/>
      <c r="AB439" s="570">
        <f t="shared" si="376"/>
        <v>0</v>
      </c>
      <c r="AC439" s="526">
        <f t="shared" si="377"/>
        <v>0</v>
      </c>
      <c r="AD439" s="523">
        <f t="shared" si="378"/>
        <v>0</v>
      </c>
      <c r="AE439" s="526">
        <f t="shared" ref="AE439" si="422">SUM(AC439,AD439)</f>
        <v>0</v>
      </c>
    </row>
    <row r="440" spans="1:31" x14ac:dyDescent="0.25">
      <c r="A440" s="115" t="s">
        <v>355</v>
      </c>
      <c r="B440" s="115">
        <v>1</v>
      </c>
      <c r="C440" s="147" t="s">
        <v>834</v>
      </c>
      <c r="D440" s="147">
        <v>1</v>
      </c>
      <c r="E440" s="147" t="s">
        <v>708</v>
      </c>
      <c r="F440" s="147" t="s">
        <v>1548</v>
      </c>
      <c r="G440" s="115" t="s">
        <v>660</v>
      </c>
      <c r="H440" s="115" t="s">
        <v>1549</v>
      </c>
      <c r="I440" s="148" t="s">
        <v>657</v>
      </c>
      <c r="J440" s="149">
        <v>1.3</v>
      </c>
      <c r="K440" s="149"/>
      <c r="L440" s="130" t="s">
        <v>652</v>
      </c>
      <c r="M440" s="485">
        <v>0.04</v>
      </c>
      <c r="N440" s="954"/>
      <c r="O440" s="955"/>
      <c r="P440" s="572">
        <f t="shared" si="380"/>
        <v>0</v>
      </c>
      <c r="Q440" s="955"/>
      <c r="R440" s="957"/>
      <c r="S440" s="571">
        <f t="shared" si="381"/>
        <v>0</v>
      </c>
      <c r="T440" s="520">
        <f t="shared" si="373"/>
        <v>0</v>
      </c>
      <c r="U440" s="497">
        <f t="shared" si="374"/>
        <v>0</v>
      </c>
      <c r="V440" s="551">
        <f t="shared" si="382"/>
        <v>0</v>
      </c>
      <c r="W440" s="960"/>
      <c r="X440" s="961"/>
      <c r="Y440" s="526">
        <f t="shared" si="375"/>
        <v>0</v>
      </c>
      <c r="Z440" s="961"/>
      <c r="AA440" s="964"/>
      <c r="AB440" s="570">
        <f t="shared" si="376"/>
        <v>0</v>
      </c>
      <c r="AC440" s="526">
        <f t="shared" si="377"/>
        <v>0</v>
      </c>
      <c r="AD440" s="523">
        <f t="shared" si="378"/>
        <v>0</v>
      </c>
      <c r="AE440" s="526">
        <f t="shared" ref="AE440" si="423">SUM(AC440,AD440)</f>
        <v>0</v>
      </c>
    </row>
    <row r="441" spans="1:31" x14ac:dyDescent="0.25">
      <c r="A441" s="115" t="s">
        <v>355</v>
      </c>
      <c r="B441" s="115">
        <v>1</v>
      </c>
      <c r="C441" s="147" t="s">
        <v>834</v>
      </c>
      <c r="D441" s="147">
        <v>1</v>
      </c>
      <c r="E441" s="147" t="s">
        <v>711</v>
      </c>
      <c r="F441" s="147" t="s">
        <v>1550</v>
      </c>
      <c r="G441" s="115" t="s">
        <v>649</v>
      </c>
      <c r="H441" s="115" t="s">
        <v>1551</v>
      </c>
      <c r="I441" s="148" t="s">
        <v>936</v>
      </c>
      <c r="J441" s="149">
        <v>52.5</v>
      </c>
      <c r="K441" s="149"/>
      <c r="L441" s="130" t="s">
        <v>652</v>
      </c>
      <c r="M441" s="485">
        <v>7.0000000000000007E-2</v>
      </c>
      <c r="N441" s="954"/>
      <c r="O441" s="955"/>
      <c r="P441" s="572">
        <f t="shared" si="380"/>
        <v>0</v>
      </c>
      <c r="Q441" s="955"/>
      <c r="R441" s="957"/>
      <c r="S441" s="571">
        <f t="shared" si="381"/>
        <v>0</v>
      </c>
      <c r="T441" s="520">
        <f t="shared" si="373"/>
        <v>0</v>
      </c>
      <c r="U441" s="497">
        <f t="shared" si="374"/>
        <v>0</v>
      </c>
      <c r="V441" s="551">
        <f t="shared" si="382"/>
        <v>0</v>
      </c>
      <c r="W441" s="960"/>
      <c r="X441" s="961"/>
      <c r="Y441" s="526">
        <f t="shared" si="375"/>
        <v>0</v>
      </c>
      <c r="Z441" s="961"/>
      <c r="AA441" s="964"/>
      <c r="AB441" s="570">
        <f t="shared" si="376"/>
        <v>0</v>
      </c>
      <c r="AC441" s="526">
        <f t="shared" si="377"/>
        <v>0</v>
      </c>
      <c r="AD441" s="523">
        <f t="shared" si="378"/>
        <v>0</v>
      </c>
      <c r="AE441" s="526">
        <f t="shared" ref="AE441" si="424">SUM(AC441,AD441)</f>
        <v>0</v>
      </c>
    </row>
    <row r="442" spans="1:31" x14ac:dyDescent="0.25">
      <c r="A442" s="115" t="s">
        <v>355</v>
      </c>
      <c r="B442" s="115">
        <v>1</v>
      </c>
      <c r="C442" s="147" t="s">
        <v>834</v>
      </c>
      <c r="D442" s="147">
        <v>1</v>
      </c>
      <c r="E442" s="147">
        <v>20</v>
      </c>
      <c r="F442" s="147" t="s">
        <v>1552</v>
      </c>
      <c r="G442" s="115" t="s">
        <v>764</v>
      </c>
      <c r="H442" s="115" t="s">
        <v>1511</v>
      </c>
      <c r="I442" s="148" t="s">
        <v>936</v>
      </c>
      <c r="J442" s="149">
        <v>39.299999999999997</v>
      </c>
      <c r="K442" s="149"/>
      <c r="L442" s="130" t="s">
        <v>652</v>
      </c>
      <c r="M442" s="485">
        <v>7.0000000000000007E-2</v>
      </c>
      <c r="N442" s="954"/>
      <c r="O442" s="955"/>
      <c r="P442" s="572">
        <f t="shared" si="380"/>
        <v>0</v>
      </c>
      <c r="Q442" s="955"/>
      <c r="R442" s="957"/>
      <c r="S442" s="571">
        <f t="shared" si="381"/>
        <v>0</v>
      </c>
      <c r="T442" s="520">
        <f t="shared" si="373"/>
        <v>0</v>
      </c>
      <c r="U442" s="497">
        <f t="shared" si="374"/>
        <v>0</v>
      </c>
      <c r="V442" s="551">
        <f t="shared" si="382"/>
        <v>0</v>
      </c>
      <c r="W442" s="960"/>
      <c r="X442" s="961"/>
      <c r="Y442" s="526">
        <f t="shared" si="375"/>
        <v>0</v>
      </c>
      <c r="Z442" s="961"/>
      <c r="AA442" s="964"/>
      <c r="AB442" s="570">
        <f t="shared" si="376"/>
        <v>0</v>
      </c>
      <c r="AC442" s="526">
        <f t="shared" si="377"/>
        <v>0</v>
      </c>
      <c r="AD442" s="523">
        <f t="shared" si="378"/>
        <v>0</v>
      </c>
      <c r="AE442" s="526">
        <f t="shared" ref="AE442" si="425">SUM(AC442,AD442)</f>
        <v>0</v>
      </c>
    </row>
    <row r="443" spans="1:31" x14ac:dyDescent="0.25">
      <c r="A443" s="115" t="s">
        <v>355</v>
      </c>
      <c r="B443" s="115">
        <v>1</v>
      </c>
      <c r="C443" s="147" t="s">
        <v>1269</v>
      </c>
      <c r="D443" s="147">
        <v>1</v>
      </c>
      <c r="E443" s="147" t="s">
        <v>647</v>
      </c>
      <c r="F443" s="147" t="s">
        <v>1553</v>
      </c>
      <c r="G443" s="115" t="s">
        <v>649</v>
      </c>
      <c r="H443" s="115" t="s">
        <v>1554</v>
      </c>
      <c r="I443" s="148" t="s">
        <v>936</v>
      </c>
      <c r="J443" s="149">
        <v>42.6</v>
      </c>
      <c r="K443" s="149"/>
      <c r="L443" s="130" t="s">
        <v>652</v>
      </c>
      <c r="M443" s="485">
        <v>7.0000000000000007E-2</v>
      </c>
      <c r="N443" s="954"/>
      <c r="O443" s="955"/>
      <c r="P443" s="572">
        <f t="shared" si="380"/>
        <v>0</v>
      </c>
      <c r="Q443" s="955"/>
      <c r="R443" s="957"/>
      <c r="S443" s="571">
        <f t="shared" si="381"/>
        <v>0</v>
      </c>
      <c r="T443" s="520">
        <f t="shared" si="373"/>
        <v>0</v>
      </c>
      <c r="U443" s="497">
        <f t="shared" si="374"/>
        <v>0</v>
      </c>
      <c r="V443" s="551">
        <f t="shared" si="382"/>
        <v>0</v>
      </c>
      <c r="W443" s="960"/>
      <c r="X443" s="961"/>
      <c r="Y443" s="526">
        <f t="shared" si="375"/>
        <v>0</v>
      </c>
      <c r="Z443" s="961"/>
      <c r="AA443" s="964"/>
      <c r="AB443" s="570">
        <f t="shared" si="376"/>
        <v>0</v>
      </c>
      <c r="AC443" s="526">
        <f t="shared" si="377"/>
        <v>0</v>
      </c>
      <c r="AD443" s="523">
        <f t="shared" si="378"/>
        <v>0</v>
      </c>
      <c r="AE443" s="526">
        <f t="shared" ref="AE443" si="426">SUM(AC443,AD443)</f>
        <v>0</v>
      </c>
    </row>
    <row r="444" spans="1:31" x14ac:dyDescent="0.25">
      <c r="A444" s="115" t="s">
        <v>355</v>
      </c>
      <c r="B444" s="115">
        <v>1</v>
      </c>
      <c r="C444" s="147" t="s">
        <v>1269</v>
      </c>
      <c r="D444" s="147">
        <v>1</v>
      </c>
      <c r="E444" s="147" t="s">
        <v>658</v>
      </c>
      <c r="F444" s="147" t="s">
        <v>1555</v>
      </c>
      <c r="G444" s="115" t="s">
        <v>764</v>
      </c>
      <c r="H444" s="115" t="s">
        <v>1411</v>
      </c>
      <c r="I444" s="148" t="s">
        <v>936</v>
      </c>
      <c r="J444" s="149">
        <v>195</v>
      </c>
      <c r="K444" s="149"/>
      <c r="L444" s="130" t="s">
        <v>652</v>
      </c>
      <c r="M444" s="485">
        <v>7.0000000000000007E-2</v>
      </c>
      <c r="N444" s="954"/>
      <c r="O444" s="955"/>
      <c r="P444" s="572">
        <f t="shared" si="380"/>
        <v>0</v>
      </c>
      <c r="Q444" s="955"/>
      <c r="R444" s="957"/>
      <c r="S444" s="571">
        <f t="shared" si="381"/>
        <v>0</v>
      </c>
      <c r="T444" s="520">
        <f t="shared" si="373"/>
        <v>0</v>
      </c>
      <c r="U444" s="497">
        <f t="shared" si="374"/>
        <v>0</v>
      </c>
      <c r="V444" s="551">
        <f t="shared" si="382"/>
        <v>0</v>
      </c>
      <c r="W444" s="960"/>
      <c r="X444" s="961"/>
      <c r="Y444" s="526">
        <f t="shared" si="375"/>
        <v>0</v>
      </c>
      <c r="Z444" s="961"/>
      <c r="AA444" s="964"/>
      <c r="AB444" s="570">
        <f t="shared" si="376"/>
        <v>0</v>
      </c>
      <c r="AC444" s="526">
        <f t="shared" si="377"/>
        <v>0</v>
      </c>
      <c r="AD444" s="523">
        <f t="shared" si="378"/>
        <v>0</v>
      </c>
      <c r="AE444" s="526">
        <f t="shared" ref="AE444" si="427">SUM(AC444,AD444)</f>
        <v>0</v>
      </c>
    </row>
    <row r="445" spans="1:31" x14ac:dyDescent="0.25">
      <c r="A445" s="115" t="s">
        <v>355</v>
      </c>
      <c r="B445" s="115">
        <v>1</v>
      </c>
      <c r="C445" s="147" t="s">
        <v>1269</v>
      </c>
      <c r="D445" s="147">
        <v>1</v>
      </c>
      <c r="E445" s="147" t="s">
        <v>661</v>
      </c>
      <c r="F445" s="147" t="s">
        <v>1556</v>
      </c>
      <c r="G445" s="115" t="s">
        <v>1157</v>
      </c>
      <c r="H445" s="115" t="s">
        <v>1413</v>
      </c>
      <c r="I445" s="148" t="s">
        <v>657</v>
      </c>
      <c r="J445" s="149">
        <v>15</v>
      </c>
      <c r="K445" s="149"/>
      <c r="L445" s="130" t="s">
        <v>652</v>
      </c>
      <c r="M445" s="485">
        <v>7.0000000000000007E-2</v>
      </c>
      <c r="N445" s="954"/>
      <c r="O445" s="955"/>
      <c r="P445" s="572">
        <f t="shared" si="380"/>
        <v>0</v>
      </c>
      <c r="Q445" s="955"/>
      <c r="R445" s="957"/>
      <c r="S445" s="571">
        <f t="shared" si="381"/>
        <v>0</v>
      </c>
      <c r="T445" s="520">
        <f t="shared" si="373"/>
        <v>0</v>
      </c>
      <c r="U445" s="497">
        <f t="shared" si="374"/>
        <v>0</v>
      </c>
      <c r="V445" s="551">
        <f t="shared" si="382"/>
        <v>0</v>
      </c>
      <c r="W445" s="960"/>
      <c r="X445" s="961"/>
      <c r="Y445" s="526">
        <f t="shared" si="375"/>
        <v>0</v>
      </c>
      <c r="Z445" s="961"/>
      <c r="AA445" s="964"/>
      <c r="AB445" s="570">
        <f t="shared" si="376"/>
        <v>0</v>
      </c>
      <c r="AC445" s="526">
        <f t="shared" si="377"/>
        <v>0</v>
      </c>
      <c r="AD445" s="523">
        <f t="shared" si="378"/>
        <v>0</v>
      </c>
      <c r="AE445" s="526">
        <f t="shared" ref="AE445" si="428">SUM(AC445,AD445)</f>
        <v>0</v>
      </c>
    </row>
    <row r="446" spans="1:31" x14ac:dyDescent="0.25">
      <c r="A446" s="115" t="s">
        <v>355</v>
      </c>
      <c r="B446" s="115">
        <v>1</v>
      </c>
      <c r="C446" s="147" t="s">
        <v>1269</v>
      </c>
      <c r="D446" s="147">
        <v>1</v>
      </c>
      <c r="E446" s="147" t="s">
        <v>665</v>
      </c>
      <c r="F446" s="147" t="s">
        <v>1557</v>
      </c>
      <c r="G446" s="115" t="s">
        <v>764</v>
      </c>
      <c r="H446" s="115" t="s">
        <v>1558</v>
      </c>
      <c r="I446" s="148" t="s">
        <v>936</v>
      </c>
      <c r="J446" s="149">
        <v>7</v>
      </c>
      <c r="K446" s="149"/>
      <c r="L446" s="130" t="s">
        <v>652</v>
      </c>
      <c r="M446" s="485">
        <v>7.0000000000000007E-2</v>
      </c>
      <c r="N446" s="954"/>
      <c r="O446" s="955"/>
      <c r="P446" s="572">
        <f t="shared" si="380"/>
        <v>0</v>
      </c>
      <c r="Q446" s="955"/>
      <c r="R446" s="957"/>
      <c r="S446" s="571">
        <f t="shared" si="381"/>
        <v>0</v>
      </c>
      <c r="T446" s="520">
        <f t="shared" si="373"/>
        <v>0</v>
      </c>
      <c r="U446" s="497">
        <f t="shared" si="374"/>
        <v>0</v>
      </c>
      <c r="V446" s="551">
        <f t="shared" si="382"/>
        <v>0</v>
      </c>
      <c r="W446" s="960"/>
      <c r="X446" s="961"/>
      <c r="Y446" s="526">
        <f t="shared" si="375"/>
        <v>0</v>
      </c>
      <c r="Z446" s="961"/>
      <c r="AA446" s="964"/>
      <c r="AB446" s="570">
        <f t="shared" si="376"/>
        <v>0</v>
      </c>
      <c r="AC446" s="526">
        <f t="shared" si="377"/>
        <v>0</v>
      </c>
      <c r="AD446" s="523">
        <f t="shared" si="378"/>
        <v>0</v>
      </c>
      <c r="AE446" s="526">
        <f t="shared" ref="AE446" si="429">SUM(AC446,AD446)</f>
        <v>0</v>
      </c>
    </row>
    <row r="447" spans="1:31" x14ac:dyDescent="0.25">
      <c r="A447" s="115" t="s">
        <v>355</v>
      </c>
      <c r="B447" s="115">
        <v>1</v>
      </c>
      <c r="C447" s="147" t="s">
        <v>1269</v>
      </c>
      <c r="D447" s="147">
        <v>1</v>
      </c>
      <c r="E447" s="147" t="s">
        <v>668</v>
      </c>
      <c r="F447" s="147" t="s">
        <v>1559</v>
      </c>
      <c r="G447" s="115" t="s">
        <v>764</v>
      </c>
      <c r="H447" s="115" t="s">
        <v>1560</v>
      </c>
      <c r="I447" s="148" t="s">
        <v>936</v>
      </c>
      <c r="J447" s="149">
        <v>7</v>
      </c>
      <c r="K447" s="149"/>
      <c r="L447" s="130" t="s">
        <v>652</v>
      </c>
      <c r="M447" s="485">
        <v>7.0000000000000007E-2</v>
      </c>
      <c r="N447" s="954"/>
      <c r="O447" s="955"/>
      <c r="P447" s="572">
        <f t="shared" si="380"/>
        <v>0</v>
      </c>
      <c r="Q447" s="955"/>
      <c r="R447" s="957"/>
      <c r="S447" s="571">
        <f t="shared" si="381"/>
        <v>0</v>
      </c>
      <c r="T447" s="520">
        <f t="shared" si="373"/>
        <v>0</v>
      </c>
      <c r="U447" s="497">
        <f t="shared" si="374"/>
        <v>0</v>
      </c>
      <c r="V447" s="551">
        <f t="shared" si="382"/>
        <v>0</v>
      </c>
      <c r="W447" s="960"/>
      <c r="X447" s="961"/>
      <c r="Y447" s="526">
        <f t="shared" si="375"/>
        <v>0</v>
      </c>
      <c r="Z447" s="961"/>
      <c r="AA447" s="964"/>
      <c r="AB447" s="570">
        <f t="shared" si="376"/>
        <v>0</v>
      </c>
      <c r="AC447" s="526">
        <f t="shared" si="377"/>
        <v>0</v>
      </c>
      <c r="AD447" s="523">
        <f t="shared" si="378"/>
        <v>0</v>
      </c>
      <c r="AE447" s="526">
        <f t="shared" ref="AE447" si="430">SUM(AC447,AD447)</f>
        <v>0</v>
      </c>
    </row>
    <row r="448" spans="1:31" x14ac:dyDescent="0.25">
      <c r="A448" s="115" t="s">
        <v>355</v>
      </c>
      <c r="B448" s="115">
        <v>1</v>
      </c>
      <c r="C448" s="147" t="s">
        <v>1269</v>
      </c>
      <c r="D448" s="147">
        <v>1</v>
      </c>
      <c r="E448" s="147" t="s">
        <v>671</v>
      </c>
      <c r="F448" s="147" t="s">
        <v>1561</v>
      </c>
      <c r="G448" s="115" t="s">
        <v>764</v>
      </c>
      <c r="H448" s="115" t="s">
        <v>1562</v>
      </c>
      <c r="I448" s="148" t="s">
        <v>936</v>
      </c>
      <c r="J448" s="149">
        <v>12.2</v>
      </c>
      <c r="K448" s="149"/>
      <c r="L448" s="130" t="s">
        <v>652</v>
      </c>
      <c r="M448" s="485">
        <v>7.0000000000000007E-2</v>
      </c>
      <c r="N448" s="954"/>
      <c r="O448" s="955"/>
      <c r="P448" s="572">
        <f t="shared" si="380"/>
        <v>0</v>
      </c>
      <c r="Q448" s="955"/>
      <c r="R448" s="957"/>
      <c r="S448" s="571">
        <f t="shared" si="381"/>
        <v>0</v>
      </c>
      <c r="T448" s="520">
        <f t="shared" si="373"/>
        <v>0</v>
      </c>
      <c r="U448" s="497">
        <f t="shared" si="374"/>
        <v>0</v>
      </c>
      <c r="V448" s="551">
        <f t="shared" si="382"/>
        <v>0</v>
      </c>
      <c r="W448" s="960"/>
      <c r="X448" s="961"/>
      <c r="Y448" s="526">
        <f t="shared" si="375"/>
        <v>0</v>
      </c>
      <c r="Z448" s="961"/>
      <c r="AA448" s="964"/>
      <c r="AB448" s="570">
        <f t="shared" si="376"/>
        <v>0</v>
      </c>
      <c r="AC448" s="526">
        <f t="shared" si="377"/>
        <v>0</v>
      </c>
      <c r="AD448" s="523">
        <f t="shared" si="378"/>
        <v>0</v>
      </c>
      <c r="AE448" s="526">
        <f t="shared" ref="AE448:AE450" si="431">SUM(AC448,AD448)</f>
        <v>0</v>
      </c>
    </row>
    <row r="449" spans="1:31" x14ac:dyDescent="0.25">
      <c r="A449" s="115" t="s">
        <v>355</v>
      </c>
      <c r="B449" s="115">
        <v>1</v>
      </c>
      <c r="C449" s="147" t="s">
        <v>1269</v>
      </c>
      <c r="D449" s="147">
        <v>1</v>
      </c>
      <c r="E449" s="147" t="s">
        <v>676</v>
      </c>
      <c r="F449" s="147" t="s">
        <v>1563</v>
      </c>
      <c r="G449" s="115" t="s">
        <v>520</v>
      </c>
      <c r="H449" s="115" t="s">
        <v>1564</v>
      </c>
      <c r="I449" s="148" t="s">
        <v>679</v>
      </c>
      <c r="J449" s="149"/>
      <c r="K449" s="149">
        <v>2.8</v>
      </c>
      <c r="L449" s="130" t="s">
        <v>680</v>
      </c>
      <c r="M449" s="485"/>
      <c r="N449" s="891"/>
      <c r="O449" s="718"/>
      <c r="P449" s="892">
        <f t="shared" si="380"/>
        <v>0</v>
      </c>
      <c r="Q449" s="718"/>
      <c r="R449" s="892"/>
      <c r="S449" s="718">
        <f t="shared" si="381"/>
        <v>0</v>
      </c>
      <c r="T449" s="520">
        <f t="shared" si="373"/>
        <v>0</v>
      </c>
      <c r="U449" s="497">
        <f t="shared" si="374"/>
        <v>0</v>
      </c>
      <c r="V449" s="551">
        <f t="shared" si="382"/>
        <v>0</v>
      </c>
      <c r="W449" s="893"/>
      <c r="X449" s="894"/>
      <c r="Y449" s="526">
        <f t="shared" si="375"/>
        <v>0</v>
      </c>
      <c r="Z449" s="894"/>
      <c r="AA449" s="895"/>
      <c r="AB449" s="896">
        <f t="shared" si="376"/>
        <v>0</v>
      </c>
      <c r="AC449" s="526">
        <f t="shared" si="377"/>
        <v>0</v>
      </c>
      <c r="AD449" s="523">
        <f t="shared" si="378"/>
        <v>0</v>
      </c>
      <c r="AE449" s="526">
        <f t="shared" si="431"/>
        <v>0</v>
      </c>
    </row>
    <row r="450" spans="1:31" x14ac:dyDescent="0.25">
      <c r="A450" s="115" t="s">
        <v>355</v>
      </c>
      <c r="B450" s="115">
        <v>1</v>
      </c>
      <c r="C450" s="147" t="s">
        <v>1269</v>
      </c>
      <c r="D450" s="147">
        <v>1</v>
      </c>
      <c r="E450" s="147" t="s">
        <v>682</v>
      </c>
      <c r="F450" s="147" t="s">
        <v>1565</v>
      </c>
      <c r="G450" s="115" t="s">
        <v>751</v>
      </c>
      <c r="H450" s="115" t="s">
        <v>1566</v>
      </c>
      <c r="I450" s="148" t="s">
        <v>679</v>
      </c>
      <c r="J450" s="149"/>
      <c r="K450" s="149">
        <v>2.5</v>
      </c>
      <c r="L450" s="130" t="s">
        <v>680</v>
      </c>
      <c r="M450" s="485"/>
      <c r="N450" s="891"/>
      <c r="O450" s="718"/>
      <c r="P450" s="892">
        <f t="shared" si="380"/>
        <v>0</v>
      </c>
      <c r="Q450" s="718"/>
      <c r="R450" s="892"/>
      <c r="S450" s="718">
        <f t="shared" si="381"/>
        <v>0</v>
      </c>
      <c r="T450" s="520">
        <f t="shared" si="373"/>
        <v>0</v>
      </c>
      <c r="U450" s="497">
        <f t="shared" si="374"/>
        <v>0</v>
      </c>
      <c r="V450" s="551">
        <f t="shared" si="382"/>
        <v>0</v>
      </c>
      <c r="W450" s="893"/>
      <c r="X450" s="894"/>
      <c r="Y450" s="526">
        <f t="shared" si="375"/>
        <v>0</v>
      </c>
      <c r="Z450" s="894"/>
      <c r="AA450" s="895"/>
      <c r="AB450" s="896">
        <f t="shared" si="376"/>
        <v>0</v>
      </c>
      <c r="AC450" s="526">
        <f t="shared" si="377"/>
        <v>0</v>
      </c>
      <c r="AD450" s="523">
        <f t="shared" si="378"/>
        <v>0</v>
      </c>
      <c r="AE450" s="526">
        <f t="shared" si="431"/>
        <v>0</v>
      </c>
    </row>
    <row r="451" spans="1:31" x14ac:dyDescent="0.25">
      <c r="A451" s="115" t="s">
        <v>355</v>
      </c>
      <c r="B451" s="115">
        <v>1</v>
      </c>
      <c r="C451" s="147" t="s">
        <v>1269</v>
      </c>
      <c r="D451" s="147">
        <v>1</v>
      </c>
      <c r="E451" s="147" t="s">
        <v>685</v>
      </c>
      <c r="F451" s="147" t="s">
        <v>1567</v>
      </c>
      <c r="G451" s="115" t="s">
        <v>990</v>
      </c>
      <c r="H451" s="115" t="s">
        <v>1568</v>
      </c>
      <c r="I451" s="148" t="s">
        <v>657</v>
      </c>
      <c r="J451" s="149">
        <v>7</v>
      </c>
      <c r="K451" s="149"/>
      <c r="L451" s="130" t="s">
        <v>652</v>
      </c>
      <c r="M451" s="485">
        <v>7.0000000000000007E-2</v>
      </c>
      <c r="N451" s="954"/>
      <c r="O451" s="955"/>
      <c r="P451" s="572">
        <f t="shared" si="380"/>
        <v>0</v>
      </c>
      <c r="Q451" s="955"/>
      <c r="R451" s="957"/>
      <c r="S451" s="571">
        <f t="shared" si="381"/>
        <v>0</v>
      </c>
      <c r="T451" s="520">
        <f t="shared" si="373"/>
        <v>0</v>
      </c>
      <c r="U451" s="497">
        <f t="shared" si="374"/>
        <v>0</v>
      </c>
      <c r="V451" s="551">
        <f t="shared" si="382"/>
        <v>0</v>
      </c>
      <c r="W451" s="960"/>
      <c r="X451" s="961"/>
      <c r="Y451" s="526">
        <f t="shared" si="375"/>
        <v>0</v>
      </c>
      <c r="Z451" s="961"/>
      <c r="AA451" s="964"/>
      <c r="AB451" s="570">
        <f t="shared" si="376"/>
        <v>0</v>
      </c>
      <c r="AC451" s="526">
        <f t="shared" si="377"/>
        <v>0</v>
      </c>
      <c r="AD451" s="523">
        <f t="shared" si="378"/>
        <v>0</v>
      </c>
      <c r="AE451" s="526">
        <f t="shared" ref="AE451" si="432">SUM(AC451,AD451)</f>
        <v>0</v>
      </c>
    </row>
    <row r="452" spans="1:31" x14ac:dyDescent="0.25">
      <c r="A452" s="115" t="s">
        <v>355</v>
      </c>
      <c r="B452" s="115">
        <v>1</v>
      </c>
      <c r="C452" s="147" t="s">
        <v>1269</v>
      </c>
      <c r="D452" s="147">
        <v>1</v>
      </c>
      <c r="E452" s="147" t="s">
        <v>687</v>
      </c>
      <c r="F452" s="147" t="s">
        <v>1569</v>
      </c>
      <c r="G452" s="115" t="s">
        <v>649</v>
      </c>
      <c r="H452" s="115" t="s">
        <v>1570</v>
      </c>
      <c r="I452" s="148" t="s">
        <v>936</v>
      </c>
      <c r="J452" s="149">
        <v>5.8</v>
      </c>
      <c r="K452" s="149"/>
      <c r="L452" s="130" t="s">
        <v>652</v>
      </c>
      <c r="M452" s="485">
        <v>7.0000000000000007E-2</v>
      </c>
      <c r="N452" s="954"/>
      <c r="O452" s="955"/>
      <c r="P452" s="572">
        <f t="shared" si="380"/>
        <v>0</v>
      </c>
      <c r="Q452" s="955"/>
      <c r="R452" s="957"/>
      <c r="S452" s="571">
        <f t="shared" si="381"/>
        <v>0</v>
      </c>
      <c r="T452" s="520">
        <f t="shared" si="373"/>
        <v>0</v>
      </c>
      <c r="U452" s="497">
        <f t="shared" si="374"/>
        <v>0</v>
      </c>
      <c r="V452" s="551">
        <f t="shared" si="382"/>
        <v>0</v>
      </c>
      <c r="W452" s="960"/>
      <c r="X452" s="961"/>
      <c r="Y452" s="526">
        <f t="shared" si="375"/>
        <v>0</v>
      </c>
      <c r="Z452" s="961"/>
      <c r="AA452" s="964"/>
      <c r="AB452" s="570">
        <f t="shared" si="376"/>
        <v>0</v>
      </c>
      <c r="AC452" s="526">
        <f t="shared" si="377"/>
        <v>0</v>
      </c>
      <c r="AD452" s="523">
        <f t="shared" si="378"/>
        <v>0</v>
      </c>
      <c r="AE452" s="526">
        <f t="shared" ref="AE452" si="433">SUM(AC452,AD452)</f>
        <v>0</v>
      </c>
    </row>
    <row r="453" spans="1:31" x14ac:dyDescent="0.25">
      <c r="A453" s="115" t="s">
        <v>355</v>
      </c>
      <c r="B453" s="115">
        <v>1</v>
      </c>
      <c r="C453" s="147" t="s">
        <v>1269</v>
      </c>
      <c r="D453" s="147">
        <v>1</v>
      </c>
      <c r="E453" s="147" t="s">
        <v>690</v>
      </c>
      <c r="F453" s="147" t="s">
        <v>1571</v>
      </c>
      <c r="G453" s="115" t="s">
        <v>1079</v>
      </c>
      <c r="H453" s="115" t="s">
        <v>1572</v>
      </c>
      <c r="I453" s="148" t="s">
        <v>936</v>
      </c>
      <c r="J453" s="149">
        <v>10</v>
      </c>
      <c r="K453" s="149"/>
      <c r="L453" s="130" t="s">
        <v>652</v>
      </c>
      <c r="M453" s="485">
        <v>7.0000000000000007E-2</v>
      </c>
      <c r="N453" s="954"/>
      <c r="O453" s="955"/>
      <c r="P453" s="572">
        <f t="shared" si="380"/>
        <v>0</v>
      </c>
      <c r="Q453" s="955"/>
      <c r="R453" s="957"/>
      <c r="S453" s="571">
        <f t="shared" si="381"/>
        <v>0</v>
      </c>
      <c r="T453" s="520">
        <f t="shared" si="373"/>
        <v>0</v>
      </c>
      <c r="U453" s="497">
        <f t="shared" si="374"/>
        <v>0</v>
      </c>
      <c r="V453" s="551">
        <f t="shared" si="382"/>
        <v>0</v>
      </c>
      <c r="W453" s="960"/>
      <c r="X453" s="961"/>
      <c r="Y453" s="526">
        <f t="shared" si="375"/>
        <v>0</v>
      </c>
      <c r="Z453" s="961"/>
      <c r="AA453" s="964"/>
      <c r="AB453" s="570">
        <f t="shared" si="376"/>
        <v>0</v>
      </c>
      <c r="AC453" s="526">
        <f t="shared" si="377"/>
        <v>0</v>
      </c>
      <c r="AD453" s="523">
        <f t="shared" si="378"/>
        <v>0</v>
      </c>
      <c r="AE453" s="526">
        <f t="shared" ref="AE453" si="434">SUM(AC453,AD453)</f>
        <v>0</v>
      </c>
    </row>
    <row r="454" spans="1:31" x14ac:dyDescent="0.25">
      <c r="A454" s="115" t="s">
        <v>355</v>
      </c>
      <c r="B454" s="115">
        <v>1</v>
      </c>
      <c r="C454" s="147" t="s">
        <v>1269</v>
      </c>
      <c r="D454" s="147">
        <v>1</v>
      </c>
      <c r="E454" s="147" t="s">
        <v>693</v>
      </c>
      <c r="F454" s="147" t="s">
        <v>1573</v>
      </c>
      <c r="G454" s="115" t="s">
        <v>1079</v>
      </c>
      <c r="H454" s="115" t="s">
        <v>1574</v>
      </c>
      <c r="I454" s="148" t="s">
        <v>936</v>
      </c>
      <c r="J454" s="149">
        <v>11.4</v>
      </c>
      <c r="K454" s="149"/>
      <c r="L454" s="130" t="s">
        <v>652</v>
      </c>
      <c r="M454" s="485">
        <v>7.0000000000000007E-2</v>
      </c>
      <c r="N454" s="954"/>
      <c r="O454" s="955"/>
      <c r="P454" s="572">
        <f t="shared" si="380"/>
        <v>0</v>
      </c>
      <c r="Q454" s="955"/>
      <c r="R454" s="957"/>
      <c r="S454" s="571">
        <f t="shared" si="381"/>
        <v>0</v>
      </c>
      <c r="T454" s="520">
        <f t="shared" si="373"/>
        <v>0</v>
      </c>
      <c r="U454" s="497">
        <f t="shared" si="374"/>
        <v>0</v>
      </c>
      <c r="V454" s="551">
        <f t="shared" si="382"/>
        <v>0</v>
      </c>
      <c r="W454" s="960"/>
      <c r="X454" s="961"/>
      <c r="Y454" s="526">
        <f t="shared" si="375"/>
        <v>0</v>
      </c>
      <c r="Z454" s="961"/>
      <c r="AA454" s="964"/>
      <c r="AB454" s="570">
        <f t="shared" si="376"/>
        <v>0</v>
      </c>
      <c r="AC454" s="526">
        <f t="shared" si="377"/>
        <v>0</v>
      </c>
      <c r="AD454" s="523">
        <f t="shared" si="378"/>
        <v>0</v>
      </c>
      <c r="AE454" s="526">
        <f t="shared" ref="AE454" si="435">SUM(AC454,AD454)</f>
        <v>0</v>
      </c>
    </row>
    <row r="455" spans="1:31" x14ac:dyDescent="0.25">
      <c r="A455" s="115" t="s">
        <v>355</v>
      </c>
      <c r="B455" s="115">
        <v>1</v>
      </c>
      <c r="C455" s="147" t="s">
        <v>1269</v>
      </c>
      <c r="D455" s="147">
        <v>1</v>
      </c>
      <c r="E455" s="147" t="s">
        <v>696</v>
      </c>
      <c r="F455" s="147" t="s">
        <v>1575</v>
      </c>
      <c r="G455" s="115" t="s">
        <v>1079</v>
      </c>
      <c r="H455" s="115" t="s">
        <v>1576</v>
      </c>
      <c r="I455" s="148" t="s">
        <v>936</v>
      </c>
      <c r="J455" s="149">
        <v>14.6</v>
      </c>
      <c r="K455" s="149"/>
      <c r="L455" s="130" t="s">
        <v>652</v>
      </c>
      <c r="M455" s="485">
        <v>7.0000000000000007E-2</v>
      </c>
      <c r="N455" s="954"/>
      <c r="O455" s="955"/>
      <c r="P455" s="572">
        <f t="shared" si="380"/>
        <v>0</v>
      </c>
      <c r="Q455" s="955"/>
      <c r="R455" s="957"/>
      <c r="S455" s="571">
        <f t="shared" si="381"/>
        <v>0</v>
      </c>
      <c r="T455" s="520">
        <f t="shared" ref="T455:T518" si="436">SUM(N455,Q455)</f>
        <v>0</v>
      </c>
      <c r="U455" s="497">
        <f t="shared" ref="U455:U518" si="437">SUM(O455,R455)</f>
        <v>0</v>
      </c>
      <c r="V455" s="551">
        <f t="shared" si="382"/>
        <v>0</v>
      </c>
      <c r="W455" s="960"/>
      <c r="X455" s="961"/>
      <c r="Y455" s="526">
        <f t="shared" ref="Y455:Y518" si="438">SUM(W455,X455)</f>
        <v>0</v>
      </c>
      <c r="Z455" s="961"/>
      <c r="AA455" s="964"/>
      <c r="AB455" s="570">
        <f t="shared" ref="AB455:AB518" si="439">SUM(Z455,AA455)</f>
        <v>0</v>
      </c>
      <c r="AC455" s="526">
        <f t="shared" ref="AC455:AC518" si="440">SUM(W455,Z455)</f>
        <v>0</v>
      </c>
      <c r="AD455" s="523">
        <f t="shared" ref="AD455:AD518" si="441">SUM(X455,AA455)</f>
        <v>0</v>
      </c>
      <c r="AE455" s="526">
        <f t="shared" ref="AE455" si="442">SUM(AC455,AD455)</f>
        <v>0</v>
      </c>
    </row>
    <row r="456" spans="1:31" x14ac:dyDescent="0.25">
      <c r="A456" s="115" t="s">
        <v>355</v>
      </c>
      <c r="B456" s="115">
        <v>1</v>
      </c>
      <c r="C456" s="147" t="s">
        <v>1269</v>
      </c>
      <c r="D456" s="147">
        <v>1</v>
      </c>
      <c r="E456" s="147" t="s">
        <v>699</v>
      </c>
      <c r="F456" s="147" t="s">
        <v>1577</v>
      </c>
      <c r="G456" s="115" t="s">
        <v>1079</v>
      </c>
      <c r="H456" s="115" t="s">
        <v>1578</v>
      </c>
      <c r="I456" s="148" t="s">
        <v>936</v>
      </c>
      <c r="J456" s="149">
        <v>13.1</v>
      </c>
      <c r="K456" s="149"/>
      <c r="L456" s="130" t="s">
        <v>652</v>
      </c>
      <c r="M456" s="485">
        <v>7.0000000000000007E-2</v>
      </c>
      <c r="N456" s="954"/>
      <c r="O456" s="955"/>
      <c r="P456" s="572">
        <f t="shared" ref="P456:P519" si="443">SUM(N456,O456)</f>
        <v>0</v>
      </c>
      <c r="Q456" s="955"/>
      <c r="R456" s="957"/>
      <c r="S456" s="571">
        <f t="shared" ref="S456:S519" si="444">SUM(Q456,R456)</f>
        <v>0</v>
      </c>
      <c r="T456" s="520">
        <f t="shared" si="436"/>
        <v>0</v>
      </c>
      <c r="U456" s="497">
        <f t="shared" si="437"/>
        <v>0</v>
      </c>
      <c r="V456" s="551">
        <f t="shared" ref="V456:V519" si="445">SUM(T456,U456)</f>
        <v>0</v>
      </c>
      <c r="W456" s="960"/>
      <c r="X456" s="961"/>
      <c r="Y456" s="526">
        <f t="shared" si="438"/>
        <v>0</v>
      </c>
      <c r="Z456" s="961"/>
      <c r="AA456" s="964"/>
      <c r="AB456" s="570">
        <f t="shared" si="439"/>
        <v>0</v>
      </c>
      <c r="AC456" s="526">
        <f t="shared" si="440"/>
        <v>0</v>
      </c>
      <c r="AD456" s="523">
        <f t="shared" si="441"/>
        <v>0</v>
      </c>
      <c r="AE456" s="526">
        <f t="shared" ref="AE456" si="446">SUM(AC456,AD456)</f>
        <v>0</v>
      </c>
    </row>
    <row r="457" spans="1:31" x14ac:dyDescent="0.25">
      <c r="A457" s="115" t="s">
        <v>355</v>
      </c>
      <c r="B457" s="115">
        <v>2</v>
      </c>
      <c r="C457" s="147" t="s">
        <v>646</v>
      </c>
      <c r="D457" s="147">
        <v>2</v>
      </c>
      <c r="E457" s="147" t="s">
        <v>653</v>
      </c>
      <c r="F457" s="147" t="s">
        <v>1579</v>
      </c>
      <c r="G457" s="115" t="s">
        <v>673</v>
      </c>
      <c r="H457" s="115" t="s">
        <v>1580</v>
      </c>
      <c r="I457" s="148" t="s">
        <v>675</v>
      </c>
      <c r="J457" s="149">
        <v>40.9</v>
      </c>
      <c r="K457" s="149"/>
      <c r="L457" s="130" t="s">
        <v>652</v>
      </c>
      <c r="M457" s="485">
        <v>7.0000000000000007E-2</v>
      </c>
      <c r="N457" s="954"/>
      <c r="O457" s="955"/>
      <c r="P457" s="572">
        <f t="shared" si="443"/>
        <v>0</v>
      </c>
      <c r="Q457" s="955"/>
      <c r="R457" s="957"/>
      <c r="S457" s="571">
        <f t="shared" si="444"/>
        <v>0</v>
      </c>
      <c r="T457" s="520">
        <f t="shared" si="436"/>
        <v>0</v>
      </c>
      <c r="U457" s="497">
        <f t="shared" si="437"/>
        <v>0</v>
      </c>
      <c r="V457" s="551">
        <f t="shared" si="445"/>
        <v>0</v>
      </c>
      <c r="W457" s="960"/>
      <c r="X457" s="961"/>
      <c r="Y457" s="526">
        <f t="shared" si="438"/>
        <v>0</v>
      </c>
      <c r="Z457" s="961"/>
      <c r="AA457" s="964"/>
      <c r="AB457" s="570">
        <f t="shared" si="439"/>
        <v>0</v>
      </c>
      <c r="AC457" s="526">
        <f t="shared" si="440"/>
        <v>0</v>
      </c>
      <c r="AD457" s="523">
        <f t="shared" si="441"/>
        <v>0</v>
      </c>
      <c r="AE457" s="526">
        <f t="shared" ref="AE457" si="447">SUM(AC457,AD457)</f>
        <v>0</v>
      </c>
    </row>
    <row r="458" spans="1:31" x14ac:dyDescent="0.25">
      <c r="A458" s="115" t="s">
        <v>355</v>
      </c>
      <c r="B458" s="115">
        <v>2</v>
      </c>
      <c r="C458" s="147" t="s">
        <v>646</v>
      </c>
      <c r="D458" s="147">
        <v>2</v>
      </c>
      <c r="E458" s="147" t="s">
        <v>658</v>
      </c>
      <c r="F458" s="147" t="s">
        <v>1581</v>
      </c>
      <c r="G458" s="115" t="s">
        <v>649</v>
      </c>
      <c r="H458" s="115" t="s">
        <v>1582</v>
      </c>
      <c r="I458" s="148" t="s">
        <v>936</v>
      </c>
      <c r="J458" s="149">
        <v>37.1</v>
      </c>
      <c r="K458" s="149"/>
      <c r="L458" s="130" t="s">
        <v>652</v>
      </c>
      <c r="M458" s="485">
        <v>7.0000000000000007E-2</v>
      </c>
      <c r="N458" s="954"/>
      <c r="O458" s="955"/>
      <c r="P458" s="572">
        <f t="shared" si="443"/>
        <v>0</v>
      </c>
      <c r="Q458" s="955"/>
      <c r="R458" s="957"/>
      <c r="S458" s="571">
        <f t="shared" si="444"/>
        <v>0</v>
      </c>
      <c r="T458" s="520">
        <f t="shared" si="436"/>
        <v>0</v>
      </c>
      <c r="U458" s="497">
        <f t="shared" si="437"/>
        <v>0</v>
      </c>
      <c r="V458" s="551">
        <f t="shared" si="445"/>
        <v>0</v>
      </c>
      <c r="W458" s="960"/>
      <c r="X458" s="961"/>
      <c r="Y458" s="526">
        <f t="shared" si="438"/>
        <v>0</v>
      </c>
      <c r="Z458" s="961"/>
      <c r="AA458" s="964"/>
      <c r="AB458" s="570">
        <f t="shared" si="439"/>
        <v>0</v>
      </c>
      <c r="AC458" s="526">
        <f t="shared" si="440"/>
        <v>0</v>
      </c>
      <c r="AD458" s="523">
        <f t="shared" si="441"/>
        <v>0</v>
      </c>
      <c r="AE458" s="526">
        <f t="shared" ref="AE458" si="448">SUM(AC458,AD458)</f>
        <v>0</v>
      </c>
    </row>
    <row r="459" spans="1:31" x14ac:dyDescent="0.25">
      <c r="A459" s="115" t="s">
        <v>355</v>
      </c>
      <c r="B459" s="115">
        <v>2</v>
      </c>
      <c r="C459" s="147" t="s">
        <v>646</v>
      </c>
      <c r="D459" s="147">
        <v>2</v>
      </c>
      <c r="E459" s="147" t="s">
        <v>661</v>
      </c>
      <c r="F459" s="147" t="s">
        <v>1583</v>
      </c>
      <c r="G459" s="115" t="s">
        <v>1584</v>
      </c>
      <c r="H459" s="115" t="s">
        <v>1585</v>
      </c>
      <c r="I459" s="148" t="s">
        <v>936</v>
      </c>
      <c r="J459" s="149">
        <v>21.8</v>
      </c>
      <c r="K459" s="149"/>
      <c r="L459" s="130" t="s">
        <v>652</v>
      </c>
      <c r="M459" s="485">
        <v>7.0000000000000007E-2</v>
      </c>
      <c r="N459" s="954"/>
      <c r="O459" s="955"/>
      <c r="P459" s="572">
        <f t="shared" si="443"/>
        <v>0</v>
      </c>
      <c r="Q459" s="955"/>
      <c r="R459" s="957"/>
      <c r="S459" s="571">
        <f t="shared" si="444"/>
        <v>0</v>
      </c>
      <c r="T459" s="520">
        <f t="shared" si="436"/>
        <v>0</v>
      </c>
      <c r="U459" s="497">
        <f t="shared" si="437"/>
        <v>0</v>
      </c>
      <c r="V459" s="551">
        <f t="shared" si="445"/>
        <v>0</v>
      </c>
      <c r="W459" s="960"/>
      <c r="X459" s="961"/>
      <c r="Y459" s="526">
        <f t="shared" si="438"/>
        <v>0</v>
      </c>
      <c r="Z459" s="961"/>
      <c r="AA459" s="964"/>
      <c r="AB459" s="570">
        <f t="shared" si="439"/>
        <v>0</v>
      </c>
      <c r="AC459" s="526">
        <f t="shared" si="440"/>
        <v>0</v>
      </c>
      <c r="AD459" s="523">
        <f t="shared" si="441"/>
        <v>0</v>
      </c>
      <c r="AE459" s="526">
        <f t="shared" ref="AE459" si="449">SUM(AC459,AD459)</f>
        <v>0</v>
      </c>
    </row>
    <row r="460" spans="1:31" x14ac:dyDescent="0.25">
      <c r="A460" s="115" t="s">
        <v>355</v>
      </c>
      <c r="B460" s="115">
        <v>2</v>
      </c>
      <c r="C460" s="147" t="s">
        <v>646</v>
      </c>
      <c r="D460" s="147">
        <v>2</v>
      </c>
      <c r="E460" s="147" t="s">
        <v>665</v>
      </c>
      <c r="F460" s="147" t="s">
        <v>1586</v>
      </c>
      <c r="G460" s="115" t="s">
        <v>1584</v>
      </c>
      <c r="H460" s="115" t="s">
        <v>1587</v>
      </c>
      <c r="I460" s="148" t="s">
        <v>936</v>
      </c>
      <c r="J460" s="149">
        <v>16.899999999999999</v>
      </c>
      <c r="K460" s="149"/>
      <c r="L460" s="130" t="s">
        <v>652</v>
      </c>
      <c r="M460" s="485">
        <v>7.0000000000000007E-2</v>
      </c>
      <c r="N460" s="954"/>
      <c r="O460" s="955"/>
      <c r="P460" s="572">
        <f t="shared" si="443"/>
        <v>0</v>
      </c>
      <c r="Q460" s="955"/>
      <c r="R460" s="957"/>
      <c r="S460" s="571">
        <f t="shared" si="444"/>
        <v>0</v>
      </c>
      <c r="T460" s="520">
        <f t="shared" si="436"/>
        <v>0</v>
      </c>
      <c r="U460" s="497">
        <f t="shared" si="437"/>
        <v>0</v>
      </c>
      <c r="V460" s="551">
        <f t="shared" si="445"/>
        <v>0</v>
      </c>
      <c r="W460" s="960"/>
      <c r="X460" s="961"/>
      <c r="Y460" s="526">
        <f t="shared" si="438"/>
        <v>0</v>
      </c>
      <c r="Z460" s="961"/>
      <c r="AA460" s="964"/>
      <c r="AB460" s="570">
        <f t="shared" si="439"/>
        <v>0</v>
      </c>
      <c r="AC460" s="526">
        <f t="shared" si="440"/>
        <v>0</v>
      </c>
      <c r="AD460" s="523">
        <f t="shared" si="441"/>
        <v>0</v>
      </c>
      <c r="AE460" s="526">
        <f t="shared" ref="AE460" si="450">SUM(AC460,AD460)</f>
        <v>0</v>
      </c>
    </row>
    <row r="461" spans="1:31" x14ac:dyDescent="0.25">
      <c r="A461" s="115" t="s">
        <v>355</v>
      </c>
      <c r="B461" s="115">
        <v>2</v>
      </c>
      <c r="C461" s="147" t="s">
        <v>646</v>
      </c>
      <c r="D461" s="147">
        <v>2</v>
      </c>
      <c r="E461" s="147" t="s">
        <v>668</v>
      </c>
      <c r="F461" s="147" t="s">
        <v>1588</v>
      </c>
      <c r="G461" s="115" t="s">
        <v>1584</v>
      </c>
      <c r="H461" s="115" t="s">
        <v>1589</v>
      </c>
      <c r="I461" s="148" t="s">
        <v>936</v>
      </c>
      <c r="J461" s="149">
        <v>16.899999999999999</v>
      </c>
      <c r="K461" s="149"/>
      <c r="L461" s="130" t="s">
        <v>652</v>
      </c>
      <c r="M461" s="485">
        <v>7.0000000000000007E-2</v>
      </c>
      <c r="N461" s="954"/>
      <c r="O461" s="955"/>
      <c r="P461" s="572">
        <f t="shared" si="443"/>
        <v>0</v>
      </c>
      <c r="Q461" s="955"/>
      <c r="R461" s="957"/>
      <c r="S461" s="571">
        <f t="shared" si="444"/>
        <v>0</v>
      </c>
      <c r="T461" s="520">
        <f t="shared" si="436"/>
        <v>0</v>
      </c>
      <c r="U461" s="497">
        <f t="shared" si="437"/>
        <v>0</v>
      </c>
      <c r="V461" s="551">
        <f t="shared" si="445"/>
        <v>0</v>
      </c>
      <c r="W461" s="960"/>
      <c r="X461" s="961"/>
      <c r="Y461" s="526">
        <f t="shared" si="438"/>
        <v>0</v>
      </c>
      <c r="Z461" s="961"/>
      <c r="AA461" s="964"/>
      <c r="AB461" s="570">
        <f t="shared" si="439"/>
        <v>0</v>
      </c>
      <c r="AC461" s="526">
        <f t="shared" si="440"/>
        <v>0</v>
      </c>
      <c r="AD461" s="523">
        <f t="shared" si="441"/>
        <v>0</v>
      </c>
      <c r="AE461" s="526">
        <f t="shared" ref="AE461:AE464" si="451">SUM(AC461,AD461)</f>
        <v>0</v>
      </c>
    </row>
    <row r="462" spans="1:31" x14ac:dyDescent="0.25">
      <c r="A462" s="115" t="s">
        <v>355</v>
      </c>
      <c r="B462" s="115">
        <v>2</v>
      </c>
      <c r="C462" s="147" t="s">
        <v>646</v>
      </c>
      <c r="D462" s="147">
        <v>2</v>
      </c>
      <c r="E462" s="147" t="s">
        <v>671</v>
      </c>
      <c r="F462" s="147" t="s">
        <v>1590</v>
      </c>
      <c r="G462" s="115" t="s">
        <v>520</v>
      </c>
      <c r="H462" s="115" t="s">
        <v>1591</v>
      </c>
      <c r="I462" s="148" t="s">
        <v>675</v>
      </c>
      <c r="J462" s="149"/>
      <c r="K462" s="149">
        <v>9.1999999999999993</v>
      </c>
      <c r="L462" s="130" t="s">
        <v>680</v>
      </c>
      <c r="M462" s="485"/>
      <c r="N462" s="891"/>
      <c r="O462" s="718"/>
      <c r="P462" s="892">
        <f t="shared" si="443"/>
        <v>0</v>
      </c>
      <c r="Q462" s="718"/>
      <c r="R462" s="892"/>
      <c r="S462" s="718">
        <f t="shared" si="444"/>
        <v>0</v>
      </c>
      <c r="T462" s="520">
        <f t="shared" si="436"/>
        <v>0</v>
      </c>
      <c r="U462" s="497">
        <f t="shared" si="437"/>
        <v>0</v>
      </c>
      <c r="V462" s="551">
        <f t="shared" si="445"/>
        <v>0</v>
      </c>
      <c r="W462" s="893"/>
      <c r="X462" s="894"/>
      <c r="Y462" s="526">
        <f t="shared" si="438"/>
        <v>0</v>
      </c>
      <c r="Z462" s="894"/>
      <c r="AA462" s="895"/>
      <c r="AB462" s="896">
        <f t="shared" si="439"/>
        <v>0</v>
      </c>
      <c r="AC462" s="526">
        <f t="shared" si="440"/>
        <v>0</v>
      </c>
      <c r="AD462" s="523">
        <f t="shared" si="441"/>
        <v>0</v>
      </c>
      <c r="AE462" s="526">
        <f t="shared" si="451"/>
        <v>0</v>
      </c>
    </row>
    <row r="463" spans="1:31" x14ac:dyDescent="0.25">
      <c r="A463" s="115" t="s">
        <v>355</v>
      </c>
      <c r="B463" s="115">
        <v>2</v>
      </c>
      <c r="C463" s="147" t="s">
        <v>646</v>
      </c>
      <c r="D463" s="147">
        <v>2</v>
      </c>
      <c r="E463" s="147" t="s">
        <v>676</v>
      </c>
      <c r="F463" s="147" t="s">
        <v>489</v>
      </c>
      <c r="G463" s="115" t="s">
        <v>464</v>
      </c>
      <c r="H463" s="115" t="s">
        <v>490</v>
      </c>
      <c r="I463" s="148" t="s">
        <v>675</v>
      </c>
      <c r="J463" s="149"/>
      <c r="K463" s="149">
        <v>4.7</v>
      </c>
      <c r="L463" s="130" t="s">
        <v>680</v>
      </c>
      <c r="M463" s="485"/>
      <c r="N463" s="891"/>
      <c r="O463" s="718"/>
      <c r="P463" s="892">
        <f t="shared" si="443"/>
        <v>0</v>
      </c>
      <c r="Q463" s="718"/>
      <c r="R463" s="892"/>
      <c r="S463" s="718">
        <f t="shared" si="444"/>
        <v>0</v>
      </c>
      <c r="T463" s="520">
        <f t="shared" si="436"/>
        <v>0</v>
      </c>
      <c r="U463" s="497">
        <f t="shared" si="437"/>
        <v>0</v>
      </c>
      <c r="V463" s="551">
        <f t="shared" si="445"/>
        <v>0</v>
      </c>
      <c r="W463" s="893"/>
      <c r="X463" s="894"/>
      <c r="Y463" s="526">
        <f t="shared" si="438"/>
        <v>0</v>
      </c>
      <c r="Z463" s="894"/>
      <c r="AA463" s="895"/>
      <c r="AB463" s="896">
        <f t="shared" si="439"/>
        <v>0</v>
      </c>
      <c r="AC463" s="526">
        <f t="shared" si="440"/>
        <v>0</v>
      </c>
      <c r="AD463" s="523">
        <f t="shared" si="441"/>
        <v>0</v>
      </c>
      <c r="AE463" s="526">
        <f t="shared" si="451"/>
        <v>0</v>
      </c>
    </row>
    <row r="464" spans="1:31" x14ac:dyDescent="0.25">
      <c r="A464" s="115" t="s">
        <v>355</v>
      </c>
      <c r="B464" s="115">
        <v>2</v>
      </c>
      <c r="C464" s="147" t="s">
        <v>646</v>
      </c>
      <c r="D464" s="147">
        <v>2</v>
      </c>
      <c r="E464" s="147" t="s">
        <v>682</v>
      </c>
      <c r="F464" s="147" t="s">
        <v>1592</v>
      </c>
      <c r="G464" s="115" t="s">
        <v>751</v>
      </c>
      <c r="H464" s="115" t="s">
        <v>1593</v>
      </c>
      <c r="I464" s="148" t="s">
        <v>679</v>
      </c>
      <c r="J464" s="149"/>
      <c r="K464" s="149">
        <v>18.3</v>
      </c>
      <c r="L464" s="130" t="s">
        <v>680</v>
      </c>
      <c r="M464" s="485"/>
      <c r="N464" s="891"/>
      <c r="O464" s="718"/>
      <c r="P464" s="892">
        <f t="shared" si="443"/>
        <v>0</v>
      </c>
      <c r="Q464" s="718"/>
      <c r="R464" s="892"/>
      <c r="S464" s="718">
        <f t="shared" si="444"/>
        <v>0</v>
      </c>
      <c r="T464" s="520">
        <f t="shared" si="436"/>
        <v>0</v>
      </c>
      <c r="U464" s="497">
        <f t="shared" si="437"/>
        <v>0</v>
      </c>
      <c r="V464" s="551">
        <f t="shared" si="445"/>
        <v>0</v>
      </c>
      <c r="W464" s="893"/>
      <c r="X464" s="894"/>
      <c r="Y464" s="526">
        <f t="shared" si="438"/>
        <v>0</v>
      </c>
      <c r="Z464" s="894"/>
      <c r="AA464" s="895"/>
      <c r="AB464" s="896">
        <f t="shared" si="439"/>
        <v>0</v>
      </c>
      <c r="AC464" s="526">
        <f t="shared" si="440"/>
        <v>0</v>
      </c>
      <c r="AD464" s="523">
        <f t="shared" si="441"/>
        <v>0</v>
      </c>
      <c r="AE464" s="526">
        <f t="shared" si="451"/>
        <v>0</v>
      </c>
    </row>
    <row r="465" spans="1:31" x14ac:dyDescent="0.25">
      <c r="A465" s="115" t="s">
        <v>355</v>
      </c>
      <c r="B465" s="115">
        <v>2</v>
      </c>
      <c r="C465" s="147" t="s">
        <v>646</v>
      </c>
      <c r="D465" s="147">
        <v>2</v>
      </c>
      <c r="E465" s="147" t="s">
        <v>685</v>
      </c>
      <c r="F465" s="147" t="s">
        <v>1594</v>
      </c>
      <c r="G465" s="115" t="s">
        <v>1341</v>
      </c>
      <c r="H465" s="115" t="s">
        <v>1342</v>
      </c>
      <c r="I465" s="148" t="s">
        <v>657</v>
      </c>
      <c r="J465" s="149">
        <v>22.1</v>
      </c>
      <c r="K465" s="149"/>
      <c r="L465" s="130" t="s">
        <v>652</v>
      </c>
      <c r="M465" s="485">
        <v>7.0000000000000007E-2</v>
      </c>
      <c r="N465" s="954"/>
      <c r="O465" s="955"/>
      <c r="P465" s="572">
        <f t="shared" si="443"/>
        <v>0</v>
      </c>
      <c r="Q465" s="955"/>
      <c r="R465" s="957"/>
      <c r="S465" s="571">
        <f t="shared" si="444"/>
        <v>0</v>
      </c>
      <c r="T465" s="520">
        <f t="shared" si="436"/>
        <v>0</v>
      </c>
      <c r="U465" s="497">
        <f t="shared" si="437"/>
        <v>0</v>
      </c>
      <c r="V465" s="551">
        <f t="shared" si="445"/>
        <v>0</v>
      </c>
      <c r="W465" s="960"/>
      <c r="X465" s="961"/>
      <c r="Y465" s="526">
        <f t="shared" si="438"/>
        <v>0</v>
      </c>
      <c r="Z465" s="961"/>
      <c r="AA465" s="964"/>
      <c r="AB465" s="570">
        <f t="shared" si="439"/>
        <v>0</v>
      </c>
      <c r="AC465" s="526">
        <f t="shared" si="440"/>
        <v>0</v>
      </c>
      <c r="AD465" s="523">
        <f t="shared" si="441"/>
        <v>0</v>
      </c>
      <c r="AE465" s="526">
        <f t="shared" ref="AE465" si="452">SUM(AC465,AD465)</f>
        <v>0</v>
      </c>
    </row>
    <row r="466" spans="1:31" x14ac:dyDescent="0.25">
      <c r="A466" s="115" t="s">
        <v>355</v>
      </c>
      <c r="B466" s="115">
        <v>2</v>
      </c>
      <c r="C466" s="147" t="s">
        <v>646</v>
      </c>
      <c r="D466" s="147">
        <v>2</v>
      </c>
      <c r="E466" s="147" t="s">
        <v>687</v>
      </c>
      <c r="F466" s="147" t="s">
        <v>1595</v>
      </c>
      <c r="G466" s="115" t="s">
        <v>928</v>
      </c>
      <c r="H466" s="115" t="s">
        <v>1596</v>
      </c>
      <c r="I466" s="148" t="s">
        <v>947</v>
      </c>
      <c r="J466" s="149">
        <v>7.8</v>
      </c>
      <c r="K466" s="149"/>
      <c r="L466" s="130" t="s">
        <v>652</v>
      </c>
      <c r="M466" s="485" t="s">
        <v>681</v>
      </c>
      <c r="N466" s="954"/>
      <c r="O466" s="955"/>
      <c r="P466" s="572">
        <f t="shared" si="443"/>
        <v>0</v>
      </c>
      <c r="Q466" s="955"/>
      <c r="R466" s="957"/>
      <c r="S466" s="571">
        <f t="shared" si="444"/>
        <v>0</v>
      </c>
      <c r="T466" s="520">
        <f t="shared" si="436"/>
        <v>0</v>
      </c>
      <c r="U466" s="497">
        <f t="shared" si="437"/>
        <v>0</v>
      </c>
      <c r="V466" s="551">
        <f t="shared" si="445"/>
        <v>0</v>
      </c>
      <c r="W466" s="960"/>
      <c r="X466" s="961"/>
      <c r="Y466" s="526">
        <f t="shared" si="438"/>
        <v>0</v>
      </c>
      <c r="Z466" s="961"/>
      <c r="AA466" s="964"/>
      <c r="AB466" s="570">
        <f t="shared" si="439"/>
        <v>0</v>
      </c>
      <c r="AC466" s="526">
        <f t="shared" si="440"/>
        <v>0</v>
      </c>
      <c r="AD466" s="523">
        <f t="shared" si="441"/>
        <v>0</v>
      </c>
      <c r="AE466" s="526">
        <f t="shared" ref="AE466" si="453">SUM(AC466,AD466)</f>
        <v>0</v>
      </c>
    </row>
    <row r="467" spans="1:31" x14ac:dyDescent="0.25">
      <c r="A467" s="115" t="s">
        <v>355</v>
      </c>
      <c r="B467" s="115">
        <v>2</v>
      </c>
      <c r="C467" s="147" t="s">
        <v>646</v>
      </c>
      <c r="D467" s="147">
        <v>2</v>
      </c>
      <c r="E467" s="147" t="s">
        <v>690</v>
      </c>
      <c r="F467" s="147" t="s">
        <v>1597</v>
      </c>
      <c r="G467" s="115" t="s">
        <v>1305</v>
      </c>
      <c r="H467" s="115" t="s">
        <v>1598</v>
      </c>
      <c r="I467" s="148" t="s">
        <v>1386</v>
      </c>
      <c r="J467" s="149">
        <v>138.69999999999999</v>
      </c>
      <c r="K467" s="149"/>
      <c r="L467" s="130" t="s">
        <v>652</v>
      </c>
      <c r="M467" s="485">
        <v>7.0000000000000007E-2</v>
      </c>
      <c r="N467" s="954"/>
      <c r="O467" s="955"/>
      <c r="P467" s="572">
        <f t="shared" si="443"/>
        <v>0</v>
      </c>
      <c r="Q467" s="955"/>
      <c r="R467" s="957"/>
      <c r="S467" s="571">
        <f t="shared" si="444"/>
        <v>0</v>
      </c>
      <c r="T467" s="520">
        <f t="shared" si="436"/>
        <v>0</v>
      </c>
      <c r="U467" s="497">
        <f t="shared" si="437"/>
        <v>0</v>
      </c>
      <c r="V467" s="551">
        <f t="shared" si="445"/>
        <v>0</v>
      </c>
      <c r="W467" s="960"/>
      <c r="X467" s="961"/>
      <c r="Y467" s="526">
        <f t="shared" si="438"/>
        <v>0</v>
      </c>
      <c r="Z467" s="961"/>
      <c r="AA467" s="964"/>
      <c r="AB467" s="570">
        <f t="shared" si="439"/>
        <v>0</v>
      </c>
      <c r="AC467" s="526">
        <f t="shared" si="440"/>
        <v>0</v>
      </c>
      <c r="AD467" s="523">
        <f t="shared" si="441"/>
        <v>0</v>
      </c>
      <c r="AE467" s="526">
        <f t="shared" ref="AE467" si="454">SUM(AC467,AD467)</f>
        <v>0</v>
      </c>
    </row>
    <row r="468" spans="1:31" x14ac:dyDescent="0.25">
      <c r="A468" s="115" t="s">
        <v>355</v>
      </c>
      <c r="B468" s="115">
        <v>2</v>
      </c>
      <c r="C468" s="147" t="s">
        <v>646</v>
      </c>
      <c r="D468" s="147">
        <v>2</v>
      </c>
      <c r="E468" s="147" t="s">
        <v>690</v>
      </c>
      <c r="F468" s="147" t="s">
        <v>1597</v>
      </c>
      <c r="G468" s="115" t="s">
        <v>1305</v>
      </c>
      <c r="H468" s="115" t="s">
        <v>1599</v>
      </c>
      <c r="I468" s="148" t="s">
        <v>1386</v>
      </c>
      <c r="J468" s="149">
        <v>65.5</v>
      </c>
      <c r="K468" s="149"/>
      <c r="L468" s="130" t="s">
        <v>652</v>
      </c>
      <c r="M468" s="485">
        <v>7.0000000000000007E-2</v>
      </c>
      <c r="N468" s="954"/>
      <c r="O468" s="955"/>
      <c r="P468" s="572">
        <f t="shared" si="443"/>
        <v>0</v>
      </c>
      <c r="Q468" s="955"/>
      <c r="R468" s="957"/>
      <c r="S468" s="571">
        <f t="shared" si="444"/>
        <v>0</v>
      </c>
      <c r="T468" s="520">
        <f t="shared" si="436"/>
        <v>0</v>
      </c>
      <c r="U468" s="497">
        <f t="shared" si="437"/>
        <v>0</v>
      </c>
      <c r="V468" s="551">
        <f t="shared" si="445"/>
        <v>0</v>
      </c>
      <c r="W468" s="960"/>
      <c r="X468" s="961"/>
      <c r="Y468" s="526">
        <f t="shared" si="438"/>
        <v>0</v>
      </c>
      <c r="Z468" s="961"/>
      <c r="AA468" s="964"/>
      <c r="AB468" s="570">
        <f t="shared" si="439"/>
        <v>0</v>
      </c>
      <c r="AC468" s="526">
        <f t="shared" si="440"/>
        <v>0</v>
      </c>
      <c r="AD468" s="523">
        <f t="shared" si="441"/>
        <v>0</v>
      </c>
      <c r="AE468" s="526">
        <f t="shared" ref="AE468" si="455">SUM(AC468,AD468)</f>
        <v>0</v>
      </c>
    </row>
    <row r="469" spans="1:31" x14ac:dyDescent="0.25">
      <c r="A469" s="115" t="s">
        <v>355</v>
      </c>
      <c r="B469" s="115">
        <v>2</v>
      </c>
      <c r="C469" s="147" t="s">
        <v>646</v>
      </c>
      <c r="D469" s="147">
        <v>2</v>
      </c>
      <c r="E469" s="147" t="s">
        <v>690</v>
      </c>
      <c r="F469" s="147" t="s">
        <v>1597</v>
      </c>
      <c r="G469" s="115" t="s">
        <v>1305</v>
      </c>
      <c r="H469" s="115" t="s">
        <v>1599</v>
      </c>
      <c r="I469" s="148" t="s">
        <v>1386</v>
      </c>
      <c r="J469" s="149">
        <v>65.5</v>
      </c>
      <c r="K469" s="149"/>
      <c r="L469" s="130" t="s">
        <v>652</v>
      </c>
      <c r="M469" s="485">
        <v>7.0000000000000007E-2</v>
      </c>
      <c r="N469" s="954"/>
      <c r="O469" s="955"/>
      <c r="P469" s="572">
        <f t="shared" si="443"/>
        <v>0</v>
      </c>
      <c r="Q469" s="955"/>
      <c r="R469" s="957"/>
      <c r="S469" s="571">
        <f t="shared" si="444"/>
        <v>0</v>
      </c>
      <c r="T469" s="520">
        <f t="shared" si="436"/>
        <v>0</v>
      </c>
      <c r="U469" s="497">
        <f t="shared" si="437"/>
        <v>0</v>
      </c>
      <c r="V469" s="551">
        <f t="shared" si="445"/>
        <v>0</v>
      </c>
      <c r="W469" s="960"/>
      <c r="X469" s="961"/>
      <c r="Y469" s="526">
        <f t="shared" si="438"/>
        <v>0</v>
      </c>
      <c r="Z469" s="961"/>
      <c r="AA469" s="964"/>
      <c r="AB469" s="570">
        <f t="shared" si="439"/>
        <v>0</v>
      </c>
      <c r="AC469" s="526">
        <f t="shared" si="440"/>
        <v>0</v>
      </c>
      <c r="AD469" s="523">
        <f t="shared" si="441"/>
        <v>0</v>
      </c>
      <c r="AE469" s="526">
        <f t="shared" ref="AE469:AE471" si="456">SUM(AC469,AD469)</f>
        <v>0</v>
      </c>
    </row>
    <row r="470" spans="1:31" x14ac:dyDescent="0.25">
      <c r="A470" s="115" t="s">
        <v>355</v>
      </c>
      <c r="B470" s="115">
        <v>2</v>
      </c>
      <c r="C470" s="147" t="s">
        <v>646</v>
      </c>
      <c r="D470" s="147">
        <v>2</v>
      </c>
      <c r="E470" s="147" t="s">
        <v>693</v>
      </c>
      <c r="F470" s="147" t="s">
        <v>1600</v>
      </c>
      <c r="G470" s="115" t="s">
        <v>751</v>
      </c>
      <c r="H470" s="115" t="s">
        <v>1601</v>
      </c>
      <c r="I470" s="148" t="s">
        <v>675</v>
      </c>
      <c r="J470" s="149"/>
      <c r="K470" s="149">
        <v>4.9000000000000004</v>
      </c>
      <c r="L470" s="130" t="s">
        <v>680</v>
      </c>
      <c r="M470" s="485"/>
      <c r="N470" s="891"/>
      <c r="O470" s="718"/>
      <c r="P470" s="892">
        <f t="shared" si="443"/>
        <v>0</v>
      </c>
      <c r="Q470" s="718"/>
      <c r="R470" s="892"/>
      <c r="S470" s="718">
        <f t="shared" si="444"/>
        <v>0</v>
      </c>
      <c r="T470" s="520">
        <f t="shared" si="436"/>
        <v>0</v>
      </c>
      <c r="U470" s="497">
        <f t="shared" si="437"/>
        <v>0</v>
      </c>
      <c r="V470" s="551">
        <f t="shared" si="445"/>
        <v>0</v>
      </c>
      <c r="W470" s="893"/>
      <c r="X470" s="894"/>
      <c r="Y470" s="526">
        <f t="shared" si="438"/>
        <v>0</v>
      </c>
      <c r="Z470" s="894"/>
      <c r="AA470" s="895"/>
      <c r="AB470" s="896">
        <f t="shared" si="439"/>
        <v>0</v>
      </c>
      <c r="AC470" s="526">
        <f t="shared" si="440"/>
        <v>0</v>
      </c>
      <c r="AD470" s="523">
        <f t="shared" si="441"/>
        <v>0</v>
      </c>
      <c r="AE470" s="526">
        <f t="shared" si="456"/>
        <v>0</v>
      </c>
    </row>
    <row r="471" spans="1:31" x14ac:dyDescent="0.25">
      <c r="A471" s="115" t="s">
        <v>355</v>
      </c>
      <c r="B471" s="115">
        <v>2</v>
      </c>
      <c r="C471" s="147" t="s">
        <v>646</v>
      </c>
      <c r="D471" s="147">
        <v>2</v>
      </c>
      <c r="E471" s="147" t="s">
        <v>696</v>
      </c>
      <c r="F471" s="147" t="s">
        <v>1602</v>
      </c>
      <c r="G471" s="115" t="s">
        <v>751</v>
      </c>
      <c r="H471" s="115" t="s">
        <v>1603</v>
      </c>
      <c r="I471" s="148" t="s">
        <v>675</v>
      </c>
      <c r="J471" s="149"/>
      <c r="K471" s="149">
        <v>4.9000000000000004</v>
      </c>
      <c r="L471" s="130" t="s">
        <v>680</v>
      </c>
      <c r="M471" s="485"/>
      <c r="N471" s="891"/>
      <c r="O471" s="718"/>
      <c r="P471" s="892">
        <f t="shared" si="443"/>
        <v>0</v>
      </c>
      <c r="Q471" s="718"/>
      <c r="R471" s="892"/>
      <c r="S471" s="718">
        <f t="shared" si="444"/>
        <v>0</v>
      </c>
      <c r="T471" s="520">
        <f t="shared" si="436"/>
        <v>0</v>
      </c>
      <c r="U471" s="497">
        <f t="shared" si="437"/>
        <v>0</v>
      </c>
      <c r="V471" s="551">
        <f t="shared" si="445"/>
        <v>0</v>
      </c>
      <c r="W471" s="893"/>
      <c r="X471" s="894"/>
      <c r="Y471" s="526">
        <f t="shared" si="438"/>
        <v>0</v>
      </c>
      <c r="Z471" s="894"/>
      <c r="AA471" s="895"/>
      <c r="AB471" s="896">
        <f t="shared" si="439"/>
        <v>0</v>
      </c>
      <c r="AC471" s="526">
        <f t="shared" si="440"/>
        <v>0</v>
      </c>
      <c r="AD471" s="523">
        <f t="shared" si="441"/>
        <v>0</v>
      </c>
      <c r="AE471" s="526">
        <f t="shared" si="456"/>
        <v>0</v>
      </c>
    </row>
    <row r="472" spans="1:31" x14ac:dyDescent="0.25">
      <c r="A472" s="115" t="s">
        <v>355</v>
      </c>
      <c r="B472" s="115">
        <v>2</v>
      </c>
      <c r="C472" s="147" t="s">
        <v>646</v>
      </c>
      <c r="D472" s="147">
        <v>2</v>
      </c>
      <c r="E472" s="147" t="s">
        <v>699</v>
      </c>
      <c r="F472" s="147" t="s">
        <v>1604</v>
      </c>
      <c r="G472" s="115" t="s">
        <v>649</v>
      </c>
      <c r="H472" s="115" t="s">
        <v>1605</v>
      </c>
      <c r="I472" s="148" t="s">
        <v>936</v>
      </c>
      <c r="J472" s="149">
        <v>30.4</v>
      </c>
      <c r="K472" s="149"/>
      <c r="L472" s="130" t="s">
        <v>652</v>
      </c>
      <c r="M472" s="485">
        <v>7.0000000000000007E-2</v>
      </c>
      <c r="N472" s="954"/>
      <c r="O472" s="955"/>
      <c r="P472" s="572">
        <f t="shared" si="443"/>
        <v>0</v>
      </c>
      <c r="Q472" s="955"/>
      <c r="R472" s="957"/>
      <c r="S472" s="571">
        <f t="shared" si="444"/>
        <v>0</v>
      </c>
      <c r="T472" s="520">
        <f t="shared" si="436"/>
        <v>0</v>
      </c>
      <c r="U472" s="497">
        <f t="shared" si="437"/>
        <v>0</v>
      </c>
      <c r="V472" s="551">
        <f t="shared" si="445"/>
        <v>0</v>
      </c>
      <c r="W472" s="960"/>
      <c r="X472" s="961"/>
      <c r="Y472" s="526">
        <f t="shared" si="438"/>
        <v>0</v>
      </c>
      <c r="Z472" s="961"/>
      <c r="AA472" s="964"/>
      <c r="AB472" s="570">
        <f t="shared" si="439"/>
        <v>0</v>
      </c>
      <c r="AC472" s="526">
        <f t="shared" si="440"/>
        <v>0</v>
      </c>
      <c r="AD472" s="523">
        <f t="shared" si="441"/>
        <v>0</v>
      </c>
      <c r="AE472" s="526">
        <f t="shared" ref="AE472:AE473" si="457">SUM(AC472,AD472)</f>
        <v>0</v>
      </c>
    </row>
    <row r="473" spans="1:31" x14ac:dyDescent="0.25">
      <c r="A473" s="115" t="s">
        <v>355</v>
      </c>
      <c r="B473" s="115">
        <v>2</v>
      </c>
      <c r="C473" s="147" t="s">
        <v>646</v>
      </c>
      <c r="D473" s="147">
        <v>2</v>
      </c>
      <c r="E473" s="147" t="s">
        <v>723</v>
      </c>
      <c r="F473" s="147" t="s">
        <v>1606</v>
      </c>
      <c r="G473" s="115" t="s">
        <v>520</v>
      </c>
      <c r="H473" s="115" t="s">
        <v>1138</v>
      </c>
      <c r="I473" s="148" t="s">
        <v>679</v>
      </c>
      <c r="J473" s="149"/>
      <c r="K473" s="149">
        <v>2.6</v>
      </c>
      <c r="L473" s="130" t="s">
        <v>680</v>
      </c>
      <c r="M473" s="485"/>
      <c r="N473" s="891"/>
      <c r="O473" s="718"/>
      <c r="P473" s="892">
        <f t="shared" si="443"/>
        <v>0</v>
      </c>
      <c r="Q473" s="718"/>
      <c r="R473" s="892"/>
      <c r="S473" s="718">
        <f t="shared" si="444"/>
        <v>0</v>
      </c>
      <c r="T473" s="520">
        <f t="shared" si="436"/>
        <v>0</v>
      </c>
      <c r="U473" s="497">
        <f t="shared" si="437"/>
        <v>0</v>
      </c>
      <c r="V473" s="551">
        <f t="shared" si="445"/>
        <v>0</v>
      </c>
      <c r="W473" s="893"/>
      <c r="X473" s="894"/>
      <c r="Y473" s="526">
        <f t="shared" si="438"/>
        <v>0</v>
      </c>
      <c r="Z473" s="894"/>
      <c r="AA473" s="895"/>
      <c r="AB473" s="896">
        <f t="shared" si="439"/>
        <v>0</v>
      </c>
      <c r="AC473" s="526">
        <f t="shared" si="440"/>
        <v>0</v>
      </c>
      <c r="AD473" s="523">
        <f t="shared" si="441"/>
        <v>0</v>
      </c>
      <c r="AE473" s="526">
        <f t="shared" si="457"/>
        <v>0</v>
      </c>
    </row>
    <row r="474" spans="1:31" x14ac:dyDescent="0.25">
      <c r="A474" s="115" t="s">
        <v>355</v>
      </c>
      <c r="B474" s="115">
        <v>2</v>
      </c>
      <c r="C474" s="147" t="s">
        <v>646</v>
      </c>
      <c r="D474" s="147">
        <v>2</v>
      </c>
      <c r="E474" s="147" t="s">
        <v>738</v>
      </c>
      <c r="F474" s="147" t="s">
        <v>1607</v>
      </c>
      <c r="G474" s="115" t="s">
        <v>673</v>
      </c>
      <c r="H474" s="115" t="s">
        <v>1608</v>
      </c>
      <c r="I474" s="148" t="s">
        <v>675</v>
      </c>
      <c r="J474" s="149">
        <v>15.4</v>
      </c>
      <c r="K474" s="149"/>
      <c r="L474" s="130" t="s">
        <v>652</v>
      </c>
      <c r="M474" s="485">
        <v>7.0000000000000007E-2</v>
      </c>
      <c r="N474" s="954"/>
      <c r="O474" s="955"/>
      <c r="P474" s="572">
        <f t="shared" si="443"/>
        <v>0</v>
      </c>
      <c r="Q474" s="955"/>
      <c r="R474" s="957"/>
      <c r="S474" s="571">
        <f t="shared" si="444"/>
        <v>0</v>
      </c>
      <c r="T474" s="520">
        <f t="shared" si="436"/>
        <v>0</v>
      </c>
      <c r="U474" s="497">
        <f t="shared" si="437"/>
        <v>0</v>
      </c>
      <c r="V474" s="551">
        <f t="shared" si="445"/>
        <v>0</v>
      </c>
      <c r="W474" s="960"/>
      <c r="X474" s="961"/>
      <c r="Y474" s="526">
        <f t="shared" si="438"/>
        <v>0</v>
      </c>
      <c r="Z474" s="961"/>
      <c r="AA474" s="964"/>
      <c r="AB474" s="570">
        <f t="shared" si="439"/>
        <v>0</v>
      </c>
      <c r="AC474" s="526">
        <f t="shared" si="440"/>
        <v>0</v>
      </c>
      <c r="AD474" s="523">
        <f t="shared" si="441"/>
        <v>0</v>
      </c>
      <c r="AE474" s="526">
        <f t="shared" ref="AE474" si="458">SUM(AC474,AD474)</f>
        <v>0</v>
      </c>
    </row>
    <row r="475" spans="1:31" x14ac:dyDescent="0.25">
      <c r="A475" s="115" t="s">
        <v>355</v>
      </c>
      <c r="B475" s="115">
        <v>2</v>
      </c>
      <c r="C475" s="147" t="s">
        <v>646</v>
      </c>
      <c r="D475" s="147">
        <v>2</v>
      </c>
      <c r="E475" s="147" t="s">
        <v>741</v>
      </c>
      <c r="F475" s="147" t="s">
        <v>1609</v>
      </c>
      <c r="G475" s="115" t="s">
        <v>649</v>
      </c>
      <c r="H475" s="115" t="s">
        <v>1610</v>
      </c>
      <c r="I475" s="148" t="s">
        <v>936</v>
      </c>
      <c r="J475" s="149">
        <v>66.3</v>
      </c>
      <c r="K475" s="149"/>
      <c r="L475" s="130" t="s">
        <v>652</v>
      </c>
      <c r="M475" s="485">
        <v>7.0000000000000007E-2</v>
      </c>
      <c r="N475" s="954"/>
      <c r="O475" s="955"/>
      <c r="P475" s="572">
        <f t="shared" si="443"/>
        <v>0</v>
      </c>
      <c r="Q475" s="955"/>
      <c r="R475" s="957"/>
      <c r="S475" s="571">
        <f t="shared" si="444"/>
        <v>0</v>
      </c>
      <c r="T475" s="520">
        <f t="shared" si="436"/>
        <v>0</v>
      </c>
      <c r="U475" s="497">
        <f t="shared" si="437"/>
        <v>0</v>
      </c>
      <c r="V475" s="551">
        <f t="shared" si="445"/>
        <v>0</v>
      </c>
      <c r="W475" s="960"/>
      <c r="X475" s="961"/>
      <c r="Y475" s="526">
        <f t="shared" si="438"/>
        <v>0</v>
      </c>
      <c r="Z475" s="961"/>
      <c r="AA475" s="964"/>
      <c r="AB475" s="570">
        <f t="shared" si="439"/>
        <v>0</v>
      </c>
      <c r="AC475" s="526">
        <f t="shared" si="440"/>
        <v>0</v>
      </c>
      <c r="AD475" s="523">
        <f t="shared" si="441"/>
        <v>0</v>
      </c>
      <c r="AE475" s="526">
        <f t="shared" ref="AE475" si="459">SUM(AC475,AD475)</f>
        <v>0</v>
      </c>
    </row>
    <row r="476" spans="1:31" x14ac:dyDescent="0.25">
      <c r="A476" s="115" t="s">
        <v>355</v>
      </c>
      <c r="B476" s="115">
        <v>2</v>
      </c>
      <c r="C476" s="147" t="s">
        <v>646</v>
      </c>
      <c r="D476" s="147">
        <v>2</v>
      </c>
      <c r="E476" s="147" t="s">
        <v>744</v>
      </c>
      <c r="F476" s="147" t="s">
        <v>1611</v>
      </c>
      <c r="G476" s="115" t="s">
        <v>1305</v>
      </c>
      <c r="H476" s="115" t="s">
        <v>1612</v>
      </c>
      <c r="I476" s="148" t="s">
        <v>936</v>
      </c>
      <c r="J476" s="149">
        <v>34.4</v>
      </c>
      <c r="K476" s="149"/>
      <c r="L476" s="130" t="s">
        <v>652</v>
      </c>
      <c r="M476" s="485">
        <v>7.0000000000000007E-2</v>
      </c>
      <c r="N476" s="954"/>
      <c r="O476" s="955"/>
      <c r="P476" s="572">
        <f t="shared" si="443"/>
        <v>0</v>
      </c>
      <c r="Q476" s="955"/>
      <c r="R476" s="957"/>
      <c r="S476" s="571">
        <f t="shared" si="444"/>
        <v>0</v>
      </c>
      <c r="T476" s="520">
        <f t="shared" si="436"/>
        <v>0</v>
      </c>
      <c r="U476" s="497">
        <f t="shared" si="437"/>
        <v>0</v>
      </c>
      <c r="V476" s="551">
        <f t="shared" si="445"/>
        <v>0</v>
      </c>
      <c r="W476" s="960"/>
      <c r="X476" s="961"/>
      <c r="Y476" s="526">
        <f t="shared" si="438"/>
        <v>0</v>
      </c>
      <c r="Z476" s="961"/>
      <c r="AA476" s="964"/>
      <c r="AB476" s="570">
        <f t="shared" si="439"/>
        <v>0</v>
      </c>
      <c r="AC476" s="526">
        <f t="shared" si="440"/>
        <v>0</v>
      </c>
      <c r="AD476" s="523">
        <f t="shared" si="441"/>
        <v>0</v>
      </c>
      <c r="AE476" s="526">
        <f t="shared" ref="AE476:AE477" si="460">SUM(AC476,AD476)</f>
        <v>0</v>
      </c>
    </row>
    <row r="477" spans="1:31" x14ac:dyDescent="0.25">
      <c r="A477" s="115" t="s">
        <v>355</v>
      </c>
      <c r="B477" s="115">
        <v>2</v>
      </c>
      <c r="C477" s="147" t="s">
        <v>646</v>
      </c>
      <c r="D477" s="147">
        <v>2</v>
      </c>
      <c r="E477" s="147" t="s">
        <v>747</v>
      </c>
      <c r="F477" s="147" t="s">
        <v>491</v>
      </c>
      <c r="G477" s="115" t="s">
        <v>464</v>
      </c>
      <c r="H477" s="115" t="s">
        <v>492</v>
      </c>
      <c r="I477" s="148" t="s">
        <v>679</v>
      </c>
      <c r="J477" s="149"/>
      <c r="K477" s="149">
        <v>4.2</v>
      </c>
      <c r="L477" s="130" t="s">
        <v>680</v>
      </c>
      <c r="M477" s="485"/>
      <c r="N477" s="891"/>
      <c r="O477" s="718"/>
      <c r="P477" s="892">
        <f t="shared" si="443"/>
        <v>0</v>
      </c>
      <c r="Q477" s="718"/>
      <c r="R477" s="892"/>
      <c r="S477" s="718">
        <f t="shared" si="444"/>
        <v>0</v>
      </c>
      <c r="T477" s="520">
        <f t="shared" si="436"/>
        <v>0</v>
      </c>
      <c r="U477" s="497">
        <f t="shared" si="437"/>
        <v>0</v>
      </c>
      <c r="V477" s="551">
        <f t="shared" si="445"/>
        <v>0</v>
      </c>
      <c r="W477" s="893"/>
      <c r="X477" s="894"/>
      <c r="Y477" s="526">
        <f t="shared" si="438"/>
        <v>0</v>
      </c>
      <c r="Z477" s="894"/>
      <c r="AA477" s="895"/>
      <c r="AB477" s="896">
        <f t="shared" si="439"/>
        <v>0</v>
      </c>
      <c r="AC477" s="526">
        <f t="shared" si="440"/>
        <v>0</v>
      </c>
      <c r="AD477" s="523">
        <f t="shared" si="441"/>
        <v>0</v>
      </c>
      <c r="AE477" s="526">
        <f t="shared" si="460"/>
        <v>0</v>
      </c>
    </row>
    <row r="478" spans="1:31" x14ac:dyDescent="0.25">
      <c r="A478" s="115" t="s">
        <v>355</v>
      </c>
      <c r="B478" s="115">
        <v>2</v>
      </c>
      <c r="C478" s="147" t="s">
        <v>646</v>
      </c>
      <c r="D478" s="147">
        <v>2</v>
      </c>
      <c r="E478" s="147" t="s">
        <v>750</v>
      </c>
      <c r="F478" s="147" t="s">
        <v>1613</v>
      </c>
      <c r="G478" s="115" t="s">
        <v>1305</v>
      </c>
      <c r="H478" s="115" t="s">
        <v>1614</v>
      </c>
      <c r="I478" s="148" t="s">
        <v>936</v>
      </c>
      <c r="J478" s="149">
        <v>17.8</v>
      </c>
      <c r="K478" s="149"/>
      <c r="L478" s="130" t="s">
        <v>652</v>
      </c>
      <c r="M478" s="485">
        <v>7.0000000000000007E-2</v>
      </c>
      <c r="N478" s="954"/>
      <c r="O478" s="955"/>
      <c r="P478" s="572">
        <f t="shared" si="443"/>
        <v>0</v>
      </c>
      <c r="Q478" s="955"/>
      <c r="R478" s="957"/>
      <c r="S478" s="571">
        <f t="shared" si="444"/>
        <v>0</v>
      </c>
      <c r="T478" s="520">
        <f t="shared" si="436"/>
        <v>0</v>
      </c>
      <c r="U478" s="497">
        <f t="shared" si="437"/>
        <v>0</v>
      </c>
      <c r="V478" s="551">
        <f t="shared" si="445"/>
        <v>0</v>
      </c>
      <c r="W478" s="960"/>
      <c r="X478" s="961"/>
      <c r="Y478" s="526">
        <f t="shared" si="438"/>
        <v>0</v>
      </c>
      <c r="Z478" s="961"/>
      <c r="AA478" s="964"/>
      <c r="AB478" s="570">
        <f t="shared" si="439"/>
        <v>0</v>
      </c>
      <c r="AC478" s="526">
        <f t="shared" si="440"/>
        <v>0</v>
      </c>
      <c r="AD478" s="523">
        <f t="shared" si="441"/>
        <v>0</v>
      </c>
      <c r="AE478" s="526">
        <f t="shared" ref="AE478" si="461">SUM(AC478,AD478)</f>
        <v>0</v>
      </c>
    </row>
    <row r="479" spans="1:31" x14ac:dyDescent="0.25">
      <c r="A479" s="115" t="s">
        <v>355</v>
      </c>
      <c r="B479" s="115">
        <v>2</v>
      </c>
      <c r="C479" s="147" t="s">
        <v>646</v>
      </c>
      <c r="D479" s="147">
        <v>2</v>
      </c>
      <c r="E479" s="147" t="s">
        <v>753</v>
      </c>
      <c r="F479" s="147" t="s">
        <v>1615</v>
      </c>
      <c r="G479" s="115" t="s">
        <v>990</v>
      </c>
      <c r="H479" s="115" t="s">
        <v>1616</v>
      </c>
      <c r="I479" s="148" t="s">
        <v>657</v>
      </c>
      <c r="J479" s="149">
        <v>3.7</v>
      </c>
      <c r="K479" s="149"/>
      <c r="L479" s="130" t="s">
        <v>652</v>
      </c>
      <c r="M479" s="485">
        <v>7.0000000000000007E-2</v>
      </c>
      <c r="N479" s="954"/>
      <c r="O479" s="955"/>
      <c r="P479" s="572">
        <f t="shared" si="443"/>
        <v>0</v>
      </c>
      <c r="Q479" s="955"/>
      <c r="R479" s="957"/>
      <c r="S479" s="571">
        <f t="shared" si="444"/>
        <v>0</v>
      </c>
      <c r="T479" s="520">
        <f t="shared" si="436"/>
        <v>0</v>
      </c>
      <c r="U479" s="497">
        <f t="shared" si="437"/>
        <v>0</v>
      </c>
      <c r="V479" s="551">
        <f t="shared" si="445"/>
        <v>0</v>
      </c>
      <c r="W479" s="960"/>
      <c r="X479" s="961"/>
      <c r="Y479" s="526">
        <f t="shared" si="438"/>
        <v>0</v>
      </c>
      <c r="Z479" s="961"/>
      <c r="AA479" s="964"/>
      <c r="AB479" s="570">
        <f t="shared" si="439"/>
        <v>0</v>
      </c>
      <c r="AC479" s="526">
        <f t="shared" si="440"/>
        <v>0</v>
      </c>
      <c r="AD479" s="523">
        <f t="shared" si="441"/>
        <v>0</v>
      </c>
      <c r="AE479" s="526">
        <f t="shared" ref="AE479" si="462">SUM(AC479,AD479)</f>
        <v>0</v>
      </c>
    </row>
    <row r="480" spans="1:31" x14ac:dyDescent="0.25">
      <c r="A480" s="115" t="s">
        <v>355</v>
      </c>
      <c r="B480" s="115">
        <v>2</v>
      </c>
      <c r="C480" s="147" t="s">
        <v>646</v>
      </c>
      <c r="D480" s="147">
        <v>2</v>
      </c>
      <c r="E480" s="147" t="s">
        <v>755</v>
      </c>
      <c r="F480" s="147" t="s">
        <v>1617</v>
      </c>
      <c r="G480" s="115" t="s">
        <v>649</v>
      </c>
      <c r="H480" s="115" t="s">
        <v>1618</v>
      </c>
      <c r="I480" s="148" t="s">
        <v>936</v>
      </c>
      <c r="J480" s="149">
        <v>5</v>
      </c>
      <c r="K480" s="149"/>
      <c r="L480" s="130" t="s">
        <v>652</v>
      </c>
      <c r="M480" s="485">
        <v>7.0000000000000007E-2</v>
      </c>
      <c r="N480" s="954"/>
      <c r="O480" s="955"/>
      <c r="P480" s="572">
        <f t="shared" si="443"/>
        <v>0</v>
      </c>
      <c r="Q480" s="955"/>
      <c r="R480" s="957"/>
      <c r="S480" s="571">
        <f t="shared" si="444"/>
        <v>0</v>
      </c>
      <c r="T480" s="520">
        <f t="shared" si="436"/>
        <v>0</v>
      </c>
      <c r="U480" s="497">
        <f t="shared" si="437"/>
        <v>0</v>
      </c>
      <c r="V480" s="551">
        <f t="shared" si="445"/>
        <v>0</v>
      </c>
      <c r="W480" s="960"/>
      <c r="X480" s="961"/>
      <c r="Y480" s="526">
        <f t="shared" si="438"/>
        <v>0</v>
      </c>
      <c r="Z480" s="961"/>
      <c r="AA480" s="964"/>
      <c r="AB480" s="570">
        <f t="shared" si="439"/>
        <v>0</v>
      </c>
      <c r="AC480" s="526">
        <f t="shared" si="440"/>
        <v>0</v>
      </c>
      <c r="AD480" s="523">
        <f t="shared" si="441"/>
        <v>0</v>
      </c>
      <c r="AE480" s="526">
        <f t="shared" ref="AE480" si="463">SUM(AC480,AD480)</f>
        <v>0</v>
      </c>
    </row>
    <row r="481" spans="1:31" x14ac:dyDescent="0.25">
      <c r="A481" s="115" t="s">
        <v>355</v>
      </c>
      <c r="B481" s="115">
        <v>2</v>
      </c>
      <c r="C481" s="147" t="s">
        <v>646</v>
      </c>
      <c r="D481" s="147">
        <v>2</v>
      </c>
      <c r="E481" s="147" t="s">
        <v>1004</v>
      </c>
      <c r="F481" s="147" t="s">
        <v>1619</v>
      </c>
      <c r="G481" s="115" t="s">
        <v>865</v>
      </c>
      <c r="H481" s="115" t="s">
        <v>1620</v>
      </c>
      <c r="I481" s="148" t="s">
        <v>657</v>
      </c>
      <c r="J481" s="149">
        <v>2.7</v>
      </c>
      <c r="K481" s="149"/>
      <c r="L481" s="130" t="s">
        <v>652</v>
      </c>
      <c r="M481" s="485">
        <v>0.04</v>
      </c>
      <c r="N481" s="954"/>
      <c r="O481" s="955"/>
      <c r="P481" s="572">
        <f t="shared" si="443"/>
        <v>0</v>
      </c>
      <c r="Q481" s="955"/>
      <c r="R481" s="957"/>
      <c r="S481" s="571">
        <f t="shared" si="444"/>
        <v>0</v>
      </c>
      <c r="T481" s="520">
        <f t="shared" si="436"/>
        <v>0</v>
      </c>
      <c r="U481" s="497">
        <f t="shared" si="437"/>
        <v>0</v>
      </c>
      <c r="V481" s="551">
        <f t="shared" si="445"/>
        <v>0</v>
      </c>
      <c r="W481" s="960"/>
      <c r="X481" s="961"/>
      <c r="Y481" s="526">
        <f t="shared" si="438"/>
        <v>0</v>
      </c>
      <c r="Z481" s="961"/>
      <c r="AA481" s="964"/>
      <c r="AB481" s="570">
        <f t="shared" si="439"/>
        <v>0</v>
      </c>
      <c r="AC481" s="526">
        <f t="shared" si="440"/>
        <v>0</v>
      </c>
      <c r="AD481" s="523">
        <f t="shared" si="441"/>
        <v>0</v>
      </c>
      <c r="AE481" s="526">
        <f t="shared" ref="AE481" si="464">SUM(AC481,AD481)</f>
        <v>0</v>
      </c>
    </row>
    <row r="482" spans="1:31" x14ac:dyDescent="0.25">
      <c r="A482" s="115" t="s">
        <v>355</v>
      </c>
      <c r="B482" s="115">
        <v>2</v>
      </c>
      <c r="C482" s="147" t="s">
        <v>646</v>
      </c>
      <c r="D482" s="147">
        <v>2</v>
      </c>
      <c r="E482" s="147" t="s">
        <v>1007</v>
      </c>
      <c r="F482" s="147" t="s">
        <v>1621</v>
      </c>
      <c r="G482" s="115" t="s">
        <v>660</v>
      </c>
      <c r="H482" s="115" t="s">
        <v>1622</v>
      </c>
      <c r="I482" s="148" t="s">
        <v>657</v>
      </c>
      <c r="J482" s="149">
        <v>1.3</v>
      </c>
      <c r="K482" s="149"/>
      <c r="L482" s="130" t="s">
        <v>652</v>
      </c>
      <c r="M482" s="485">
        <v>0.04</v>
      </c>
      <c r="N482" s="954"/>
      <c r="O482" s="955"/>
      <c r="P482" s="572">
        <f t="shared" si="443"/>
        <v>0</v>
      </c>
      <c r="Q482" s="955"/>
      <c r="R482" s="957"/>
      <c r="S482" s="571">
        <f t="shared" si="444"/>
        <v>0</v>
      </c>
      <c r="T482" s="520">
        <f t="shared" si="436"/>
        <v>0</v>
      </c>
      <c r="U482" s="497">
        <f t="shared" si="437"/>
        <v>0</v>
      </c>
      <c r="V482" s="551">
        <f t="shared" si="445"/>
        <v>0</v>
      </c>
      <c r="W482" s="960"/>
      <c r="X482" s="961"/>
      <c r="Y482" s="526">
        <f t="shared" si="438"/>
        <v>0</v>
      </c>
      <c r="Z482" s="961"/>
      <c r="AA482" s="964"/>
      <c r="AB482" s="570">
        <f t="shared" si="439"/>
        <v>0</v>
      </c>
      <c r="AC482" s="526">
        <f t="shared" si="440"/>
        <v>0</v>
      </c>
      <c r="AD482" s="523">
        <f t="shared" si="441"/>
        <v>0</v>
      </c>
      <c r="AE482" s="526">
        <f t="shared" ref="AE482" si="465">SUM(AC482,AD482)</f>
        <v>0</v>
      </c>
    </row>
    <row r="483" spans="1:31" x14ac:dyDescent="0.25">
      <c r="A483" s="115" t="s">
        <v>355</v>
      </c>
      <c r="B483" s="115">
        <v>2</v>
      </c>
      <c r="C483" s="147" t="s">
        <v>646</v>
      </c>
      <c r="D483" s="147">
        <v>2</v>
      </c>
      <c r="E483" s="147" t="s">
        <v>1010</v>
      </c>
      <c r="F483" s="147" t="s">
        <v>1623</v>
      </c>
      <c r="G483" s="115" t="s">
        <v>660</v>
      </c>
      <c r="H483" s="115" t="s">
        <v>1624</v>
      </c>
      <c r="I483" s="148" t="s">
        <v>657</v>
      </c>
      <c r="J483" s="149">
        <v>1.3</v>
      </c>
      <c r="K483" s="149"/>
      <c r="L483" s="130" t="s">
        <v>652</v>
      </c>
      <c r="M483" s="485">
        <v>0.04</v>
      </c>
      <c r="N483" s="954"/>
      <c r="O483" s="955"/>
      <c r="P483" s="572">
        <f t="shared" si="443"/>
        <v>0</v>
      </c>
      <c r="Q483" s="955"/>
      <c r="R483" s="957"/>
      <c r="S483" s="571">
        <f t="shared" si="444"/>
        <v>0</v>
      </c>
      <c r="T483" s="520">
        <f t="shared" si="436"/>
        <v>0</v>
      </c>
      <c r="U483" s="497">
        <f t="shared" si="437"/>
        <v>0</v>
      </c>
      <c r="V483" s="551">
        <f t="shared" si="445"/>
        <v>0</v>
      </c>
      <c r="W483" s="960"/>
      <c r="X483" s="961"/>
      <c r="Y483" s="526">
        <f t="shared" si="438"/>
        <v>0</v>
      </c>
      <c r="Z483" s="961"/>
      <c r="AA483" s="964"/>
      <c r="AB483" s="570">
        <f t="shared" si="439"/>
        <v>0</v>
      </c>
      <c r="AC483" s="526">
        <f t="shared" si="440"/>
        <v>0</v>
      </c>
      <c r="AD483" s="523">
        <f t="shared" si="441"/>
        <v>0</v>
      </c>
      <c r="AE483" s="526">
        <f t="shared" ref="AE483" si="466">SUM(AC483,AD483)</f>
        <v>0</v>
      </c>
    </row>
    <row r="484" spans="1:31" x14ac:dyDescent="0.25">
      <c r="A484" s="115" t="s">
        <v>355</v>
      </c>
      <c r="B484" s="115">
        <v>2</v>
      </c>
      <c r="C484" s="147" t="s">
        <v>646</v>
      </c>
      <c r="D484" s="147">
        <v>2</v>
      </c>
      <c r="E484" s="147" t="s">
        <v>1013</v>
      </c>
      <c r="F484" s="147" t="s">
        <v>1625</v>
      </c>
      <c r="G484" s="115" t="s">
        <v>660</v>
      </c>
      <c r="H484" s="115" t="s">
        <v>1626</v>
      </c>
      <c r="I484" s="148" t="s">
        <v>657</v>
      </c>
      <c r="J484" s="149">
        <v>2.7</v>
      </c>
      <c r="K484" s="149"/>
      <c r="L484" s="130" t="s">
        <v>652</v>
      </c>
      <c r="M484" s="485">
        <v>0.04</v>
      </c>
      <c r="N484" s="954"/>
      <c r="O484" s="955"/>
      <c r="P484" s="572">
        <f t="shared" si="443"/>
        <v>0</v>
      </c>
      <c r="Q484" s="955"/>
      <c r="R484" s="957"/>
      <c r="S484" s="571">
        <f t="shared" si="444"/>
        <v>0</v>
      </c>
      <c r="T484" s="520">
        <f t="shared" si="436"/>
        <v>0</v>
      </c>
      <c r="U484" s="497">
        <f t="shared" si="437"/>
        <v>0</v>
      </c>
      <c r="V484" s="551">
        <f t="shared" si="445"/>
        <v>0</v>
      </c>
      <c r="W484" s="960"/>
      <c r="X484" s="961"/>
      <c r="Y484" s="526">
        <f t="shared" si="438"/>
        <v>0</v>
      </c>
      <c r="Z484" s="961"/>
      <c r="AA484" s="964"/>
      <c r="AB484" s="570">
        <f t="shared" si="439"/>
        <v>0</v>
      </c>
      <c r="AC484" s="526">
        <f t="shared" si="440"/>
        <v>0</v>
      </c>
      <c r="AD484" s="523">
        <f t="shared" si="441"/>
        <v>0</v>
      </c>
      <c r="AE484" s="526">
        <f t="shared" ref="AE484" si="467">SUM(AC484,AD484)</f>
        <v>0</v>
      </c>
    </row>
    <row r="485" spans="1:31" x14ac:dyDescent="0.25">
      <c r="A485" s="115" t="s">
        <v>355</v>
      </c>
      <c r="B485" s="115">
        <v>2</v>
      </c>
      <c r="C485" s="147" t="s">
        <v>646</v>
      </c>
      <c r="D485" s="147">
        <v>2</v>
      </c>
      <c r="E485" s="147" t="s">
        <v>1016</v>
      </c>
      <c r="F485" s="147" t="s">
        <v>1627</v>
      </c>
      <c r="G485" s="115" t="s">
        <v>865</v>
      </c>
      <c r="H485" s="115" t="s">
        <v>1628</v>
      </c>
      <c r="I485" s="148" t="s">
        <v>657</v>
      </c>
      <c r="J485" s="149">
        <v>2.7</v>
      </c>
      <c r="K485" s="149"/>
      <c r="L485" s="130" t="s">
        <v>652</v>
      </c>
      <c r="M485" s="485">
        <v>0.04</v>
      </c>
      <c r="N485" s="954"/>
      <c r="O485" s="955"/>
      <c r="P485" s="572">
        <f t="shared" si="443"/>
        <v>0</v>
      </c>
      <c r="Q485" s="955"/>
      <c r="R485" s="957"/>
      <c r="S485" s="571">
        <f t="shared" si="444"/>
        <v>0</v>
      </c>
      <c r="T485" s="520">
        <f t="shared" si="436"/>
        <v>0</v>
      </c>
      <c r="U485" s="497">
        <f t="shared" si="437"/>
        <v>0</v>
      </c>
      <c r="V485" s="551">
        <f t="shared" si="445"/>
        <v>0</v>
      </c>
      <c r="W485" s="960"/>
      <c r="X485" s="961"/>
      <c r="Y485" s="526">
        <f t="shared" si="438"/>
        <v>0</v>
      </c>
      <c r="Z485" s="961"/>
      <c r="AA485" s="964"/>
      <c r="AB485" s="570">
        <f t="shared" si="439"/>
        <v>0</v>
      </c>
      <c r="AC485" s="526">
        <f t="shared" si="440"/>
        <v>0</v>
      </c>
      <c r="AD485" s="523">
        <f t="shared" si="441"/>
        <v>0</v>
      </c>
      <c r="AE485" s="526">
        <f t="shared" ref="AE485" si="468">SUM(AC485,AD485)</f>
        <v>0</v>
      </c>
    </row>
    <row r="486" spans="1:31" x14ac:dyDescent="0.25">
      <c r="A486" s="115" t="s">
        <v>355</v>
      </c>
      <c r="B486" s="115">
        <v>2</v>
      </c>
      <c r="C486" s="147" t="s">
        <v>646</v>
      </c>
      <c r="D486" s="147">
        <v>2</v>
      </c>
      <c r="E486" s="147" t="s">
        <v>1019</v>
      </c>
      <c r="F486" s="147" t="s">
        <v>1629</v>
      </c>
      <c r="G486" s="115" t="s">
        <v>660</v>
      </c>
      <c r="H486" s="115" t="s">
        <v>1630</v>
      </c>
      <c r="I486" s="148" t="s">
        <v>657</v>
      </c>
      <c r="J486" s="149">
        <v>1.3</v>
      </c>
      <c r="K486" s="149"/>
      <c r="L486" s="130" t="s">
        <v>652</v>
      </c>
      <c r="M486" s="485">
        <v>0.04</v>
      </c>
      <c r="N486" s="954"/>
      <c r="O486" s="955"/>
      <c r="P486" s="572">
        <f t="shared" si="443"/>
        <v>0</v>
      </c>
      <c r="Q486" s="955"/>
      <c r="R486" s="957"/>
      <c r="S486" s="571">
        <f t="shared" si="444"/>
        <v>0</v>
      </c>
      <c r="T486" s="520">
        <f t="shared" si="436"/>
        <v>0</v>
      </c>
      <c r="U486" s="497">
        <f t="shared" si="437"/>
        <v>0</v>
      </c>
      <c r="V486" s="551">
        <f t="shared" si="445"/>
        <v>0</v>
      </c>
      <c r="W486" s="960"/>
      <c r="X486" s="961"/>
      <c r="Y486" s="526">
        <f t="shared" si="438"/>
        <v>0</v>
      </c>
      <c r="Z486" s="961"/>
      <c r="AA486" s="964"/>
      <c r="AB486" s="570">
        <f t="shared" si="439"/>
        <v>0</v>
      </c>
      <c r="AC486" s="526">
        <f t="shared" si="440"/>
        <v>0</v>
      </c>
      <c r="AD486" s="523">
        <f t="shared" si="441"/>
        <v>0</v>
      </c>
      <c r="AE486" s="526">
        <f t="shared" ref="AE486" si="469">SUM(AC486,AD486)</f>
        <v>0</v>
      </c>
    </row>
    <row r="487" spans="1:31" x14ac:dyDescent="0.25">
      <c r="A487" s="115" t="s">
        <v>355</v>
      </c>
      <c r="B487" s="115">
        <v>2</v>
      </c>
      <c r="C487" s="147" t="s">
        <v>646</v>
      </c>
      <c r="D487" s="147">
        <v>2</v>
      </c>
      <c r="E487" s="147" t="s">
        <v>1023</v>
      </c>
      <c r="F487" s="147" t="s">
        <v>1631</v>
      </c>
      <c r="G487" s="115" t="s">
        <v>660</v>
      </c>
      <c r="H487" s="115" t="s">
        <v>1632</v>
      </c>
      <c r="I487" s="148" t="s">
        <v>657</v>
      </c>
      <c r="J487" s="149">
        <v>1.3</v>
      </c>
      <c r="K487" s="149"/>
      <c r="L487" s="130" t="s">
        <v>652</v>
      </c>
      <c r="M487" s="485">
        <v>0.04</v>
      </c>
      <c r="N487" s="954"/>
      <c r="O487" s="955"/>
      <c r="P487" s="572">
        <f t="shared" si="443"/>
        <v>0</v>
      </c>
      <c r="Q487" s="955"/>
      <c r="R487" s="957"/>
      <c r="S487" s="571">
        <f t="shared" si="444"/>
        <v>0</v>
      </c>
      <c r="T487" s="520">
        <f t="shared" si="436"/>
        <v>0</v>
      </c>
      <c r="U487" s="497">
        <f t="shared" si="437"/>
        <v>0</v>
      </c>
      <c r="V487" s="551">
        <f t="shared" si="445"/>
        <v>0</v>
      </c>
      <c r="W487" s="960"/>
      <c r="X487" s="961"/>
      <c r="Y487" s="526">
        <f t="shared" si="438"/>
        <v>0</v>
      </c>
      <c r="Z487" s="961"/>
      <c r="AA487" s="964"/>
      <c r="AB487" s="570">
        <f t="shared" si="439"/>
        <v>0</v>
      </c>
      <c r="AC487" s="526">
        <f t="shared" si="440"/>
        <v>0</v>
      </c>
      <c r="AD487" s="523">
        <f t="shared" si="441"/>
        <v>0</v>
      </c>
      <c r="AE487" s="526">
        <f t="shared" ref="AE487:AE488" si="470">SUM(AC487,AD487)</f>
        <v>0</v>
      </c>
    </row>
    <row r="488" spans="1:31" x14ac:dyDescent="0.25">
      <c r="A488" s="115" t="s">
        <v>355</v>
      </c>
      <c r="B488" s="115">
        <v>2</v>
      </c>
      <c r="C488" s="147" t="s">
        <v>646</v>
      </c>
      <c r="D488" s="147">
        <v>2</v>
      </c>
      <c r="E488" s="147" t="s">
        <v>1026</v>
      </c>
      <c r="F488" s="147" t="s">
        <v>1633</v>
      </c>
      <c r="G488" s="115" t="s">
        <v>520</v>
      </c>
      <c r="H488" s="115" t="s">
        <v>1634</v>
      </c>
      <c r="I488" s="148" t="s">
        <v>675</v>
      </c>
      <c r="J488" s="149"/>
      <c r="K488" s="149">
        <v>10.7</v>
      </c>
      <c r="L488" s="130" t="s">
        <v>680</v>
      </c>
      <c r="M488" s="485"/>
      <c r="N488" s="891"/>
      <c r="O488" s="718"/>
      <c r="P488" s="892">
        <f t="shared" si="443"/>
        <v>0</v>
      </c>
      <c r="Q488" s="718"/>
      <c r="R488" s="892"/>
      <c r="S488" s="718">
        <f t="shared" si="444"/>
        <v>0</v>
      </c>
      <c r="T488" s="520">
        <f t="shared" si="436"/>
        <v>0</v>
      </c>
      <c r="U488" s="497">
        <f t="shared" si="437"/>
        <v>0</v>
      </c>
      <c r="V488" s="551">
        <f t="shared" si="445"/>
        <v>0</v>
      </c>
      <c r="W488" s="893"/>
      <c r="X488" s="894"/>
      <c r="Y488" s="526">
        <f t="shared" si="438"/>
        <v>0</v>
      </c>
      <c r="Z488" s="894"/>
      <c r="AA488" s="895"/>
      <c r="AB488" s="896">
        <f t="shared" si="439"/>
        <v>0</v>
      </c>
      <c r="AC488" s="526">
        <f t="shared" si="440"/>
        <v>0</v>
      </c>
      <c r="AD488" s="523">
        <f t="shared" si="441"/>
        <v>0</v>
      </c>
      <c r="AE488" s="526">
        <f t="shared" si="470"/>
        <v>0</v>
      </c>
    </row>
    <row r="489" spans="1:31" x14ac:dyDescent="0.25">
      <c r="A489" s="115" t="s">
        <v>355</v>
      </c>
      <c r="B489" s="115">
        <v>2</v>
      </c>
      <c r="C489" s="147" t="s">
        <v>646</v>
      </c>
      <c r="D489" s="147">
        <v>2</v>
      </c>
      <c r="E489" s="147" t="s">
        <v>1027</v>
      </c>
      <c r="F489" s="147" t="s">
        <v>1635</v>
      </c>
      <c r="G489" s="115" t="s">
        <v>1305</v>
      </c>
      <c r="H489" s="115" t="s">
        <v>1636</v>
      </c>
      <c r="I489" s="148" t="s">
        <v>936</v>
      </c>
      <c r="J489" s="149">
        <v>10.1</v>
      </c>
      <c r="K489" s="149"/>
      <c r="L489" s="130" t="s">
        <v>652</v>
      </c>
      <c r="M489" s="485">
        <v>7.0000000000000007E-2</v>
      </c>
      <c r="N489" s="954"/>
      <c r="O489" s="955"/>
      <c r="P489" s="572">
        <f t="shared" si="443"/>
        <v>0</v>
      </c>
      <c r="Q489" s="955"/>
      <c r="R489" s="957"/>
      <c r="S489" s="571">
        <f t="shared" si="444"/>
        <v>0</v>
      </c>
      <c r="T489" s="520">
        <f t="shared" si="436"/>
        <v>0</v>
      </c>
      <c r="U489" s="497">
        <f t="shared" si="437"/>
        <v>0</v>
      </c>
      <c r="V489" s="551">
        <f t="shared" si="445"/>
        <v>0</v>
      </c>
      <c r="W489" s="960"/>
      <c r="X489" s="961"/>
      <c r="Y489" s="526">
        <f t="shared" si="438"/>
        <v>0</v>
      </c>
      <c r="Z489" s="961"/>
      <c r="AA489" s="964"/>
      <c r="AB489" s="570">
        <f t="shared" si="439"/>
        <v>0</v>
      </c>
      <c r="AC489" s="526">
        <f t="shared" si="440"/>
        <v>0</v>
      </c>
      <c r="AD489" s="523">
        <f t="shared" si="441"/>
        <v>0</v>
      </c>
      <c r="AE489" s="526">
        <f t="shared" ref="AE489" si="471">SUM(AC489,AD489)</f>
        <v>0</v>
      </c>
    </row>
    <row r="490" spans="1:31" x14ac:dyDescent="0.25">
      <c r="A490" s="115" t="s">
        <v>355</v>
      </c>
      <c r="B490" s="115">
        <v>2</v>
      </c>
      <c r="C490" s="147" t="s">
        <v>646</v>
      </c>
      <c r="D490" s="147">
        <v>2</v>
      </c>
      <c r="E490" s="147" t="s">
        <v>1030</v>
      </c>
      <c r="F490" s="147" t="s">
        <v>1637</v>
      </c>
      <c r="G490" s="115" t="s">
        <v>1305</v>
      </c>
      <c r="H490" s="115" t="s">
        <v>1638</v>
      </c>
      <c r="I490" s="148" t="s">
        <v>936</v>
      </c>
      <c r="J490" s="149">
        <v>15.7</v>
      </c>
      <c r="K490" s="149"/>
      <c r="L490" s="130" t="s">
        <v>652</v>
      </c>
      <c r="M490" s="485">
        <v>7.0000000000000007E-2</v>
      </c>
      <c r="N490" s="954"/>
      <c r="O490" s="955"/>
      <c r="P490" s="572">
        <f t="shared" si="443"/>
        <v>0</v>
      </c>
      <c r="Q490" s="955"/>
      <c r="R490" s="957"/>
      <c r="S490" s="571">
        <f t="shared" si="444"/>
        <v>0</v>
      </c>
      <c r="T490" s="520">
        <f t="shared" si="436"/>
        <v>0</v>
      </c>
      <c r="U490" s="497">
        <f t="shared" si="437"/>
        <v>0</v>
      </c>
      <c r="V490" s="551">
        <f t="shared" si="445"/>
        <v>0</v>
      </c>
      <c r="W490" s="960"/>
      <c r="X490" s="961"/>
      <c r="Y490" s="526">
        <f t="shared" si="438"/>
        <v>0</v>
      </c>
      <c r="Z490" s="961"/>
      <c r="AA490" s="964"/>
      <c r="AB490" s="570">
        <f t="shared" si="439"/>
        <v>0</v>
      </c>
      <c r="AC490" s="526">
        <f t="shared" si="440"/>
        <v>0</v>
      </c>
      <c r="AD490" s="523">
        <f t="shared" si="441"/>
        <v>0</v>
      </c>
      <c r="AE490" s="526">
        <f t="shared" ref="AE490" si="472">SUM(AC490,AD490)</f>
        <v>0</v>
      </c>
    </row>
    <row r="491" spans="1:31" x14ac:dyDescent="0.25">
      <c r="A491" s="115" t="s">
        <v>355</v>
      </c>
      <c r="B491" s="115">
        <v>2</v>
      </c>
      <c r="C491" s="147" t="s">
        <v>646</v>
      </c>
      <c r="D491" s="147">
        <v>2</v>
      </c>
      <c r="E491" s="147" t="s">
        <v>1033</v>
      </c>
      <c r="F491" s="147" t="s">
        <v>1639</v>
      </c>
      <c r="G491" s="115" t="s">
        <v>1305</v>
      </c>
      <c r="H491" s="115" t="s">
        <v>1640</v>
      </c>
      <c r="I491" s="148" t="s">
        <v>936</v>
      </c>
      <c r="J491" s="149">
        <v>15.7</v>
      </c>
      <c r="K491" s="149"/>
      <c r="L491" s="130" t="s">
        <v>652</v>
      </c>
      <c r="M491" s="485">
        <v>7.0000000000000007E-2</v>
      </c>
      <c r="N491" s="954"/>
      <c r="O491" s="955"/>
      <c r="P491" s="572">
        <f t="shared" si="443"/>
        <v>0</v>
      </c>
      <c r="Q491" s="955"/>
      <c r="R491" s="957"/>
      <c r="S491" s="571">
        <f t="shared" si="444"/>
        <v>0</v>
      </c>
      <c r="T491" s="520">
        <f t="shared" si="436"/>
        <v>0</v>
      </c>
      <c r="U491" s="497">
        <f t="shared" si="437"/>
        <v>0</v>
      </c>
      <c r="V491" s="551">
        <f t="shared" si="445"/>
        <v>0</v>
      </c>
      <c r="W491" s="960"/>
      <c r="X491" s="961"/>
      <c r="Y491" s="526">
        <f t="shared" si="438"/>
        <v>0</v>
      </c>
      <c r="Z491" s="961"/>
      <c r="AA491" s="964"/>
      <c r="AB491" s="570">
        <f t="shared" si="439"/>
        <v>0</v>
      </c>
      <c r="AC491" s="526">
        <f t="shared" si="440"/>
        <v>0</v>
      </c>
      <c r="AD491" s="523">
        <f t="shared" si="441"/>
        <v>0</v>
      </c>
      <c r="AE491" s="526">
        <f t="shared" ref="AE491" si="473">SUM(AC491,AD491)</f>
        <v>0</v>
      </c>
    </row>
    <row r="492" spans="1:31" x14ac:dyDescent="0.25">
      <c r="A492" s="115" t="s">
        <v>355</v>
      </c>
      <c r="B492" s="115">
        <v>2</v>
      </c>
      <c r="C492" s="147" t="s">
        <v>646</v>
      </c>
      <c r="D492" s="147">
        <v>2</v>
      </c>
      <c r="E492" s="147" t="s">
        <v>1036</v>
      </c>
      <c r="F492" s="147" t="s">
        <v>1641</v>
      </c>
      <c r="G492" s="115" t="s">
        <v>1305</v>
      </c>
      <c r="H492" s="115" t="s">
        <v>1642</v>
      </c>
      <c r="I492" s="148" t="s">
        <v>936</v>
      </c>
      <c r="J492" s="149">
        <v>15.7</v>
      </c>
      <c r="K492" s="149"/>
      <c r="L492" s="130" t="s">
        <v>652</v>
      </c>
      <c r="M492" s="485">
        <v>7.0000000000000007E-2</v>
      </c>
      <c r="N492" s="954"/>
      <c r="O492" s="955"/>
      <c r="P492" s="572">
        <f t="shared" si="443"/>
        <v>0</v>
      </c>
      <c r="Q492" s="955"/>
      <c r="R492" s="957"/>
      <c r="S492" s="571">
        <f t="shared" si="444"/>
        <v>0</v>
      </c>
      <c r="T492" s="520">
        <f t="shared" si="436"/>
        <v>0</v>
      </c>
      <c r="U492" s="497">
        <f t="shared" si="437"/>
        <v>0</v>
      </c>
      <c r="V492" s="551">
        <f t="shared" si="445"/>
        <v>0</v>
      </c>
      <c r="W492" s="960"/>
      <c r="X492" s="961"/>
      <c r="Y492" s="526">
        <f t="shared" si="438"/>
        <v>0</v>
      </c>
      <c r="Z492" s="961"/>
      <c r="AA492" s="964"/>
      <c r="AB492" s="570">
        <f t="shared" si="439"/>
        <v>0</v>
      </c>
      <c r="AC492" s="526">
        <f t="shared" si="440"/>
        <v>0</v>
      </c>
      <c r="AD492" s="523">
        <f t="shared" si="441"/>
        <v>0</v>
      </c>
      <c r="AE492" s="526">
        <f t="shared" ref="AE492" si="474">SUM(AC492,AD492)</f>
        <v>0</v>
      </c>
    </row>
    <row r="493" spans="1:31" x14ac:dyDescent="0.25">
      <c r="A493" s="115" t="s">
        <v>355</v>
      </c>
      <c r="B493" s="115">
        <v>2</v>
      </c>
      <c r="C493" s="147" t="s">
        <v>646</v>
      </c>
      <c r="D493" s="147">
        <v>2</v>
      </c>
      <c r="E493" s="147" t="s">
        <v>1039</v>
      </c>
      <c r="F493" s="147" t="s">
        <v>1643</v>
      </c>
      <c r="G493" s="115" t="s">
        <v>1305</v>
      </c>
      <c r="H493" s="115" t="s">
        <v>1644</v>
      </c>
      <c r="I493" s="148" t="s">
        <v>936</v>
      </c>
      <c r="J493" s="149">
        <v>15.7</v>
      </c>
      <c r="K493" s="149"/>
      <c r="L493" s="130" t="s">
        <v>652</v>
      </c>
      <c r="M493" s="485">
        <v>7.0000000000000007E-2</v>
      </c>
      <c r="N493" s="954"/>
      <c r="O493" s="955"/>
      <c r="P493" s="572">
        <f t="shared" si="443"/>
        <v>0</v>
      </c>
      <c r="Q493" s="955"/>
      <c r="R493" s="957"/>
      <c r="S493" s="571">
        <f t="shared" si="444"/>
        <v>0</v>
      </c>
      <c r="T493" s="520">
        <f t="shared" si="436"/>
        <v>0</v>
      </c>
      <c r="U493" s="497">
        <f t="shared" si="437"/>
        <v>0</v>
      </c>
      <c r="V493" s="551">
        <f t="shared" si="445"/>
        <v>0</v>
      </c>
      <c r="W493" s="960"/>
      <c r="X493" s="961"/>
      <c r="Y493" s="526">
        <f t="shared" si="438"/>
        <v>0</v>
      </c>
      <c r="Z493" s="961"/>
      <c r="AA493" s="964"/>
      <c r="AB493" s="570">
        <f t="shared" si="439"/>
        <v>0</v>
      </c>
      <c r="AC493" s="526">
        <f t="shared" si="440"/>
        <v>0</v>
      </c>
      <c r="AD493" s="523">
        <f t="shared" si="441"/>
        <v>0</v>
      </c>
      <c r="AE493" s="526">
        <f t="shared" ref="AE493" si="475">SUM(AC493,AD493)</f>
        <v>0</v>
      </c>
    </row>
    <row r="494" spans="1:31" x14ac:dyDescent="0.25">
      <c r="A494" s="115" t="s">
        <v>355</v>
      </c>
      <c r="B494" s="115">
        <v>2</v>
      </c>
      <c r="C494" s="147" t="s">
        <v>646</v>
      </c>
      <c r="D494" s="147">
        <v>2</v>
      </c>
      <c r="E494" s="147" t="s">
        <v>1645</v>
      </c>
      <c r="F494" s="147" t="s">
        <v>1646</v>
      </c>
      <c r="G494" s="115" t="s">
        <v>1305</v>
      </c>
      <c r="H494" s="115" t="s">
        <v>1647</v>
      </c>
      <c r="I494" s="148" t="s">
        <v>936</v>
      </c>
      <c r="J494" s="149">
        <v>15.7</v>
      </c>
      <c r="K494" s="149"/>
      <c r="L494" s="130" t="s">
        <v>652</v>
      </c>
      <c r="M494" s="485">
        <v>7.0000000000000007E-2</v>
      </c>
      <c r="N494" s="954"/>
      <c r="O494" s="955"/>
      <c r="P494" s="572">
        <f t="shared" si="443"/>
        <v>0</v>
      </c>
      <c r="Q494" s="955"/>
      <c r="R494" s="957"/>
      <c r="S494" s="571">
        <f t="shared" si="444"/>
        <v>0</v>
      </c>
      <c r="T494" s="520">
        <f t="shared" si="436"/>
        <v>0</v>
      </c>
      <c r="U494" s="497">
        <f t="shared" si="437"/>
        <v>0</v>
      </c>
      <c r="V494" s="551">
        <f t="shared" si="445"/>
        <v>0</v>
      </c>
      <c r="W494" s="960"/>
      <c r="X494" s="961"/>
      <c r="Y494" s="526">
        <f t="shared" si="438"/>
        <v>0</v>
      </c>
      <c r="Z494" s="961"/>
      <c r="AA494" s="964"/>
      <c r="AB494" s="570">
        <f t="shared" si="439"/>
        <v>0</v>
      </c>
      <c r="AC494" s="526">
        <f t="shared" si="440"/>
        <v>0</v>
      </c>
      <c r="AD494" s="523">
        <f t="shared" si="441"/>
        <v>0</v>
      </c>
      <c r="AE494" s="526">
        <f t="shared" ref="AE494" si="476">SUM(AC494,AD494)</f>
        <v>0</v>
      </c>
    </row>
    <row r="495" spans="1:31" x14ac:dyDescent="0.25">
      <c r="A495" s="115" t="s">
        <v>355</v>
      </c>
      <c r="B495" s="115">
        <v>2</v>
      </c>
      <c r="C495" s="147" t="s">
        <v>646</v>
      </c>
      <c r="D495" s="147">
        <v>2</v>
      </c>
      <c r="E495" s="147" t="s">
        <v>1648</v>
      </c>
      <c r="F495" s="147" t="s">
        <v>1649</v>
      </c>
      <c r="G495" s="115" t="s">
        <v>1305</v>
      </c>
      <c r="H495" s="115" t="s">
        <v>1650</v>
      </c>
      <c r="I495" s="148" t="s">
        <v>936</v>
      </c>
      <c r="J495" s="149">
        <v>15.7</v>
      </c>
      <c r="K495" s="149"/>
      <c r="L495" s="130" t="s">
        <v>652</v>
      </c>
      <c r="M495" s="485">
        <v>7.0000000000000007E-2</v>
      </c>
      <c r="N495" s="954"/>
      <c r="O495" s="955"/>
      <c r="P495" s="572">
        <f t="shared" si="443"/>
        <v>0</v>
      </c>
      <c r="Q495" s="955"/>
      <c r="R495" s="957"/>
      <c r="S495" s="571">
        <f t="shared" si="444"/>
        <v>0</v>
      </c>
      <c r="T495" s="520">
        <f t="shared" si="436"/>
        <v>0</v>
      </c>
      <c r="U495" s="497">
        <f t="shared" si="437"/>
        <v>0</v>
      </c>
      <c r="V495" s="551">
        <f t="shared" si="445"/>
        <v>0</v>
      </c>
      <c r="W495" s="960"/>
      <c r="X495" s="961"/>
      <c r="Y495" s="526">
        <f t="shared" si="438"/>
        <v>0</v>
      </c>
      <c r="Z495" s="961"/>
      <c r="AA495" s="964"/>
      <c r="AB495" s="570">
        <f t="shared" si="439"/>
        <v>0</v>
      </c>
      <c r="AC495" s="526">
        <f t="shared" si="440"/>
        <v>0</v>
      </c>
      <c r="AD495" s="523">
        <f t="shared" si="441"/>
        <v>0</v>
      </c>
      <c r="AE495" s="526">
        <f t="shared" ref="AE495" si="477">SUM(AC495,AD495)</f>
        <v>0</v>
      </c>
    </row>
    <row r="496" spans="1:31" x14ac:dyDescent="0.25">
      <c r="A496" s="115" t="s">
        <v>355</v>
      </c>
      <c r="B496" s="115">
        <v>2</v>
      </c>
      <c r="C496" s="147" t="s">
        <v>646</v>
      </c>
      <c r="D496" s="147">
        <v>2</v>
      </c>
      <c r="E496" s="147" t="s">
        <v>1651</v>
      </c>
      <c r="F496" s="147" t="s">
        <v>1652</v>
      </c>
      <c r="G496" s="115" t="s">
        <v>1305</v>
      </c>
      <c r="H496" s="115" t="s">
        <v>1653</v>
      </c>
      <c r="I496" s="148" t="s">
        <v>936</v>
      </c>
      <c r="J496" s="149">
        <v>23.7</v>
      </c>
      <c r="K496" s="149"/>
      <c r="L496" s="130" t="s">
        <v>652</v>
      </c>
      <c r="M496" s="485">
        <v>7.0000000000000007E-2</v>
      </c>
      <c r="N496" s="954"/>
      <c r="O496" s="955"/>
      <c r="P496" s="572">
        <f t="shared" si="443"/>
        <v>0</v>
      </c>
      <c r="Q496" s="955"/>
      <c r="R496" s="957"/>
      <c r="S496" s="571">
        <f t="shared" si="444"/>
        <v>0</v>
      </c>
      <c r="T496" s="520">
        <f t="shared" si="436"/>
        <v>0</v>
      </c>
      <c r="U496" s="497">
        <f t="shared" si="437"/>
        <v>0</v>
      </c>
      <c r="V496" s="551">
        <f t="shared" si="445"/>
        <v>0</v>
      </c>
      <c r="W496" s="960"/>
      <c r="X496" s="961"/>
      <c r="Y496" s="526">
        <f t="shared" si="438"/>
        <v>0</v>
      </c>
      <c r="Z496" s="961"/>
      <c r="AA496" s="964"/>
      <c r="AB496" s="570">
        <f t="shared" si="439"/>
        <v>0</v>
      </c>
      <c r="AC496" s="526">
        <f t="shared" si="440"/>
        <v>0</v>
      </c>
      <c r="AD496" s="523">
        <f t="shared" si="441"/>
        <v>0</v>
      </c>
      <c r="AE496" s="526">
        <f t="shared" ref="AE496" si="478">SUM(AC496,AD496)</f>
        <v>0</v>
      </c>
    </row>
    <row r="497" spans="1:31" x14ac:dyDescent="0.25">
      <c r="A497" s="115" t="s">
        <v>355</v>
      </c>
      <c r="B497" s="115">
        <v>2</v>
      </c>
      <c r="C497" s="147" t="s">
        <v>646</v>
      </c>
      <c r="D497" s="147">
        <v>2</v>
      </c>
      <c r="E497" s="147" t="s">
        <v>1654</v>
      </c>
      <c r="F497" s="147" t="s">
        <v>1655</v>
      </c>
      <c r="G497" s="115" t="s">
        <v>1305</v>
      </c>
      <c r="H497" s="115" t="s">
        <v>1656</v>
      </c>
      <c r="I497" s="148" t="s">
        <v>936</v>
      </c>
      <c r="J497" s="149">
        <v>11.7</v>
      </c>
      <c r="K497" s="149"/>
      <c r="L497" s="130" t="s">
        <v>652</v>
      </c>
      <c r="M497" s="485">
        <v>7.0000000000000007E-2</v>
      </c>
      <c r="N497" s="954"/>
      <c r="O497" s="955"/>
      <c r="P497" s="572">
        <f t="shared" si="443"/>
        <v>0</v>
      </c>
      <c r="Q497" s="955"/>
      <c r="R497" s="957"/>
      <c r="S497" s="571">
        <f t="shared" si="444"/>
        <v>0</v>
      </c>
      <c r="T497" s="520">
        <f t="shared" si="436"/>
        <v>0</v>
      </c>
      <c r="U497" s="497">
        <f t="shared" si="437"/>
        <v>0</v>
      </c>
      <c r="V497" s="551">
        <f t="shared" si="445"/>
        <v>0</v>
      </c>
      <c r="W497" s="960"/>
      <c r="X497" s="961"/>
      <c r="Y497" s="526">
        <f t="shared" si="438"/>
        <v>0</v>
      </c>
      <c r="Z497" s="961"/>
      <c r="AA497" s="964"/>
      <c r="AB497" s="570">
        <f t="shared" si="439"/>
        <v>0</v>
      </c>
      <c r="AC497" s="526">
        <f t="shared" si="440"/>
        <v>0</v>
      </c>
      <c r="AD497" s="523">
        <f t="shared" si="441"/>
        <v>0</v>
      </c>
      <c r="AE497" s="526">
        <f t="shared" ref="AE497" si="479">SUM(AC497,AD497)</f>
        <v>0</v>
      </c>
    </row>
    <row r="498" spans="1:31" x14ac:dyDescent="0.25">
      <c r="A498" s="115" t="s">
        <v>355</v>
      </c>
      <c r="B498" s="115">
        <v>2</v>
      </c>
      <c r="C498" s="147" t="s">
        <v>646</v>
      </c>
      <c r="D498" s="147">
        <v>2</v>
      </c>
      <c r="E498" s="147" t="s">
        <v>1657</v>
      </c>
      <c r="F498" s="147" t="s">
        <v>1658</v>
      </c>
      <c r="G498" s="115" t="s">
        <v>1305</v>
      </c>
      <c r="H498" s="115" t="s">
        <v>1659</v>
      </c>
      <c r="I498" s="148" t="s">
        <v>936</v>
      </c>
      <c r="J498" s="149">
        <v>34.4</v>
      </c>
      <c r="K498" s="149"/>
      <c r="L498" s="130" t="s">
        <v>652</v>
      </c>
      <c r="M498" s="485">
        <v>7.0000000000000007E-2</v>
      </c>
      <c r="N498" s="954"/>
      <c r="O498" s="955"/>
      <c r="P498" s="572">
        <f t="shared" si="443"/>
        <v>0</v>
      </c>
      <c r="Q498" s="955"/>
      <c r="R498" s="957"/>
      <c r="S498" s="571">
        <f t="shared" si="444"/>
        <v>0</v>
      </c>
      <c r="T498" s="520">
        <f t="shared" si="436"/>
        <v>0</v>
      </c>
      <c r="U498" s="497">
        <f t="shared" si="437"/>
        <v>0</v>
      </c>
      <c r="V498" s="551">
        <f t="shared" si="445"/>
        <v>0</v>
      </c>
      <c r="W498" s="960"/>
      <c r="X498" s="961"/>
      <c r="Y498" s="526">
        <f t="shared" si="438"/>
        <v>0</v>
      </c>
      <c r="Z498" s="961"/>
      <c r="AA498" s="964"/>
      <c r="AB498" s="570">
        <f t="shared" si="439"/>
        <v>0</v>
      </c>
      <c r="AC498" s="526">
        <f t="shared" si="440"/>
        <v>0</v>
      </c>
      <c r="AD498" s="523">
        <f t="shared" si="441"/>
        <v>0</v>
      </c>
      <c r="AE498" s="526">
        <f t="shared" ref="AE498" si="480">SUM(AC498,AD498)</f>
        <v>0</v>
      </c>
    </row>
    <row r="499" spans="1:31" x14ac:dyDescent="0.25">
      <c r="A499" s="115" t="s">
        <v>355</v>
      </c>
      <c r="B499" s="115">
        <v>2</v>
      </c>
      <c r="C499" s="147" t="s">
        <v>1055</v>
      </c>
      <c r="D499" s="147">
        <v>2</v>
      </c>
      <c r="E499" s="147" t="s">
        <v>647</v>
      </c>
      <c r="F499" s="147" t="s">
        <v>1660</v>
      </c>
      <c r="G499" s="115" t="s">
        <v>1584</v>
      </c>
      <c r="H499" s="115" t="s">
        <v>1661</v>
      </c>
      <c r="I499" s="148" t="s">
        <v>936</v>
      </c>
      <c r="J499" s="149">
        <v>16.899999999999999</v>
      </c>
      <c r="K499" s="149"/>
      <c r="L499" s="130" t="s">
        <v>652</v>
      </c>
      <c r="M499" s="485">
        <v>7.0000000000000007E-2</v>
      </c>
      <c r="N499" s="954"/>
      <c r="O499" s="955"/>
      <c r="P499" s="572">
        <f t="shared" si="443"/>
        <v>0</v>
      </c>
      <c r="Q499" s="955"/>
      <c r="R499" s="957"/>
      <c r="S499" s="571">
        <f t="shared" si="444"/>
        <v>0</v>
      </c>
      <c r="T499" s="520">
        <f t="shared" si="436"/>
        <v>0</v>
      </c>
      <c r="U499" s="497">
        <f t="shared" si="437"/>
        <v>0</v>
      </c>
      <c r="V499" s="551">
        <f t="shared" si="445"/>
        <v>0</v>
      </c>
      <c r="W499" s="960"/>
      <c r="X499" s="961"/>
      <c r="Y499" s="526">
        <f t="shared" si="438"/>
        <v>0</v>
      </c>
      <c r="Z499" s="961"/>
      <c r="AA499" s="964"/>
      <c r="AB499" s="570">
        <f t="shared" si="439"/>
        <v>0</v>
      </c>
      <c r="AC499" s="526">
        <f t="shared" si="440"/>
        <v>0</v>
      </c>
      <c r="AD499" s="523">
        <f t="shared" si="441"/>
        <v>0</v>
      </c>
      <c r="AE499" s="526">
        <f t="shared" ref="AE499" si="481">SUM(AC499,AD499)</f>
        <v>0</v>
      </c>
    </row>
    <row r="500" spans="1:31" x14ac:dyDescent="0.25">
      <c r="A500" s="115" t="s">
        <v>355</v>
      </c>
      <c r="B500" s="115">
        <v>2</v>
      </c>
      <c r="C500" s="147" t="s">
        <v>1055</v>
      </c>
      <c r="D500" s="147">
        <v>2</v>
      </c>
      <c r="E500" s="147" t="s">
        <v>653</v>
      </c>
      <c r="F500" s="147" t="s">
        <v>1662</v>
      </c>
      <c r="G500" s="115" t="s">
        <v>1584</v>
      </c>
      <c r="H500" s="115" t="s">
        <v>1663</v>
      </c>
      <c r="I500" s="148" t="s">
        <v>657</v>
      </c>
      <c r="J500" s="149">
        <v>21.3</v>
      </c>
      <c r="K500" s="149"/>
      <c r="L500" s="130" t="s">
        <v>652</v>
      </c>
      <c r="M500" s="485">
        <v>7.0000000000000007E-2</v>
      </c>
      <c r="N500" s="954"/>
      <c r="O500" s="955"/>
      <c r="P500" s="572">
        <f t="shared" si="443"/>
        <v>0</v>
      </c>
      <c r="Q500" s="955"/>
      <c r="R500" s="957"/>
      <c r="S500" s="571">
        <f t="shared" si="444"/>
        <v>0</v>
      </c>
      <c r="T500" s="520">
        <f t="shared" si="436"/>
        <v>0</v>
      </c>
      <c r="U500" s="497">
        <f t="shared" si="437"/>
        <v>0</v>
      </c>
      <c r="V500" s="551">
        <f t="shared" si="445"/>
        <v>0</v>
      </c>
      <c r="W500" s="960"/>
      <c r="X500" s="961"/>
      <c r="Y500" s="526">
        <f t="shared" si="438"/>
        <v>0</v>
      </c>
      <c r="Z500" s="961"/>
      <c r="AA500" s="964"/>
      <c r="AB500" s="570">
        <f t="shared" si="439"/>
        <v>0</v>
      </c>
      <c r="AC500" s="526">
        <f t="shared" si="440"/>
        <v>0</v>
      </c>
      <c r="AD500" s="523">
        <f t="shared" si="441"/>
        <v>0</v>
      </c>
      <c r="AE500" s="526">
        <f t="shared" ref="AE500" si="482">SUM(AC500,AD500)</f>
        <v>0</v>
      </c>
    </row>
    <row r="501" spans="1:31" x14ac:dyDescent="0.25">
      <c r="A501" s="115" t="s">
        <v>355</v>
      </c>
      <c r="B501" s="115">
        <v>2</v>
      </c>
      <c r="C501" s="147" t="s">
        <v>1055</v>
      </c>
      <c r="D501" s="147">
        <v>2</v>
      </c>
      <c r="E501" s="147" t="s">
        <v>658</v>
      </c>
      <c r="F501" s="147" t="s">
        <v>1664</v>
      </c>
      <c r="G501" s="115" t="s">
        <v>649</v>
      </c>
      <c r="H501" s="115" t="s">
        <v>1665</v>
      </c>
      <c r="I501" s="148" t="s">
        <v>936</v>
      </c>
      <c r="J501" s="149">
        <v>13.7</v>
      </c>
      <c r="K501" s="149"/>
      <c r="L501" s="130" t="s">
        <v>652</v>
      </c>
      <c r="M501" s="485">
        <v>7.0000000000000007E-2</v>
      </c>
      <c r="N501" s="954"/>
      <c r="O501" s="955"/>
      <c r="P501" s="572">
        <f t="shared" si="443"/>
        <v>0</v>
      </c>
      <c r="Q501" s="955"/>
      <c r="R501" s="957"/>
      <c r="S501" s="571">
        <f t="shared" si="444"/>
        <v>0</v>
      </c>
      <c r="T501" s="520">
        <f t="shared" si="436"/>
        <v>0</v>
      </c>
      <c r="U501" s="497">
        <f t="shared" si="437"/>
        <v>0</v>
      </c>
      <c r="V501" s="551">
        <f t="shared" si="445"/>
        <v>0</v>
      </c>
      <c r="W501" s="960"/>
      <c r="X501" s="961"/>
      <c r="Y501" s="526">
        <f t="shared" si="438"/>
        <v>0</v>
      </c>
      <c r="Z501" s="961"/>
      <c r="AA501" s="964"/>
      <c r="AB501" s="570">
        <f t="shared" si="439"/>
        <v>0</v>
      </c>
      <c r="AC501" s="526">
        <f t="shared" si="440"/>
        <v>0</v>
      </c>
      <c r="AD501" s="523">
        <f t="shared" si="441"/>
        <v>0</v>
      </c>
      <c r="AE501" s="526">
        <f t="shared" ref="AE501" si="483">SUM(AC501,AD501)</f>
        <v>0</v>
      </c>
    </row>
    <row r="502" spans="1:31" x14ac:dyDescent="0.25">
      <c r="A502" s="115" t="s">
        <v>355</v>
      </c>
      <c r="B502" s="115">
        <v>2</v>
      </c>
      <c r="C502" s="147" t="s">
        <v>1055</v>
      </c>
      <c r="D502" s="147">
        <v>2</v>
      </c>
      <c r="E502" s="147" t="s">
        <v>661</v>
      </c>
      <c r="F502" s="147" t="s">
        <v>1666</v>
      </c>
      <c r="G502" s="115" t="s">
        <v>1584</v>
      </c>
      <c r="H502" s="115" t="s">
        <v>1667</v>
      </c>
      <c r="I502" s="148" t="s">
        <v>1386</v>
      </c>
      <c r="J502" s="149">
        <v>36.4</v>
      </c>
      <c r="K502" s="149"/>
      <c r="L502" s="130" t="s">
        <v>652</v>
      </c>
      <c r="M502" s="485">
        <v>7.0000000000000007E-2</v>
      </c>
      <c r="N502" s="954"/>
      <c r="O502" s="955"/>
      <c r="P502" s="572">
        <f t="shared" si="443"/>
        <v>0</v>
      </c>
      <c r="Q502" s="955"/>
      <c r="R502" s="957"/>
      <c r="S502" s="571">
        <f t="shared" si="444"/>
        <v>0</v>
      </c>
      <c r="T502" s="520">
        <f t="shared" si="436"/>
        <v>0</v>
      </c>
      <c r="U502" s="497">
        <f t="shared" si="437"/>
        <v>0</v>
      </c>
      <c r="V502" s="551">
        <f t="shared" si="445"/>
        <v>0</v>
      </c>
      <c r="W502" s="960"/>
      <c r="X502" s="961"/>
      <c r="Y502" s="526">
        <f t="shared" si="438"/>
        <v>0</v>
      </c>
      <c r="Z502" s="961"/>
      <c r="AA502" s="964"/>
      <c r="AB502" s="570">
        <f t="shared" si="439"/>
        <v>0</v>
      </c>
      <c r="AC502" s="526">
        <f t="shared" si="440"/>
        <v>0</v>
      </c>
      <c r="AD502" s="523">
        <f t="shared" si="441"/>
        <v>0</v>
      </c>
      <c r="AE502" s="526">
        <f t="shared" ref="AE502" si="484">SUM(AC502,AD502)</f>
        <v>0</v>
      </c>
    </row>
    <row r="503" spans="1:31" x14ac:dyDescent="0.25">
      <c r="A503" s="115" t="s">
        <v>355</v>
      </c>
      <c r="B503" s="115">
        <v>2</v>
      </c>
      <c r="C503" s="147" t="s">
        <v>1055</v>
      </c>
      <c r="D503" s="147">
        <v>2</v>
      </c>
      <c r="E503" s="147" t="s">
        <v>665</v>
      </c>
      <c r="F503" s="147" t="s">
        <v>1668</v>
      </c>
      <c r="G503" s="115" t="s">
        <v>1584</v>
      </c>
      <c r="H503" s="115" t="s">
        <v>1669</v>
      </c>
      <c r="I503" s="148" t="s">
        <v>936</v>
      </c>
      <c r="J503" s="149">
        <v>49.8</v>
      </c>
      <c r="K503" s="149"/>
      <c r="L503" s="130" t="s">
        <v>652</v>
      </c>
      <c r="M503" s="485">
        <v>7.0000000000000007E-2</v>
      </c>
      <c r="N503" s="954"/>
      <c r="O503" s="955"/>
      <c r="P503" s="572">
        <f t="shared" si="443"/>
        <v>0</v>
      </c>
      <c r="Q503" s="955"/>
      <c r="R503" s="957"/>
      <c r="S503" s="571">
        <f t="shared" si="444"/>
        <v>0</v>
      </c>
      <c r="T503" s="520">
        <f t="shared" si="436"/>
        <v>0</v>
      </c>
      <c r="U503" s="497">
        <f t="shared" si="437"/>
        <v>0</v>
      </c>
      <c r="V503" s="551">
        <f t="shared" si="445"/>
        <v>0</v>
      </c>
      <c r="W503" s="960"/>
      <c r="X503" s="961"/>
      <c r="Y503" s="526">
        <f t="shared" si="438"/>
        <v>0</v>
      </c>
      <c r="Z503" s="961"/>
      <c r="AA503" s="964"/>
      <c r="AB503" s="570">
        <f t="shared" si="439"/>
        <v>0</v>
      </c>
      <c r="AC503" s="526">
        <f t="shared" si="440"/>
        <v>0</v>
      </c>
      <c r="AD503" s="523">
        <f t="shared" si="441"/>
        <v>0</v>
      </c>
      <c r="AE503" s="526">
        <f t="shared" ref="AE503" si="485">SUM(AC503,AD503)</f>
        <v>0</v>
      </c>
    </row>
    <row r="504" spans="1:31" x14ac:dyDescent="0.25">
      <c r="A504" s="115" t="s">
        <v>355</v>
      </c>
      <c r="B504" s="115">
        <v>2</v>
      </c>
      <c r="C504" s="147" t="s">
        <v>1055</v>
      </c>
      <c r="D504" s="147">
        <v>2</v>
      </c>
      <c r="E504" s="147" t="s">
        <v>668</v>
      </c>
      <c r="F504" s="147" t="s">
        <v>1670</v>
      </c>
      <c r="G504" s="115" t="s">
        <v>649</v>
      </c>
      <c r="H504" s="115" t="s">
        <v>1671</v>
      </c>
      <c r="I504" s="148" t="s">
        <v>936</v>
      </c>
      <c r="J504" s="149">
        <v>152.19999999999999</v>
      </c>
      <c r="K504" s="149"/>
      <c r="L504" s="130" t="s">
        <v>652</v>
      </c>
      <c r="M504" s="485">
        <v>7.0000000000000007E-2</v>
      </c>
      <c r="N504" s="954"/>
      <c r="O504" s="955"/>
      <c r="P504" s="572">
        <f t="shared" si="443"/>
        <v>0</v>
      </c>
      <c r="Q504" s="955"/>
      <c r="R504" s="957"/>
      <c r="S504" s="571">
        <f t="shared" si="444"/>
        <v>0</v>
      </c>
      <c r="T504" s="520">
        <f t="shared" si="436"/>
        <v>0</v>
      </c>
      <c r="U504" s="497">
        <f t="shared" si="437"/>
        <v>0</v>
      </c>
      <c r="V504" s="551">
        <f t="shared" si="445"/>
        <v>0</v>
      </c>
      <c r="W504" s="960"/>
      <c r="X504" s="961"/>
      <c r="Y504" s="526">
        <f t="shared" si="438"/>
        <v>0</v>
      </c>
      <c r="Z504" s="961"/>
      <c r="AA504" s="964"/>
      <c r="AB504" s="570">
        <f t="shared" si="439"/>
        <v>0</v>
      </c>
      <c r="AC504" s="526">
        <f t="shared" si="440"/>
        <v>0</v>
      </c>
      <c r="AD504" s="523">
        <f t="shared" si="441"/>
        <v>0</v>
      </c>
      <c r="AE504" s="526">
        <f t="shared" ref="AE504" si="486">SUM(AC504,AD504)</f>
        <v>0</v>
      </c>
    </row>
    <row r="505" spans="1:31" x14ac:dyDescent="0.25">
      <c r="A505" s="115" t="s">
        <v>355</v>
      </c>
      <c r="B505" s="115">
        <v>2</v>
      </c>
      <c r="C505" s="147" t="s">
        <v>1055</v>
      </c>
      <c r="D505" s="147">
        <v>2</v>
      </c>
      <c r="E505" s="147" t="s">
        <v>735</v>
      </c>
      <c r="F505" s="147" t="s">
        <v>1672</v>
      </c>
      <c r="G505" s="115" t="s">
        <v>1305</v>
      </c>
      <c r="H505" s="115" t="s">
        <v>1673</v>
      </c>
      <c r="I505" s="148" t="s">
        <v>936</v>
      </c>
      <c r="J505" s="149">
        <v>39.700000000000003</v>
      </c>
      <c r="K505" s="149"/>
      <c r="L505" s="130" t="s">
        <v>652</v>
      </c>
      <c r="M505" s="485">
        <v>7.0000000000000007E-2</v>
      </c>
      <c r="N505" s="954"/>
      <c r="O505" s="955"/>
      <c r="P505" s="572">
        <f t="shared" si="443"/>
        <v>0</v>
      </c>
      <c r="Q505" s="955"/>
      <c r="R505" s="957"/>
      <c r="S505" s="571">
        <f t="shared" si="444"/>
        <v>0</v>
      </c>
      <c r="T505" s="520">
        <f t="shared" si="436"/>
        <v>0</v>
      </c>
      <c r="U505" s="497">
        <f t="shared" si="437"/>
        <v>0</v>
      </c>
      <c r="V505" s="551">
        <f t="shared" si="445"/>
        <v>0</v>
      </c>
      <c r="W505" s="960"/>
      <c r="X505" s="961"/>
      <c r="Y505" s="526">
        <f t="shared" si="438"/>
        <v>0</v>
      </c>
      <c r="Z505" s="961"/>
      <c r="AA505" s="964"/>
      <c r="AB505" s="570">
        <f t="shared" si="439"/>
        <v>0</v>
      </c>
      <c r="AC505" s="526">
        <f t="shared" si="440"/>
        <v>0</v>
      </c>
      <c r="AD505" s="523">
        <f t="shared" si="441"/>
        <v>0</v>
      </c>
      <c r="AE505" s="526">
        <f t="shared" ref="AE505" si="487">SUM(AC505,AD505)</f>
        <v>0</v>
      </c>
    </row>
    <row r="506" spans="1:31" x14ac:dyDescent="0.25">
      <c r="A506" s="115" t="s">
        <v>355</v>
      </c>
      <c r="B506" s="115">
        <v>2</v>
      </c>
      <c r="C506" s="147" t="s">
        <v>1055</v>
      </c>
      <c r="D506" s="147">
        <v>2</v>
      </c>
      <c r="E506" s="147" t="s">
        <v>738</v>
      </c>
      <c r="F506" s="147" t="s">
        <v>1674</v>
      </c>
      <c r="G506" s="115" t="s">
        <v>1305</v>
      </c>
      <c r="H506" s="115" t="s">
        <v>1675</v>
      </c>
      <c r="I506" s="148" t="s">
        <v>936</v>
      </c>
      <c r="J506" s="149">
        <v>24.5</v>
      </c>
      <c r="K506" s="149"/>
      <c r="L506" s="130" t="s">
        <v>652</v>
      </c>
      <c r="M506" s="485">
        <v>7.0000000000000007E-2</v>
      </c>
      <c r="N506" s="954"/>
      <c r="O506" s="955"/>
      <c r="P506" s="572">
        <f t="shared" si="443"/>
        <v>0</v>
      </c>
      <c r="Q506" s="955"/>
      <c r="R506" s="957"/>
      <c r="S506" s="571">
        <f t="shared" si="444"/>
        <v>0</v>
      </c>
      <c r="T506" s="520">
        <f t="shared" si="436"/>
        <v>0</v>
      </c>
      <c r="U506" s="497">
        <f t="shared" si="437"/>
        <v>0</v>
      </c>
      <c r="V506" s="551">
        <f t="shared" si="445"/>
        <v>0</v>
      </c>
      <c r="W506" s="960"/>
      <c r="X506" s="961"/>
      <c r="Y506" s="526">
        <f t="shared" si="438"/>
        <v>0</v>
      </c>
      <c r="Z506" s="961"/>
      <c r="AA506" s="964"/>
      <c r="AB506" s="570">
        <f t="shared" si="439"/>
        <v>0</v>
      </c>
      <c r="AC506" s="526">
        <f t="shared" si="440"/>
        <v>0</v>
      </c>
      <c r="AD506" s="523">
        <f t="shared" si="441"/>
        <v>0</v>
      </c>
      <c r="AE506" s="526">
        <f t="shared" ref="AE506" si="488">SUM(AC506,AD506)</f>
        <v>0</v>
      </c>
    </row>
    <row r="507" spans="1:31" x14ac:dyDescent="0.25">
      <c r="A507" s="115" t="s">
        <v>355</v>
      </c>
      <c r="B507" s="112">
        <v>2</v>
      </c>
      <c r="C507" s="156" t="s">
        <v>1055</v>
      </c>
      <c r="D507" s="156">
        <v>2</v>
      </c>
      <c r="E507" s="156" t="s">
        <v>741</v>
      </c>
      <c r="F507" s="156" t="s">
        <v>1676</v>
      </c>
      <c r="G507" s="112" t="s">
        <v>764</v>
      </c>
      <c r="H507" s="112" t="s">
        <v>1677</v>
      </c>
      <c r="I507" s="157" t="s">
        <v>936</v>
      </c>
      <c r="J507" s="158">
        <v>54.7</v>
      </c>
      <c r="K507" s="158"/>
      <c r="L507" s="159" t="s">
        <v>652</v>
      </c>
      <c r="M507" s="486">
        <v>7.0000000000000007E-2</v>
      </c>
      <c r="N507" s="954"/>
      <c r="O507" s="955"/>
      <c r="P507" s="572">
        <f t="shared" si="443"/>
        <v>0</v>
      </c>
      <c r="Q507" s="955"/>
      <c r="R507" s="957"/>
      <c r="S507" s="571">
        <f t="shared" si="444"/>
        <v>0</v>
      </c>
      <c r="T507" s="520">
        <f t="shared" si="436"/>
        <v>0</v>
      </c>
      <c r="U507" s="497">
        <f t="shared" si="437"/>
        <v>0</v>
      </c>
      <c r="V507" s="551">
        <f t="shared" si="445"/>
        <v>0</v>
      </c>
      <c r="W507" s="960"/>
      <c r="X507" s="961"/>
      <c r="Y507" s="526">
        <f t="shared" si="438"/>
        <v>0</v>
      </c>
      <c r="Z507" s="961"/>
      <c r="AA507" s="964"/>
      <c r="AB507" s="570">
        <f t="shared" si="439"/>
        <v>0</v>
      </c>
      <c r="AC507" s="526">
        <f t="shared" si="440"/>
        <v>0</v>
      </c>
      <c r="AD507" s="523">
        <f t="shared" si="441"/>
        <v>0</v>
      </c>
      <c r="AE507" s="526">
        <f t="shared" ref="AE507" si="489">SUM(AC507,AD507)</f>
        <v>0</v>
      </c>
    </row>
    <row r="508" spans="1:31" x14ac:dyDescent="0.25">
      <c r="A508" s="115" t="s">
        <v>355</v>
      </c>
      <c r="B508" s="112">
        <v>2</v>
      </c>
      <c r="C508" s="156" t="s">
        <v>1055</v>
      </c>
      <c r="D508" s="156">
        <v>2</v>
      </c>
      <c r="E508" s="156" t="s">
        <v>744</v>
      </c>
      <c r="F508" s="156" t="s">
        <v>1678</v>
      </c>
      <c r="G508" s="112" t="s">
        <v>764</v>
      </c>
      <c r="H508" s="112" t="s">
        <v>1679</v>
      </c>
      <c r="I508" s="157" t="s">
        <v>936</v>
      </c>
      <c r="J508" s="158">
        <v>44.7</v>
      </c>
      <c r="K508" s="158"/>
      <c r="L508" s="159" t="s">
        <v>652</v>
      </c>
      <c r="M508" s="486">
        <v>7.0000000000000007E-2</v>
      </c>
      <c r="N508" s="954"/>
      <c r="O508" s="955"/>
      <c r="P508" s="572">
        <f t="shared" si="443"/>
        <v>0</v>
      </c>
      <c r="Q508" s="955"/>
      <c r="R508" s="957"/>
      <c r="S508" s="571">
        <f t="shared" si="444"/>
        <v>0</v>
      </c>
      <c r="T508" s="520">
        <f t="shared" si="436"/>
        <v>0</v>
      </c>
      <c r="U508" s="497">
        <f t="shared" si="437"/>
        <v>0</v>
      </c>
      <c r="V508" s="551">
        <f t="shared" si="445"/>
        <v>0</v>
      </c>
      <c r="W508" s="960"/>
      <c r="X508" s="961"/>
      <c r="Y508" s="526">
        <f t="shared" si="438"/>
        <v>0</v>
      </c>
      <c r="Z508" s="961"/>
      <c r="AA508" s="964"/>
      <c r="AB508" s="570">
        <f t="shared" si="439"/>
        <v>0</v>
      </c>
      <c r="AC508" s="526">
        <f t="shared" si="440"/>
        <v>0</v>
      </c>
      <c r="AD508" s="523">
        <f t="shared" si="441"/>
        <v>0</v>
      </c>
      <c r="AE508" s="526">
        <f t="shared" ref="AE508" si="490">SUM(AC508,AD508)</f>
        <v>0</v>
      </c>
    </row>
    <row r="509" spans="1:31" x14ac:dyDescent="0.25">
      <c r="A509" s="115" t="s">
        <v>355</v>
      </c>
      <c r="B509" s="112">
        <v>2</v>
      </c>
      <c r="C509" s="156" t="s">
        <v>1055</v>
      </c>
      <c r="D509" s="156">
        <v>2</v>
      </c>
      <c r="E509" s="156" t="s">
        <v>747</v>
      </c>
      <c r="F509" s="156" t="s">
        <v>1680</v>
      </c>
      <c r="G509" s="112" t="s">
        <v>764</v>
      </c>
      <c r="H509" s="112" t="s">
        <v>1681</v>
      </c>
      <c r="I509" s="157" t="s">
        <v>936</v>
      </c>
      <c r="J509" s="158">
        <v>30</v>
      </c>
      <c r="K509" s="158"/>
      <c r="L509" s="159" t="s">
        <v>652</v>
      </c>
      <c r="M509" s="486">
        <v>7.0000000000000007E-2</v>
      </c>
      <c r="N509" s="954"/>
      <c r="O509" s="955"/>
      <c r="P509" s="572">
        <f t="shared" si="443"/>
        <v>0</v>
      </c>
      <c r="Q509" s="955"/>
      <c r="R509" s="957"/>
      <c r="S509" s="571">
        <f t="shared" si="444"/>
        <v>0</v>
      </c>
      <c r="T509" s="520">
        <f t="shared" si="436"/>
        <v>0</v>
      </c>
      <c r="U509" s="497">
        <f t="shared" si="437"/>
        <v>0</v>
      </c>
      <c r="V509" s="551">
        <f t="shared" si="445"/>
        <v>0</v>
      </c>
      <c r="W509" s="960"/>
      <c r="X509" s="961"/>
      <c r="Y509" s="526">
        <f t="shared" si="438"/>
        <v>0</v>
      </c>
      <c r="Z509" s="961"/>
      <c r="AA509" s="964"/>
      <c r="AB509" s="570">
        <f t="shared" si="439"/>
        <v>0</v>
      </c>
      <c r="AC509" s="526">
        <f t="shared" si="440"/>
        <v>0</v>
      </c>
      <c r="AD509" s="523">
        <f t="shared" si="441"/>
        <v>0</v>
      </c>
      <c r="AE509" s="526">
        <f t="shared" ref="AE509" si="491">SUM(AC509,AD509)</f>
        <v>0</v>
      </c>
    </row>
    <row r="510" spans="1:31" x14ac:dyDescent="0.25">
      <c r="A510" s="115" t="s">
        <v>355</v>
      </c>
      <c r="B510" s="112">
        <v>2</v>
      </c>
      <c r="C510" s="156" t="s">
        <v>1055</v>
      </c>
      <c r="D510" s="156">
        <v>2</v>
      </c>
      <c r="E510" s="156" t="s">
        <v>750</v>
      </c>
      <c r="F510" s="156" t="s">
        <v>1682</v>
      </c>
      <c r="G510" s="112" t="s">
        <v>649</v>
      </c>
      <c r="H510" s="112" t="s">
        <v>1671</v>
      </c>
      <c r="I510" s="157" t="s">
        <v>936</v>
      </c>
      <c r="J510" s="158">
        <v>26.7</v>
      </c>
      <c r="K510" s="158"/>
      <c r="L510" s="159" t="s">
        <v>652</v>
      </c>
      <c r="M510" s="486">
        <v>7.0000000000000007E-2</v>
      </c>
      <c r="N510" s="954"/>
      <c r="O510" s="955"/>
      <c r="P510" s="572">
        <f t="shared" si="443"/>
        <v>0</v>
      </c>
      <c r="Q510" s="955"/>
      <c r="R510" s="957"/>
      <c r="S510" s="571">
        <f t="shared" si="444"/>
        <v>0</v>
      </c>
      <c r="T510" s="520">
        <f t="shared" si="436"/>
        <v>0</v>
      </c>
      <c r="U510" s="497">
        <f t="shared" si="437"/>
        <v>0</v>
      </c>
      <c r="V510" s="551">
        <f t="shared" si="445"/>
        <v>0</v>
      </c>
      <c r="W510" s="960"/>
      <c r="X510" s="961"/>
      <c r="Y510" s="526">
        <f t="shared" si="438"/>
        <v>0</v>
      </c>
      <c r="Z510" s="961"/>
      <c r="AA510" s="964"/>
      <c r="AB510" s="570">
        <f t="shared" si="439"/>
        <v>0</v>
      </c>
      <c r="AC510" s="526">
        <f t="shared" si="440"/>
        <v>0</v>
      </c>
      <c r="AD510" s="523">
        <f t="shared" si="441"/>
        <v>0</v>
      </c>
      <c r="AE510" s="526">
        <f t="shared" ref="AE510:AE511" si="492">SUM(AC510,AD510)</f>
        <v>0</v>
      </c>
    </row>
    <row r="511" spans="1:31" x14ac:dyDescent="0.25">
      <c r="A511" s="115" t="s">
        <v>355</v>
      </c>
      <c r="B511" s="112">
        <v>2</v>
      </c>
      <c r="C511" s="156" t="s">
        <v>1055</v>
      </c>
      <c r="D511" s="156">
        <v>2</v>
      </c>
      <c r="E511" s="156" t="s">
        <v>753</v>
      </c>
      <c r="F511" s="156" t="s">
        <v>1683</v>
      </c>
      <c r="G511" s="112" t="s">
        <v>1138</v>
      </c>
      <c r="H511" s="112" t="s">
        <v>1684</v>
      </c>
      <c r="I511" s="157" t="s">
        <v>679</v>
      </c>
      <c r="J511" s="158"/>
      <c r="K511" s="158">
        <v>6.3</v>
      </c>
      <c r="L511" s="159" t="s">
        <v>680</v>
      </c>
      <c r="M511" s="486"/>
      <c r="N511" s="891"/>
      <c r="O511" s="718"/>
      <c r="P511" s="892">
        <f t="shared" si="443"/>
        <v>0</v>
      </c>
      <c r="Q511" s="718"/>
      <c r="R511" s="892"/>
      <c r="S511" s="718">
        <f t="shared" si="444"/>
        <v>0</v>
      </c>
      <c r="T511" s="520">
        <f t="shared" si="436"/>
        <v>0</v>
      </c>
      <c r="U511" s="497">
        <f t="shared" si="437"/>
        <v>0</v>
      </c>
      <c r="V511" s="551">
        <f t="shared" si="445"/>
        <v>0</v>
      </c>
      <c r="W511" s="893"/>
      <c r="X511" s="894"/>
      <c r="Y511" s="526">
        <f t="shared" si="438"/>
        <v>0</v>
      </c>
      <c r="Z511" s="894"/>
      <c r="AA511" s="895"/>
      <c r="AB511" s="896">
        <f t="shared" si="439"/>
        <v>0</v>
      </c>
      <c r="AC511" s="526">
        <f t="shared" si="440"/>
        <v>0</v>
      </c>
      <c r="AD511" s="523">
        <f t="shared" si="441"/>
        <v>0</v>
      </c>
      <c r="AE511" s="526">
        <f t="shared" si="492"/>
        <v>0</v>
      </c>
    </row>
    <row r="512" spans="1:31" x14ac:dyDescent="0.25">
      <c r="A512" s="115" t="s">
        <v>355</v>
      </c>
      <c r="B512" s="112">
        <v>2</v>
      </c>
      <c r="C512" s="156" t="s">
        <v>1055</v>
      </c>
      <c r="D512" s="156">
        <v>2</v>
      </c>
      <c r="E512" s="156" t="s">
        <v>755</v>
      </c>
      <c r="F512" s="156" t="s">
        <v>1685</v>
      </c>
      <c r="G512" s="112" t="s">
        <v>1686</v>
      </c>
      <c r="H512" s="112" t="s">
        <v>1687</v>
      </c>
      <c r="I512" s="157" t="s">
        <v>936</v>
      </c>
      <c r="J512" s="158">
        <v>15.7</v>
      </c>
      <c r="K512" s="158"/>
      <c r="L512" s="159" t="s">
        <v>652</v>
      </c>
      <c r="M512" s="486">
        <v>7.0000000000000007E-2</v>
      </c>
      <c r="N512" s="954"/>
      <c r="O512" s="955"/>
      <c r="P512" s="572">
        <f t="shared" si="443"/>
        <v>0</v>
      </c>
      <c r="Q512" s="955"/>
      <c r="R512" s="957"/>
      <c r="S512" s="571">
        <f t="shared" si="444"/>
        <v>0</v>
      </c>
      <c r="T512" s="520">
        <f t="shared" si="436"/>
        <v>0</v>
      </c>
      <c r="U512" s="497">
        <f t="shared" si="437"/>
        <v>0</v>
      </c>
      <c r="V512" s="551">
        <f t="shared" si="445"/>
        <v>0</v>
      </c>
      <c r="W512" s="960"/>
      <c r="X512" s="961"/>
      <c r="Y512" s="526">
        <f t="shared" si="438"/>
        <v>0</v>
      </c>
      <c r="Z512" s="961"/>
      <c r="AA512" s="964"/>
      <c r="AB512" s="570">
        <f t="shared" si="439"/>
        <v>0</v>
      </c>
      <c r="AC512" s="526">
        <f t="shared" si="440"/>
        <v>0</v>
      </c>
      <c r="AD512" s="523">
        <f t="shared" si="441"/>
        <v>0</v>
      </c>
      <c r="AE512" s="526">
        <f t="shared" ref="AE512" si="493">SUM(AC512,AD512)</f>
        <v>0</v>
      </c>
    </row>
    <row r="513" spans="1:31" x14ac:dyDescent="0.25">
      <c r="A513" s="115" t="s">
        <v>355</v>
      </c>
      <c r="B513" s="112">
        <v>2</v>
      </c>
      <c r="C513" s="156" t="s">
        <v>1103</v>
      </c>
      <c r="D513" s="156">
        <v>2</v>
      </c>
      <c r="E513" s="156" t="s">
        <v>658</v>
      </c>
      <c r="F513" s="156" t="s">
        <v>1688</v>
      </c>
      <c r="G513" s="112" t="s">
        <v>764</v>
      </c>
      <c r="H513" s="112" t="s">
        <v>1689</v>
      </c>
      <c r="I513" s="157" t="s">
        <v>936</v>
      </c>
      <c r="J513" s="158">
        <v>124.3</v>
      </c>
      <c r="K513" s="158"/>
      <c r="L513" s="159" t="s">
        <v>652</v>
      </c>
      <c r="M513" s="486">
        <v>7.0000000000000007E-2</v>
      </c>
      <c r="N513" s="954"/>
      <c r="O513" s="955"/>
      <c r="P513" s="572">
        <f t="shared" si="443"/>
        <v>0</v>
      </c>
      <c r="Q513" s="955"/>
      <c r="R513" s="957"/>
      <c r="S513" s="571">
        <f t="shared" si="444"/>
        <v>0</v>
      </c>
      <c r="T513" s="520">
        <f t="shared" si="436"/>
        <v>0</v>
      </c>
      <c r="U513" s="497">
        <f t="shared" si="437"/>
        <v>0</v>
      </c>
      <c r="V513" s="551">
        <f t="shared" si="445"/>
        <v>0</v>
      </c>
      <c r="W513" s="960"/>
      <c r="X513" s="961"/>
      <c r="Y513" s="526">
        <f t="shared" si="438"/>
        <v>0</v>
      </c>
      <c r="Z513" s="961"/>
      <c r="AA513" s="964"/>
      <c r="AB513" s="570">
        <f t="shared" si="439"/>
        <v>0</v>
      </c>
      <c r="AC513" s="526">
        <f t="shared" si="440"/>
        <v>0</v>
      </c>
      <c r="AD513" s="523">
        <f t="shared" si="441"/>
        <v>0</v>
      </c>
      <c r="AE513" s="526">
        <f t="shared" ref="AE513" si="494">SUM(AC513,AD513)</f>
        <v>0</v>
      </c>
    </row>
    <row r="514" spans="1:31" x14ac:dyDescent="0.25">
      <c r="A514" s="115" t="s">
        <v>355</v>
      </c>
      <c r="B514" s="112">
        <v>2</v>
      </c>
      <c r="C514" s="156" t="s">
        <v>1103</v>
      </c>
      <c r="D514" s="156">
        <v>2</v>
      </c>
      <c r="E514" s="156" t="s">
        <v>661</v>
      </c>
      <c r="F514" s="156" t="s">
        <v>1690</v>
      </c>
      <c r="G514" s="112" t="s">
        <v>1157</v>
      </c>
      <c r="H514" s="112" t="s">
        <v>1691</v>
      </c>
      <c r="I514" s="157" t="s">
        <v>657</v>
      </c>
      <c r="J514" s="158">
        <v>15</v>
      </c>
      <c r="K514" s="158"/>
      <c r="L514" s="159" t="s">
        <v>652</v>
      </c>
      <c r="M514" s="486">
        <v>7.0000000000000007E-2</v>
      </c>
      <c r="N514" s="954"/>
      <c r="O514" s="955"/>
      <c r="P514" s="572">
        <f t="shared" si="443"/>
        <v>0</v>
      </c>
      <c r="Q514" s="955"/>
      <c r="R514" s="957"/>
      <c r="S514" s="571">
        <f t="shared" si="444"/>
        <v>0</v>
      </c>
      <c r="T514" s="520">
        <f t="shared" si="436"/>
        <v>0</v>
      </c>
      <c r="U514" s="497">
        <f t="shared" si="437"/>
        <v>0</v>
      </c>
      <c r="V514" s="551">
        <f t="shared" si="445"/>
        <v>0</v>
      </c>
      <c r="W514" s="960"/>
      <c r="X514" s="961"/>
      <c r="Y514" s="526">
        <f t="shared" si="438"/>
        <v>0</v>
      </c>
      <c r="Z514" s="961"/>
      <c r="AA514" s="964"/>
      <c r="AB514" s="570">
        <f t="shared" si="439"/>
        <v>0</v>
      </c>
      <c r="AC514" s="526">
        <f t="shared" si="440"/>
        <v>0</v>
      </c>
      <c r="AD514" s="523">
        <f t="shared" si="441"/>
        <v>0</v>
      </c>
      <c r="AE514" s="526">
        <f t="shared" ref="AE514" si="495">SUM(AC514,AD514)</f>
        <v>0</v>
      </c>
    </row>
    <row r="515" spans="1:31" x14ac:dyDescent="0.25">
      <c r="A515" s="115" t="s">
        <v>355</v>
      </c>
      <c r="B515" s="112">
        <v>2</v>
      </c>
      <c r="C515" s="156" t="s">
        <v>1103</v>
      </c>
      <c r="D515" s="156">
        <v>2</v>
      </c>
      <c r="E515" s="156" t="s">
        <v>665</v>
      </c>
      <c r="F515" s="156" t="s">
        <v>1692</v>
      </c>
      <c r="G515" s="112" t="s">
        <v>764</v>
      </c>
      <c r="H515" s="112" t="s">
        <v>1693</v>
      </c>
      <c r="I515" s="157" t="s">
        <v>936</v>
      </c>
      <c r="J515" s="158">
        <v>8.8000000000000007</v>
      </c>
      <c r="K515" s="158"/>
      <c r="L515" s="159" t="s">
        <v>652</v>
      </c>
      <c r="M515" s="486">
        <v>7.0000000000000007E-2</v>
      </c>
      <c r="N515" s="954"/>
      <c r="O515" s="955"/>
      <c r="P515" s="572">
        <f t="shared" si="443"/>
        <v>0</v>
      </c>
      <c r="Q515" s="955"/>
      <c r="R515" s="957"/>
      <c r="S515" s="571">
        <f t="shared" si="444"/>
        <v>0</v>
      </c>
      <c r="T515" s="520">
        <f t="shared" si="436"/>
        <v>0</v>
      </c>
      <c r="U515" s="497">
        <f t="shared" si="437"/>
        <v>0</v>
      </c>
      <c r="V515" s="551">
        <f t="shared" si="445"/>
        <v>0</v>
      </c>
      <c r="W515" s="960"/>
      <c r="X515" s="961"/>
      <c r="Y515" s="526">
        <f t="shared" si="438"/>
        <v>0</v>
      </c>
      <c r="Z515" s="961"/>
      <c r="AA515" s="964"/>
      <c r="AB515" s="570">
        <f t="shared" si="439"/>
        <v>0</v>
      </c>
      <c r="AC515" s="526">
        <f t="shared" si="440"/>
        <v>0</v>
      </c>
      <c r="AD515" s="523">
        <f t="shared" si="441"/>
        <v>0</v>
      </c>
      <c r="AE515" s="526">
        <f t="shared" ref="AE515" si="496">SUM(AC515,AD515)</f>
        <v>0</v>
      </c>
    </row>
    <row r="516" spans="1:31" x14ac:dyDescent="0.25">
      <c r="A516" s="115" t="s">
        <v>355</v>
      </c>
      <c r="B516" s="112">
        <v>2</v>
      </c>
      <c r="C516" s="156" t="s">
        <v>1103</v>
      </c>
      <c r="D516" s="156">
        <v>2</v>
      </c>
      <c r="E516" s="156" t="s">
        <v>668</v>
      </c>
      <c r="F516" s="156" t="s">
        <v>1694</v>
      </c>
      <c r="G516" s="112" t="s">
        <v>764</v>
      </c>
      <c r="H516" s="112" t="s">
        <v>1695</v>
      </c>
      <c r="I516" s="157" t="s">
        <v>936</v>
      </c>
      <c r="J516" s="158">
        <v>8.8000000000000007</v>
      </c>
      <c r="K516" s="158"/>
      <c r="L516" s="159" t="s">
        <v>652</v>
      </c>
      <c r="M516" s="486">
        <v>7.0000000000000007E-2</v>
      </c>
      <c r="N516" s="954"/>
      <c r="O516" s="955"/>
      <c r="P516" s="572">
        <f t="shared" si="443"/>
        <v>0</v>
      </c>
      <c r="Q516" s="955"/>
      <c r="R516" s="957"/>
      <c r="S516" s="571">
        <f t="shared" si="444"/>
        <v>0</v>
      </c>
      <c r="T516" s="520">
        <f t="shared" si="436"/>
        <v>0</v>
      </c>
      <c r="U516" s="497">
        <f t="shared" si="437"/>
        <v>0</v>
      </c>
      <c r="V516" s="551">
        <f t="shared" si="445"/>
        <v>0</v>
      </c>
      <c r="W516" s="960"/>
      <c r="X516" s="961"/>
      <c r="Y516" s="526">
        <f t="shared" si="438"/>
        <v>0</v>
      </c>
      <c r="Z516" s="961"/>
      <c r="AA516" s="964"/>
      <c r="AB516" s="570">
        <f t="shared" si="439"/>
        <v>0</v>
      </c>
      <c r="AC516" s="526">
        <f t="shared" si="440"/>
        <v>0</v>
      </c>
      <c r="AD516" s="523">
        <f t="shared" si="441"/>
        <v>0</v>
      </c>
      <c r="AE516" s="526">
        <f t="shared" ref="AE516" si="497">SUM(AC516,AD516)</f>
        <v>0</v>
      </c>
    </row>
    <row r="517" spans="1:31" x14ac:dyDescent="0.25">
      <c r="A517" s="115" t="s">
        <v>355</v>
      </c>
      <c r="B517" s="112">
        <v>2</v>
      </c>
      <c r="C517" s="156" t="s">
        <v>1103</v>
      </c>
      <c r="D517" s="156">
        <v>2</v>
      </c>
      <c r="E517" s="156" t="s">
        <v>671</v>
      </c>
      <c r="F517" s="156" t="s">
        <v>1696</v>
      </c>
      <c r="G517" s="112" t="s">
        <v>764</v>
      </c>
      <c r="H517" s="112" t="s">
        <v>1697</v>
      </c>
      <c r="I517" s="157" t="s">
        <v>936</v>
      </c>
      <c r="J517" s="158">
        <v>12.2</v>
      </c>
      <c r="K517" s="158"/>
      <c r="L517" s="159" t="s">
        <v>652</v>
      </c>
      <c r="M517" s="486">
        <v>7.0000000000000007E-2</v>
      </c>
      <c r="N517" s="954"/>
      <c r="O517" s="955"/>
      <c r="P517" s="572">
        <f t="shared" si="443"/>
        <v>0</v>
      </c>
      <c r="Q517" s="955"/>
      <c r="R517" s="957"/>
      <c r="S517" s="571">
        <f t="shared" si="444"/>
        <v>0</v>
      </c>
      <c r="T517" s="520">
        <f t="shared" si="436"/>
        <v>0</v>
      </c>
      <c r="U517" s="497">
        <f t="shared" si="437"/>
        <v>0</v>
      </c>
      <c r="V517" s="551">
        <f t="shared" si="445"/>
        <v>0</v>
      </c>
      <c r="W517" s="960"/>
      <c r="X517" s="961"/>
      <c r="Y517" s="526">
        <f t="shared" si="438"/>
        <v>0</v>
      </c>
      <c r="Z517" s="961"/>
      <c r="AA517" s="964"/>
      <c r="AB517" s="570">
        <f t="shared" si="439"/>
        <v>0</v>
      </c>
      <c r="AC517" s="526">
        <f t="shared" si="440"/>
        <v>0</v>
      </c>
      <c r="AD517" s="523">
        <f t="shared" si="441"/>
        <v>0</v>
      </c>
      <c r="AE517" s="526">
        <f t="shared" ref="AE517:AE519" si="498">SUM(AC517,AD517)</f>
        <v>0</v>
      </c>
    </row>
    <row r="518" spans="1:31" x14ac:dyDescent="0.25">
      <c r="A518" s="115" t="s">
        <v>355</v>
      </c>
      <c r="B518" s="112">
        <v>2</v>
      </c>
      <c r="C518" s="156" t="s">
        <v>1103</v>
      </c>
      <c r="D518" s="156">
        <v>2</v>
      </c>
      <c r="E518" s="156" t="s">
        <v>676</v>
      </c>
      <c r="F518" s="156" t="s">
        <v>1698</v>
      </c>
      <c r="G518" s="112" t="s">
        <v>520</v>
      </c>
      <c r="H518" s="112" t="s">
        <v>1699</v>
      </c>
      <c r="I518" s="157" t="s">
        <v>679</v>
      </c>
      <c r="J518" s="158"/>
      <c r="K518" s="158">
        <v>12.4</v>
      </c>
      <c r="L518" s="159" t="s">
        <v>680</v>
      </c>
      <c r="M518" s="486"/>
      <c r="N518" s="891"/>
      <c r="O518" s="718"/>
      <c r="P518" s="892">
        <f t="shared" si="443"/>
        <v>0</v>
      </c>
      <c r="Q518" s="718"/>
      <c r="R518" s="892"/>
      <c r="S518" s="718">
        <f t="shared" si="444"/>
        <v>0</v>
      </c>
      <c r="T518" s="520">
        <f t="shared" si="436"/>
        <v>0</v>
      </c>
      <c r="U518" s="497">
        <f t="shared" si="437"/>
        <v>0</v>
      </c>
      <c r="V518" s="551">
        <f t="shared" si="445"/>
        <v>0</v>
      </c>
      <c r="W518" s="893"/>
      <c r="X518" s="894"/>
      <c r="Y518" s="526">
        <f t="shared" si="438"/>
        <v>0</v>
      </c>
      <c r="Z518" s="894"/>
      <c r="AA518" s="895"/>
      <c r="AB518" s="896">
        <f t="shared" si="439"/>
        <v>0</v>
      </c>
      <c r="AC518" s="526">
        <f t="shared" si="440"/>
        <v>0</v>
      </c>
      <c r="AD518" s="523">
        <f t="shared" si="441"/>
        <v>0</v>
      </c>
      <c r="AE518" s="526">
        <f t="shared" si="498"/>
        <v>0</v>
      </c>
    </row>
    <row r="519" spans="1:31" x14ac:dyDescent="0.25">
      <c r="A519" s="115" t="s">
        <v>355</v>
      </c>
      <c r="B519" s="112">
        <v>2</v>
      </c>
      <c r="C519" s="156" t="s">
        <v>1103</v>
      </c>
      <c r="D519" s="156">
        <v>2</v>
      </c>
      <c r="E519" s="156" t="s">
        <v>682</v>
      </c>
      <c r="F519" s="156" t="s">
        <v>1700</v>
      </c>
      <c r="G519" s="112" t="s">
        <v>520</v>
      </c>
      <c r="H519" s="112" t="s">
        <v>1699</v>
      </c>
      <c r="I519" s="157" t="s">
        <v>679</v>
      </c>
      <c r="J519" s="158"/>
      <c r="K519" s="158">
        <v>0.7</v>
      </c>
      <c r="L519" s="159" t="s">
        <v>680</v>
      </c>
      <c r="M519" s="486"/>
      <c r="N519" s="891"/>
      <c r="O519" s="718"/>
      <c r="P519" s="892">
        <f t="shared" si="443"/>
        <v>0</v>
      </c>
      <c r="Q519" s="718"/>
      <c r="R519" s="892"/>
      <c r="S519" s="718">
        <f t="shared" si="444"/>
        <v>0</v>
      </c>
      <c r="T519" s="520">
        <f t="shared" ref="T519" si="499">SUM(N519,Q519)</f>
        <v>0</v>
      </c>
      <c r="U519" s="497">
        <f t="shared" ref="U519" si="500">SUM(O519,R519)</f>
        <v>0</v>
      </c>
      <c r="V519" s="551">
        <f t="shared" si="445"/>
        <v>0</v>
      </c>
      <c r="W519" s="893"/>
      <c r="X519" s="894"/>
      <c r="Y519" s="526">
        <f t="shared" ref="Y519" si="501">SUM(W519,X519)</f>
        <v>0</v>
      </c>
      <c r="Z519" s="894"/>
      <c r="AA519" s="895"/>
      <c r="AB519" s="896">
        <f t="shared" ref="AB519" si="502">SUM(Z519,AA519)</f>
        <v>0</v>
      </c>
      <c r="AC519" s="526">
        <f t="shared" ref="AC519" si="503">SUM(W519,Z519)</f>
        <v>0</v>
      </c>
      <c r="AD519" s="523">
        <f t="shared" ref="AD519" si="504">SUM(X519,AA519)</f>
        <v>0</v>
      </c>
      <c r="AE519" s="526">
        <f t="shared" si="498"/>
        <v>0</v>
      </c>
    </row>
    <row r="520" spans="1:31" x14ac:dyDescent="0.25">
      <c r="A520" s="115" t="s">
        <v>355</v>
      </c>
      <c r="B520" s="112">
        <v>2</v>
      </c>
      <c r="C520" s="156" t="s">
        <v>1103</v>
      </c>
      <c r="D520" s="156">
        <v>2</v>
      </c>
      <c r="E520" s="156" t="s">
        <v>685</v>
      </c>
      <c r="F520" s="156" t="s">
        <v>1701</v>
      </c>
      <c r="G520" s="112" t="s">
        <v>649</v>
      </c>
      <c r="H520" s="112" t="s">
        <v>1702</v>
      </c>
      <c r="I520" s="157" t="s">
        <v>936</v>
      </c>
      <c r="J520" s="158">
        <v>5.9</v>
      </c>
      <c r="K520" s="158"/>
      <c r="L520" s="159" t="s">
        <v>652</v>
      </c>
      <c r="M520" s="486">
        <v>7.0000000000000007E-2</v>
      </c>
      <c r="N520" s="954"/>
      <c r="O520" s="955"/>
      <c r="P520" s="572">
        <f t="shared" ref="P520:P583" si="505">SUM(N520,O520)</f>
        <v>0</v>
      </c>
      <c r="Q520" s="955"/>
      <c r="R520" s="957"/>
      <c r="S520" s="571">
        <f t="shared" ref="S520:S583" si="506">SUM(Q520,R520)</f>
        <v>0</v>
      </c>
      <c r="T520" s="520">
        <f t="shared" ref="T520:T582" si="507">SUM(N520,Q520)</f>
        <v>0</v>
      </c>
      <c r="U520" s="497">
        <f t="shared" ref="U520:U582" si="508">SUM(O520,R520)</f>
        <v>0</v>
      </c>
      <c r="V520" s="551">
        <f t="shared" ref="V520:V583" si="509">SUM(T520,U520)</f>
        <v>0</v>
      </c>
      <c r="W520" s="960"/>
      <c r="X520" s="961"/>
      <c r="Y520" s="526">
        <f t="shared" ref="Y520:Y582" si="510">SUM(W520,X520)</f>
        <v>0</v>
      </c>
      <c r="Z520" s="961"/>
      <c r="AA520" s="964"/>
      <c r="AB520" s="570">
        <f t="shared" ref="AB520:AB582" si="511">SUM(Z520,AA520)</f>
        <v>0</v>
      </c>
      <c r="AC520" s="526">
        <f t="shared" ref="AC520:AC582" si="512">SUM(W520,Z520)</f>
        <v>0</v>
      </c>
      <c r="AD520" s="523">
        <f t="shared" ref="AD520:AD582" si="513">SUM(X520,AA520)</f>
        <v>0</v>
      </c>
      <c r="AE520" s="526">
        <f t="shared" ref="AE520" si="514">SUM(AC520,AD520)</f>
        <v>0</v>
      </c>
    </row>
    <row r="521" spans="1:31" x14ac:dyDescent="0.25">
      <c r="A521" s="115" t="s">
        <v>355</v>
      </c>
      <c r="B521" s="112">
        <v>2</v>
      </c>
      <c r="C521" s="156" t="s">
        <v>1103</v>
      </c>
      <c r="D521" s="156">
        <v>2</v>
      </c>
      <c r="E521" s="156" t="s">
        <v>687</v>
      </c>
      <c r="F521" s="156" t="s">
        <v>1703</v>
      </c>
      <c r="G521" s="112" t="s">
        <v>649</v>
      </c>
      <c r="H521" s="157" t="s">
        <v>1704</v>
      </c>
      <c r="I521" s="157" t="s">
        <v>936</v>
      </c>
      <c r="J521" s="158">
        <v>57.7</v>
      </c>
      <c r="K521" s="158"/>
      <c r="L521" s="159" t="s">
        <v>652</v>
      </c>
      <c r="M521" s="486">
        <v>7.0000000000000007E-2</v>
      </c>
      <c r="N521" s="954"/>
      <c r="O521" s="955"/>
      <c r="P521" s="572">
        <f t="shared" si="505"/>
        <v>0</v>
      </c>
      <c r="Q521" s="955"/>
      <c r="R521" s="957"/>
      <c r="S521" s="571">
        <f t="shared" si="506"/>
        <v>0</v>
      </c>
      <c r="T521" s="520">
        <f t="shared" si="507"/>
        <v>0</v>
      </c>
      <c r="U521" s="497">
        <f t="shared" si="508"/>
        <v>0</v>
      </c>
      <c r="V521" s="551">
        <f t="shared" si="509"/>
        <v>0</v>
      </c>
      <c r="W521" s="960"/>
      <c r="X521" s="961"/>
      <c r="Y521" s="526">
        <f t="shared" si="510"/>
        <v>0</v>
      </c>
      <c r="Z521" s="961"/>
      <c r="AA521" s="964"/>
      <c r="AB521" s="570">
        <f t="shared" si="511"/>
        <v>0</v>
      </c>
      <c r="AC521" s="526">
        <f t="shared" si="512"/>
        <v>0</v>
      </c>
      <c r="AD521" s="523">
        <f t="shared" si="513"/>
        <v>0</v>
      </c>
      <c r="AE521" s="526">
        <f t="shared" ref="AE521" si="515">SUM(AC521,AD521)</f>
        <v>0</v>
      </c>
    </row>
    <row r="522" spans="1:31" x14ac:dyDescent="0.25">
      <c r="A522" s="115" t="s">
        <v>355</v>
      </c>
      <c r="B522" s="112">
        <v>2</v>
      </c>
      <c r="C522" s="156" t="s">
        <v>1103</v>
      </c>
      <c r="D522" s="156">
        <v>2</v>
      </c>
      <c r="E522" s="156" t="s">
        <v>690</v>
      </c>
      <c r="F522" s="156" t="s">
        <v>1705</v>
      </c>
      <c r="G522" s="112" t="s">
        <v>1341</v>
      </c>
      <c r="H522" s="157" t="s">
        <v>1706</v>
      </c>
      <c r="I522" s="157" t="s">
        <v>657</v>
      </c>
      <c r="J522" s="158">
        <v>11.2</v>
      </c>
      <c r="K522" s="158"/>
      <c r="L522" s="159" t="s">
        <v>652</v>
      </c>
      <c r="M522" s="486">
        <v>7.0000000000000007E-2</v>
      </c>
      <c r="N522" s="954"/>
      <c r="O522" s="955"/>
      <c r="P522" s="572">
        <f t="shared" si="505"/>
        <v>0</v>
      </c>
      <c r="Q522" s="955"/>
      <c r="R522" s="957"/>
      <c r="S522" s="571">
        <f t="shared" si="506"/>
        <v>0</v>
      </c>
      <c r="T522" s="520">
        <f t="shared" si="507"/>
        <v>0</v>
      </c>
      <c r="U522" s="497">
        <f t="shared" si="508"/>
        <v>0</v>
      </c>
      <c r="V522" s="551">
        <f t="shared" si="509"/>
        <v>0</v>
      </c>
      <c r="W522" s="960"/>
      <c r="X522" s="961"/>
      <c r="Y522" s="526">
        <f t="shared" si="510"/>
        <v>0</v>
      </c>
      <c r="Z522" s="961"/>
      <c r="AA522" s="964"/>
      <c r="AB522" s="570">
        <f t="shared" si="511"/>
        <v>0</v>
      </c>
      <c r="AC522" s="526">
        <f t="shared" si="512"/>
        <v>0</v>
      </c>
      <c r="AD522" s="523">
        <f t="shared" si="513"/>
        <v>0</v>
      </c>
      <c r="AE522" s="526">
        <f t="shared" ref="AE522" si="516">SUM(AC522,AD522)</f>
        <v>0</v>
      </c>
    </row>
    <row r="523" spans="1:31" x14ac:dyDescent="0.25">
      <c r="A523" s="115" t="s">
        <v>355</v>
      </c>
      <c r="B523" s="112">
        <v>2</v>
      </c>
      <c r="C523" s="156" t="s">
        <v>1103</v>
      </c>
      <c r="D523" s="156">
        <v>2</v>
      </c>
      <c r="E523" s="156" t="s">
        <v>693</v>
      </c>
      <c r="F523" s="156" t="s">
        <v>1707</v>
      </c>
      <c r="G523" s="112" t="s">
        <v>1708</v>
      </c>
      <c r="H523" s="157" t="s">
        <v>1709</v>
      </c>
      <c r="I523" s="157" t="s">
        <v>657</v>
      </c>
      <c r="J523" s="158">
        <v>99.8</v>
      </c>
      <c r="K523" s="158"/>
      <c r="L523" s="159" t="s">
        <v>652</v>
      </c>
      <c r="M523" s="486">
        <v>7.0000000000000007E-2</v>
      </c>
      <c r="N523" s="954"/>
      <c r="O523" s="955"/>
      <c r="P523" s="572">
        <f t="shared" si="505"/>
        <v>0</v>
      </c>
      <c r="Q523" s="955"/>
      <c r="R523" s="957"/>
      <c r="S523" s="571">
        <f t="shared" si="506"/>
        <v>0</v>
      </c>
      <c r="T523" s="520">
        <f t="shared" si="507"/>
        <v>0</v>
      </c>
      <c r="U523" s="497">
        <f t="shared" si="508"/>
        <v>0</v>
      </c>
      <c r="V523" s="551">
        <f t="shared" si="509"/>
        <v>0</v>
      </c>
      <c r="W523" s="960"/>
      <c r="X523" s="961"/>
      <c r="Y523" s="526">
        <f t="shared" si="510"/>
        <v>0</v>
      </c>
      <c r="Z523" s="961"/>
      <c r="AA523" s="964"/>
      <c r="AB523" s="570">
        <f t="shared" si="511"/>
        <v>0</v>
      </c>
      <c r="AC523" s="526">
        <f t="shared" si="512"/>
        <v>0</v>
      </c>
      <c r="AD523" s="523">
        <f t="shared" si="513"/>
        <v>0</v>
      </c>
      <c r="AE523" s="526">
        <f t="shared" ref="AE523" si="517">SUM(AC523,AD523)</f>
        <v>0</v>
      </c>
    </row>
    <row r="524" spans="1:31" x14ac:dyDescent="0.25">
      <c r="A524" s="115" t="s">
        <v>355</v>
      </c>
      <c r="B524" s="112">
        <v>2</v>
      </c>
      <c r="C524" s="156" t="s">
        <v>826</v>
      </c>
      <c r="D524" s="156">
        <v>2</v>
      </c>
      <c r="E524" s="156" t="s">
        <v>653</v>
      </c>
      <c r="F524" s="156" t="s">
        <v>1710</v>
      </c>
      <c r="G524" s="112" t="s">
        <v>673</v>
      </c>
      <c r="H524" s="157" t="s">
        <v>1711</v>
      </c>
      <c r="I524" s="157" t="s">
        <v>675</v>
      </c>
      <c r="J524" s="158">
        <v>18.899999999999999</v>
      </c>
      <c r="K524" s="158"/>
      <c r="L524" s="159" t="s">
        <v>652</v>
      </c>
      <c r="M524" s="486">
        <v>7.0000000000000007E-2</v>
      </c>
      <c r="N524" s="954"/>
      <c r="O524" s="955"/>
      <c r="P524" s="572">
        <f t="shared" si="505"/>
        <v>0</v>
      </c>
      <c r="Q524" s="955"/>
      <c r="R524" s="957"/>
      <c r="S524" s="571">
        <f t="shared" si="506"/>
        <v>0</v>
      </c>
      <c r="T524" s="520">
        <f t="shared" si="507"/>
        <v>0</v>
      </c>
      <c r="U524" s="497">
        <f t="shared" si="508"/>
        <v>0</v>
      </c>
      <c r="V524" s="551">
        <f t="shared" si="509"/>
        <v>0</v>
      </c>
      <c r="W524" s="960"/>
      <c r="X524" s="961"/>
      <c r="Y524" s="526">
        <f t="shared" si="510"/>
        <v>0</v>
      </c>
      <c r="Z524" s="961"/>
      <c r="AA524" s="964"/>
      <c r="AB524" s="570">
        <f t="shared" si="511"/>
        <v>0</v>
      </c>
      <c r="AC524" s="526">
        <f t="shared" si="512"/>
        <v>0</v>
      </c>
      <c r="AD524" s="523">
        <f t="shared" si="513"/>
        <v>0</v>
      </c>
      <c r="AE524" s="526">
        <f t="shared" ref="AE524" si="518">SUM(AC524,AD524)</f>
        <v>0</v>
      </c>
    </row>
    <row r="525" spans="1:31" x14ac:dyDescent="0.25">
      <c r="A525" s="115" t="s">
        <v>355</v>
      </c>
      <c r="B525" s="112">
        <v>2</v>
      </c>
      <c r="C525" s="156" t="s">
        <v>826</v>
      </c>
      <c r="D525" s="156">
        <v>2</v>
      </c>
      <c r="E525" s="156" t="s">
        <v>658</v>
      </c>
      <c r="F525" s="156" t="s">
        <v>1712</v>
      </c>
      <c r="G525" s="112" t="s">
        <v>764</v>
      </c>
      <c r="H525" s="157" t="s">
        <v>1713</v>
      </c>
      <c r="I525" s="157" t="s">
        <v>936</v>
      </c>
      <c r="J525" s="158">
        <v>189.3</v>
      </c>
      <c r="K525" s="158"/>
      <c r="L525" s="159" t="s">
        <v>652</v>
      </c>
      <c r="M525" s="486">
        <v>7.0000000000000007E-2</v>
      </c>
      <c r="N525" s="954"/>
      <c r="O525" s="955"/>
      <c r="P525" s="572">
        <f t="shared" si="505"/>
        <v>0</v>
      </c>
      <c r="Q525" s="955"/>
      <c r="R525" s="957"/>
      <c r="S525" s="571">
        <f t="shared" si="506"/>
        <v>0</v>
      </c>
      <c r="T525" s="520">
        <f t="shared" si="507"/>
        <v>0</v>
      </c>
      <c r="U525" s="497">
        <f t="shared" si="508"/>
        <v>0</v>
      </c>
      <c r="V525" s="551">
        <f t="shared" si="509"/>
        <v>0</v>
      </c>
      <c r="W525" s="960"/>
      <c r="X525" s="961"/>
      <c r="Y525" s="526">
        <f t="shared" si="510"/>
        <v>0</v>
      </c>
      <c r="Z525" s="961"/>
      <c r="AA525" s="964"/>
      <c r="AB525" s="570">
        <f t="shared" si="511"/>
        <v>0</v>
      </c>
      <c r="AC525" s="526">
        <f t="shared" si="512"/>
        <v>0</v>
      </c>
      <c r="AD525" s="523">
        <f t="shared" si="513"/>
        <v>0</v>
      </c>
      <c r="AE525" s="526">
        <f t="shared" ref="AE525" si="519">SUM(AC525,AD525)</f>
        <v>0</v>
      </c>
    </row>
    <row r="526" spans="1:31" x14ac:dyDescent="0.25">
      <c r="A526" s="115" t="s">
        <v>355</v>
      </c>
      <c r="B526" s="112">
        <v>2</v>
      </c>
      <c r="C526" s="156" t="s">
        <v>826</v>
      </c>
      <c r="D526" s="156">
        <v>2</v>
      </c>
      <c r="E526" s="156" t="s">
        <v>661</v>
      </c>
      <c r="F526" s="156" t="s">
        <v>1714</v>
      </c>
      <c r="G526" s="112" t="s">
        <v>1157</v>
      </c>
      <c r="H526" s="157" t="s">
        <v>1715</v>
      </c>
      <c r="I526" s="157" t="s">
        <v>657</v>
      </c>
      <c r="J526" s="158">
        <v>15</v>
      </c>
      <c r="K526" s="158"/>
      <c r="L526" s="159" t="s">
        <v>652</v>
      </c>
      <c r="M526" s="486">
        <v>7.0000000000000007E-2</v>
      </c>
      <c r="N526" s="954"/>
      <c r="O526" s="955"/>
      <c r="P526" s="572">
        <f t="shared" si="505"/>
        <v>0</v>
      </c>
      <c r="Q526" s="955"/>
      <c r="R526" s="957"/>
      <c r="S526" s="571">
        <f t="shared" si="506"/>
        <v>0</v>
      </c>
      <c r="T526" s="520">
        <f t="shared" si="507"/>
        <v>0</v>
      </c>
      <c r="U526" s="497">
        <f t="shared" si="508"/>
        <v>0</v>
      </c>
      <c r="V526" s="551">
        <f t="shared" si="509"/>
        <v>0</v>
      </c>
      <c r="W526" s="960"/>
      <c r="X526" s="961"/>
      <c r="Y526" s="526">
        <f t="shared" si="510"/>
        <v>0</v>
      </c>
      <c r="Z526" s="961"/>
      <c r="AA526" s="964"/>
      <c r="AB526" s="570">
        <f t="shared" si="511"/>
        <v>0</v>
      </c>
      <c r="AC526" s="526">
        <f t="shared" si="512"/>
        <v>0</v>
      </c>
      <c r="AD526" s="523">
        <f t="shared" si="513"/>
        <v>0</v>
      </c>
      <c r="AE526" s="526">
        <f t="shared" ref="AE526" si="520">SUM(AC526,AD526)</f>
        <v>0</v>
      </c>
    </row>
    <row r="527" spans="1:31" x14ac:dyDescent="0.25">
      <c r="A527" s="115" t="s">
        <v>355</v>
      </c>
      <c r="B527" s="112">
        <v>2</v>
      </c>
      <c r="C527" s="156" t="s">
        <v>826</v>
      </c>
      <c r="D527" s="156">
        <v>2</v>
      </c>
      <c r="E527" s="156" t="s">
        <v>665</v>
      </c>
      <c r="F527" s="156" t="s">
        <v>1716</v>
      </c>
      <c r="G527" s="112" t="s">
        <v>764</v>
      </c>
      <c r="H527" s="157" t="s">
        <v>1717</v>
      </c>
      <c r="I527" s="157" t="s">
        <v>936</v>
      </c>
      <c r="J527" s="158">
        <v>9.1</v>
      </c>
      <c r="K527" s="158"/>
      <c r="L527" s="159" t="s">
        <v>652</v>
      </c>
      <c r="M527" s="486">
        <v>7.0000000000000007E-2</v>
      </c>
      <c r="N527" s="954"/>
      <c r="O527" s="955"/>
      <c r="P527" s="572">
        <f t="shared" si="505"/>
        <v>0</v>
      </c>
      <c r="Q527" s="955"/>
      <c r="R527" s="957"/>
      <c r="S527" s="571">
        <f t="shared" si="506"/>
        <v>0</v>
      </c>
      <c r="T527" s="520">
        <f t="shared" si="507"/>
        <v>0</v>
      </c>
      <c r="U527" s="497">
        <f t="shared" si="508"/>
        <v>0</v>
      </c>
      <c r="V527" s="551">
        <f t="shared" si="509"/>
        <v>0</v>
      </c>
      <c r="W527" s="960"/>
      <c r="X527" s="961"/>
      <c r="Y527" s="526">
        <f t="shared" si="510"/>
        <v>0</v>
      </c>
      <c r="Z527" s="961"/>
      <c r="AA527" s="964"/>
      <c r="AB527" s="570">
        <f t="shared" si="511"/>
        <v>0</v>
      </c>
      <c r="AC527" s="526">
        <f t="shared" si="512"/>
        <v>0</v>
      </c>
      <c r="AD527" s="523">
        <f t="shared" si="513"/>
        <v>0</v>
      </c>
      <c r="AE527" s="526">
        <f t="shared" ref="AE527" si="521">SUM(AC527,AD527)</f>
        <v>0</v>
      </c>
    </row>
    <row r="528" spans="1:31" x14ac:dyDescent="0.25">
      <c r="A528" s="115" t="s">
        <v>355</v>
      </c>
      <c r="B528" s="112">
        <v>2</v>
      </c>
      <c r="C528" s="156" t="s">
        <v>826</v>
      </c>
      <c r="D528" s="156">
        <v>2</v>
      </c>
      <c r="E528" s="156" t="s">
        <v>668</v>
      </c>
      <c r="F528" s="156" t="s">
        <v>1718</v>
      </c>
      <c r="G528" s="112" t="s">
        <v>764</v>
      </c>
      <c r="H528" s="112" t="s">
        <v>1719</v>
      </c>
      <c r="I528" s="157" t="s">
        <v>936</v>
      </c>
      <c r="J528" s="158">
        <v>9.1</v>
      </c>
      <c r="K528" s="158"/>
      <c r="L528" s="159" t="s">
        <v>652</v>
      </c>
      <c r="M528" s="486">
        <v>7.0000000000000007E-2</v>
      </c>
      <c r="N528" s="954"/>
      <c r="O528" s="955"/>
      <c r="P528" s="572">
        <f t="shared" si="505"/>
        <v>0</v>
      </c>
      <c r="Q528" s="955"/>
      <c r="R528" s="957"/>
      <c r="S528" s="571">
        <f t="shared" si="506"/>
        <v>0</v>
      </c>
      <c r="T528" s="520">
        <f t="shared" si="507"/>
        <v>0</v>
      </c>
      <c r="U528" s="497">
        <f t="shared" si="508"/>
        <v>0</v>
      </c>
      <c r="V528" s="551">
        <f t="shared" si="509"/>
        <v>0</v>
      </c>
      <c r="W528" s="960"/>
      <c r="X528" s="961"/>
      <c r="Y528" s="526">
        <f t="shared" si="510"/>
        <v>0</v>
      </c>
      <c r="Z528" s="961"/>
      <c r="AA528" s="964"/>
      <c r="AB528" s="570">
        <f t="shared" si="511"/>
        <v>0</v>
      </c>
      <c r="AC528" s="526">
        <f t="shared" si="512"/>
        <v>0</v>
      </c>
      <c r="AD528" s="523">
        <f t="shared" si="513"/>
        <v>0</v>
      </c>
      <c r="AE528" s="526">
        <f t="shared" ref="AE528" si="522">SUM(AC528,AD528)</f>
        <v>0</v>
      </c>
    </row>
    <row r="529" spans="1:31" x14ac:dyDescent="0.25">
      <c r="A529" s="115" t="s">
        <v>355</v>
      </c>
      <c r="B529" s="112">
        <v>2</v>
      </c>
      <c r="C529" s="156" t="s">
        <v>826</v>
      </c>
      <c r="D529" s="156">
        <v>2</v>
      </c>
      <c r="E529" s="156" t="s">
        <v>671</v>
      </c>
      <c r="F529" s="156" t="s">
        <v>1720</v>
      </c>
      <c r="G529" s="112" t="s">
        <v>764</v>
      </c>
      <c r="H529" s="157" t="s">
        <v>1721</v>
      </c>
      <c r="I529" s="157" t="s">
        <v>936</v>
      </c>
      <c r="J529" s="158">
        <v>12.2</v>
      </c>
      <c r="K529" s="158"/>
      <c r="L529" s="159" t="s">
        <v>652</v>
      </c>
      <c r="M529" s="486">
        <v>7.0000000000000007E-2</v>
      </c>
      <c r="N529" s="954"/>
      <c r="O529" s="955"/>
      <c r="P529" s="572">
        <f t="shared" si="505"/>
        <v>0</v>
      </c>
      <c r="Q529" s="955"/>
      <c r="R529" s="957"/>
      <c r="S529" s="571">
        <f t="shared" si="506"/>
        <v>0</v>
      </c>
      <c r="T529" s="520">
        <f t="shared" si="507"/>
        <v>0</v>
      </c>
      <c r="U529" s="497">
        <f t="shared" si="508"/>
        <v>0</v>
      </c>
      <c r="V529" s="551">
        <f t="shared" si="509"/>
        <v>0</v>
      </c>
      <c r="W529" s="960"/>
      <c r="X529" s="961"/>
      <c r="Y529" s="526">
        <f t="shared" si="510"/>
        <v>0</v>
      </c>
      <c r="Z529" s="961"/>
      <c r="AA529" s="964"/>
      <c r="AB529" s="570">
        <f t="shared" si="511"/>
        <v>0</v>
      </c>
      <c r="AC529" s="526">
        <f t="shared" si="512"/>
        <v>0</v>
      </c>
      <c r="AD529" s="523">
        <f t="shared" si="513"/>
        <v>0</v>
      </c>
      <c r="AE529" s="526">
        <f t="shared" ref="AE529:AE532" si="523">SUM(AC529,AD529)</f>
        <v>0</v>
      </c>
    </row>
    <row r="530" spans="1:31" x14ac:dyDescent="0.25">
      <c r="A530" s="115" t="s">
        <v>355</v>
      </c>
      <c r="B530" s="112">
        <v>2</v>
      </c>
      <c r="C530" s="156" t="s">
        <v>826</v>
      </c>
      <c r="D530" s="156">
        <v>2</v>
      </c>
      <c r="E530" s="156" t="s">
        <v>676</v>
      </c>
      <c r="F530" s="156" t="s">
        <v>1722</v>
      </c>
      <c r="G530" s="112" t="s">
        <v>520</v>
      </c>
      <c r="H530" s="112" t="s">
        <v>1723</v>
      </c>
      <c r="I530" s="157" t="s">
        <v>679</v>
      </c>
      <c r="J530" s="158"/>
      <c r="K530" s="158">
        <v>12.2</v>
      </c>
      <c r="L530" s="159" t="s">
        <v>680</v>
      </c>
      <c r="M530" s="486"/>
      <c r="N530" s="891"/>
      <c r="O530" s="718"/>
      <c r="P530" s="892">
        <f t="shared" si="505"/>
        <v>0</v>
      </c>
      <c r="Q530" s="718"/>
      <c r="R530" s="892"/>
      <c r="S530" s="718">
        <f t="shared" si="506"/>
        <v>0</v>
      </c>
      <c r="T530" s="520">
        <f t="shared" si="507"/>
        <v>0</v>
      </c>
      <c r="U530" s="497">
        <f t="shared" si="508"/>
        <v>0</v>
      </c>
      <c r="V530" s="551">
        <f t="shared" si="509"/>
        <v>0</v>
      </c>
      <c r="W530" s="893"/>
      <c r="X530" s="894"/>
      <c r="Y530" s="526">
        <f t="shared" si="510"/>
        <v>0</v>
      </c>
      <c r="Z530" s="894"/>
      <c r="AA530" s="895"/>
      <c r="AB530" s="896">
        <f t="shared" si="511"/>
        <v>0</v>
      </c>
      <c r="AC530" s="526">
        <f t="shared" si="512"/>
        <v>0</v>
      </c>
      <c r="AD530" s="523">
        <f t="shared" si="513"/>
        <v>0</v>
      </c>
      <c r="AE530" s="526">
        <f t="shared" si="523"/>
        <v>0</v>
      </c>
    </row>
    <row r="531" spans="1:31" x14ac:dyDescent="0.25">
      <c r="A531" s="115" t="s">
        <v>355</v>
      </c>
      <c r="B531" s="112">
        <v>2</v>
      </c>
      <c r="C531" s="156" t="s">
        <v>826</v>
      </c>
      <c r="D531" s="156">
        <v>2</v>
      </c>
      <c r="E531" s="156" t="s">
        <v>682</v>
      </c>
      <c r="F531" s="156" t="s">
        <v>1724</v>
      </c>
      <c r="G531" s="112" t="s">
        <v>928</v>
      </c>
      <c r="H531" s="112" t="s">
        <v>1725</v>
      </c>
      <c r="I531" s="157" t="s">
        <v>947</v>
      </c>
      <c r="J531" s="158"/>
      <c r="K531" s="158">
        <v>3.4</v>
      </c>
      <c r="L531" s="159" t="s">
        <v>680</v>
      </c>
      <c r="M531" s="486"/>
      <c r="N531" s="891"/>
      <c r="O531" s="718"/>
      <c r="P531" s="892">
        <f t="shared" si="505"/>
        <v>0</v>
      </c>
      <c r="Q531" s="718"/>
      <c r="R531" s="892"/>
      <c r="S531" s="718">
        <f t="shared" si="506"/>
        <v>0</v>
      </c>
      <c r="T531" s="520">
        <f t="shared" si="507"/>
        <v>0</v>
      </c>
      <c r="U531" s="497">
        <f t="shared" si="508"/>
        <v>0</v>
      </c>
      <c r="V531" s="551">
        <f t="shared" si="509"/>
        <v>0</v>
      </c>
      <c r="W531" s="893"/>
      <c r="X531" s="894"/>
      <c r="Y531" s="526">
        <f t="shared" si="510"/>
        <v>0</v>
      </c>
      <c r="Z531" s="894"/>
      <c r="AA531" s="895"/>
      <c r="AB531" s="896">
        <f t="shared" si="511"/>
        <v>0</v>
      </c>
      <c r="AC531" s="526">
        <f t="shared" si="512"/>
        <v>0</v>
      </c>
      <c r="AD531" s="523">
        <f t="shared" si="513"/>
        <v>0</v>
      </c>
      <c r="AE531" s="526">
        <f t="shared" si="523"/>
        <v>0</v>
      </c>
    </row>
    <row r="532" spans="1:31" x14ac:dyDescent="0.25">
      <c r="A532" s="115" t="s">
        <v>355</v>
      </c>
      <c r="B532" s="112">
        <v>2</v>
      </c>
      <c r="C532" s="156" t="s">
        <v>826</v>
      </c>
      <c r="D532" s="156">
        <v>2</v>
      </c>
      <c r="E532" s="156" t="s">
        <v>685</v>
      </c>
      <c r="F532" s="156" t="s">
        <v>493</v>
      </c>
      <c r="G532" s="112" t="s">
        <v>464</v>
      </c>
      <c r="H532" s="112" t="s">
        <v>494</v>
      </c>
      <c r="I532" s="157" t="s">
        <v>679</v>
      </c>
      <c r="J532" s="158"/>
      <c r="K532" s="158">
        <v>4.8</v>
      </c>
      <c r="L532" s="159" t="s">
        <v>680</v>
      </c>
      <c r="M532" s="486"/>
      <c r="N532" s="891"/>
      <c r="O532" s="718"/>
      <c r="P532" s="892">
        <f t="shared" si="505"/>
        <v>0</v>
      </c>
      <c r="Q532" s="718"/>
      <c r="R532" s="892"/>
      <c r="S532" s="718">
        <f t="shared" si="506"/>
        <v>0</v>
      </c>
      <c r="T532" s="520">
        <f t="shared" si="507"/>
        <v>0</v>
      </c>
      <c r="U532" s="497">
        <f t="shared" si="508"/>
        <v>0</v>
      </c>
      <c r="V532" s="551">
        <f t="shared" si="509"/>
        <v>0</v>
      </c>
      <c r="W532" s="893"/>
      <c r="X532" s="894"/>
      <c r="Y532" s="526">
        <f t="shared" si="510"/>
        <v>0</v>
      </c>
      <c r="Z532" s="894"/>
      <c r="AA532" s="895"/>
      <c r="AB532" s="896">
        <f t="shared" si="511"/>
        <v>0</v>
      </c>
      <c r="AC532" s="526">
        <f t="shared" si="512"/>
        <v>0</v>
      </c>
      <c r="AD532" s="523">
        <f t="shared" si="513"/>
        <v>0</v>
      </c>
      <c r="AE532" s="526">
        <f t="shared" si="523"/>
        <v>0</v>
      </c>
    </row>
    <row r="533" spans="1:31" x14ac:dyDescent="0.25">
      <c r="A533" s="115" t="s">
        <v>355</v>
      </c>
      <c r="B533" s="112">
        <v>2</v>
      </c>
      <c r="C533" s="156" t="s">
        <v>826</v>
      </c>
      <c r="D533" s="156">
        <v>2</v>
      </c>
      <c r="E533" s="156" t="s">
        <v>687</v>
      </c>
      <c r="F533" s="156" t="s">
        <v>1726</v>
      </c>
      <c r="G533" s="112" t="s">
        <v>649</v>
      </c>
      <c r="H533" s="112" t="s">
        <v>1727</v>
      </c>
      <c r="I533" s="112" t="s">
        <v>936</v>
      </c>
      <c r="J533" s="158">
        <v>30</v>
      </c>
      <c r="K533" s="158"/>
      <c r="L533" s="159" t="s">
        <v>652</v>
      </c>
      <c r="M533" s="486">
        <v>7.0000000000000007E-2</v>
      </c>
      <c r="N533" s="954"/>
      <c r="O533" s="955"/>
      <c r="P533" s="572">
        <f t="shared" si="505"/>
        <v>0</v>
      </c>
      <c r="Q533" s="955"/>
      <c r="R533" s="957"/>
      <c r="S533" s="571">
        <f t="shared" si="506"/>
        <v>0</v>
      </c>
      <c r="T533" s="520">
        <f t="shared" si="507"/>
        <v>0</v>
      </c>
      <c r="U533" s="497">
        <f t="shared" si="508"/>
        <v>0</v>
      </c>
      <c r="V533" s="551">
        <f t="shared" si="509"/>
        <v>0</v>
      </c>
      <c r="W533" s="960"/>
      <c r="X533" s="961"/>
      <c r="Y533" s="526">
        <f t="shared" si="510"/>
        <v>0</v>
      </c>
      <c r="Z533" s="961"/>
      <c r="AA533" s="964"/>
      <c r="AB533" s="570">
        <f t="shared" si="511"/>
        <v>0</v>
      </c>
      <c r="AC533" s="526">
        <f t="shared" si="512"/>
        <v>0</v>
      </c>
      <c r="AD533" s="523">
        <f t="shared" si="513"/>
        <v>0</v>
      </c>
      <c r="AE533" s="526">
        <f t="shared" ref="AE533" si="524">SUM(AC533,AD533)</f>
        <v>0</v>
      </c>
    </row>
    <row r="534" spans="1:31" x14ac:dyDescent="0.25">
      <c r="A534" s="115" t="s">
        <v>355</v>
      </c>
      <c r="B534" s="112">
        <v>2</v>
      </c>
      <c r="C534" s="156" t="s">
        <v>826</v>
      </c>
      <c r="D534" s="156">
        <v>2</v>
      </c>
      <c r="E534" s="156" t="s">
        <v>690</v>
      </c>
      <c r="F534" s="156" t="s">
        <v>1728</v>
      </c>
      <c r="G534" s="112" t="s">
        <v>649</v>
      </c>
      <c r="H534" s="112" t="s">
        <v>1729</v>
      </c>
      <c r="I534" s="112" t="s">
        <v>936</v>
      </c>
      <c r="J534" s="158">
        <v>2.6</v>
      </c>
      <c r="K534" s="158"/>
      <c r="L534" s="159" t="s">
        <v>652</v>
      </c>
      <c r="M534" s="486">
        <v>7.0000000000000007E-2</v>
      </c>
      <c r="N534" s="954"/>
      <c r="O534" s="955"/>
      <c r="P534" s="572">
        <f t="shared" si="505"/>
        <v>0</v>
      </c>
      <c r="Q534" s="955"/>
      <c r="R534" s="957"/>
      <c r="S534" s="571">
        <f t="shared" si="506"/>
        <v>0</v>
      </c>
      <c r="T534" s="520">
        <f t="shared" si="507"/>
        <v>0</v>
      </c>
      <c r="U534" s="497">
        <f t="shared" si="508"/>
        <v>0</v>
      </c>
      <c r="V534" s="551">
        <f t="shared" si="509"/>
        <v>0</v>
      </c>
      <c r="W534" s="960"/>
      <c r="X534" s="961"/>
      <c r="Y534" s="526">
        <f t="shared" si="510"/>
        <v>0</v>
      </c>
      <c r="Z534" s="961"/>
      <c r="AA534" s="964"/>
      <c r="AB534" s="570">
        <f t="shared" si="511"/>
        <v>0</v>
      </c>
      <c r="AC534" s="526">
        <f t="shared" si="512"/>
        <v>0</v>
      </c>
      <c r="AD534" s="523">
        <f t="shared" si="513"/>
        <v>0</v>
      </c>
      <c r="AE534" s="526">
        <f t="shared" ref="AE534" si="525">SUM(AC534,AD534)</f>
        <v>0</v>
      </c>
    </row>
    <row r="535" spans="1:31" x14ac:dyDescent="0.25">
      <c r="A535" s="115" t="s">
        <v>355</v>
      </c>
      <c r="B535" s="112">
        <v>2</v>
      </c>
      <c r="C535" s="156" t="s">
        <v>826</v>
      </c>
      <c r="D535" s="156">
        <v>2</v>
      </c>
      <c r="E535" s="156" t="s">
        <v>693</v>
      </c>
      <c r="F535" s="156" t="s">
        <v>1730</v>
      </c>
      <c r="G535" s="112" t="s">
        <v>649</v>
      </c>
      <c r="H535" s="112" t="s">
        <v>1729</v>
      </c>
      <c r="I535" s="157" t="s">
        <v>936</v>
      </c>
      <c r="J535" s="158">
        <v>3.8</v>
      </c>
      <c r="K535" s="158"/>
      <c r="L535" s="159" t="s">
        <v>652</v>
      </c>
      <c r="M535" s="486">
        <v>7.0000000000000007E-2</v>
      </c>
      <c r="N535" s="954"/>
      <c r="O535" s="955"/>
      <c r="P535" s="572">
        <f t="shared" si="505"/>
        <v>0</v>
      </c>
      <c r="Q535" s="955"/>
      <c r="R535" s="957"/>
      <c r="S535" s="571">
        <f t="shared" si="506"/>
        <v>0</v>
      </c>
      <c r="T535" s="520">
        <f t="shared" si="507"/>
        <v>0</v>
      </c>
      <c r="U535" s="497">
        <f t="shared" si="508"/>
        <v>0</v>
      </c>
      <c r="V535" s="551">
        <f t="shared" si="509"/>
        <v>0</v>
      </c>
      <c r="W535" s="960"/>
      <c r="X535" s="961"/>
      <c r="Y535" s="526">
        <f t="shared" si="510"/>
        <v>0</v>
      </c>
      <c r="Z535" s="961"/>
      <c r="AA535" s="964"/>
      <c r="AB535" s="570">
        <f t="shared" si="511"/>
        <v>0</v>
      </c>
      <c r="AC535" s="526">
        <f t="shared" si="512"/>
        <v>0</v>
      </c>
      <c r="AD535" s="523">
        <f t="shared" si="513"/>
        <v>0</v>
      </c>
      <c r="AE535" s="526">
        <f t="shared" ref="AE535" si="526">SUM(AC535,AD535)</f>
        <v>0</v>
      </c>
    </row>
    <row r="536" spans="1:31" x14ac:dyDescent="0.25">
      <c r="A536" s="115" t="s">
        <v>355</v>
      </c>
      <c r="B536" s="112">
        <v>2</v>
      </c>
      <c r="C536" s="156" t="s">
        <v>826</v>
      </c>
      <c r="D536" s="156">
        <v>2</v>
      </c>
      <c r="E536" s="156" t="s">
        <v>696</v>
      </c>
      <c r="F536" s="156" t="s">
        <v>1731</v>
      </c>
      <c r="G536" s="112" t="s">
        <v>660</v>
      </c>
      <c r="H536" s="157" t="s">
        <v>1732</v>
      </c>
      <c r="I536" s="157" t="s">
        <v>657</v>
      </c>
      <c r="J536" s="158">
        <v>4.2</v>
      </c>
      <c r="K536" s="158"/>
      <c r="L536" s="159" t="s">
        <v>652</v>
      </c>
      <c r="M536" s="486">
        <v>0.04</v>
      </c>
      <c r="N536" s="954"/>
      <c r="O536" s="955"/>
      <c r="P536" s="572">
        <f t="shared" si="505"/>
        <v>0</v>
      </c>
      <c r="Q536" s="955"/>
      <c r="R536" s="957"/>
      <c r="S536" s="571">
        <f t="shared" si="506"/>
        <v>0</v>
      </c>
      <c r="T536" s="520">
        <f t="shared" si="507"/>
        <v>0</v>
      </c>
      <c r="U536" s="497">
        <f t="shared" si="508"/>
        <v>0</v>
      </c>
      <c r="V536" s="551">
        <f t="shared" si="509"/>
        <v>0</v>
      </c>
      <c r="W536" s="960"/>
      <c r="X536" s="961"/>
      <c r="Y536" s="526">
        <f t="shared" si="510"/>
        <v>0</v>
      </c>
      <c r="Z536" s="961"/>
      <c r="AA536" s="964"/>
      <c r="AB536" s="570">
        <f t="shared" si="511"/>
        <v>0</v>
      </c>
      <c r="AC536" s="526">
        <f t="shared" si="512"/>
        <v>0</v>
      </c>
      <c r="AD536" s="523">
        <f t="shared" si="513"/>
        <v>0</v>
      </c>
      <c r="AE536" s="526">
        <f t="shared" ref="AE536" si="527">SUM(AC536,AD536)</f>
        <v>0</v>
      </c>
    </row>
    <row r="537" spans="1:31" x14ac:dyDescent="0.25">
      <c r="A537" s="115" t="s">
        <v>355</v>
      </c>
      <c r="B537" s="112">
        <v>2</v>
      </c>
      <c r="C537" s="156" t="s">
        <v>826</v>
      </c>
      <c r="D537" s="156">
        <v>2</v>
      </c>
      <c r="E537" s="156" t="s">
        <v>699</v>
      </c>
      <c r="F537" s="156" t="s">
        <v>1733</v>
      </c>
      <c r="G537" s="112" t="s">
        <v>865</v>
      </c>
      <c r="H537" s="157" t="s">
        <v>1734</v>
      </c>
      <c r="I537" s="157" t="s">
        <v>657</v>
      </c>
      <c r="J537" s="158">
        <v>8.1999999999999993</v>
      </c>
      <c r="K537" s="158"/>
      <c r="L537" s="159" t="s">
        <v>652</v>
      </c>
      <c r="M537" s="486">
        <v>0.04</v>
      </c>
      <c r="N537" s="954"/>
      <c r="O537" s="955"/>
      <c r="P537" s="572">
        <f t="shared" si="505"/>
        <v>0</v>
      </c>
      <c r="Q537" s="955"/>
      <c r="R537" s="957"/>
      <c r="S537" s="571">
        <f t="shared" si="506"/>
        <v>0</v>
      </c>
      <c r="T537" s="520">
        <f t="shared" si="507"/>
        <v>0</v>
      </c>
      <c r="U537" s="497">
        <f t="shared" si="508"/>
        <v>0</v>
      </c>
      <c r="V537" s="551">
        <f t="shared" si="509"/>
        <v>0</v>
      </c>
      <c r="W537" s="960"/>
      <c r="X537" s="961"/>
      <c r="Y537" s="526">
        <f t="shared" si="510"/>
        <v>0</v>
      </c>
      <c r="Z537" s="961"/>
      <c r="AA537" s="964"/>
      <c r="AB537" s="570">
        <f t="shared" si="511"/>
        <v>0</v>
      </c>
      <c r="AC537" s="526">
        <f t="shared" si="512"/>
        <v>0</v>
      </c>
      <c r="AD537" s="523">
        <f t="shared" si="513"/>
        <v>0</v>
      </c>
      <c r="AE537" s="526">
        <f t="shared" ref="AE537" si="528">SUM(AC537,AD537)</f>
        <v>0</v>
      </c>
    </row>
    <row r="538" spans="1:31" x14ac:dyDescent="0.25">
      <c r="A538" s="115" t="s">
        <v>355</v>
      </c>
      <c r="B538" s="112">
        <v>2</v>
      </c>
      <c r="C538" s="156" t="s">
        <v>826</v>
      </c>
      <c r="D538" s="156">
        <v>2</v>
      </c>
      <c r="E538" s="156" t="s">
        <v>701</v>
      </c>
      <c r="F538" s="156" t="s">
        <v>1735</v>
      </c>
      <c r="G538" s="112" t="s">
        <v>660</v>
      </c>
      <c r="H538" s="157" t="s">
        <v>1736</v>
      </c>
      <c r="I538" s="157" t="s">
        <v>657</v>
      </c>
      <c r="J538" s="158">
        <v>1.3</v>
      </c>
      <c r="K538" s="158"/>
      <c r="L538" s="159" t="s">
        <v>652</v>
      </c>
      <c r="M538" s="486">
        <v>0.04</v>
      </c>
      <c r="N538" s="954"/>
      <c r="O538" s="955"/>
      <c r="P538" s="572">
        <f t="shared" si="505"/>
        <v>0</v>
      </c>
      <c r="Q538" s="955"/>
      <c r="R538" s="957"/>
      <c r="S538" s="571">
        <f t="shared" si="506"/>
        <v>0</v>
      </c>
      <c r="T538" s="520">
        <f t="shared" si="507"/>
        <v>0</v>
      </c>
      <c r="U538" s="497">
        <f t="shared" si="508"/>
        <v>0</v>
      </c>
      <c r="V538" s="551">
        <f t="shared" si="509"/>
        <v>0</v>
      </c>
      <c r="W538" s="960"/>
      <c r="X538" s="961"/>
      <c r="Y538" s="526">
        <f t="shared" si="510"/>
        <v>0</v>
      </c>
      <c r="Z538" s="961"/>
      <c r="AA538" s="964"/>
      <c r="AB538" s="570">
        <f t="shared" si="511"/>
        <v>0</v>
      </c>
      <c r="AC538" s="526">
        <f t="shared" si="512"/>
        <v>0</v>
      </c>
      <c r="AD538" s="523">
        <f t="shared" si="513"/>
        <v>0</v>
      </c>
      <c r="AE538" s="526">
        <f t="shared" ref="AE538" si="529">SUM(AC538,AD538)</f>
        <v>0</v>
      </c>
    </row>
    <row r="539" spans="1:31" x14ac:dyDescent="0.25">
      <c r="A539" s="115" t="s">
        <v>355</v>
      </c>
      <c r="B539" s="112">
        <v>2</v>
      </c>
      <c r="C539" s="156" t="s">
        <v>826</v>
      </c>
      <c r="D539" s="156">
        <v>2</v>
      </c>
      <c r="E539" s="156" t="s">
        <v>704</v>
      </c>
      <c r="F539" s="156" t="s">
        <v>1737</v>
      </c>
      <c r="G539" s="112" t="s">
        <v>660</v>
      </c>
      <c r="H539" s="112" t="s">
        <v>1738</v>
      </c>
      <c r="I539" s="157" t="s">
        <v>657</v>
      </c>
      <c r="J539" s="158">
        <v>1.3</v>
      </c>
      <c r="K539" s="158"/>
      <c r="L539" s="159" t="s">
        <v>652</v>
      </c>
      <c r="M539" s="486">
        <v>0.04</v>
      </c>
      <c r="N539" s="954"/>
      <c r="O539" s="955"/>
      <c r="P539" s="572">
        <f t="shared" si="505"/>
        <v>0</v>
      </c>
      <c r="Q539" s="955"/>
      <c r="R539" s="957"/>
      <c r="S539" s="571">
        <f t="shared" si="506"/>
        <v>0</v>
      </c>
      <c r="T539" s="520">
        <f t="shared" si="507"/>
        <v>0</v>
      </c>
      <c r="U539" s="497">
        <f t="shared" si="508"/>
        <v>0</v>
      </c>
      <c r="V539" s="551">
        <f t="shared" si="509"/>
        <v>0</v>
      </c>
      <c r="W539" s="960"/>
      <c r="X539" s="961"/>
      <c r="Y539" s="526">
        <f t="shared" si="510"/>
        <v>0</v>
      </c>
      <c r="Z539" s="961"/>
      <c r="AA539" s="964"/>
      <c r="AB539" s="570">
        <f t="shared" si="511"/>
        <v>0</v>
      </c>
      <c r="AC539" s="526">
        <f t="shared" si="512"/>
        <v>0</v>
      </c>
      <c r="AD539" s="523">
        <f t="shared" si="513"/>
        <v>0</v>
      </c>
      <c r="AE539" s="526">
        <f t="shared" ref="AE539" si="530">SUM(AC539,AD539)</f>
        <v>0</v>
      </c>
    </row>
    <row r="540" spans="1:31" x14ac:dyDescent="0.25">
      <c r="A540" s="115" t="s">
        <v>355</v>
      </c>
      <c r="B540" s="112">
        <v>2</v>
      </c>
      <c r="C540" s="156" t="s">
        <v>826</v>
      </c>
      <c r="D540" s="156">
        <v>2</v>
      </c>
      <c r="E540" s="156" t="s">
        <v>708</v>
      </c>
      <c r="F540" s="156" t="s">
        <v>1739</v>
      </c>
      <c r="G540" s="112" t="s">
        <v>660</v>
      </c>
      <c r="H540" s="112" t="s">
        <v>1740</v>
      </c>
      <c r="I540" s="157" t="s">
        <v>657</v>
      </c>
      <c r="J540" s="158">
        <v>1.3</v>
      </c>
      <c r="K540" s="158"/>
      <c r="L540" s="159" t="s">
        <v>652</v>
      </c>
      <c r="M540" s="486">
        <v>0.04</v>
      </c>
      <c r="N540" s="954"/>
      <c r="O540" s="955"/>
      <c r="P540" s="572">
        <f t="shared" si="505"/>
        <v>0</v>
      </c>
      <c r="Q540" s="955"/>
      <c r="R540" s="957"/>
      <c r="S540" s="571">
        <f t="shared" si="506"/>
        <v>0</v>
      </c>
      <c r="T540" s="520">
        <f t="shared" si="507"/>
        <v>0</v>
      </c>
      <c r="U540" s="497">
        <f t="shared" si="508"/>
        <v>0</v>
      </c>
      <c r="V540" s="551">
        <f t="shared" si="509"/>
        <v>0</v>
      </c>
      <c r="W540" s="960"/>
      <c r="X540" s="961"/>
      <c r="Y540" s="526">
        <f t="shared" si="510"/>
        <v>0</v>
      </c>
      <c r="Z540" s="961"/>
      <c r="AA540" s="964"/>
      <c r="AB540" s="570">
        <f t="shared" si="511"/>
        <v>0</v>
      </c>
      <c r="AC540" s="526">
        <f t="shared" si="512"/>
        <v>0</v>
      </c>
      <c r="AD540" s="523">
        <f t="shared" si="513"/>
        <v>0</v>
      </c>
      <c r="AE540" s="526">
        <f t="shared" ref="AE540" si="531">SUM(AC540,AD540)</f>
        <v>0</v>
      </c>
    </row>
    <row r="541" spans="1:31" x14ac:dyDescent="0.25">
      <c r="A541" s="115" t="s">
        <v>355</v>
      </c>
      <c r="B541" s="112">
        <v>2</v>
      </c>
      <c r="C541" s="156" t="s">
        <v>826</v>
      </c>
      <c r="D541" s="156">
        <v>2</v>
      </c>
      <c r="E541" s="156" t="s">
        <v>711</v>
      </c>
      <c r="F541" s="156" t="s">
        <v>1741</v>
      </c>
      <c r="G541" s="112" t="s">
        <v>865</v>
      </c>
      <c r="H541" s="112" t="s">
        <v>1742</v>
      </c>
      <c r="I541" s="157" t="s">
        <v>657</v>
      </c>
      <c r="J541" s="158">
        <v>9</v>
      </c>
      <c r="K541" s="158"/>
      <c r="L541" s="159" t="s">
        <v>652</v>
      </c>
      <c r="M541" s="486">
        <v>0.04</v>
      </c>
      <c r="N541" s="954"/>
      <c r="O541" s="955"/>
      <c r="P541" s="572">
        <f t="shared" si="505"/>
        <v>0</v>
      </c>
      <c r="Q541" s="955"/>
      <c r="R541" s="957"/>
      <c r="S541" s="571">
        <f t="shared" si="506"/>
        <v>0</v>
      </c>
      <c r="T541" s="520">
        <f t="shared" si="507"/>
        <v>0</v>
      </c>
      <c r="U541" s="497">
        <f t="shared" si="508"/>
        <v>0</v>
      </c>
      <c r="V541" s="551">
        <f t="shared" si="509"/>
        <v>0</v>
      </c>
      <c r="W541" s="960"/>
      <c r="X541" s="961"/>
      <c r="Y541" s="526">
        <f t="shared" si="510"/>
        <v>0</v>
      </c>
      <c r="Z541" s="961"/>
      <c r="AA541" s="964"/>
      <c r="AB541" s="570">
        <f t="shared" si="511"/>
        <v>0</v>
      </c>
      <c r="AC541" s="526">
        <f t="shared" si="512"/>
        <v>0</v>
      </c>
      <c r="AD541" s="523">
        <f t="shared" si="513"/>
        <v>0</v>
      </c>
      <c r="AE541" s="526">
        <f t="shared" ref="AE541" si="532">SUM(AC541,AD541)</f>
        <v>0</v>
      </c>
    </row>
    <row r="542" spans="1:31" x14ac:dyDescent="0.25">
      <c r="A542" s="115" t="s">
        <v>355</v>
      </c>
      <c r="B542" s="112">
        <v>2</v>
      </c>
      <c r="C542" s="156" t="s">
        <v>826</v>
      </c>
      <c r="D542" s="156">
        <v>2</v>
      </c>
      <c r="E542" s="156" t="s">
        <v>714</v>
      </c>
      <c r="F542" s="156" t="s">
        <v>1743</v>
      </c>
      <c r="G542" s="112" t="s">
        <v>660</v>
      </c>
      <c r="H542" s="112" t="s">
        <v>1744</v>
      </c>
      <c r="I542" s="157" t="s">
        <v>657</v>
      </c>
      <c r="J542" s="158">
        <v>1.3</v>
      </c>
      <c r="K542" s="158"/>
      <c r="L542" s="159" t="s">
        <v>652</v>
      </c>
      <c r="M542" s="486">
        <v>0.04</v>
      </c>
      <c r="N542" s="954"/>
      <c r="O542" s="955"/>
      <c r="P542" s="572">
        <f t="shared" si="505"/>
        <v>0</v>
      </c>
      <c r="Q542" s="955"/>
      <c r="R542" s="957"/>
      <c r="S542" s="571">
        <f t="shared" si="506"/>
        <v>0</v>
      </c>
      <c r="T542" s="520">
        <f t="shared" si="507"/>
        <v>0</v>
      </c>
      <c r="U542" s="497">
        <f t="shared" si="508"/>
        <v>0</v>
      </c>
      <c r="V542" s="551">
        <f t="shared" si="509"/>
        <v>0</v>
      </c>
      <c r="W542" s="960"/>
      <c r="X542" s="961"/>
      <c r="Y542" s="526">
        <f t="shared" si="510"/>
        <v>0</v>
      </c>
      <c r="Z542" s="961"/>
      <c r="AA542" s="964"/>
      <c r="AB542" s="570">
        <f t="shared" si="511"/>
        <v>0</v>
      </c>
      <c r="AC542" s="526">
        <f t="shared" si="512"/>
        <v>0</v>
      </c>
      <c r="AD542" s="523">
        <f t="shared" si="513"/>
        <v>0</v>
      </c>
      <c r="AE542" s="526">
        <f t="shared" ref="AE542" si="533">SUM(AC542,AD542)</f>
        <v>0</v>
      </c>
    </row>
    <row r="543" spans="1:31" x14ac:dyDescent="0.25">
      <c r="A543" s="115" t="s">
        <v>355</v>
      </c>
      <c r="B543" s="112">
        <v>2</v>
      </c>
      <c r="C543" s="156" t="s">
        <v>826</v>
      </c>
      <c r="D543" s="156">
        <v>2</v>
      </c>
      <c r="E543" s="156" t="s">
        <v>717</v>
      </c>
      <c r="F543" s="156" t="s">
        <v>1745</v>
      </c>
      <c r="G543" s="112" t="s">
        <v>660</v>
      </c>
      <c r="H543" s="112" t="s">
        <v>1746</v>
      </c>
      <c r="I543" s="112" t="s">
        <v>657</v>
      </c>
      <c r="J543" s="158">
        <v>1.3</v>
      </c>
      <c r="K543" s="158"/>
      <c r="L543" s="159" t="s">
        <v>652</v>
      </c>
      <c r="M543" s="486">
        <v>0.04</v>
      </c>
      <c r="N543" s="954"/>
      <c r="O543" s="955"/>
      <c r="P543" s="572">
        <f t="shared" si="505"/>
        <v>0</v>
      </c>
      <c r="Q543" s="955"/>
      <c r="R543" s="957"/>
      <c r="S543" s="571">
        <f t="shared" si="506"/>
        <v>0</v>
      </c>
      <c r="T543" s="520">
        <f t="shared" si="507"/>
        <v>0</v>
      </c>
      <c r="U543" s="497">
        <f t="shared" si="508"/>
        <v>0</v>
      </c>
      <c r="V543" s="551">
        <f t="shared" si="509"/>
        <v>0</v>
      </c>
      <c r="W543" s="960"/>
      <c r="X543" s="961"/>
      <c r="Y543" s="526">
        <f t="shared" si="510"/>
        <v>0</v>
      </c>
      <c r="Z543" s="961"/>
      <c r="AA543" s="964"/>
      <c r="AB543" s="570">
        <f t="shared" si="511"/>
        <v>0</v>
      </c>
      <c r="AC543" s="526">
        <f t="shared" si="512"/>
        <v>0</v>
      </c>
      <c r="AD543" s="523">
        <f t="shared" si="513"/>
        <v>0</v>
      </c>
      <c r="AE543" s="526">
        <f t="shared" ref="AE543" si="534">SUM(AC543,AD543)</f>
        <v>0</v>
      </c>
    </row>
    <row r="544" spans="1:31" x14ac:dyDescent="0.25">
      <c r="A544" s="115" t="s">
        <v>355</v>
      </c>
      <c r="B544" s="112">
        <v>2</v>
      </c>
      <c r="C544" s="156" t="s">
        <v>826</v>
      </c>
      <c r="D544" s="156">
        <v>2</v>
      </c>
      <c r="E544" s="156" t="s">
        <v>720</v>
      </c>
      <c r="F544" s="156" t="s">
        <v>1747</v>
      </c>
      <c r="G544" s="112" t="s">
        <v>660</v>
      </c>
      <c r="H544" s="112" t="s">
        <v>1748</v>
      </c>
      <c r="I544" s="112" t="s">
        <v>657</v>
      </c>
      <c r="J544" s="158">
        <v>1.3</v>
      </c>
      <c r="K544" s="158"/>
      <c r="L544" s="159" t="s">
        <v>652</v>
      </c>
      <c r="M544" s="486">
        <v>0.04</v>
      </c>
      <c r="N544" s="954"/>
      <c r="O544" s="955"/>
      <c r="P544" s="572">
        <f t="shared" si="505"/>
        <v>0</v>
      </c>
      <c r="Q544" s="955"/>
      <c r="R544" s="957"/>
      <c r="S544" s="571">
        <f t="shared" si="506"/>
        <v>0</v>
      </c>
      <c r="T544" s="520">
        <f t="shared" si="507"/>
        <v>0</v>
      </c>
      <c r="U544" s="497">
        <f t="shared" si="508"/>
        <v>0</v>
      </c>
      <c r="V544" s="551">
        <f t="shared" si="509"/>
        <v>0</v>
      </c>
      <c r="W544" s="960"/>
      <c r="X544" s="961"/>
      <c r="Y544" s="526">
        <f t="shared" si="510"/>
        <v>0</v>
      </c>
      <c r="Z544" s="961"/>
      <c r="AA544" s="964"/>
      <c r="AB544" s="570">
        <f t="shared" si="511"/>
        <v>0</v>
      </c>
      <c r="AC544" s="526">
        <f t="shared" si="512"/>
        <v>0</v>
      </c>
      <c r="AD544" s="523">
        <f t="shared" si="513"/>
        <v>0</v>
      </c>
      <c r="AE544" s="526">
        <f t="shared" ref="AE544" si="535">SUM(AC544,AD544)</f>
        <v>0</v>
      </c>
    </row>
    <row r="545" spans="1:31" x14ac:dyDescent="0.25">
      <c r="A545" s="115" t="s">
        <v>355</v>
      </c>
      <c r="B545" s="112">
        <v>2</v>
      </c>
      <c r="C545" s="156" t="s">
        <v>826</v>
      </c>
      <c r="D545" s="156">
        <v>2</v>
      </c>
      <c r="E545" s="156" t="s">
        <v>723</v>
      </c>
      <c r="F545" s="156" t="s">
        <v>1749</v>
      </c>
      <c r="G545" s="112" t="s">
        <v>660</v>
      </c>
      <c r="H545" s="112" t="s">
        <v>1750</v>
      </c>
      <c r="I545" s="112" t="s">
        <v>657</v>
      </c>
      <c r="J545" s="158">
        <v>1.3</v>
      </c>
      <c r="K545" s="158"/>
      <c r="L545" s="159" t="s">
        <v>652</v>
      </c>
      <c r="M545" s="486">
        <v>0.04</v>
      </c>
      <c r="N545" s="954"/>
      <c r="O545" s="955"/>
      <c r="P545" s="572">
        <f t="shared" si="505"/>
        <v>0</v>
      </c>
      <c r="Q545" s="955"/>
      <c r="R545" s="957"/>
      <c r="S545" s="571">
        <f t="shared" si="506"/>
        <v>0</v>
      </c>
      <c r="T545" s="520">
        <f t="shared" si="507"/>
        <v>0</v>
      </c>
      <c r="U545" s="497">
        <f t="shared" si="508"/>
        <v>0</v>
      </c>
      <c r="V545" s="551">
        <f t="shared" si="509"/>
        <v>0</v>
      </c>
      <c r="W545" s="960"/>
      <c r="X545" s="961"/>
      <c r="Y545" s="526">
        <f t="shared" si="510"/>
        <v>0</v>
      </c>
      <c r="Z545" s="961"/>
      <c r="AA545" s="964"/>
      <c r="AB545" s="570">
        <f t="shared" si="511"/>
        <v>0</v>
      </c>
      <c r="AC545" s="526">
        <f t="shared" si="512"/>
        <v>0</v>
      </c>
      <c r="AD545" s="523">
        <f t="shared" si="513"/>
        <v>0</v>
      </c>
      <c r="AE545" s="526">
        <f t="shared" ref="AE545" si="536">SUM(AC545,AD545)</f>
        <v>0</v>
      </c>
    </row>
    <row r="546" spans="1:31" x14ac:dyDescent="0.25">
      <c r="A546" s="115" t="s">
        <v>355</v>
      </c>
      <c r="B546" s="112">
        <v>2</v>
      </c>
      <c r="C546" s="156" t="s">
        <v>826</v>
      </c>
      <c r="D546" s="156">
        <v>2</v>
      </c>
      <c r="E546" s="156" t="s">
        <v>726</v>
      </c>
      <c r="F546" s="156" t="s">
        <v>1751</v>
      </c>
      <c r="G546" s="112" t="s">
        <v>1341</v>
      </c>
      <c r="H546" s="112" t="s">
        <v>1752</v>
      </c>
      <c r="I546" s="112" t="s">
        <v>657</v>
      </c>
      <c r="J546" s="158">
        <v>31.9</v>
      </c>
      <c r="K546" s="158"/>
      <c r="L546" s="159" t="s">
        <v>652</v>
      </c>
      <c r="M546" s="486">
        <v>7.0000000000000007E-2</v>
      </c>
      <c r="N546" s="954"/>
      <c r="O546" s="955"/>
      <c r="P546" s="572">
        <f t="shared" si="505"/>
        <v>0</v>
      </c>
      <c r="Q546" s="955"/>
      <c r="R546" s="957"/>
      <c r="S546" s="571">
        <f t="shared" si="506"/>
        <v>0</v>
      </c>
      <c r="T546" s="520">
        <f t="shared" si="507"/>
        <v>0</v>
      </c>
      <c r="U546" s="497">
        <f t="shared" si="508"/>
        <v>0</v>
      </c>
      <c r="V546" s="551">
        <f t="shared" si="509"/>
        <v>0</v>
      </c>
      <c r="W546" s="960"/>
      <c r="X546" s="961"/>
      <c r="Y546" s="526">
        <f t="shared" si="510"/>
        <v>0</v>
      </c>
      <c r="Z546" s="961"/>
      <c r="AA546" s="964"/>
      <c r="AB546" s="570">
        <f t="shared" si="511"/>
        <v>0</v>
      </c>
      <c r="AC546" s="526">
        <f t="shared" si="512"/>
        <v>0</v>
      </c>
      <c r="AD546" s="523">
        <f t="shared" si="513"/>
        <v>0</v>
      </c>
      <c r="AE546" s="526">
        <f t="shared" ref="AE546" si="537">SUM(AC546,AD546)</f>
        <v>0</v>
      </c>
    </row>
    <row r="547" spans="1:31" x14ac:dyDescent="0.25">
      <c r="A547" s="115" t="s">
        <v>355</v>
      </c>
      <c r="B547" s="112">
        <v>2</v>
      </c>
      <c r="C547" s="156" t="s">
        <v>1188</v>
      </c>
      <c r="D547" s="156">
        <v>2</v>
      </c>
      <c r="E547" s="156" t="s">
        <v>658</v>
      </c>
      <c r="F547" s="156" t="s">
        <v>1753</v>
      </c>
      <c r="G547" s="112" t="s">
        <v>764</v>
      </c>
      <c r="H547" s="112" t="s">
        <v>1754</v>
      </c>
      <c r="I547" s="157" t="s">
        <v>936</v>
      </c>
      <c r="J547" s="158">
        <v>159</v>
      </c>
      <c r="K547" s="158"/>
      <c r="L547" s="159" t="s">
        <v>652</v>
      </c>
      <c r="M547" s="486">
        <v>7.0000000000000007E-2</v>
      </c>
      <c r="N547" s="954"/>
      <c r="O547" s="955"/>
      <c r="P547" s="572">
        <f t="shared" si="505"/>
        <v>0</v>
      </c>
      <c r="Q547" s="955"/>
      <c r="R547" s="957"/>
      <c r="S547" s="571">
        <f t="shared" si="506"/>
        <v>0</v>
      </c>
      <c r="T547" s="520">
        <f t="shared" si="507"/>
        <v>0</v>
      </c>
      <c r="U547" s="497">
        <f t="shared" si="508"/>
        <v>0</v>
      </c>
      <c r="V547" s="551">
        <f t="shared" si="509"/>
        <v>0</v>
      </c>
      <c r="W547" s="960"/>
      <c r="X547" s="961"/>
      <c r="Y547" s="526">
        <f t="shared" si="510"/>
        <v>0</v>
      </c>
      <c r="Z547" s="961"/>
      <c r="AA547" s="964"/>
      <c r="AB547" s="570">
        <f t="shared" si="511"/>
        <v>0</v>
      </c>
      <c r="AC547" s="526">
        <f t="shared" si="512"/>
        <v>0</v>
      </c>
      <c r="AD547" s="523">
        <f t="shared" si="513"/>
        <v>0</v>
      </c>
      <c r="AE547" s="526">
        <f t="shared" ref="AE547" si="538">SUM(AC547,AD547)</f>
        <v>0</v>
      </c>
    </row>
    <row r="548" spans="1:31" x14ac:dyDescent="0.25">
      <c r="A548" s="115" t="s">
        <v>355</v>
      </c>
      <c r="B548" s="112">
        <v>2</v>
      </c>
      <c r="C548" s="156" t="s">
        <v>1188</v>
      </c>
      <c r="D548" s="156">
        <v>2</v>
      </c>
      <c r="E548" s="156" t="s">
        <v>661</v>
      </c>
      <c r="F548" s="156" t="s">
        <v>1755</v>
      </c>
      <c r="G548" s="112" t="s">
        <v>1157</v>
      </c>
      <c r="H548" s="112" t="s">
        <v>1756</v>
      </c>
      <c r="I548" s="112" t="s">
        <v>657</v>
      </c>
      <c r="J548" s="158">
        <v>15</v>
      </c>
      <c r="K548" s="158"/>
      <c r="L548" s="159" t="s">
        <v>652</v>
      </c>
      <c r="M548" s="486">
        <v>7.0000000000000007E-2</v>
      </c>
      <c r="N548" s="954"/>
      <c r="O548" s="955"/>
      <c r="P548" s="572">
        <f t="shared" si="505"/>
        <v>0</v>
      </c>
      <c r="Q548" s="955"/>
      <c r="R548" s="957"/>
      <c r="S548" s="571">
        <f t="shared" si="506"/>
        <v>0</v>
      </c>
      <c r="T548" s="520">
        <f t="shared" si="507"/>
        <v>0</v>
      </c>
      <c r="U548" s="497">
        <f t="shared" si="508"/>
        <v>0</v>
      </c>
      <c r="V548" s="551">
        <f t="shared" si="509"/>
        <v>0</v>
      </c>
      <c r="W548" s="960"/>
      <c r="X548" s="961"/>
      <c r="Y548" s="526">
        <f t="shared" si="510"/>
        <v>0</v>
      </c>
      <c r="Z548" s="961"/>
      <c r="AA548" s="964"/>
      <c r="AB548" s="570">
        <f t="shared" si="511"/>
        <v>0</v>
      </c>
      <c r="AC548" s="526">
        <f t="shared" si="512"/>
        <v>0</v>
      </c>
      <c r="AD548" s="523">
        <f t="shared" si="513"/>
        <v>0</v>
      </c>
      <c r="AE548" s="526">
        <f t="shared" ref="AE548" si="539">SUM(AC548,AD548)</f>
        <v>0</v>
      </c>
    </row>
    <row r="549" spans="1:31" x14ac:dyDescent="0.25">
      <c r="A549" s="115" t="s">
        <v>355</v>
      </c>
      <c r="B549" s="112">
        <v>2</v>
      </c>
      <c r="C549" s="156" t="s">
        <v>1188</v>
      </c>
      <c r="D549" s="156">
        <v>2</v>
      </c>
      <c r="E549" s="156" t="s">
        <v>665</v>
      </c>
      <c r="F549" s="156" t="s">
        <v>1757</v>
      </c>
      <c r="G549" s="112" t="s">
        <v>764</v>
      </c>
      <c r="H549" s="112" t="s">
        <v>1758</v>
      </c>
      <c r="I549" s="112" t="s">
        <v>936</v>
      </c>
      <c r="J549" s="158">
        <v>8.8000000000000007</v>
      </c>
      <c r="K549" s="158"/>
      <c r="L549" s="159" t="s">
        <v>652</v>
      </c>
      <c r="M549" s="486">
        <v>7.0000000000000007E-2</v>
      </c>
      <c r="N549" s="954"/>
      <c r="O549" s="955"/>
      <c r="P549" s="572">
        <f t="shared" si="505"/>
        <v>0</v>
      </c>
      <c r="Q549" s="955"/>
      <c r="R549" s="957"/>
      <c r="S549" s="571">
        <f t="shared" si="506"/>
        <v>0</v>
      </c>
      <c r="T549" s="520">
        <f t="shared" si="507"/>
        <v>0</v>
      </c>
      <c r="U549" s="497">
        <f t="shared" si="508"/>
        <v>0</v>
      </c>
      <c r="V549" s="551">
        <f t="shared" si="509"/>
        <v>0</v>
      </c>
      <c r="W549" s="960"/>
      <c r="X549" s="961"/>
      <c r="Y549" s="526">
        <f t="shared" si="510"/>
        <v>0</v>
      </c>
      <c r="Z549" s="961"/>
      <c r="AA549" s="964"/>
      <c r="AB549" s="570">
        <f t="shared" si="511"/>
        <v>0</v>
      </c>
      <c r="AC549" s="526">
        <f t="shared" si="512"/>
        <v>0</v>
      </c>
      <c r="AD549" s="523">
        <f t="shared" si="513"/>
        <v>0</v>
      </c>
      <c r="AE549" s="526">
        <f t="shared" ref="AE549" si="540">SUM(AC549,AD549)</f>
        <v>0</v>
      </c>
    </row>
    <row r="550" spans="1:31" x14ac:dyDescent="0.25">
      <c r="A550" s="115" t="s">
        <v>355</v>
      </c>
      <c r="B550" s="112">
        <v>2</v>
      </c>
      <c r="C550" s="156" t="s">
        <v>1188</v>
      </c>
      <c r="D550" s="156">
        <v>2</v>
      </c>
      <c r="E550" s="156" t="s">
        <v>668</v>
      </c>
      <c r="F550" s="156" t="s">
        <v>1759</v>
      </c>
      <c r="G550" s="112" t="s">
        <v>764</v>
      </c>
      <c r="H550" s="112" t="s">
        <v>1760</v>
      </c>
      <c r="I550" s="112" t="s">
        <v>936</v>
      </c>
      <c r="J550" s="158">
        <v>8.8000000000000007</v>
      </c>
      <c r="K550" s="158"/>
      <c r="L550" s="159" t="s">
        <v>652</v>
      </c>
      <c r="M550" s="486">
        <v>7.0000000000000007E-2</v>
      </c>
      <c r="N550" s="954"/>
      <c r="O550" s="955"/>
      <c r="P550" s="572">
        <f t="shared" si="505"/>
        <v>0</v>
      </c>
      <c r="Q550" s="955"/>
      <c r="R550" s="957"/>
      <c r="S550" s="571">
        <f t="shared" si="506"/>
        <v>0</v>
      </c>
      <c r="T550" s="520">
        <f t="shared" si="507"/>
        <v>0</v>
      </c>
      <c r="U550" s="497">
        <f t="shared" si="508"/>
        <v>0</v>
      </c>
      <c r="V550" s="551">
        <f t="shared" si="509"/>
        <v>0</v>
      </c>
      <c r="W550" s="960"/>
      <c r="X550" s="961"/>
      <c r="Y550" s="526">
        <f t="shared" si="510"/>
        <v>0</v>
      </c>
      <c r="Z550" s="961"/>
      <c r="AA550" s="964"/>
      <c r="AB550" s="570">
        <f t="shared" si="511"/>
        <v>0</v>
      </c>
      <c r="AC550" s="526">
        <f t="shared" si="512"/>
        <v>0</v>
      </c>
      <c r="AD550" s="523">
        <f t="shared" si="513"/>
        <v>0</v>
      </c>
      <c r="AE550" s="526">
        <f t="shared" ref="AE550" si="541">SUM(AC550,AD550)</f>
        <v>0</v>
      </c>
    </row>
    <row r="551" spans="1:31" x14ac:dyDescent="0.25">
      <c r="A551" s="115" t="s">
        <v>355</v>
      </c>
      <c r="B551" s="112">
        <v>2</v>
      </c>
      <c r="C551" s="156" t="s">
        <v>1188</v>
      </c>
      <c r="D551" s="156">
        <v>2</v>
      </c>
      <c r="E551" s="156" t="s">
        <v>671</v>
      </c>
      <c r="F551" s="156" t="s">
        <v>1761</v>
      </c>
      <c r="G551" s="112" t="s">
        <v>764</v>
      </c>
      <c r="H551" s="112" t="s">
        <v>1762</v>
      </c>
      <c r="I551" s="112" t="s">
        <v>936</v>
      </c>
      <c r="J551" s="158">
        <v>12.2</v>
      </c>
      <c r="K551" s="158"/>
      <c r="L551" s="159" t="s">
        <v>652</v>
      </c>
      <c r="M551" s="486">
        <v>7.0000000000000007E-2</v>
      </c>
      <c r="N551" s="954"/>
      <c r="O551" s="955"/>
      <c r="P551" s="572">
        <f t="shared" si="505"/>
        <v>0</v>
      </c>
      <c r="Q551" s="955"/>
      <c r="R551" s="957"/>
      <c r="S551" s="571">
        <f t="shared" si="506"/>
        <v>0</v>
      </c>
      <c r="T551" s="520">
        <f t="shared" si="507"/>
        <v>0</v>
      </c>
      <c r="U551" s="497">
        <f t="shared" si="508"/>
        <v>0</v>
      </c>
      <c r="V551" s="551">
        <f t="shared" si="509"/>
        <v>0</v>
      </c>
      <c r="W551" s="960"/>
      <c r="X551" s="961"/>
      <c r="Y551" s="526">
        <f t="shared" si="510"/>
        <v>0</v>
      </c>
      <c r="Z551" s="961"/>
      <c r="AA551" s="964"/>
      <c r="AB551" s="570">
        <f t="shared" si="511"/>
        <v>0</v>
      </c>
      <c r="AC551" s="526">
        <f t="shared" si="512"/>
        <v>0</v>
      </c>
      <c r="AD551" s="523">
        <f t="shared" si="513"/>
        <v>0</v>
      </c>
      <c r="AE551" s="526">
        <f t="shared" ref="AE551:AE553" si="542">SUM(AC551,AD551)</f>
        <v>0</v>
      </c>
    </row>
    <row r="552" spans="1:31" x14ac:dyDescent="0.25">
      <c r="A552" s="115" t="s">
        <v>355</v>
      </c>
      <c r="B552" s="112">
        <v>2</v>
      </c>
      <c r="C552" s="156" t="s">
        <v>1188</v>
      </c>
      <c r="D552" s="156">
        <v>2</v>
      </c>
      <c r="E552" s="156" t="s">
        <v>676</v>
      </c>
      <c r="F552" s="156" t="s">
        <v>1763</v>
      </c>
      <c r="G552" s="112" t="s">
        <v>520</v>
      </c>
      <c r="H552" s="112" t="s">
        <v>1764</v>
      </c>
      <c r="I552" s="112" t="s">
        <v>679</v>
      </c>
      <c r="J552" s="158"/>
      <c r="K552" s="158">
        <v>2.7</v>
      </c>
      <c r="L552" s="159" t="s">
        <v>680</v>
      </c>
      <c r="M552" s="486"/>
      <c r="N552" s="891"/>
      <c r="O552" s="718"/>
      <c r="P552" s="892">
        <f t="shared" si="505"/>
        <v>0</v>
      </c>
      <c r="Q552" s="718"/>
      <c r="R552" s="892"/>
      <c r="S552" s="718">
        <f t="shared" si="506"/>
        <v>0</v>
      </c>
      <c r="T552" s="520">
        <f t="shared" si="507"/>
        <v>0</v>
      </c>
      <c r="U552" s="497">
        <f t="shared" si="508"/>
        <v>0</v>
      </c>
      <c r="V552" s="551">
        <f t="shared" si="509"/>
        <v>0</v>
      </c>
      <c r="W552" s="893"/>
      <c r="X552" s="894"/>
      <c r="Y552" s="526">
        <f t="shared" si="510"/>
        <v>0</v>
      </c>
      <c r="Z552" s="894"/>
      <c r="AA552" s="895"/>
      <c r="AB552" s="896">
        <f t="shared" si="511"/>
        <v>0</v>
      </c>
      <c r="AC552" s="526">
        <f t="shared" si="512"/>
        <v>0</v>
      </c>
      <c r="AD552" s="523">
        <f t="shared" si="513"/>
        <v>0</v>
      </c>
      <c r="AE552" s="526">
        <f t="shared" si="542"/>
        <v>0</v>
      </c>
    </row>
    <row r="553" spans="1:31" x14ac:dyDescent="0.25">
      <c r="A553" s="115" t="s">
        <v>355</v>
      </c>
      <c r="B553" s="112">
        <v>2</v>
      </c>
      <c r="C553" s="156" t="s">
        <v>1188</v>
      </c>
      <c r="D553" s="156">
        <v>2</v>
      </c>
      <c r="E553" s="156" t="s">
        <v>682</v>
      </c>
      <c r="F553" s="156" t="s">
        <v>1765</v>
      </c>
      <c r="G553" s="112" t="s">
        <v>751</v>
      </c>
      <c r="H553" s="112" t="s">
        <v>1766</v>
      </c>
      <c r="I553" s="157" t="s">
        <v>675</v>
      </c>
      <c r="J553" s="158"/>
      <c r="K553" s="158">
        <v>2.5</v>
      </c>
      <c r="L553" s="159" t="s">
        <v>680</v>
      </c>
      <c r="M553" s="486"/>
      <c r="N553" s="891"/>
      <c r="O553" s="718"/>
      <c r="P553" s="892">
        <f t="shared" si="505"/>
        <v>0</v>
      </c>
      <c r="Q553" s="718"/>
      <c r="R553" s="892"/>
      <c r="S553" s="718">
        <f t="shared" si="506"/>
        <v>0</v>
      </c>
      <c r="T553" s="520">
        <f t="shared" si="507"/>
        <v>0</v>
      </c>
      <c r="U553" s="497">
        <f t="shared" si="508"/>
        <v>0</v>
      </c>
      <c r="V553" s="551">
        <f t="shared" si="509"/>
        <v>0</v>
      </c>
      <c r="W553" s="893"/>
      <c r="X553" s="894"/>
      <c r="Y553" s="526">
        <f t="shared" si="510"/>
        <v>0</v>
      </c>
      <c r="Z553" s="894"/>
      <c r="AA553" s="895"/>
      <c r="AB553" s="896">
        <f t="shared" si="511"/>
        <v>0</v>
      </c>
      <c r="AC553" s="526">
        <f t="shared" si="512"/>
        <v>0</v>
      </c>
      <c r="AD553" s="523">
        <f t="shared" si="513"/>
        <v>0</v>
      </c>
      <c r="AE553" s="526">
        <f t="shared" si="542"/>
        <v>0</v>
      </c>
    </row>
    <row r="554" spans="1:31" x14ac:dyDescent="0.25">
      <c r="A554" s="115" t="s">
        <v>355</v>
      </c>
      <c r="B554" s="112">
        <v>2</v>
      </c>
      <c r="C554" s="156" t="s">
        <v>1188</v>
      </c>
      <c r="D554" s="156">
        <v>2</v>
      </c>
      <c r="E554" s="156" t="s">
        <v>685</v>
      </c>
      <c r="F554" s="156" t="s">
        <v>1767</v>
      </c>
      <c r="G554" s="112" t="s">
        <v>990</v>
      </c>
      <c r="H554" s="112" t="s">
        <v>1768</v>
      </c>
      <c r="I554" s="112" t="s">
        <v>657</v>
      </c>
      <c r="J554" s="158">
        <v>7.7</v>
      </c>
      <c r="K554" s="158"/>
      <c r="L554" s="159" t="s">
        <v>652</v>
      </c>
      <c r="M554" s="486">
        <v>7.0000000000000007E-2</v>
      </c>
      <c r="N554" s="954"/>
      <c r="O554" s="955"/>
      <c r="P554" s="572">
        <f t="shared" si="505"/>
        <v>0</v>
      </c>
      <c r="Q554" s="955"/>
      <c r="R554" s="957"/>
      <c r="S554" s="571">
        <f t="shared" si="506"/>
        <v>0</v>
      </c>
      <c r="T554" s="520">
        <f t="shared" si="507"/>
        <v>0</v>
      </c>
      <c r="U554" s="497">
        <f t="shared" si="508"/>
        <v>0</v>
      </c>
      <c r="V554" s="551">
        <f t="shared" si="509"/>
        <v>0</v>
      </c>
      <c r="W554" s="960"/>
      <c r="X554" s="961"/>
      <c r="Y554" s="526">
        <f t="shared" si="510"/>
        <v>0</v>
      </c>
      <c r="Z554" s="961"/>
      <c r="AA554" s="964"/>
      <c r="AB554" s="570">
        <f t="shared" si="511"/>
        <v>0</v>
      </c>
      <c r="AC554" s="526">
        <f t="shared" si="512"/>
        <v>0</v>
      </c>
      <c r="AD554" s="523">
        <f t="shared" si="513"/>
        <v>0</v>
      </c>
      <c r="AE554" s="526">
        <f t="shared" ref="AE554" si="543">SUM(AC554,AD554)</f>
        <v>0</v>
      </c>
    </row>
    <row r="555" spans="1:31" x14ac:dyDescent="0.25">
      <c r="A555" s="115" t="s">
        <v>355</v>
      </c>
      <c r="B555" s="112">
        <v>2</v>
      </c>
      <c r="C555" s="156" t="s">
        <v>1188</v>
      </c>
      <c r="D555" s="156">
        <v>2</v>
      </c>
      <c r="E555" s="156" t="s">
        <v>687</v>
      </c>
      <c r="F555" s="156" t="s">
        <v>1769</v>
      </c>
      <c r="G555" s="112" t="s">
        <v>649</v>
      </c>
      <c r="H555" s="112" t="s">
        <v>1770</v>
      </c>
      <c r="I555" s="112" t="s">
        <v>936</v>
      </c>
      <c r="J555" s="158">
        <v>60.3</v>
      </c>
      <c r="K555" s="158"/>
      <c r="L555" s="159" t="s">
        <v>652</v>
      </c>
      <c r="M555" s="486">
        <v>7.0000000000000007E-2</v>
      </c>
      <c r="N555" s="954"/>
      <c r="O555" s="955"/>
      <c r="P555" s="572">
        <f t="shared" si="505"/>
        <v>0</v>
      </c>
      <c r="Q555" s="955"/>
      <c r="R555" s="957"/>
      <c r="S555" s="571">
        <f t="shared" si="506"/>
        <v>0</v>
      </c>
      <c r="T555" s="520">
        <f t="shared" si="507"/>
        <v>0</v>
      </c>
      <c r="U555" s="497">
        <f t="shared" si="508"/>
        <v>0</v>
      </c>
      <c r="V555" s="551">
        <f t="shared" si="509"/>
        <v>0</v>
      </c>
      <c r="W555" s="960"/>
      <c r="X555" s="961"/>
      <c r="Y555" s="526">
        <f t="shared" si="510"/>
        <v>0</v>
      </c>
      <c r="Z555" s="961"/>
      <c r="AA555" s="964"/>
      <c r="AB555" s="570">
        <f t="shared" si="511"/>
        <v>0</v>
      </c>
      <c r="AC555" s="526">
        <f t="shared" si="512"/>
        <v>0</v>
      </c>
      <c r="AD555" s="523">
        <f t="shared" si="513"/>
        <v>0</v>
      </c>
      <c r="AE555" s="526">
        <f t="shared" ref="AE555" si="544">SUM(AC555,AD555)</f>
        <v>0</v>
      </c>
    </row>
    <row r="556" spans="1:31" x14ac:dyDescent="0.25">
      <c r="A556" s="115" t="s">
        <v>355</v>
      </c>
      <c r="B556" s="112">
        <v>2</v>
      </c>
      <c r="C556" s="156" t="s">
        <v>1188</v>
      </c>
      <c r="D556" s="156">
        <v>2</v>
      </c>
      <c r="E556" s="156" t="s">
        <v>690</v>
      </c>
      <c r="F556" s="156" t="s">
        <v>1771</v>
      </c>
      <c r="G556" s="112" t="s">
        <v>764</v>
      </c>
      <c r="H556" s="112" t="s">
        <v>1772</v>
      </c>
      <c r="I556" s="157" t="s">
        <v>936</v>
      </c>
      <c r="J556" s="158">
        <v>48.1</v>
      </c>
      <c r="K556" s="158"/>
      <c r="L556" s="159" t="s">
        <v>652</v>
      </c>
      <c r="M556" s="486">
        <v>7.0000000000000007E-2</v>
      </c>
      <c r="N556" s="954"/>
      <c r="O556" s="955"/>
      <c r="P556" s="572">
        <f t="shared" si="505"/>
        <v>0</v>
      </c>
      <c r="Q556" s="955"/>
      <c r="R556" s="957"/>
      <c r="S556" s="571">
        <f t="shared" si="506"/>
        <v>0</v>
      </c>
      <c r="T556" s="520">
        <f t="shared" si="507"/>
        <v>0</v>
      </c>
      <c r="U556" s="497">
        <f t="shared" si="508"/>
        <v>0</v>
      </c>
      <c r="V556" s="551">
        <f t="shared" si="509"/>
        <v>0</v>
      </c>
      <c r="W556" s="960"/>
      <c r="X556" s="961"/>
      <c r="Y556" s="526">
        <f t="shared" si="510"/>
        <v>0</v>
      </c>
      <c r="Z556" s="961"/>
      <c r="AA556" s="964"/>
      <c r="AB556" s="570">
        <f t="shared" si="511"/>
        <v>0</v>
      </c>
      <c r="AC556" s="526">
        <f t="shared" si="512"/>
        <v>0</v>
      </c>
      <c r="AD556" s="523">
        <f t="shared" si="513"/>
        <v>0</v>
      </c>
      <c r="AE556" s="526">
        <f t="shared" ref="AE556" si="545">SUM(AC556,AD556)</f>
        <v>0</v>
      </c>
    </row>
    <row r="557" spans="1:31" x14ac:dyDescent="0.25">
      <c r="A557" s="115" t="s">
        <v>355</v>
      </c>
      <c r="B557" s="112">
        <v>2</v>
      </c>
      <c r="C557" s="156" t="s">
        <v>829</v>
      </c>
      <c r="D557" s="156">
        <v>2</v>
      </c>
      <c r="E557" s="156" t="s">
        <v>653</v>
      </c>
      <c r="F557" s="156" t="s">
        <v>1773</v>
      </c>
      <c r="G557" s="112" t="s">
        <v>673</v>
      </c>
      <c r="H557" s="112" t="s">
        <v>1774</v>
      </c>
      <c r="I557" s="157" t="s">
        <v>675</v>
      </c>
      <c r="J557" s="158">
        <v>16.899999999999999</v>
      </c>
      <c r="K557" s="158"/>
      <c r="L557" s="159" t="s">
        <v>652</v>
      </c>
      <c r="M557" s="486">
        <v>7.0000000000000007E-2</v>
      </c>
      <c r="N557" s="954"/>
      <c r="O557" s="955"/>
      <c r="P557" s="572">
        <f t="shared" si="505"/>
        <v>0</v>
      </c>
      <c r="Q557" s="955"/>
      <c r="R557" s="957"/>
      <c r="S557" s="571">
        <f t="shared" si="506"/>
        <v>0</v>
      </c>
      <c r="T557" s="520">
        <f t="shared" si="507"/>
        <v>0</v>
      </c>
      <c r="U557" s="497">
        <f t="shared" si="508"/>
        <v>0</v>
      </c>
      <c r="V557" s="551">
        <f t="shared" si="509"/>
        <v>0</v>
      </c>
      <c r="W557" s="960"/>
      <c r="X557" s="961"/>
      <c r="Y557" s="526">
        <f t="shared" si="510"/>
        <v>0</v>
      </c>
      <c r="Z557" s="961"/>
      <c r="AA557" s="964"/>
      <c r="AB557" s="570">
        <f t="shared" si="511"/>
        <v>0</v>
      </c>
      <c r="AC557" s="526">
        <f t="shared" si="512"/>
        <v>0</v>
      </c>
      <c r="AD557" s="523">
        <f t="shared" si="513"/>
        <v>0</v>
      </c>
      <c r="AE557" s="526">
        <f t="shared" ref="AE557" si="546">SUM(AC557,AD557)</f>
        <v>0</v>
      </c>
    </row>
    <row r="558" spans="1:31" x14ac:dyDescent="0.25">
      <c r="A558" s="115" t="s">
        <v>355</v>
      </c>
      <c r="B558" s="112">
        <v>2</v>
      </c>
      <c r="C558" s="156" t="s">
        <v>829</v>
      </c>
      <c r="D558" s="156">
        <v>2</v>
      </c>
      <c r="E558" s="156" t="s">
        <v>658</v>
      </c>
      <c r="F558" s="156" t="s">
        <v>1775</v>
      </c>
      <c r="G558" s="112" t="s">
        <v>764</v>
      </c>
      <c r="H558" s="112" t="s">
        <v>1776</v>
      </c>
      <c r="I558" s="157" t="s">
        <v>936</v>
      </c>
      <c r="J558" s="158">
        <v>169.8</v>
      </c>
      <c r="K558" s="158"/>
      <c r="L558" s="159" t="s">
        <v>652</v>
      </c>
      <c r="M558" s="486">
        <v>7.0000000000000007E-2</v>
      </c>
      <c r="N558" s="954"/>
      <c r="O558" s="955"/>
      <c r="P558" s="572">
        <f t="shared" si="505"/>
        <v>0</v>
      </c>
      <c r="Q558" s="955"/>
      <c r="R558" s="957"/>
      <c r="S558" s="571">
        <f t="shared" si="506"/>
        <v>0</v>
      </c>
      <c r="T558" s="520">
        <f t="shared" si="507"/>
        <v>0</v>
      </c>
      <c r="U558" s="497">
        <f t="shared" si="508"/>
        <v>0</v>
      </c>
      <c r="V558" s="551">
        <f t="shared" si="509"/>
        <v>0</v>
      </c>
      <c r="W558" s="960"/>
      <c r="X558" s="961"/>
      <c r="Y558" s="526">
        <f t="shared" si="510"/>
        <v>0</v>
      </c>
      <c r="Z558" s="961"/>
      <c r="AA558" s="964"/>
      <c r="AB558" s="570">
        <f t="shared" si="511"/>
        <v>0</v>
      </c>
      <c r="AC558" s="526">
        <f t="shared" si="512"/>
        <v>0</v>
      </c>
      <c r="AD558" s="523">
        <f t="shared" si="513"/>
        <v>0</v>
      </c>
      <c r="AE558" s="526">
        <f t="shared" ref="AE558" si="547">SUM(AC558,AD558)</f>
        <v>0</v>
      </c>
    </row>
    <row r="559" spans="1:31" x14ac:dyDescent="0.25">
      <c r="A559" s="115" t="s">
        <v>355</v>
      </c>
      <c r="B559" s="112">
        <v>2</v>
      </c>
      <c r="C559" s="156" t="s">
        <v>829</v>
      </c>
      <c r="D559" s="156">
        <v>2</v>
      </c>
      <c r="E559" s="156" t="s">
        <v>661</v>
      </c>
      <c r="F559" s="156" t="s">
        <v>1777</v>
      </c>
      <c r="G559" s="112" t="s">
        <v>1157</v>
      </c>
      <c r="H559" s="112" t="s">
        <v>1778</v>
      </c>
      <c r="I559" s="157" t="s">
        <v>657</v>
      </c>
      <c r="J559" s="158">
        <v>15</v>
      </c>
      <c r="K559" s="158"/>
      <c r="L559" s="159" t="s">
        <v>652</v>
      </c>
      <c r="M559" s="486">
        <v>7.0000000000000007E-2</v>
      </c>
      <c r="N559" s="954"/>
      <c r="O559" s="955"/>
      <c r="P559" s="572">
        <f t="shared" si="505"/>
        <v>0</v>
      </c>
      <c r="Q559" s="955"/>
      <c r="R559" s="957"/>
      <c r="S559" s="571">
        <f t="shared" si="506"/>
        <v>0</v>
      </c>
      <c r="T559" s="520">
        <f t="shared" si="507"/>
        <v>0</v>
      </c>
      <c r="U559" s="497">
        <f t="shared" si="508"/>
        <v>0</v>
      </c>
      <c r="V559" s="551">
        <f t="shared" si="509"/>
        <v>0</v>
      </c>
      <c r="W559" s="960"/>
      <c r="X559" s="961"/>
      <c r="Y559" s="526">
        <f t="shared" si="510"/>
        <v>0</v>
      </c>
      <c r="Z559" s="961"/>
      <c r="AA559" s="964"/>
      <c r="AB559" s="570">
        <f t="shared" si="511"/>
        <v>0</v>
      </c>
      <c r="AC559" s="526">
        <f t="shared" si="512"/>
        <v>0</v>
      </c>
      <c r="AD559" s="523">
        <f t="shared" si="513"/>
        <v>0</v>
      </c>
      <c r="AE559" s="526">
        <f t="shared" ref="AE559" si="548">SUM(AC559,AD559)</f>
        <v>0</v>
      </c>
    </row>
    <row r="560" spans="1:31" x14ac:dyDescent="0.25">
      <c r="A560" s="115" t="s">
        <v>355</v>
      </c>
      <c r="B560" s="112">
        <v>2</v>
      </c>
      <c r="C560" s="156" t="s">
        <v>829</v>
      </c>
      <c r="D560" s="156">
        <v>2</v>
      </c>
      <c r="E560" s="156" t="s">
        <v>665</v>
      </c>
      <c r="F560" s="156" t="s">
        <v>1779</v>
      </c>
      <c r="G560" s="112" t="s">
        <v>764</v>
      </c>
      <c r="H560" s="112" t="s">
        <v>1780</v>
      </c>
      <c r="I560" s="157" t="s">
        <v>936</v>
      </c>
      <c r="J560" s="158">
        <v>12.8</v>
      </c>
      <c r="K560" s="158"/>
      <c r="L560" s="159" t="s">
        <v>652</v>
      </c>
      <c r="M560" s="486">
        <v>7.0000000000000007E-2</v>
      </c>
      <c r="N560" s="954"/>
      <c r="O560" s="955"/>
      <c r="P560" s="572">
        <f t="shared" si="505"/>
        <v>0</v>
      </c>
      <c r="Q560" s="955"/>
      <c r="R560" s="957"/>
      <c r="S560" s="571">
        <f t="shared" si="506"/>
        <v>0</v>
      </c>
      <c r="T560" s="520">
        <f t="shared" si="507"/>
        <v>0</v>
      </c>
      <c r="U560" s="497">
        <f t="shared" si="508"/>
        <v>0</v>
      </c>
      <c r="V560" s="551">
        <f t="shared" si="509"/>
        <v>0</v>
      </c>
      <c r="W560" s="960"/>
      <c r="X560" s="961"/>
      <c r="Y560" s="526">
        <f t="shared" si="510"/>
        <v>0</v>
      </c>
      <c r="Z560" s="961"/>
      <c r="AA560" s="964"/>
      <c r="AB560" s="570">
        <f t="shared" si="511"/>
        <v>0</v>
      </c>
      <c r="AC560" s="526">
        <f t="shared" si="512"/>
        <v>0</v>
      </c>
      <c r="AD560" s="523">
        <f t="shared" si="513"/>
        <v>0</v>
      </c>
      <c r="AE560" s="526">
        <f t="shared" ref="AE560" si="549">SUM(AC560,AD560)</f>
        <v>0</v>
      </c>
    </row>
    <row r="561" spans="1:31" x14ac:dyDescent="0.25">
      <c r="A561" s="115" t="s">
        <v>355</v>
      </c>
      <c r="B561" s="112">
        <v>2</v>
      </c>
      <c r="C561" s="156" t="s">
        <v>829</v>
      </c>
      <c r="D561" s="156">
        <v>2</v>
      </c>
      <c r="E561" s="156" t="s">
        <v>668</v>
      </c>
      <c r="F561" s="156" t="s">
        <v>1781</v>
      </c>
      <c r="G561" s="112" t="s">
        <v>764</v>
      </c>
      <c r="H561" s="112" t="s">
        <v>1782</v>
      </c>
      <c r="I561" s="157" t="s">
        <v>936</v>
      </c>
      <c r="J561" s="158">
        <v>12.8</v>
      </c>
      <c r="K561" s="158"/>
      <c r="L561" s="159" t="s">
        <v>652</v>
      </c>
      <c r="M561" s="486">
        <v>7.0000000000000007E-2</v>
      </c>
      <c r="N561" s="954"/>
      <c r="O561" s="955"/>
      <c r="P561" s="572">
        <f t="shared" si="505"/>
        <v>0</v>
      </c>
      <c r="Q561" s="955"/>
      <c r="R561" s="957"/>
      <c r="S561" s="571">
        <f t="shared" si="506"/>
        <v>0</v>
      </c>
      <c r="T561" s="520">
        <f t="shared" si="507"/>
        <v>0</v>
      </c>
      <c r="U561" s="497">
        <f t="shared" si="508"/>
        <v>0</v>
      </c>
      <c r="V561" s="551">
        <f t="shared" si="509"/>
        <v>0</v>
      </c>
      <c r="W561" s="960"/>
      <c r="X561" s="961"/>
      <c r="Y561" s="526">
        <f t="shared" si="510"/>
        <v>0</v>
      </c>
      <c r="Z561" s="961"/>
      <c r="AA561" s="964"/>
      <c r="AB561" s="570">
        <f t="shared" si="511"/>
        <v>0</v>
      </c>
      <c r="AC561" s="526">
        <f t="shared" si="512"/>
        <v>0</v>
      </c>
      <c r="AD561" s="523">
        <f t="shared" si="513"/>
        <v>0</v>
      </c>
      <c r="AE561" s="526">
        <f t="shared" ref="AE561" si="550">SUM(AC561,AD561)</f>
        <v>0</v>
      </c>
    </row>
    <row r="562" spans="1:31" x14ac:dyDescent="0.25">
      <c r="A562" s="115" t="s">
        <v>355</v>
      </c>
      <c r="B562" s="112">
        <v>2</v>
      </c>
      <c r="C562" s="156" t="s">
        <v>829</v>
      </c>
      <c r="D562" s="156">
        <v>2</v>
      </c>
      <c r="E562" s="156" t="s">
        <v>671</v>
      </c>
      <c r="F562" s="156" t="s">
        <v>1783</v>
      </c>
      <c r="G562" s="112" t="s">
        <v>764</v>
      </c>
      <c r="H562" s="112" t="s">
        <v>1784</v>
      </c>
      <c r="I562" s="157" t="s">
        <v>936</v>
      </c>
      <c r="J562" s="158">
        <v>12.4</v>
      </c>
      <c r="K562" s="158"/>
      <c r="L562" s="159" t="s">
        <v>652</v>
      </c>
      <c r="M562" s="486">
        <v>7.0000000000000007E-2</v>
      </c>
      <c r="N562" s="954"/>
      <c r="O562" s="955"/>
      <c r="P562" s="572">
        <f t="shared" si="505"/>
        <v>0</v>
      </c>
      <c r="Q562" s="955"/>
      <c r="R562" s="957"/>
      <c r="S562" s="571">
        <f t="shared" si="506"/>
        <v>0</v>
      </c>
      <c r="T562" s="520">
        <f t="shared" si="507"/>
        <v>0</v>
      </c>
      <c r="U562" s="497">
        <f t="shared" si="508"/>
        <v>0</v>
      </c>
      <c r="V562" s="551">
        <f t="shared" si="509"/>
        <v>0</v>
      </c>
      <c r="W562" s="960"/>
      <c r="X562" s="961"/>
      <c r="Y562" s="526">
        <f t="shared" si="510"/>
        <v>0</v>
      </c>
      <c r="Z562" s="961"/>
      <c r="AA562" s="964"/>
      <c r="AB562" s="570">
        <f t="shared" si="511"/>
        <v>0</v>
      </c>
      <c r="AC562" s="526">
        <f t="shared" si="512"/>
        <v>0</v>
      </c>
      <c r="AD562" s="523">
        <f t="shared" si="513"/>
        <v>0</v>
      </c>
      <c r="AE562" s="526">
        <f t="shared" ref="AE562" si="551">SUM(AC562,AD562)</f>
        <v>0</v>
      </c>
    </row>
    <row r="563" spans="1:31" x14ac:dyDescent="0.25">
      <c r="A563" s="115" t="s">
        <v>355</v>
      </c>
      <c r="B563" s="112">
        <v>2</v>
      </c>
      <c r="C563" s="156" t="s">
        <v>829</v>
      </c>
      <c r="D563" s="156">
        <v>2</v>
      </c>
      <c r="E563" s="156" t="s">
        <v>676</v>
      </c>
      <c r="F563" s="156" t="s">
        <v>1785</v>
      </c>
      <c r="G563" s="112" t="s">
        <v>1215</v>
      </c>
      <c r="H563" s="112" t="s">
        <v>1215</v>
      </c>
      <c r="I563" s="157" t="s">
        <v>1217</v>
      </c>
      <c r="J563" s="158">
        <v>14.4</v>
      </c>
      <c r="K563" s="158"/>
      <c r="L563" s="159" t="s">
        <v>652</v>
      </c>
      <c r="M563" s="486">
        <v>7.0000000000000007E-2</v>
      </c>
      <c r="N563" s="954"/>
      <c r="O563" s="955"/>
      <c r="P563" s="572">
        <f t="shared" si="505"/>
        <v>0</v>
      </c>
      <c r="Q563" s="955"/>
      <c r="R563" s="957"/>
      <c r="S563" s="571">
        <f t="shared" si="506"/>
        <v>0</v>
      </c>
      <c r="T563" s="520">
        <f t="shared" si="507"/>
        <v>0</v>
      </c>
      <c r="U563" s="497">
        <f t="shared" si="508"/>
        <v>0</v>
      </c>
      <c r="V563" s="551">
        <f t="shared" si="509"/>
        <v>0</v>
      </c>
      <c r="W563" s="960"/>
      <c r="X563" s="961"/>
      <c r="Y563" s="526">
        <f t="shared" si="510"/>
        <v>0</v>
      </c>
      <c r="Z563" s="961"/>
      <c r="AA563" s="964"/>
      <c r="AB563" s="570">
        <f t="shared" si="511"/>
        <v>0</v>
      </c>
      <c r="AC563" s="526">
        <f t="shared" si="512"/>
        <v>0</v>
      </c>
      <c r="AD563" s="523">
        <f t="shared" si="513"/>
        <v>0</v>
      </c>
      <c r="AE563" s="526">
        <f t="shared" ref="AE563" si="552">SUM(AC563,AD563)</f>
        <v>0</v>
      </c>
    </row>
    <row r="564" spans="1:31" x14ac:dyDescent="0.25">
      <c r="A564" s="115" t="s">
        <v>355</v>
      </c>
      <c r="B564" s="112">
        <v>2</v>
      </c>
      <c r="C564" s="156" t="s">
        <v>829</v>
      </c>
      <c r="D564" s="156">
        <v>2</v>
      </c>
      <c r="E564" s="156" t="s">
        <v>682</v>
      </c>
      <c r="F564" s="156" t="s">
        <v>1786</v>
      </c>
      <c r="G564" s="112" t="s">
        <v>865</v>
      </c>
      <c r="H564" s="112" t="s">
        <v>1215</v>
      </c>
      <c r="I564" s="157" t="s">
        <v>1217</v>
      </c>
      <c r="J564" s="158">
        <v>5.7</v>
      </c>
      <c r="K564" s="158"/>
      <c r="L564" s="159" t="s">
        <v>652</v>
      </c>
      <c r="M564" s="486">
        <v>7.0000000000000007E-2</v>
      </c>
      <c r="N564" s="954"/>
      <c r="O564" s="955"/>
      <c r="P564" s="572">
        <f t="shared" si="505"/>
        <v>0</v>
      </c>
      <c r="Q564" s="955"/>
      <c r="R564" s="957"/>
      <c r="S564" s="571">
        <f t="shared" si="506"/>
        <v>0</v>
      </c>
      <c r="T564" s="520">
        <f t="shared" si="507"/>
        <v>0</v>
      </c>
      <c r="U564" s="497">
        <f t="shared" si="508"/>
        <v>0</v>
      </c>
      <c r="V564" s="551">
        <f t="shared" si="509"/>
        <v>0</v>
      </c>
      <c r="W564" s="960"/>
      <c r="X564" s="961"/>
      <c r="Y564" s="526">
        <f t="shared" si="510"/>
        <v>0</v>
      </c>
      <c r="Z564" s="961"/>
      <c r="AA564" s="964"/>
      <c r="AB564" s="570">
        <f t="shared" si="511"/>
        <v>0</v>
      </c>
      <c r="AC564" s="526">
        <f t="shared" si="512"/>
        <v>0</v>
      </c>
      <c r="AD564" s="523">
        <f t="shared" si="513"/>
        <v>0</v>
      </c>
      <c r="AE564" s="526">
        <f t="shared" ref="AE564" si="553">SUM(AC564,AD564)</f>
        <v>0</v>
      </c>
    </row>
    <row r="565" spans="1:31" x14ac:dyDescent="0.25">
      <c r="A565" s="115" t="s">
        <v>355</v>
      </c>
      <c r="B565" s="112">
        <v>2</v>
      </c>
      <c r="C565" s="156" t="s">
        <v>829</v>
      </c>
      <c r="D565" s="156">
        <v>2</v>
      </c>
      <c r="E565" s="156" t="s">
        <v>685</v>
      </c>
      <c r="F565" s="156" t="s">
        <v>1787</v>
      </c>
      <c r="G565" s="112" t="s">
        <v>649</v>
      </c>
      <c r="H565" s="112" t="s">
        <v>1788</v>
      </c>
      <c r="I565" s="112" t="s">
        <v>936</v>
      </c>
      <c r="J565" s="158">
        <v>16.8</v>
      </c>
      <c r="K565" s="158"/>
      <c r="L565" s="159" t="s">
        <v>652</v>
      </c>
      <c r="M565" s="486">
        <v>7.0000000000000007E-2</v>
      </c>
      <c r="N565" s="954"/>
      <c r="O565" s="955"/>
      <c r="P565" s="572">
        <f t="shared" si="505"/>
        <v>0</v>
      </c>
      <c r="Q565" s="955"/>
      <c r="R565" s="957"/>
      <c r="S565" s="571">
        <f t="shared" si="506"/>
        <v>0</v>
      </c>
      <c r="T565" s="520">
        <f t="shared" si="507"/>
        <v>0</v>
      </c>
      <c r="U565" s="497">
        <f t="shared" si="508"/>
        <v>0</v>
      </c>
      <c r="V565" s="551">
        <f t="shared" si="509"/>
        <v>0</v>
      </c>
      <c r="W565" s="960"/>
      <c r="X565" s="961"/>
      <c r="Y565" s="526">
        <f t="shared" si="510"/>
        <v>0</v>
      </c>
      <c r="Z565" s="961"/>
      <c r="AA565" s="964"/>
      <c r="AB565" s="570">
        <f t="shared" si="511"/>
        <v>0</v>
      </c>
      <c r="AC565" s="526">
        <f t="shared" si="512"/>
        <v>0</v>
      </c>
      <c r="AD565" s="523">
        <f t="shared" si="513"/>
        <v>0</v>
      </c>
      <c r="AE565" s="526">
        <f t="shared" ref="AE565:AE567" si="554">SUM(AC565,AD565)</f>
        <v>0</v>
      </c>
    </row>
    <row r="566" spans="1:31" x14ac:dyDescent="0.25">
      <c r="A566" s="115" t="s">
        <v>355</v>
      </c>
      <c r="B566" s="112">
        <v>2</v>
      </c>
      <c r="C566" s="156" t="s">
        <v>829</v>
      </c>
      <c r="D566" s="156">
        <v>2</v>
      </c>
      <c r="E566" s="156" t="s">
        <v>687</v>
      </c>
      <c r="F566" s="156" t="s">
        <v>1789</v>
      </c>
      <c r="G566" s="112" t="s">
        <v>520</v>
      </c>
      <c r="H566" s="112" t="s">
        <v>1790</v>
      </c>
      <c r="I566" s="112" t="s">
        <v>679</v>
      </c>
      <c r="J566" s="158"/>
      <c r="K566" s="158">
        <v>12.4</v>
      </c>
      <c r="L566" s="159" t="s">
        <v>680</v>
      </c>
      <c r="M566" s="486"/>
      <c r="N566" s="891"/>
      <c r="O566" s="718"/>
      <c r="P566" s="892">
        <f t="shared" si="505"/>
        <v>0</v>
      </c>
      <c r="Q566" s="718"/>
      <c r="R566" s="892"/>
      <c r="S566" s="718">
        <f t="shared" si="506"/>
        <v>0</v>
      </c>
      <c r="T566" s="520">
        <f t="shared" si="507"/>
        <v>0</v>
      </c>
      <c r="U566" s="497">
        <f t="shared" si="508"/>
        <v>0</v>
      </c>
      <c r="V566" s="551">
        <f t="shared" si="509"/>
        <v>0</v>
      </c>
      <c r="W566" s="893"/>
      <c r="X566" s="894"/>
      <c r="Y566" s="526">
        <f t="shared" si="510"/>
        <v>0</v>
      </c>
      <c r="Z566" s="894"/>
      <c r="AA566" s="895"/>
      <c r="AB566" s="896">
        <f t="shared" si="511"/>
        <v>0</v>
      </c>
      <c r="AC566" s="526">
        <f t="shared" si="512"/>
        <v>0</v>
      </c>
      <c r="AD566" s="523">
        <f t="shared" si="513"/>
        <v>0</v>
      </c>
      <c r="AE566" s="526">
        <f t="shared" si="554"/>
        <v>0</v>
      </c>
    </row>
    <row r="567" spans="1:31" x14ac:dyDescent="0.25">
      <c r="A567" s="115" t="s">
        <v>355</v>
      </c>
      <c r="B567" s="112">
        <v>2</v>
      </c>
      <c r="C567" s="156" t="s">
        <v>829</v>
      </c>
      <c r="D567" s="156">
        <v>2</v>
      </c>
      <c r="E567" s="156" t="s">
        <v>690</v>
      </c>
      <c r="F567" s="156" t="s">
        <v>495</v>
      </c>
      <c r="G567" s="112" t="s">
        <v>464</v>
      </c>
      <c r="H567" s="112" t="s">
        <v>496</v>
      </c>
      <c r="I567" s="112" t="s">
        <v>679</v>
      </c>
      <c r="J567" s="158"/>
      <c r="K567" s="158">
        <v>8.3000000000000007</v>
      </c>
      <c r="L567" s="159" t="s">
        <v>680</v>
      </c>
      <c r="M567" s="486"/>
      <c r="N567" s="891"/>
      <c r="O567" s="718"/>
      <c r="P567" s="892">
        <f t="shared" si="505"/>
        <v>0</v>
      </c>
      <c r="Q567" s="718"/>
      <c r="R567" s="892"/>
      <c r="S567" s="718">
        <f t="shared" si="506"/>
        <v>0</v>
      </c>
      <c r="T567" s="520">
        <f t="shared" si="507"/>
        <v>0</v>
      </c>
      <c r="U567" s="497">
        <f t="shared" si="508"/>
        <v>0</v>
      </c>
      <c r="V567" s="551">
        <f t="shared" si="509"/>
        <v>0</v>
      </c>
      <c r="W567" s="893"/>
      <c r="X567" s="894"/>
      <c r="Y567" s="526">
        <f t="shared" si="510"/>
        <v>0</v>
      </c>
      <c r="Z567" s="894"/>
      <c r="AA567" s="895"/>
      <c r="AB567" s="896">
        <f t="shared" si="511"/>
        <v>0</v>
      </c>
      <c r="AC567" s="526">
        <f t="shared" si="512"/>
        <v>0</v>
      </c>
      <c r="AD567" s="523">
        <f t="shared" si="513"/>
        <v>0</v>
      </c>
      <c r="AE567" s="526">
        <f t="shared" si="554"/>
        <v>0</v>
      </c>
    </row>
    <row r="568" spans="1:31" x14ac:dyDescent="0.25">
      <c r="A568" s="115" t="s">
        <v>355</v>
      </c>
      <c r="B568" s="112">
        <v>2</v>
      </c>
      <c r="C568" s="156" t="s">
        <v>829</v>
      </c>
      <c r="D568" s="156">
        <v>2</v>
      </c>
      <c r="E568" s="156" t="s">
        <v>696</v>
      </c>
      <c r="F568" s="156" t="s">
        <v>1791</v>
      </c>
      <c r="G568" s="112" t="s">
        <v>649</v>
      </c>
      <c r="H568" s="112" t="s">
        <v>1792</v>
      </c>
      <c r="I568" s="157" t="s">
        <v>936</v>
      </c>
      <c r="J568" s="158">
        <v>71.7</v>
      </c>
      <c r="K568" s="158"/>
      <c r="L568" s="159" t="s">
        <v>652</v>
      </c>
      <c r="M568" s="486">
        <v>7.0000000000000007E-2</v>
      </c>
      <c r="N568" s="954"/>
      <c r="O568" s="955"/>
      <c r="P568" s="572">
        <f t="shared" si="505"/>
        <v>0</v>
      </c>
      <c r="Q568" s="955"/>
      <c r="R568" s="957"/>
      <c r="S568" s="571">
        <f t="shared" si="506"/>
        <v>0</v>
      </c>
      <c r="T568" s="520">
        <f t="shared" si="507"/>
        <v>0</v>
      </c>
      <c r="U568" s="497">
        <f t="shared" si="508"/>
        <v>0</v>
      </c>
      <c r="V568" s="551">
        <f t="shared" si="509"/>
        <v>0</v>
      </c>
      <c r="W568" s="960"/>
      <c r="X568" s="961"/>
      <c r="Y568" s="526">
        <f t="shared" si="510"/>
        <v>0</v>
      </c>
      <c r="Z568" s="961"/>
      <c r="AA568" s="964"/>
      <c r="AB568" s="570">
        <f t="shared" si="511"/>
        <v>0</v>
      </c>
      <c r="AC568" s="526">
        <f t="shared" si="512"/>
        <v>0</v>
      </c>
      <c r="AD568" s="523">
        <f t="shared" si="513"/>
        <v>0</v>
      </c>
      <c r="AE568" s="526">
        <f t="shared" ref="AE568" si="555">SUM(AC568,AD568)</f>
        <v>0</v>
      </c>
    </row>
    <row r="569" spans="1:31" x14ac:dyDescent="0.25">
      <c r="A569" s="115" t="s">
        <v>355</v>
      </c>
      <c r="B569" s="112">
        <v>2</v>
      </c>
      <c r="C569" s="156" t="s">
        <v>829</v>
      </c>
      <c r="D569" s="156">
        <v>2</v>
      </c>
      <c r="E569" s="156" t="s">
        <v>699</v>
      </c>
      <c r="F569" s="156" t="s">
        <v>1793</v>
      </c>
      <c r="G569" s="112" t="s">
        <v>764</v>
      </c>
      <c r="H569" s="112" t="s">
        <v>1794</v>
      </c>
      <c r="I569" s="112" t="s">
        <v>936</v>
      </c>
      <c r="J569" s="158">
        <v>34.4</v>
      </c>
      <c r="K569" s="158"/>
      <c r="L569" s="159" t="s">
        <v>652</v>
      </c>
      <c r="M569" s="486">
        <v>7.0000000000000007E-2</v>
      </c>
      <c r="N569" s="954"/>
      <c r="O569" s="955"/>
      <c r="P569" s="572">
        <f t="shared" si="505"/>
        <v>0</v>
      </c>
      <c r="Q569" s="955"/>
      <c r="R569" s="957"/>
      <c r="S569" s="571">
        <f t="shared" si="506"/>
        <v>0</v>
      </c>
      <c r="T569" s="520">
        <f t="shared" si="507"/>
        <v>0</v>
      </c>
      <c r="U569" s="497">
        <f t="shared" si="508"/>
        <v>0</v>
      </c>
      <c r="V569" s="551">
        <f t="shared" si="509"/>
        <v>0</v>
      </c>
      <c r="W569" s="960"/>
      <c r="X569" s="961"/>
      <c r="Y569" s="526">
        <f t="shared" si="510"/>
        <v>0</v>
      </c>
      <c r="Z569" s="961"/>
      <c r="AA569" s="964"/>
      <c r="AB569" s="570">
        <f t="shared" si="511"/>
        <v>0</v>
      </c>
      <c r="AC569" s="526">
        <f t="shared" si="512"/>
        <v>0</v>
      </c>
      <c r="AD569" s="523">
        <f t="shared" si="513"/>
        <v>0</v>
      </c>
      <c r="AE569" s="526">
        <f t="shared" ref="AE569" si="556">SUM(AC569,AD569)</f>
        <v>0</v>
      </c>
    </row>
    <row r="570" spans="1:31" x14ac:dyDescent="0.25">
      <c r="A570" s="115" t="s">
        <v>355</v>
      </c>
      <c r="B570" s="112">
        <v>2</v>
      </c>
      <c r="C570" s="156" t="s">
        <v>829</v>
      </c>
      <c r="D570" s="156">
        <v>2</v>
      </c>
      <c r="E570" s="156" t="s">
        <v>701</v>
      </c>
      <c r="F570" s="156" t="s">
        <v>1795</v>
      </c>
      <c r="G570" s="112" t="s">
        <v>649</v>
      </c>
      <c r="H570" s="112" t="s">
        <v>1796</v>
      </c>
      <c r="I570" s="112" t="s">
        <v>936</v>
      </c>
      <c r="J570" s="158">
        <v>1</v>
      </c>
      <c r="K570" s="158"/>
      <c r="L570" s="159" t="s">
        <v>652</v>
      </c>
      <c r="M570" s="486">
        <v>7.0000000000000007E-2</v>
      </c>
      <c r="N570" s="954"/>
      <c r="O570" s="955"/>
      <c r="P570" s="572">
        <f t="shared" si="505"/>
        <v>0</v>
      </c>
      <c r="Q570" s="955"/>
      <c r="R570" s="957"/>
      <c r="S570" s="571">
        <f t="shared" si="506"/>
        <v>0</v>
      </c>
      <c r="T570" s="520">
        <f t="shared" si="507"/>
        <v>0</v>
      </c>
      <c r="U570" s="497">
        <f t="shared" si="508"/>
        <v>0</v>
      </c>
      <c r="V570" s="551">
        <f t="shared" si="509"/>
        <v>0</v>
      </c>
      <c r="W570" s="960"/>
      <c r="X570" s="961"/>
      <c r="Y570" s="526">
        <f t="shared" si="510"/>
        <v>0</v>
      </c>
      <c r="Z570" s="961"/>
      <c r="AA570" s="964"/>
      <c r="AB570" s="570">
        <f t="shared" si="511"/>
        <v>0</v>
      </c>
      <c r="AC570" s="526">
        <f t="shared" si="512"/>
        <v>0</v>
      </c>
      <c r="AD570" s="523">
        <f t="shared" si="513"/>
        <v>0</v>
      </c>
      <c r="AE570" s="526">
        <f t="shared" ref="AE570" si="557">SUM(AC570,AD570)</f>
        <v>0</v>
      </c>
    </row>
    <row r="571" spans="1:31" x14ac:dyDescent="0.25">
      <c r="A571" s="115" t="s">
        <v>355</v>
      </c>
      <c r="B571" s="112">
        <v>2</v>
      </c>
      <c r="C571" s="156" t="s">
        <v>829</v>
      </c>
      <c r="D571" s="156">
        <v>2</v>
      </c>
      <c r="E571" s="156" t="s">
        <v>704</v>
      </c>
      <c r="F571" s="156" t="s">
        <v>1797</v>
      </c>
      <c r="G571" s="112" t="s">
        <v>649</v>
      </c>
      <c r="H571" s="112" t="s">
        <v>1798</v>
      </c>
      <c r="I571" s="112" t="s">
        <v>936</v>
      </c>
      <c r="J571" s="158">
        <v>1.9</v>
      </c>
      <c r="K571" s="158"/>
      <c r="L571" s="159" t="s">
        <v>652</v>
      </c>
      <c r="M571" s="486">
        <v>7.0000000000000007E-2</v>
      </c>
      <c r="N571" s="954"/>
      <c r="O571" s="955"/>
      <c r="P571" s="572">
        <f t="shared" si="505"/>
        <v>0</v>
      </c>
      <c r="Q571" s="955"/>
      <c r="R571" s="957"/>
      <c r="S571" s="571">
        <f t="shared" si="506"/>
        <v>0</v>
      </c>
      <c r="T571" s="520">
        <f t="shared" si="507"/>
        <v>0</v>
      </c>
      <c r="U571" s="497">
        <f t="shared" si="508"/>
        <v>0</v>
      </c>
      <c r="V571" s="551">
        <f t="shared" si="509"/>
        <v>0</v>
      </c>
      <c r="W571" s="960"/>
      <c r="X571" s="961"/>
      <c r="Y571" s="526">
        <f t="shared" si="510"/>
        <v>0</v>
      </c>
      <c r="Z571" s="961"/>
      <c r="AA571" s="964"/>
      <c r="AB571" s="570">
        <f t="shared" si="511"/>
        <v>0</v>
      </c>
      <c r="AC571" s="526">
        <f t="shared" si="512"/>
        <v>0</v>
      </c>
      <c r="AD571" s="523">
        <f t="shared" si="513"/>
        <v>0</v>
      </c>
      <c r="AE571" s="526">
        <f t="shared" ref="AE571:AE572" si="558">SUM(AC571,AD571)</f>
        <v>0</v>
      </c>
    </row>
    <row r="572" spans="1:31" x14ac:dyDescent="0.25">
      <c r="A572" s="115" t="s">
        <v>355</v>
      </c>
      <c r="B572" s="112">
        <v>2</v>
      </c>
      <c r="C572" s="156" t="s">
        <v>829</v>
      </c>
      <c r="D572" s="156">
        <v>2</v>
      </c>
      <c r="E572" s="156" t="s">
        <v>708</v>
      </c>
      <c r="F572" s="156" t="s">
        <v>1799</v>
      </c>
      <c r="G572" s="112" t="s">
        <v>892</v>
      </c>
      <c r="H572" s="112" t="s">
        <v>1800</v>
      </c>
      <c r="I572" s="112" t="s">
        <v>894</v>
      </c>
      <c r="J572" s="158"/>
      <c r="K572" s="158">
        <v>1</v>
      </c>
      <c r="L572" s="159" t="s">
        <v>680</v>
      </c>
      <c r="M572" s="486"/>
      <c r="N572" s="891"/>
      <c r="O572" s="718"/>
      <c r="P572" s="892">
        <f t="shared" si="505"/>
        <v>0</v>
      </c>
      <c r="Q572" s="718"/>
      <c r="R572" s="892"/>
      <c r="S572" s="718">
        <f t="shared" si="506"/>
        <v>0</v>
      </c>
      <c r="T572" s="520">
        <f t="shared" si="507"/>
        <v>0</v>
      </c>
      <c r="U572" s="497">
        <f t="shared" si="508"/>
        <v>0</v>
      </c>
      <c r="V572" s="551">
        <f t="shared" si="509"/>
        <v>0</v>
      </c>
      <c r="W572" s="893"/>
      <c r="X572" s="894"/>
      <c r="Y572" s="526">
        <f t="shared" si="510"/>
        <v>0</v>
      </c>
      <c r="Z572" s="894"/>
      <c r="AA572" s="895"/>
      <c r="AB572" s="896">
        <f t="shared" si="511"/>
        <v>0</v>
      </c>
      <c r="AC572" s="526">
        <f t="shared" si="512"/>
        <v>0</v>
      </c>
      <c r="AD572" s="523">
        <f t="shared" si="513"/>
        <v>0</v>
      </c>
      <c r="AE572" s="526">
        <f t="shared" si="558"/>
        <v>0</v>
      </c>
    </row>
    <row r="573" spans="1:31" x14ac:dyDescent="0.25">
      <c r="A573" s="115" t="s">
        <v>355</v>
      </c>
      <c r="B573" s="112">
        <v>2</v>
      </c>
      <c r="C573" s="156" t="s">
        <v>829</v>
      </c>
      <c r="D573" s="156">
        <v>2</v>
      </c>
      <c r="E573" s="156" t="s">
        <v>711</v>
      </c>
      <c r="F573" s="156" t="s">
        <v>1801</v>
      </c>
      <c r="G573" s="112" t="s">
        <v>649</v>
      </c>
      <c r="H573" s="112" t="s">
        <v>1802</v>
      </c>
      <c r="I573" s="112" t="s">
        <v>936</v>
      </c>
      <c r="J573" s="158">
        <v>1</v>
      </c>
      <c r="K573" s="158"/>
      <c r="L573" s="159" t="s">
        <v>652</v>
      </c>
      <c r="M573" s="486">
        <v>7.0000000000000007E-2</v>
      </c>
      <c r="N573" s="954"/>
      <c r="O573" s="955"/>
      <c r="P573" s="572">
        <f t="shared" si="505"/>
        <v>0</v>
      </c>
      <c r="Q573" s="955"/>
      <c r="R573" s="957"/>
      <c r="S573" s="571">
        <f t="shared" si="506"/>
        <v>0</v>
      </c>
      <c r="T573" s="520">
        <f t="shared" si="507"/>
        <v>0</v>
      </c>
      <c r="U573" s="497">
        <f t="shared" si="508"/>
        <v>0</v>
      </c>
      <c r="V573" s="551">
        <f t="shared" si="509"/>
        <v>0</v>
      </c>
      <c r="W573" s="960"/>
      <c r="X573" s="961"/>
      <c r="Y573" s="526">
        <f t="shared" si="510"/>
        <v>0</v>
      </c>
      <c r="Z573" s="961"/>
      <c r="AA573" s="964"/>
      <c r="AB573" s="570">
        <f t="shared" si="511"/>
        <v>0</v>
      </c>
      <c r="AC573" s="526">
        <f t="shared" si="512"/>
        <v>0</v>
      </c>
      <c r="AD573" s="523">
        <f t="shared" si="513"/>
        <v>0</v>
      </c>
      <c r="AE573" s="526">
        <f t="shared" ref="AE573" si="559">SUM(AC573,AD573)</f>
        <v>0</v>
      </c>
    </row>
    <row r="574" spans="1:31" x14ac:dyDescent="0.25">
      <c r="A574" s="115" t="s">
        <v>355</v>
      </c>
      <c r="B574" s="112">
        <v>2</v>
      </c>
      <c r="C574" s="156" t="s">
        <v>834</v>
      </c>
      <c r="D574" s="156">
        <v>2</v>
      </c>
      <c r="E574" s="156" t="s">
        <v>653</v>
      </c>
      <c r="F574" s="156" t="s">
        <v>1803</v>
      </c>
      <c r="G574" s="112" t="s">
        <v>673</v>
      </c>
      <c r="H574" s="112" t="s">
        <v>1804</v>
      </c>
      <c r="I574" s="112" t="s">
        <v>675</v>
      </c>
      <c r="J574" s="158">
        <v>18.899999999999999</v>
      </c>
      <c r="K574" s="158"/>
      <c r="L574" s="159" t="s">
        <v>652</v>
      </c>
      <c r="M574" s="486">
        <v>7.0000000000000007E-2</v>
      </c>
      <c r="N574" s="954"/>
      <c r="O574" s="955"/>
      <c r="P574" s="572">
        <f t="shared" si="505"/>
        <v>0</v>
      </c>
      <c r="Q574" s="955"/>
      <c r="R574" s="957"/>
      <c r="S574" s="571">
        <f t="shared" si="506"/>
        <v>0</v>
      </c>
      <c r="T574" s="520">
        <f t="shared" si="507"/>
        <v>0</v>
      </c>
      <c r="U574" s="497">
        <f t="shared" si="508"/>
        <v>0</v>
      </c>
      <c r="V574" s="551">
        <f t="shared" si="509"/>
        <v>0</v>
      </c>
      <c r="W574" s="960"/>
      <c r="X574" s="961"/>
      <c r="Y574" s="526">
        <f t="shared" si="510"/>
        <v>0</v>
      </c>
      <c r="Z574" s="961"/>
      <c r="AA574" s="964"/>
      <c r="AB574" s="570">
        <f t="shared" si="511"/>
        <v>0</v>
      </c>
      <c r="AC574" s="526">
        <f t="shared" si="512"/>
        <v>0</v>
      </c>
      <c r="AD574" s="523">
        <f t="shared" si="513"/>
        <v>0</v>
      </c>
      <c r="AE574" s="526">
        <f t="shared" ref="AE574" si="560">SUM(AC574,AD574)</f>
        <v>0</v>
      </c>
    </row>
    <row r="575" spans="1:31" x14ac:dyDescent="0.25">
      <c r="A575" s="115" t="s">
        <v>355</v>
      </c>
      <c r="B575" s="112">
        <v>2</v>
      </c>
      <c r="C575" s="156" t="s">
        <v>834</v>
      </c>
      <c r="D575" s="156">
        <v>2</v>
      </c>
      <c r="E575" s="156" t="s">
        <v>658</v>
      </c>
      <c r="F575" s="156" t="s">
        <v>1805</v>
      </c>
      <c r="G575" s="112" t="s">
        <v>764</v>
      </c>
      <c r="H575" s="112" t="s">
        <v>1806</v>
      </c>
      <c r="I575" s="112" t="s">
        <v>936</v>
      </c>
      <c r="J575" s="158">
        <v>120</v>
      </c>
      <c r="K575" s="158"/>
      <c r="L575" s="159" t="s">
        <v>652</v>
      </c>
      <c r="M575" s="486">
        <v>7.0000000000000007E-2</v>
      </c>
      <c r="N575" s="954"/>
      <c r="O575" s="955"/>
      <c r="P575" s="572">
        <f t="shared" si="505"/>
        <v>0</v>
      </c>
      <c r="Q575" s="955"/>
      <c r="R575" s="957"/>
      <c r="S575" s="571">
        <f t="shared" si="506"/>
        <v>0</v>
      </c>
      <c r="T575" s="520">
        <f t="shared" si="507"/>
        <v>0</v>
      </c>
      <c r="U575" s="497">
        <f t="shared" si="508"/>
        <v>0</v>
      </c>
      <c r="V575" s="551">
        <f t="shared" si="509"/>
        <v>0</v>
      </c>
      <c r="W575" s="960"/>
      <c r="X575" s="961"/>
      <c r="Y575" s="526">
        <f t="shared" si="510"/>
        <v>0</v>
      </c>
      <c r="Z575" s="961"/>
      <c r="AA575" s="964"/>
      <c r="AB575" s="570">
        <f t="shared" si="511"/>
        <v>0</v>
      </c>
      <c r="AC575" s="526">
        <f t="shared" si="512"/>
        <v>0</v>
      </c>
      <c r="AD575" s="523">
        <f t="shared" si="513"/>
        <v>0</v>
      </c>
      <c r="AE575" s="526">
        <f t="shared" ref="AE575" si="561">SUM(AC575,AD575)</f>
        <v>0</v>
      </c>
    </row>
    <row r="576" spans="1:31" x14ac:dyDescent="0.25">
      <c r="A576" s="115" t="s">
        <v>355</v>
      </c>
      <c r="B576" s="112">
        <v>2</v>
      </c>
      <c r="C576" s="156" t="s">
        <v>834</v>
      </c>
      <c r="D576" s="156">
        <v>2</v>
      </c>
      <c r="E576" s="156" t="s">
        <v>661</v>
      </c>
      <c r="F576" s="156" t="s">
        <v>1807</v>
      </c>
      <c r="G576" s="112" t="s">
        <v>1157</v>
      </c>
      <c r="H576" s="112" t="s">
        <v>1808</v>
      </c>
      <c r="I576" s="112" t="s">
        <v>657</v>
      </c>
      <c r="J576" s="158">
        <v>15</v>
      </c>
      <c r="K576" s="158"/>
      <c r="L576" s="159" t="s">
        <v>652</v>
      </c>
      <c r="M576" s="486">
        <v>7.0000000000000007E-2</v>
      </c>
      <c r="N576" s="954"/>
      <c r="O576" s="955"/>
      <c r="P576" s="572">
        <f t="shared" si="505"/>
        <v>0</v>
      </c>
      <c r="Q576" s="955"/>
      <c r="R576" s="957"/>
      <c r="S576" s="571">
        <f t="shared" si="506"/>
        <v>0</v>
      </c>
      <c r="T576" s="520">
        <f t="shared" si="507"/>
        <v>0</v>
      </c>
      <c r="U576" s="497">
        <f t="shared" si="508"/>
        <v>0</v>
      </c>
      <c r="V576" s="551">
        <f t="shared" si="509"/>
        <v>0</v>
      </c>
      <c r="W576" s="960"/>
      <c r="X576" s="961"/>
      <c r="Y576" s="526">
        <f t="shared" si="510"/>
        <v>0</v>
      </c>
      <c r="Z576" s="961"/>
      <c r="AA576" s="964"/>
      <c r="AB576" s="570">
        <f t="shared" si="511"/>
        <v>0</v>
      </c>
      <c r="AC576" s="526">
        <f t="shared" si="512"/>
        <v>0</v>
      </c>
      <c r="AD576" s="523">
        <f t="shared" si="513"/>
        <v>0</v>
      </c>
      <c r="AE576" s="526">
        <f t="shared" ref="AE576" si="562">SUM(AC576,AD576)</f>
        <v>0</v>
      </c>
    </row>
    <row r="577" spans="1:31" x14ac:dyDescent="0.25">
      <c r="A577" s="115" t="s">
        <v>355</v>
      </c>
      <c r="B577" s="112">
        <v>2</v>
      </c>
      <c r="C577" s="156" t="s">
        <v>834</v>
      </c>
      <c r="D577" s="156">
        <v>2</v>
      </c>
      <c r="E577" s="156" t="s">
        <v>665</v>
      </c>
      <c r="F577" s="156" t="s">
        <v>1809</v>
      </c>
      <c r="G577" s="112" t="s">
        <v>764</v>
      </c>
      <c r="H577" s="112" t="s">
        <v>1810</v>
      </c>
      <c r="I577" s="112" t="s">
        <v>936</v>
      </c>
      <c r="J577" s="158">
        <v>10</v>
      </c>
      <c r="K577" s="158"/>
      <c r="L577" s="159" t="s">
        <v>652</v>
      </c>
      <c r="M577" s="486">
        <v>7.0000000000000007E-2</v>
      </c>
      <c r="N577" s="954"/>
      <c r="O577" s="955"/>
      <c r="P577" s="572">
        <f t="shared" si="505"/>
        <v>0</v>
      </c>
      <c r="Q577" s="955"/>
      <c r="R577" s="957"/>
      <c r="S577" s="571">
        <f t="shared" si="506"/>
        <v>0</v>
      </c>
      <c r="T577" s="520">
        <f t="shared" si="507"/>
        <v>0</v>
      </c>
      <c r="U577" s="497">
        <f t="shared" si="508"/>
        <v>0</v>
      </c>
      <c r="V577" s="551">
        <f t="shared" si="509"/>
        <v>0</v>
      </c>
      <c r="W577" s="960"/>
      <c r="X577" s="961"/>
      <c r="Y577" s="526">
        <f t="shared" si="510"/>
        <v>0</v>
      </c>
      <c r="Z577" s="961"/>
      <c r="AA577" s="964"/>
      <c r="AB577" s="570">
        <f t="shared" si="511"/>
        <v>0</v>
      </c>
      <c r="AC577" s="526">
        <f t="shared" si="512"/>
        <v>0</v>
      </c>
      <c r="AD577" s="523">
        <f t="shared" si="513"/>
        <v>0</v>
      </c>
      <c r="AE577" s="526">
        <f t="shared" ref="AE577" si="563">SUM(AC577,AD577)</f>
        <v>0</v>
      </c>
    </row>
    <row r="578" spans="1:31" x14ac:dyDescent="0.25">
      <c r="A578" s="115" t="s">
        <v>355</v>
      </c>
      <c r="B578" s="112">
        <v>2</v>
      </c>
      <c r="C578" s="156" t="s">
        <v>834</v>
      </c>
      <c r="D578" s="156">
        <v>2</v>
      </c>
      <c r="E578" s="156" t="s">
        <v>668</v>
      </c>
      <c r="F578" s="156" t="s">
        <v>1811</v>
      </c>
      <c r="G578" s="112" t="s">
        <v>764</v>
      </c>
      <c r="H578" s="112" t="s">
        <v>1812</v>
      </c>
      <c r="I578" s="112" t="s">
        <v>936</v>
      </c>
      <c r="J578" s="158">
        <v>11</v>
      </c>
      <c r="K578" s="158"/>
      <c r="L578" s="159" t="s">
        <v>652</v>
      </c>
      <c r="M578" s="486">
        <v>7.0000000000000007E-2</v>
      </c>
      <c r="N578" s="954"/>
      <c r="O578" s="955"/>
      <c r="P578" s="572">
        <f t="shared" si="505"/>
        <v>0</v>
      </c>
      <c r="Q578" s="955"/>
      <c r="R578" s="957"/>
      <c r="S578" s="571">
        <f t="shared" si="506"/>
        <v>0</v>
      </c>
      <c r="T578" s="520">
        <f t="shared" si="507"/>
        <v>0</v>
      </c>
      <c r="U578" s="497">
        <f t="shared" si="508"/>
        <v>0</v>
      </c>
      <c r="V578" s="551">
        <f t="shared" si="509"/>
        <v>0</v>
      </c>
      <c r="W578" s="960"/>
      <c r="X578" s="961"/>
      <c r="Y578" s="526">
        <f t="shared" si="510"/>
        <v>0</v>
      </c>
      <c r="Z578" s="961"/>
      <c r="AA578" s="964"/>
      <c r="AB578" s="570">
        <f t="shared" si="511"/>
        <v>0</v>
      </c>
      <c r="AC578" s="526">
        <f t="shared" si="512"/>
        <v>0</v>
      </c>
      <c r="AD578" s="523">
        <f t="shared" si="513"/>
        <v>0</v>
      </c>
      <c r="AE578" s="526">
        <f t="shared" ref="AE578" si="564">SUM(AC578,AD578)</f>
        <v>0</v>
      </c>
    </row>
    <row r="579" spans="1:31" x14ac:dyDescent="0.25">
      <c r="A579" s="115" t="s">
        <v>355</v>
      </c>
      <c r="B579" s="112">
        <v>2</v>
      </c>
      <c r="C579" s="156" t="s">
        <v>834</v>
      </c>
      <c r="D579" s="156">
        <v>2</v>
      </c>
      <c r="E579" s="156" t="s">
        <v>671</v>
      </c>
      <c r="F579" s="156" t="s">
        <v>1813</v>
      </c>
      <c r="G579" s="112" t="s">
        <v>764</v>
      </c>
      <c r="H579" s="112" t="s">
        <v>1814</v>
      </c>
      <c r="I579" s="112" t="s">
        <v>936</v>
      </c>
      <c r="J579" s="158">
        <v>12.4</v>
      </c>
      <c r="K579" s="158"/>
      <c r="L579" s="159" t="s">
        <v>652</v>
      </c>
      <c r="M579" s="486">
        <v>7.0000000000000007E-2</v>
      </c>
      <c r="N579" s="954"/>
      <c r="O579" s="955"/>
      <c r="P579" s="572">
        <f t="shared" si="505"/>
        <v>0</v>
      </c>
      <c r="Q579" s="955"/>
      <c r="R579" s="957"/>
      <c r="S579" s="571">
        <f t="shared" si="506"/>
        <v>0</v>
      </c>
      <c r="T579" s="520">
        <f t="shared" si="507"/>
        <v>0</v>
      </c>
      <c r="U579" s="497">
        <f t="shared" si="508"/>
        <v>0</v>
      </c>
      <c r="V579" s="551">
        <f t="shared" si="509"/>
        <v>0</v>
      </c>
      <c r="W579" s="960"/>
      <c r="X579" s="961"/>
      <c r="Y579" s="526">
        <f t="shared" si="510"/>
        <v>0</v>
      </c>
      <c r="Z579" s="961"/>
      <c r="AA579" s="964"/>
      <c r="AB579" s="570">
        <f t="shared" si="511"/>
        <v>0</v>
      </c>
      <c r="AC579" s="526">
        <f t="shared" si="512"/>
        <v>0</v>
      </c>
      <c r="AD579" s="523">
        <f t="shared" si="513"/>
        <v>0</v>
      </c>
      <c r="AE579" s="526">
        <f t="shared" ref="AE579:AE580" si="565">SUM(AC579,AD579)</f>
        <v>0</v>
      </c>
    </row>
    <row r="580" spans="1:31" x14ac:dyDescent="0.25">
      <c r="A580" s="115" t="s">
        <v>355</v>
      </c>
      <c r="B580" s="112">
        <v>2</v>
      </c>
      <c r="C580" s="156" t="s">
        <v>834</v>
      </c>
      <c r="D580" s="156">
        <v>2</v>
      </c>
      <c r="E580" s="156" t="s">
        <v>676</v>
      </c>
      <c r="F580" s="156" t="s">
        <v>1815</v>
      </c>
      <c r="G580" s="112" t="s">
        <v>520</v>
      </c>
      <c r="H580" s="112" t="s">
        <v>1816</v>
      </c>
      <c r="I580" s="112" t="s">
        <v>679</v>
      </c>
      <c r="J580" s="158"/>
      <c r="K580" s="158">
        <v>12.4</v>
      </c>
      <c r="L580" s="159" t="s">
        <v>680</v>
      </c>
      <c r="M580" s="486"/>
      <c r="N580" s="891"/>
      <c r="O580" s="718"/>
      <c r="P580" s="892">
        <f t="shared" si="505"/>
        <v>0</v>
      </c>
      <c r="Q580" s="718"/>
      <c r="R580" s="892"/>
      <c r="S580" s="718">
        <f t="shared" si="506"/>
        <v>0</v>
      </c>
      <c r="T580" s="520">
        <f t="shared" si="507"/>
        <v>0</v>
      </c>
      <c r="U580" s="497">
        <f t="shared" si="508"/>
        <v>0</v>
      </c>
      <c r="V580" s="551">
        <f t="shared" si="509"/>
        <v>0</v>
      </c>
      <c r="W580" s="893"/>
      <c r="X580" s="894"/>
      <c r="Y580" s="526">
        <f t="shared" si="510"/>
        <v>0</v>
      </c>
      <c r="Z580" s="894"/>
      <c r="AA580" s="895"/>
      <c r="AB580" s="896">
        <f t="shared" si="511"/>
        <v>0</v>
      </c>
      <c r="AC580" s="526">
        <f t="shared" si="512"/>
        <v>0</v>
      </c>
      <c r="AD580" s="523">
        <f t="shared" si="513"/>
        <v>0</v>
      </c>
      <c r="AE580" s="526">
        <f t="shared" si="565"/>
        <v>0</v>
      </c>
    </row>
    <row r="581" spans="1:31" x14ac:dyDescent="0.25">
      <c r="A581" s="115" t="s">
        <v>355</v>
      </c>
      <c r="B581" s="112">
        <v>2</v>
      </c>
      <c r="C581" s="156" t="s">
        <v>834</v>
      </c>
      <c r="D581" s="156">
        <v>2</v>
      </c>
      <c r="E581" s="156" t="s">
        <v>682</v>
      </c>
      <c r="F581" s="156" t="s">
        <v>1817</v>
      </c>
      <c r="G581" s="112" t="s">
        <v>928</v>
      </c>
      <c r="H581" s="112" t="s">
        <v>1818</v>
      </c>
      <c r="I581" s="112" t="s">
        <v>947</v>
      </c>
      <c r="J581" s="158">
        <v>3.4</v>
      </c>
      <c r="K581" s="158"/>
      <c r="L581" s="159" t="s">
        <v>652</v>
      </c>
      <c r="M581" s="486" t="s">
        <v>681</v>
      </c>
      <c r="N581" s="954"/>
      <c r="O581" s="955"/>
      <c r="P581" s="572">
        <f t="shared" si="505"/>
        <v>0</v>
      </c>
      <c r="Q581" s="955"/>
      <c r="R581" s="957"/>
      <c r="S581" s="571">
        <f t="shared" si="506"/>
        <v>0</v>
      </c>
      <c r="T581" s="520">
        <f t="shared" si="507"/>
        <v>0</v>
      </c>
      <c r="U581" s="497">
        <f t="shared" si="508"/>
        <v>0</v>
      </c>
      <c r="V581" s="551">
        <f t="shared" si="509"/>
        <v>0</v>
      </c>
      <c r="W581" s="960"/>
      <c r="X581" s="961"/>
      <c r="Y581" s="526">
        <f t="shared" si="510"/>
        <v>0</v>
      </c>
      <c r="Z581" s="961"/>
      <c r="AA581" s="964"/>
      <c r="AB581" s="570">
        <f t="shared" si="511"/>
        <v>0</v>
      </c>
      <c r="AC581" s="526">
        <f t="shared" si="512"/>
        <v>0</v>
      </c>
      <c r="AD581" s="523">
        <f t="shared" si="513"/>
        <v>0</v>
      </c>
      <c r="AE581" s="526">
        <f t="shared" ref="AE581:AE582" si="566">SUM(AC581,AD581)</f>
        <v>0</v>
      </c>
    </row>
    <row r="582" spans="1:31" x14ac:dyDescent="0.25">
      <c r="A582" s="115" t="s">
        <v>355</v>
      </c>
      <c r="B582" s="112">
        <v>2</v>
      </c>
      <c r="C582" s="156" t="s">
        <v>834</v>
      </c>
      <c r="D582" s="156">
        <v>2</v>
      </c>
      <c r="E582" s="156" t="s">
        <v>685</v>
      </c>
      <c r="F582" s="156" t="s">
        <v>497</v>
      </c>
      <c r="G582" s="112" t="s">
        <v>464</v>
      </c>
      <c r="H582" s="112" t="s">
        <v>498</v>
      </c>
      <c r="I582" s="112" t="s">
        <v>679</v>
      </c>
      <c r="J582" s="158"/>
      <c r="K582" s="158">
        <v>4.8</v>
      </c>
      <c r="L582" s="159" t="s">
        <v>680</v>
      </c>
      <c r="M582" s="486"/>
      <c r="N582" s="891"/>
      <c r="O582" s="718"/>
      <c r="P582" s="892">
        <f t="shared" si="505"/>
        <v>0</v>
      </c>
      <c r="Q582" s="718"/>
      <c r="R582" s="892"/>
      <c r="S582" s="718">
        <f t="shared" si="506"/>
        <v>0</v>
      </c>
      <c r="T582" s="520">
        <f t="shared" si="507"/>
        <v>0</v>
      </c>
      <c r="U582" s="497">
        <f t="shared" si="508"/>
        <v>0</v>
      </c>
      <c r="V582" s="551">
        <f t="shared" si="509"/>
        <v>0</v>
      </c>
      <c r="W582" s="893"/>
      <c r="X582" s="894"/>
      <c r="Y582" s="526">
        <f t="shared" si="510"/>
        <v>0</v>
      </c>
      <c r="Z582" s="894"/>
      <c r="AA582" s="895"/>
      <c r="AB582" s="896">
        <f t="shared" si="511"/>
        <v>0</v>
      </c>
      <c r="AC582" s="526">
        <f t="shared" si="512"/>
        <v>0</v>
      </c>
      <c r="AD582" s="523">
        <f t="shared" si="513"/>
        <v>0</v>
      </c>
      <c r="AE582" s="526">
        <f t="shared" si="566"/>
        <v>0</v>
      </c>
    </row>
    <row r="583" spans="1:31" x14ac:dyDescent="0.25">
      <c r="A583" s="115" t="s">
        <v>355</v>
      </c>
      <c r="B583" s="112">
        <v>2</v>
      </c>
      <c r="C583" s="156" t="s">
        <v>834</v>
      </c>
      <c r="D583" s="156">
        <v>2</v>
      </c>
      <c r="E583" s="156" t="s">
        <v>687</v>
      </c>
      <c r="F583" s="156" t="s">
        <v>1819</v>
      </c>
      <c r="G583" s="112" t="s">
        <v>649</v>
      </c>
      <c r="H583" s="112" t="s">
        <v>1820</v>
      </c>
      <c r="I583" s="112" t="s">
        <v>936</v>
      </c>
      <c r="J583" s="158">
        <v>14.7</v>
      </c>
      <c r="K583" s="158"/>
      <c r="L583" s="159" t="s">
        <v>652</v>
      </c>
      <c r="M583" s="486">
        <v>7.0000000000000007E-2</v>
      </c>
      <c r="N583" s="954"/>
      <c r="O583" s="955"/>
      <c r="P583" s="572">
        <f t="shared" si="505"/>
        <v>0</v>
      </c>
      <c r="Q583" s="955"/>
      <c r="R583" s="957"/>
      <c r="S583" s="571">
        <f t="shared" si="506"/>
        <v>0</v>
      </c>
      <c r="T583" s="520">
        <f t="shared" ref="T583:T646" si="567">SUM(N583,Q583)</f>
        <v>0</v>
      </c>
      <c r="U583" s="497">
        <f t="shared" ref="U583:U646" si="568">SUM(O583,R583)</f>
        <v>0</v>
      </c>
      <c r="V583" s="551">
        <f t="shared" si="509"/>
        <v>0</v>
      </c>
      <c r="W583" s="960"/>
      <c r="X583" s="961"/>
      <c r="Y583" s="526">
        <f t="shared" ref="Y583:Y646" si="569">SUM(W583,X583)</f>
        <v>0</v>
      </c>
      <c r="Z583" s="961"/>
      <c r="AA583" s="964"/>
      <c r="AB583" s="570">
        <f t="shared" ref="AB583:AB646" si="570">SUM(Z583,AA583)</f>
        <v>0</v>
      </c>
      <c r="AC583" s="526">
        <f t="shared" ref="AC583:AC646" si="571">SUM(W583,Z583)</f>
        <v>0</v>
      </c>
      <c r="AD583" s="523">
        <f t="shared" ref="AD583:AD646" si="572">SUM(X583,AA583)</f>
        <v>0</v>
      </c>
      <c r="AE583" s="526">
        <f t="shared" ref="AE583" si="573">SUM(AC583,AD583)</f>
        <v>0</v>
      </c>
    </row>
    <row r="584" spans="1:31" x14ac:dyDescent="0.25">
      <c r="A584" s="115" t="s">
        <v>355</v>
      </c>
      <c r="B584" s="112">
        <v>2</v>
      </c>
      <c r="C584" s="156" t="s">
        <v>834</v>
      </c>
      <c r="D584" s="156">
        <v>2</v>
      </c>
      <c r="E584" s="156" t="s">
        <v>690</v>
      </c>
      <c r="F584" s="156" t="s">
        <v>1821</v>
      </c>
      <c r="G584" s="112" t="s">
        <v>660</v>
      </c>
      <c r="H584" s="112" t="s">
        <v>1822</v>
      </c>
      <c r="I584" s="112" t="s">
        <v>657</v>
      </c>
      <c r="J584" s="158">
        <v>4</v>
      </c>
      <c r="K584" s="158"/>
      <c r="L584" s="159" t="s">
        <v>652</v>
      </c>
      <c r="M584" s="486">
        <v>0.04</v>
      </c>
      <c r="N584" s="954"/>
      <c r="O584" s="955"/>
      <c r="P584" s="572">
        <f t="shared" ref="P584:P647" si="574">SUM(N584,O584)</f>
        <v>0</v>
      </c>
      <c r="Q584" s="955"/>
      <c r="R584" s="957"/>
      <c r="S584" s="571">
        <f t="shared" ref="S584:S647" si="575">SUM(Q584,R584)</f>
        <v>0</v>
      </c>
      <c r="T584" s="520">
        <f t="shared" si="567"/>
        <v>0</v>
      </c>
      <c r="U584" s="497">
        <f t="shared" si="568"/>
        <v>0</v>
      </c>
      <c r="V584" s="551">
        <f t="shared" ref="V584:V647" si="576">SUM(T584,U584)</f>
        <v>0</v>
      </c>
      <c r="W584" s="960"/>
      <c r="X584" s="961"/>
      <c r="Y584" s="526">
        <f t="shared" si="569"/>
        <v>0</v>
      </c>
      <c r="Z584" s="961"/>
      <c r="AA584" s="964"/>
      <c r="AB584" s="570">
        <f t="shared" si="570"/>
        <v>0</v>
      </c>
      <c r="AC584" s="526">
        <f t="shared" si="571"/>
        <v>0</v>
      </c>
      <c r="AD584" s="523">
        <f t="shared" si="572"/>
        <v>0</v>
      </c>
      <c r="AE584" s="526">
        <f t="shared" ref="AE584" si="577">SUM(AC584,AD584)</f>
        <v>0</v>
      </c>
    </row>
    <row r="585" spans="1:31" x14ac:dyDescent="0.25">
      <c r="A585" s="115" t="s">
        <v>355</v>
      </c>
      <c r="B585" s="112">
        <v>2</v>
      </c>
      <c r="C585" s="156" t="s">
        <v>834</v>
      </c>
      <c r="D585" s="156">
        <v>2</v>
      </c>
      <c r="E585" s="156" t="s">
        <v>693</v>
      </c>
      <c r="F585" s="156" t="s">
        <v>1823</v>
      </c>
      <c r="G585" s="112" t="s">
        <v>865</v>
      </c>
      <c r="H585" s="112" t="s">
        <v>1824</v>
      </c>
      <c r="I585" s="112" t="s">
        <v>657</v>
      </c>
      <c r="J585" s="158">
        <v>5.3</v>
      </c>
      <c r="K585" s="158"/>
      <c r="L585" s="159" t="s">
        <v>652</v>
      </c>
      <c r="M585" s="486">
        <v>0.04</v>
      </c>
      <c r="N585" s="954"/>
      <c r="O585" s="955"/>
      <c r="P585" s="572">
        <f t="shared" si="574"/>
        <v>0</v>
      </c>
      <c r="Q585" s="955"/>
      <c r="R585" s="957"/>
      <c r="S585" s="571">
        <f t="shared" si="575"/>
        <v>0</v>
      </c>
      <c r="T585" s="520">
        <f t="shared" si="567"/>
        <v>0</v>
      </c>
      <c r="U585" s="497">
        <f t="shared" si="568"/>
        <v>0</v>
      </c>
      <c r="V585" s="551">
        <f t="shared" si="576"/>
        <v>0</v>
      </c>
      <c r="W585" s="960"/>
      <c r="X585" s="961"/>
      <c r="Y585" s="526">
        <f t="shared" si="569"/>
        <v>0</v>
      </c>
      <c r="Z585" s="961"/>
      <c r="AA585" s="964"/>
      <c r="AB585" s="570">
        <f t="shared" si="570"/>
        <v>0</v>
      </c>
      <c r="AC585" s="526">
        <f t="shared" si="571"/>
        <v>0</v>
      </c>
      <c r="AD585" s="523">
        <f t="shared" si="572"/>
        <v>0</v>
      </c>
      <c r="AE585" s="526">
        <f t="shared" ref="AE585" si="578">SUM(AC585,AD585)</f>
        <v>0</v>
      </c>
    </row>
    <row r="586" spans="1:31" x14ac:dyDescent="0.25">
      <c r="A586" s="115" t="s">
        <v>355</v>
      </c>
      <c r="B586" s="112">
        <v>2</v>
      </c>
      <c r="C586" s="156" t="s">
        <v>834</v>
      </c>
      <c r="D586" s="156">
        <v>2</v>
      </c>
      <c r="E586" s="156" t="s">
        <v>696</v>
      </c>
      <c r="F586" s="156" t="s">
        <v>1825</v>
      </c>
      <c r="G586" s="112" t="s">
        <v>660</v>
      </c>
      <c r="H586" s="112" t="s">
        <v>1826</v>
      </c>
      <c r="I586" s="112" t="s">
        <v>657</v>
      </c>
      <c r="J586" s="158">
        <v>1.1000000000000001</v>
      </c>
      <c r="K586" s="158"/>
      <c r="L586" s="159" t="s">
        <v>652</v>
      </c>
      <c r="M586" s="486">
        <v>0.04</v>
      </c>
      <c r="N586" s="954"/>
      <c r="O586" s="955"/>
      <c r="P586" s="572">
        <f t="shared" si="574"/>
        <v>0</v>
      </c>
      <c r="Q586" s="955"/>
      <c r="R586" s="957"/>
      <c r="S586" s="571">
        <f t="shared" si="575"/>
        <v>0</v>
      </c>
      <c r="T586" s="520">
        <f t="shared" si="567"/>
        <v>0</v>
      </c>
      <c r="U586" s="497">
        <f t="shared" si="568"/>
        <v>0</v>
      </c>
      <c r="V586" s="551">
        <f t="shared" si="576"/>
        <v>0</v>
      </c>
      <c r="W586" s="960"/>
      <c r="X586" s="961"/>
      <c r="Y586" s="526">
        <f t="shared" si="569"/>
        <v>0</v>
      </c>
      <c r="Z586" s="961"/>
      <c r="AA586" s="964"/>
      <c r="AB586" s="570">
        <f t="shared" si="570"/>
        <v>0</v>
      </c>
      <c r="AC586" s="526">
        <f t="shared" si="571"/>
        <v>0</v>
      </c>
      <c r="AD586" s="523">
        <f t="shared" si="572"/>
        <v>0</v>
      </c>
      <c r="AE586" s="526">
        <f t="shared" ref="AE586" si="579">SUM(AC586,AD586)</f>
        <v>0</v>
      </c>
    </row>
    <row r="587" spans="1:31" x14ac:dyDescent="0.25">
      <c r="A587" s="115" t="s">
        <v>355</v>
      </c>
      <c r="B587" s="112">
        <v>2</v>
      </c>
      <c r="C587" s="156" t="s">
        <v>834</v>
      </c>
      <c r="D587" s="156">
        <v>2</v>
      </c>
      <c r="E587" s="156" t="s">
        <v>699</v>
      </c>
      <c r="F587" s="156" t="s">
        <v>1827</v>
      </c>
      <c r="G587" s="112" t="s">
        <v>660</v>
      </c>
      <c r="H587" s="112" t="s">
        <v>1828</v>
      </c>
      <c r="I587" s="112" t="s">
        <v>657</v>
      </c>
      <c r="J587" s="158">
        <v>1.1000000000000001</v>
      </c>
      <c r="K587" s="158"/>
      <c r="L587" s="159" t="s">
        <v>652</v>
      </c>
      <c r="M587" s="486">
        <v>0.04</v>
      </c>
      <c r="N587" s="954"/>
      <c r="O587" s="955"/>
      <c r="P587" s="572">
        <f t="shared" si="574"/>
        <v>0</v>
      </c>
      <c r="Q587" s="955"/>
      <c r="R587" s="957"/>
      <c r="S587" s="571">
        <f t="shared" si="575"/>
        <v>0</v>
      </c>
      <c r="T587" s="520">
        <f t="shared" si="567"/>
        <v>0</v>
      </c>
      <c r="U587" s="497">
        <f t="shared" si="568"/>
        <v>0</v>
      </c>
      <c r="V587" s="551">
        <f t="shared" si="576"/>
        <v>0</v>
      </c>
      <c r="W587" s="960"/>
      <c r="X587" s="961"/>
      <c r="Y587" s="526">
        <f t="shared" si="569"/>
        <v>0</v>
      </c>
      <c r="Z587" s="961"/>
      <c r="AA587" s="964"/>
      <c r="AB587" s="570">
        <f t="shared" si="570"/>
        <v>0</v>
      </c>
      <c r="AC587" s="526">
        <f t="shared" si="571"/>
        <v>0</v>
      </c>
      <c r="AD587" s="523">
        <f t="shared" si="572"/>
        <v>0</v>
      </c>
      <c r="AE587" s="526">
        <f t="shared" ref="AE587" si="580">SUM(AC587,AD587)</f>
        <v>0</v>
      </c>
    </row>
    <row r="588" spans="1:31" x14ac:dyDescent="0.25">
      <c r="A588" s="115" t="s">
        <v>355</v>
      </c>
      <c r="B588" s="112">
        <v>2</v>
      </c>
      <c r="C588" s="156" t="s">
        <v>834</v>
      </c>
      <c r="D588" s="156">
        <v>2</v>
      </c>
      <c r="E588" s="156" t="s">
        <v>701</v>
      </c>
      <c r="F588" s="156" t="s">
        <v>1829</v>
      </c>
      <c r="G588" s="112" t="s">
        <v>865</v>
      </c>
      <c r="H588" s="112" t="s">
        <v>1830</v>
      </c>
      <c r="I588" s="112" t="s">
        <v>657</v>
      </c>
      <c r="J588" s="158">
        <v>5.7</v>
      </c>
      <c r="K588" s="158"/>
      <c r="L588" s="159" t="s">
        <v>652</v>
      </c>
      <c r="M588" s="486">
        <v>0.04</v>
      </c>
      <c r="N588" s="954"/>
      <c r="O588" s="955"/>
      <c r="P588" s="572">
        <f t="shared" si="574"/>
        <v>0</v>
      </c>
      <c r="Q588" s="955"/>
      <c r="R588" s="957"/>
      <c r="S588" s="571">
        <f t="shared" si="575"/>
        <v>0</v>
      </c>
      <c r="T588" s="520">
        <f t="shared" si="567"/>
        <v>0</v>
      </c>
      <c r="U588" s="497">
        <f t="shared" si="568"/>
        <v>0</v>
      </c>
      <c r="V588" s="551">
        <f t="shared" si="576"/>
        <v>0</v>
      </c>
      <c r="W588" s="960"/>
      <c r="X588" s="961"/>
      <c r="Y588" s="526">
        <f t="shared" si="569"/>
        <v>0</v>
      </c>
      <c r="Z588" s="961"/>
      <c r="AA588" s="964"/>
      <c r="AB588" s="570">
        <f t="shared" si="570"/>
        <v>0</v>
      </c>
      <c r="AC588" s="526">
        <f t="shared" si="571"/>
        <v>0</v>
      </c>
      <c r="AD588" s="523">
        <f t="shared" si="572"/>
        <v>0</v>
      </c>
      <c r="AE588" s="526">
        <f t="shared" ref="AE588" si="581">SUM(AC588,AD588)</f>
        <v>0</v>
      </c>
    </row>
    <row r="589" spans="1:31" x14ac:dyDescent="0.25">
      <c r="A589" s="115" t="s">
        <v>355</v>
      </c>
      <c r="B589" s="112">
        <v>2</v>
      </c>
      <c r="C589" s="156" t="s">
        <v>834</v>
      </c>
      <c r="D589" s="156">
        <v>2</v>
      </c>
      <c r="E589" s="156" t="s">
        <v>704</v>
      </c>
      <c r="F589" s="156" t="s">
        <v>1831</v>
      </c>
      <c r="G589" s="112" t="s">
        <v>660</v>
      </c>
      <c r="H589" s="112" t="s">
        <v>1832</v>
      </c>
      <c r="I589" s="112" t="s">
        <v>657</v>
      </c>
      <c r="J589" s="158">
        <v>1.3</v>
      </c>
      <c r="K589" s="158"/>
      <c r="L589" s="159" t="s">
        <v>652</v>
      </c>
      <c r="M589" s="486">
        <v>0.04</v>
      </c>
      <c r="N589" s="954"/>
      <c r="O589" s="955"/>
      <c r="P589" s="572">
        <f t="shared" si="574"/>
        <v>0</v>
      </c>
      <c r="Q589" s="955"/>
      <c r="R589" s="957"/>
      <c r="S589" s="571">
        <f t="shared" si="575"/>
        <v>0</v>
      </c>
      <c r="T589" s="520">
        <f t="shared" si="567"/>
        <v>0</v>
      </c>
      <c r="U589" s="497">
        <f t="shared" si="568"/>
        <v>0</v>
      </c>
      <c r="V589" s="551">
        <f t="shared" si="576"/>
        <v>0</v>
      </c>
      <c r="W589" s="960"/>
      <c r="X589" s="961"/>
      <c r="Y589" s="526">
        <f t="shared" si="569"/>
        <v>0</v>
      </c>
      <c r="Z589" s="961"/>
      <c r="AA589" s="964"/>
      <c r="AB589" s="570">
        <f t="shared" si="570"/>
        <v>0</v>
      </c>
      <c r="AC589" s="526">
        <f t="shared" si="571"/>
        <v>0</v>
      </c>
      <c r="AD589" s="523">
        <f t="shared" si="572"/>
        <v>0</v>
      </c>
      <c r="AE589" s="526">
        <f t="shared" ref="AE589" si="582">SUM(AC589,AD589)</f>
        <v>0</v>
      </c>
    </row>
    <row r="590" spans="1:31" x14ac:dyDescent="0.25">
      <c r="A590" s="115" t="s">
        <v>355</v>
      </c>
      <c r="B590" s="112">
        <v>2</v>
      </c>
      <c r="C590" s="156" t="s">
        <v>834</v>
      </c>
      <c r="D590" s="156">
        <v>2</v>
      </c>
      <c r="E590" s="156" t="s">
        <v>708</v>
      </c>
      <c r="F590" s="156" t="s">
        <v>1833</v>
      </c>
      <c r="G590" s="112" t="s">
        <v>660</v>
      </c>
      <c r="H590" s="112" t="s">
        <v>1834</v>
      </c>
      <c r="I590" s="112" t="s">
        <v>657</v>
      </c>
      <c r="J590" s="158">
        <v>1.3</v>
      </c>
      <c r="K590" s="158"/>
      <c r="L590" s="159" t="s">
        <v>652</v>
      </c>
      <c r="M590" s="486">
        <v>0.04</v>
      </c>
      <c r="N590" s="954"/>
      <c r="O590" s="955"/>
      <c r="P590" s="572">
        <f t="shared" si="574"/>
        <v>0</v>
      </c>
      <c r="Q590" s="955"/>
      <c r="R590" s="957"/>
      <c r="S590" s="571">
        <f t="shared" si="575"/>
        <v>0</v>
      </c>
      <c r="T590" s="520">
        <f t="shared" si="567"/>
        <v>0</v>
      </c>
      <c r="U590" s="497">
        <f t="shared" si="568"/>
        <v>0</v>
      </c>
      <c r="V590" s="551">
        <f t="shared" si="576"/>
        <v>0</v>
      </c>
      <c r="W590" s="960"/>
      <c r="X590" s="961"/>
      <c r="Y590" s="526">
        <f t="shared" si="569"/>
        <v>0</v>
      </c>
      <c r="Z590" s="961"/>
      <c r="AA590" s="964"/>
      <c r="AB590" s="570">
        <f t="shared" si="570"/>
        <v>0</v>
      </c>
      <c r="AC590" s="526">
        <f t="shared" si="571"/>
        <v>0</v>
      </c>
      <c r="AD590" s="523">
        <f t="shared" si="572"/>
        <v>0</v>
      </c>
      <c r="AE590" s="526">
        <f t="shared" ref="AE590" si="583">SUM(AC590,AD590)</f>
        <v>0</v>
      </c>
    </row>
    <row r="591" spans="1:31" x14ac:dyDescent="0.25">
      <c r="A591" s="115" t="s">
        <v>355</v>
      </c>
      <c r="B591" s="112">
        <v>2</v>
      </c>
      <c r="C591" s="156" t="s">
        <v>834</v>
      </c>
      <c r="D591" s="156">
        <v>2</v>
      </c>
      <c r="E591" s="156" t="s">
        <v>711</v>
      </c>
      <c r="F591" s="156" t="s">
        <v>1835</v>
      </c>
      <c r="G591" s="112" t="s">
        <v>649</v>
      </c>
      <c r="H591" s="112" t="s">
        <v>1836</v>
      </c>
      <c r="I591" s="112" t="s">
        <v>936</v>
      </c>
      <c r="J591" s="158">
        <v>70.400000000000006</v>
      </c>
      <c r="K591" s="158"/>
      <c r="L591" s="159" t="s">
        <v>652</v>
      </c>
      <c r="M591" s="486">
        <v>7.0000000000000007E-2</v>
      </c>
      <c r="N591" s="954"/>
      <c r="O591" s="955"/>
      <c r="P591" s="572">
        <f t="shared" si="574"/>
        <v>0</v>
      </c>
      <c r="Q591" s="955"/>
      <c r="R591" s="957"/>
      <c r="S591" s="571">
        <f t="shared" si="575"/>
        <v>0</v>
      </c>
      <c r="T591" s="520">
        <f t="shared" si="567"/>
        <v>0</v>
      </c>
      <c r="U591" s="497">
        <f t="shared" si="568"/>
        <v>0</v>
      </c>
      <c r="V591" s="551">
        <f t="shared" si="576"/>
        <v>0</v>
      </c>
      <c r="W591" s="960"/>
      <c r="X591" s="961"/>
      <c r="Y591" s="526">
        <f t="shared" si="569"/>
        <v>0</v>
      </c>
      <c r="Z591" s="961"/>
      <c r="AA591" s="964"/>
      <c r="AB591" s="570">
        <f t="shared" si="570"/>
        <v>0</v>
      </c>
      <c r="AC591" s="526">
        <f t="shared" si="571"/>
        <v>0</v>
      </c>
      <c r="AD591" s="523">
        <f t="shared" si="572"/>
        <v>0</v>
      </c>
      <c r="AE591" s="526">
        <f t="shared" ref="AE591" si="584">SUM(AC591,AD591)</f>
        <v>0</v>
      </c>
    </row>
    <row r="592" spans="1:31" x14ac:dyDescent="0.25">
      <c r="A592" s="115" t="s">
        <v>355</v>
      </c>
      <c r="B592" s="112">
        <v>2</v>
      </c>
      <c r="C592" s="156" t="s">
        <v>834</v>
      </c>
      <c r="D592" s="156">
        <v>2</v>
      </c>
      <c r="E592" s="156" t="s">
        <v>714</v>
      </c>
      <c r="F592" s="156" t="s">
        <v>1837</v>
      </c>
      <c r="G592" s="112" t="s">
        <v>764</v>
      </c>
      <c r="H592" s="112" t="s">
        <v>1838</v>
      </c>
      <c r="I592" s="112" t="s">
        <v>936</v>
      </c>
      <c r="J592" s="158">
        <v>37.9</v>
      </c>
      <c r="K592" s="158"/>
      <c r="L592" s="159" t="s">
        <v>652</v>
      </c>
      <c r="M592" s="486">
        <v>7.0000000000000007E-2</v>
      </c>
      <c r="N592" s="954"/>
      <c r="O592" s="955"/>
      <c r="P592" s="572">
        <f t="shared" si="574"/>
        <v>0</v>
      </c>
      <c r="Q592" s="955"/>
      <c r="R592" s="957"/>
      <c r="S592" s="571">
        <f t="shared" si="575"/>
        <v>0</v>
      </c>
      <c r="T592" s="520">
        <f t="shared" si="567"/>
        <v>0</v>
      </c>
      <c r="U592" s="497">
        <f t="shared" si="568"/>
        <v>0</v>
      </c>
      <c r="V592" s="551">
        <f t="shared" si="576"/>
        <v>0</v>
      </c>
      <c r="W592" s="960"/>
      <c r="X592" s="961"/>
      <c r="Y592" s="526">
        <f t="shared" si="569"/>
        <v>0</v>
      </c>
      <c r="Z592" s="961"/>
      <c r="AA592" s="964"/>
      <c r="AB592" s="570">
        <f t="shared" si="570"/>
        <v>0</v>
      </c>
      <c r="AC592" s="526">
        <f t="shared" si="571"/>
        <v>0</v>
      </c>
      <c r="AD592" s="523">
        <f t="shared" si="572"/>
        <v>0</v>
      </c>
      <c r="AE592" s="526">
        <f t="shared" ref="AE592" si="585">SUM(AC592,AD592)</f>
        <v>0</v>
      </c>
    </row>
    <row r="593" spans="1:31" x14ac:dyDescent="0.25">
      <c r="A593" s="115" t="s">
        <v>355</v>
      </c>
      <c r="B593" s="112">
        <v>2</v>
      </c>
      <c r="C593" s="156" t="s">
        <v>1269</v>
      </c>
      <c r="D593" s="156">
        <v>2</v>
      </c>
      <c r="E593" s="156" t="s">
        <v>653</v>
      </c>
      <c r="F593" s="156" t="s">
        <v>1839</v>
      </c>
      <c r="G593" s="112" t="s">
        <v>649</v>
      </c>
      <c r="H593" s="112" t="s">
        <v>1840</v>
      </c>
      <c r="I593" s="112" t="s">
        <v>936</v>
      </c>
      <c r="J593" s="158">
        <v>39.4</v>
      </c>
      <c r="K593" s="158"/>
      <c r="L593" s="159" t="s">
        <v>652</v>
      </c>
      <c r="M593" s="486">
        <v>7.0000000000000007E-2</v>
      </c>
      <c r="N593" s="954"/>
      <c r="O593" s="955"/>
      <c r="P593" s="572">
        <f t="shared" si="574"/>
        <v>0</v>
      </c>
      <c r="Q593" s="955"/>
      <c r="R593" s="957"/>
      <c r="S593" s="571">
        <f t="shared" si="575"/>
        <v>0</v>
      </c>
      <c r="T593" s="520">
        <f t="shared" si="567"/>
        <v>0</v>
      </c>
      <c r="U593" s="497">
        <f t="shared" si="568"/>
        <v>0</v>
      </c>
      <c r="V593" s="551">
        <f t="shared" si="576"/>
        <v>0</v>
      </c>
      <c r="W593" s="960"/>
      <c r="X593" s="961"/>
      <c r="Y593" s="526">
        <f t="shared" si="569"/>
        <v>0</v>
      </c>
      <c r="Z593" s="961"/>
      <c r="AA593" s="964"/>
      <c r="AB593" s="570">
        <f t="shared" si="570"/>
        <v>0</v>
      </c>
      <c r="AC593" s="526">
        <f t="shared" si="571"/>
        <v>0</v>
      </c>
      <c r="AD593" s="523">
        <f t="shared" si="572"/>
        <v>0</v>
      </c>
      <c r="AE593" s="526">
        <f t="shared" ref="AE593" si="586">SUM(AC593,AD593)</f>
        <v>0</v>
      </c>
    </row>
    <row r="594" spans="1:31" x14ac:dyDescent="0.25">
      <c r="A594" s="115" t="s">
        <v>355</v>
      </c>
      <c r="B594" s="112">
        <v>2</v>
      </c>
      <c r="C594" s="156" t="s">
        <v>1269</v>
      </c>
      <c r="D594" s="156">
        <v>2</v>
      </c>
      <c r="E594" s="156" t="s">
        <v>658</v>
      </c>
      <c r="F594" s="156" t="s">
        <v>1841</v>
      </c>
      <c r="G594" s="112" t="s">
        <v>764</v>
      </c>
      <c r="H594" s="112" t="s">
        <v>1842</v>
      </c>
      <c r="I594" s="112" t="s">
        <v>936</v>
      </c>
      <c r="J594" s="158">
        <v>195</v>
      </c>
      <c r="K594" s="158"/>
      <c r="L594" s="159" t="s">
        <v>652</v>
      </c>
      <c r="M594" s="486">
        <v>7.0000000000000007E-2</v>
      </c>
      <c r="N594" s="954"/>
      <c r="O594" s="955"/>
      <c r="P594" s="572">
        <f t="shared" si="574"/>
        <v>0</v>
      </c>
      <c r="Q594" s="955"/>
      <c r="R594" s="957"/>
      <c r="S594" s="571">
        <f t="shared" si="575"/>
        <v>0</v>
      </c>
      <c r="T594" s="520">
        <f t="shared" si="567"/>
        <v>0</v>
      </c>
      <c r="U594" s="497">
        <f t="shared" si="568"/>
        <v>0</v>
      </c>
      <c r="V594" s="551">
        <f t="shared" si="576"/>
        <v>0</v>
      </c>
      <c r="W594" s="960"/>
      <c r="X594" s="961"/>
      <c r="Y594" s="526">
        <f t="shared" si="569"/>
        <v>0</v>
      </c>
      <c r="Z594" s="961"/>
      <c r="AA594" s="964"/>
      <c r="AB594" s="570">
        <f t="shared" si="570"/>
        <v>0</v>
      </c>
      <c r="AC594" s="526">
        <f t="shared" si="571"/>
        <v>0</v>
      </c>
      <c r="AD594" s="523">
        <f t="shared" si="572"/>
        <v>0</v>
      </c>
      <c r="AE594" s="526">
        <f t="shared" ref="AE594" si="587">SUM(AC594,AD594)</f>
        <v>0</v>
      </c>
    </row>
    <row r="595" spans="1:31" x14ac:dyDescent="0.25">
      <c r="A595" s="115" t="s">
        <v>355</v>
      </c>
      <c r="B595" s="112">
        <v>2</v>
      </c>
      <c r="C595" s="156" t="s">
        <v>1269</v>
      </c>
      <c r="D595" s="156">
        <v>2</v>
      </c>
      <c r="E595" s="156" t="s">
        <v>661</v>
      </c>
      <c r="F595" s="156" t="s">
        <v>1843</v>
      </c>
      <c r="G595" s="112" t="s">
        <v>1157</v>
      </c>
      <c r="H595" s="112" t="s">
        <v>1844</v>
      </c>
      <c r="I595" s="112" t="s">
        <v>657</v>
      </c>
      <c r="J595" s="158">
        <v>15</v>
      </c>
      <c r="K595" s="158"/>
      <c r="L595" s="159" t="s">
        <v>652</v>
      </c>
      <c r="M595" s="486">
        <v>7.0000000000000007E-2</v>
      </c>
      <c r="N595" s="954"/>
      <c r="O595" s="955"/>
      <c r="P595" s="572">
        <f t="shared" si="574"/>
        <v>0</v>
      </c>
      <c r="Q595" s="955"/>
      <c r="R595" s="957"/>
      <c r="S595" s="571">
        <f t="shared" si="575"/>
        <v>0</v>
      </c>
      <c r="T595" s="520">
        <f t="shared" si="567"/>
        <v>0</v>
      </c>
      <c r="U595" s="497">
        <f t="shared" si="568"/>
        <v>0</v>
      </c>
      <c r="V595" s="551">
        <f t="shared" si="576"/>
        <v>0</v>
      </c>
      <c r="W595" s="960"/>
      <c r="X595" s="961"/>
      <c r="Y595" s="526">
        <f t="shared" si="569"/>
        <v>0</v>
      </c>
      <c r="Z595" s="961"/>
      <c r="AA595" s="964"/>
      <c r="AB595" s="570">
        <f t="shared" si="570"/>
        <v>0</v>
      </c>
      <c r="AC595" s="526">
        <f t="shared" si="571"/>
        <v>0</v>
      </c>
      <c r="AD595" s="523">
        <f t="shared" si="572"/>
        <v>0</v>
      </c>
      <c r="AE595" s="526">
        <f t="shared" ref="AE595" si="588">SUM(AC595,AD595)</f>
        <v>0</v>
      </c>
    </row>
    <row r="596" spans="1:31" x14ac:dyDescent="0.25">
      <c r="A596" s="115" t="s">
        <v>355</v>
      </c>
      <c r="B596" s="112">
        <v>2</v>
      </c>
      <c r="C596" s="156" t="s">
        <v>1269</v>
      </c>
      <c r="D596" s="156">
        <v>2</v>
      </c>
      <c r="E596" s="156" t="s">
        <v>665</v>
      </c>
      <c r="F596" s="156" t="s">
        <v>1845</v>
      </c>
      <c r="G596" s="112" t="s">
        <v>764</v>
      </c>
      <c r="H596" s="112" t="s">
        <v>1846</v>
      </c>
      <c r="I596" s="112" t="s">
        <v>936</v>
      </c>
      <c r="J596" s="158">
        <v>7.2</v>
      </c>
      <c r="K596" s="158"/>
      <c r="L596" s="159" t="s">
        <v>652</v>
      </c>
      <c r="M596" s="486">
        <v>7.0000000000000007E-2</v>
      </c>
      <c r="N596" s="954"/>
      <c r="O596" s="955"/>
      <c r="P596" s="572">
        <f t="shared" si="574"/>
        <v>0</v>
      </c>
      <c r="Q596" s="955"/>
      <c r="R596" s="957"/>
      <c r="S596" s="571">
        <f t="shared" si="575"/>
        <v>0</v>
      </c>
      <c r="T596" s="520">
        <f t="shared" si="567"/>
        <v>0</v>
      </c>
      <c r="U596" s="497">
        <f t="shared" si="568"/>
        <v>0</v>
      </c>
      <c r="V596" s="551">
        <f t="shared" si="576"/>
        <v>0</v>
      </c>
      <c r="W596" s="960"/>
      <c r="X596" s="961"/>
      <c r="Y596" s="526">
        <f t="shared" si="569"/>
        <v>0</v>
      </c>
      <c r="Z596" s="961"/>
      <c r="AA596" s="964"/>
      <c r="AB596" s="570">
        <f t="shared" si="570"/>
        <v>0</v>
      </c>
      <c r="AC596" s="526">
        <f t="shared" si="571"/>
        <v>0</v>
      </c>
      <c r="AD596" s="523">
        <f t="shared" si="572"/>
        <v>0</v>
      </c>
      <c r="AE596" s="526">
        <f t="shared" ref="AE596" si="589">SUM(AC596,AD596)</f>
        <v>0</v>
      </c>
    </row>
    <row r="597" spans="1:31" x14ac:dyDescent="0.25">
      <c r="A597" s="115" t="s">
        <v>355</v>
      </c>
      <c r="B597" s="112">
        <v>2</v>
      </c>
      <c r="C597" s="156" t="s">
        <v>1269</v>
      </c>
      <c r="D597" s="156">
        <v>2</v>
      </c>
      <c r="E597" s="156" t="s">
        <v>668</v>
      </c>
      <c r="F597" s="156" t="s">
        <v>1847</v>
      </c>
      <c r="G597" s="112" t="s">
        <v>764</v>
      </c>
      <c r="H597" s="112" t="s">
        <v>1848</v>
      </c>
      <c r="I597" s="112" t="s">
        <v>936</v>
      </c>
      <c r="J597" s="158">
        <v>7.2</v>
      </c>
      <c r="K597" s="158"/>
      <c r="L597" s="159" t="s">
        <v>652</v>
      </c>
      <c r="M597" s="486">
        <v>7.0000000000000007E-2</v>
      </c>
      <c r="N597" s="954"/>
      <c r="O597" s="955"/>
      <c r="P597" s="572">
        <f t="shared" si="574"/>
        <v>0</v>
      </c>
      <c r="Q597" s="955"/>
      <c r="R597" s="957"/>
      <c r="S597" s="571">
        <f t="shared" si="575"/>
        <v>0</v>
      </c>
      <c r="T597" s="520">
        <f t="shared" si="567"/>
        <v>0</v>
      </c>
      <c r="U597" s="497">
        <f t="shared" si="568"/>
        <v>0</v>
      </c>
      <c r="V597" s="551">
        <f t="shared" si="576"/>
        <v>0</v>
      </c>
      <c r="W597" s="960"/>
      <c r="X597" s="961"/>
      <c r="Y597" s="526">
        <f t="shared" si="569"/>
        <v>0</v>
      </c>
      <c r="Z597" s="961"/>
      <c r="AA597" s="964"/>
      <c r="AB597" s="570">
        <f t="shared" si="570"/>
        <v>0</v>
      </c>
      <c r="AC597" s="526">
        <f t="shared" si="571"/>
        <v>0</v>
      </c>
      <c r="AD597" s="523">
        <f t="shared" si="572"/>
        <v>0</v>
      </c>
      <c r="AE597" s="526">
        <f t="shared" ref="AE597" si="590">SUM(AC597,AD597)</f>
        <v>0</v>
      </c>
    </row>
    <row r="598" spans="1:31" x14ac:dyDescent="0.25">
      <c r="A598" s="115" t="s">
        <v>355</v>
      </c>
      <c r="B598" s="112">
        <v>2</v>
      </c>
      <c r="C598" s="156" t="s">
        <v>1269</v>
      </c>
      <c r="D598" s="156">
        <v>2</v>
      </c>
      <c r="E598" s="156" t="s">
        <v>671</v>
      </c>
      <c r="F598" s="156" t="s">
        <v>1849</v>
      </c>
      <c r="G598" s="112" t="s">
        <v>764</v>
      </c>
      <c r="H598" s="112" t="s">
        <v>1850</v>
      </c>
      <c r="I598" s="112" t="s">
        <v>936</v>
      </c>
      <c r="J598" s="158">
        <v>12.4</v>
      </c>
      <c r="K598" s="158"/>
      <c r="L598" s="159" t="s">
        <v>652</v>
      </c>
      <c r="M598" s="486">
        <v>7.0000000000000007E-2</v>
      </c>
      <c r="N598" s="954"/>
      <c r="O598" s="955"/>
      <c r="P598" s="572">
        <f t="shared" si="574"/>
        <v>0</v>
      </c>
      <c r="Q598" s="955"/>
      <c r="R598" s="957"/>
      <c r="S598" s="571">
        <f t="shared" si="575"/>
        <v>0</v>
      </c>
      <c r="T598" s="520">
        <f t="shared" si="567"/>
        <v>0</v>
      </c>
      <c r="U598" s="497">
        <f t="shared" si="568"/>
        <v>0</v>
      </c>
      <c r="V598" s="551">
        <f t="shared" si="576"/>
        <v>0</v>
      </c>
      <c r="W598" s="960"/>
      <c r="X598" s="961"/>
      <c r="Y598" s="526">
        <f t="shared" si="569"/>
        <v>0</v>
      </c>
      <c r="Z598" s="961"/>
      <c r="AA598" s="964"/>
      <c r="AB598" s="570">
        <f t="shared" si="570"/>
        <v>0</v>
      </c>
      <c r="AC598" s="526">
        <f t="shared" si="571"/>
        <v>0</v>
      </c>
      <c r="AD598" s="523">
        <f t="shared" si="572"/>
        <v>0</v>
      </c>
      <c r="AE598" s="526">
        <f t="shared" ref="AE598:AE600" si="591">SUM(AC598,AD598)</f>
        <v>0</v>
      </c>
    </row>
    <row r="599" spans="1:31" x14ac:dyDescent="0.25">
      <c r="A599" s="115" t="s">
        <v>355</v>
      </c>
      <c r="B599" s="112">
        <v>2</v>
      </c>
      <c r="C599" s="156" t="s">
        <v>1269</v>
      </c>
      <c r="D599" s="156">
        <v>2</v>
      </c>
      <c r="E599" s="156" t="s">
        <v>676</v>
      </c>
      <c r="F599" s="156" t="s">
        <v>1851</v>
      </c>
      <c r="G599" s="112" t="s">
        <v>520</v>
      </c>
      <c r="H599" s="112" t="s">
        <v>1852</v>
      </c>
      <c r="I599" s="112" t="s">
        <v>679</v>
      </c>
      <c r="J599" s="158"/>
      <c r="K599" s="158">
        <v>2.7</v>
      </c>
      <c r="L599" s="159" t="s">
        <v>680</v>
      </c>
      <c r="M599" s="486"/>
      <c r="N599" s="891"/>
      <c r="O599" s="718"/>
      <c r="P599" s="892">
        <f t="shared" si="574"/>
        <v>0</v>
      </c>
      <c r="Q599" s="718"/>
      <c r="R599" s="892"/>
      <c r="S599" s="718">
        <f t="shared" si="575"/>
        <v>0</v>
      </c>
      <c r="T599" s="520">
        <f t="shared" si="567"/>
        <v>0</v>
      </c>
      <c r="U599" s="497">
        <f t="shared" si="568"/>
        <v>0</v>
      </c>
      <c r="V599" s="551">
        <f t="shared" si="576"/>
        <v>0</v>
      </c>
      <c r="W599" s="893"/>
      <c r="X599" s="894"/>
      <c r="Y599" s="526">
        <f t="shared" si="569"/>
        <v>0</v>
      </c>
      <c r="Z599" s="894"/>
      <c r="AA599" s="895"/>
      <c r="AB599" s="896">
        <f t="shared" si="570"/>
        <v>0</v>
      </c>
      <c r="AC599" s="526">
        <f t="shared" si="571"/>
        <v>0</v>
      </c>
      <c r="AD599" s="523">
        <f t="shared" si="572"/>
        <v>0</v>
      </c>
      <c r="AE599" s="526">
        <f t="shared" si="591"/>
        <v>0</v>
      </c>
    </row>
    <row r="600" spans="1:31" x14ac:dyDescent="0.25">
      <c r="A600" s="115" t="s">
        <v>355</v>
      </c>
      <c r="B600" s="112">
        <v>2</v>
      </c>
      <c r="C600" s="156" t="s">
        <v>1269</v>
      </c>
      <c r="D600" s="156">
        <v>2</v>
      </c>
      <c r="E600" s="156" t="s">
        <v>682</v>
      </c>
      <c r="F600" s="156" t="s">
        <v>1853</v>
      </c>
      <c r="G600" s="112" t="s">
        <v>751</v>
      </c>
      <c r="H600" s="112" t="s">
        <v>1854</v>
      </c>
      <c r="I600" s="157" t="s">
        <v>675</v>
      </c>
      <c r="J600" s="158"/>
      <c r="K600" s="158">
        <v>2.5</v>
      </c>
      <c r="L600" s="159" t="s">
        <v>680</v>
      </c>
      <c r="M600" s="486"/>
      <c r="N600" s="891"/>
      <c r="O600" s="718"/>
      <c r="P600" s="892">
        <f t="shared" si="574"/>
        <v>0</v>
      </c>
      <c r="Q600" s="718"/>
      <c r="R600" s="892"/>
      <c r="S600" s="718">
        <f t="shared" si="575"/>
        <v>0</v>
      </c>
      <c r="T600" s="520">
        <f t="shared" si="567"/>
        <v>0</v>
      </c>
      <c r="U600" s="497">
        <f t="shared" si="568"/>
        <v>0</v>
      </c>
      <c r="V600" s="551">
        <f t="shared" si="576"/>
        <v>0</v>
      </c>
      <c r="W600" s="893"/>
      <c r="X600" s="894"/>
      <c r="Y600" s="526">
        <f t="shared" si="569"/>
        <v>0</v>
      </c>
      <c r="Z600" s="894"/>
      <c r="AA600" s="895"/>
      <c r="AB600" s="896">
        <f t="shared" si="570"/>
        <v>0</v>
      </c>
      <c r="AC600" s="526">
        <f t="shared" si="571"/>
        <v>0</v>
      </c>
      <c r="AD600" s="523">
        <f t="shared" si="572"/>
        <v>0</v>
      </c>
      <c r="AE600" s="526">
        <f t="shared" si="591"/>
        <v>0</v>
      </c>
    </row>
    <row r="601" spans="1:31" x14ac:dyDescent="0.25">
      <c r="A601" s="115" t="s">
        <v>355</v>
      </c>
      <c r="B601" s="112">
        <v>2</v>
      </c>
      <c r="C601" s="156" t="s">
        <v>1269</v>
      </c>
      <c r="D601" s="156">
        <v>2</v>
      </c>
      <c r="E601" s="156" t="s">
        <v>685</v>
      </c>
      <c r="F601" s="156" t="s">
        <v>1855</v>
      </c>
      <c r="G601" s="112" t="s">
        <v>990</v>
      </c>
      <c r="H601" s="112" t="s">
        <v>1856</v>
      </c>
      <c r="I601" s="112" t="s">
        <v>657</v>
      </c>
      <c r="J601" s="158">
        <v>7.7</v>
      </c>
      <c r="K601" s="158"/>
      <c r="L601" s="159" t="s">
        <v>652</v>
      </c>
      <c r="M601" s="486">
        <v>7.0000000000000007E-2</v>
      </c>
      <c r="N601" s="954"/>
      <c r="O601" s="955"/>
      <c r="P601" s="572">
        <f t="shared" si="574"/>
        <v>0</v>
      </c>
      <c r="Q601" s="955"/>
      <c r="R601" s="957"/>
      <c r="S601" s="571">
        <f t="shared" si="575"/>
        <v>0</v>
      </c>
      <c r="T601" s="520">
        <f t="shared" si="567"/>
        <v>0</v>
      </c>
      <c r="U601" s="497">
        <f t="shared" si="568"/>
        <v>0</v>
      </c>
      <c r="V601" s="551">
        <f t="shared" si="576"/>
        <v>0</v>
      </c>
      <c r="W601" s="960"/>
      <c r="X601" s="961"/>
      <c r="Y601" s="526">
        <f t="shared" si="569"/>
        <v>0</v>
      </c>
      <c r="Z601" s="961"/>
      <c r="AA601" s="964"/>
      <c r="AB601" s="570">
        <f t="shared" si="570"/>
        <v>0</v>
      </c>
      <c r="AC601" s="526">
        <f t="shared" si="571"/>
        <v>0</v>
      </c>
      <c r="AD601" s="523">
        <f t="shared" si="572"/>
        <v>0</v>
      </c>
      <c r="AE601" s="526">
        <f t="shared" ref="AE601" si="592">SUM(AC601,AD601)</f>
        <v>0</v>
      </c>
    </row>
    <row r="602" spans="1:31" x14ac:dyDescent="0.25">
      <c r="A602" s="115" t="s">
        <v>355</v>
      </c>
      <c r="B602" s="112">
        <v>2</v>
      </c>
      <c r="C602" s="156" t="s">
        <v>1269</v>
      </c>
      <c r="D602" s="156">
        <v>2</v>
      </c>
      <c r="E602" s="156" t="s">
        <v>687</v>
      </c>
      <c r="F602" s="156" t="s">
        <v>1857</v>
      </c>
      <c r="G602" s="112" t="s">
        <v>764</v>
      </c>
      <c r="H602" s="112" t="s">
        <v>1858</v>
      </c>
      <c r="I602" s="112" t="s">
        <v>936</v>
      </c>
      <c r="J602" s="158">
        <v>41.1</v>
      </c>
      <c r="K602" s="158"/>
      <c r="L602" s="159" t="s">
        <v>652</v>
      </c>
      <c r="M602" s="486">
        <v>7.0000000000000007E-2</v>
      </c>
      <c r="N602" s="954"/>
      <c r="O602" s="955"/>
      <c r="P602" s="572">
        <f t="shared" si="574"/>
        <v>0</v>
      </c>
      <c r="Q602" s="955"/>
      <c r="R602" s="957"/>
      <c r="S602" s="571">
        <f t="shared" si="575"/>
        <v>0</v>
      </c>
      <c r="T602" s="520">
        <f t="shared" si="567"/>
        <v>0</v>
      </c>
      <c r="U602" s="497">
        <f t="shared" si="568"/>
        <v>0</v>
      </c>
      <c r="V602" s="551">
        <f t="shared" si="576"/>
        <v>0</v>
      </c>
      <c r="W602" s="960"/>
      <c r="X602" s="961"/>
      <c r="Y602" s="526">
        <f t="shared" si="569"/>
        <v>0</v>
      </c>
      <c r="Z602" s="961"/>
      <c r="AA602" s="964"/>
      <c r="AB602" s="570">
        <f t="shared" si="570"/>
        <v>0</v>
      </c>
      <c r="AC602" s="526">
        <f t="shared" si="571"/>
        <v>0</v>
      </c>
      <c r="AD602" s="523">
        <f t="shared" si="572"/>
        <v>0</v>
      </c>
      <c r="AE602" s="526">
        <f t="shared" ref="AE602" si="593">SUM(AC602,AD602)</f>
        <v>0</v>
      </c>
    </row>
    <row r="603" spans="1:31" x14ac:dyDescent="0.25">
      <c r="A603" s="115" t="s">
        <v>355</v>
      </c>
      <c r="B603" s="112">
        <v>2</v>
      </c>
      <c r="C603" s="156" t="s">
        <v>1269</v>
      </c>
      <c r="D603" s="156">
        <v>2</v>
      </c>
      <c r="E603" s="156" t="s">
        <v>690</v>
      </c>
      <c r="F603" s="156" t="s">
        <v>1859</v>
      </c>
      <c r="G603" s="112" t="s">
        <v>649</v>
      </c>
      <c r="H603" s="112" t="s">
        <v>1860</v>
      </c>
      <c r="I603" s="157" t="s">
        <v>936</v>
      </c>
      <c r="J603" s="158">
        <v>5.8</v>
      </c>
      <c r="K603" s="158"/>
      <c r="L603" s="159" t="s">
        <v>652</v>
      </c>
      <c r="M603" s="486">
        <v>7.0000000000000007E-2</v>
      </c>
      <c r="N603" s="954"/>
      <c r="O603" s="955"/>
      <c r="P603" s="572">
        <f t="shared" si="574"/>
        <v>0</v>
      </c>
      <c r="Q603" s="955"/>
      <c r="R603" s="957"/>
      <c r="S603" s="571">
        <f t="shared" si="575"/>
        <v>0</v>
      </c>
      <c r="T603" s="520">
        <f t="shared" si="567"/>
        <v>0</v>
      </c>
      <c r="U603" s="497">
        <f t="shared" si="568"/>
        <v>0</v>
      </c>
      <c r="V603" s="551">
        <f t="shared" si="576"/>
        <v>0</v>
      </c>
      <c r="W603" s="960"/>
      <c r="X603" s="961"/>
      <c r="Y603" s="526">
        <f t="shared" si="569"/>
        <v>0</v>
      </c>
      <c r="Z603" s="961"/>
      <c r="AA603" s="964"/>
      <c r="AB603" s="570">
        <f t="shared" si="570"/>
        <v>0</v>
      </c>
      <c r="AC603" s="526">
        <f t="shared" si="571"/>
        <v>0</v>
      </c>
      <c r="AD603" s="523">
        <f t="shared" si="572"/>
        <v>0</v>
      </c>
      <c r="AE603" s="526">
        <f t="shared" ref="AE603" si="594">SUM(AC603,AD603)</f>
        <v>0</v>
      </c>
    </row>
    <row r="604" spans="1:31" x14ac:dyDescent="0.25">
      <c r="A604" s="115" t="s">
        <v>355</v>
      </c>
      <c r="B604" s="112">
        <v>2</v>
      </c>
      <c r="C604" s="156" t="s">
        <v>1269</v>
      </c>
      <c r="D604" s="156">
        <v>2</v>
      </c>
      <c r="E604" s="156" t="s">
        <v>693</v>
      </c>
      <c r="F604" s="156" t="s">
        <v>1861</v>
      </c>
      <c r="G604" s="112" t="s">
        <v>1079</v>
      </c>
      <c r="H604" s="112" t="s">
        <v>1862</v>
      </c>
      <c r="I604" s="157" t="s">
        <v>936</v>
      </c>
      <c r="J604" s="158">
        <v>10</v>
      </c>
      <c r="K604" s="158"/>
      <c r="L604" s="159" t="s">
        <v>652</v>
      </c>
      <c r="M604" s="486">
        <v>7.0000000000000007E-2</v>
      </c>
      <c r="N604" s="954"/>
      <c r="O604" s="955"/>
      <c r="P604" s="572">
        <f t="shared" si="574"/>
        <v>0</v>
      </c>
      <c r="Q604" s="955"/>
      <c r="R604" s="957"/>
      <c r="S604" s="571">
        <f t="shared" si="575"/>
        <v>0</v>
      </c>
      <c r="T604" s="520">
        <f t="shared" si="567"/>
        <v>0</v>
      </c>
      <c r="U604" s="497">
        <f t="shared" si="568"/>
        <v>0</v>
      </c>
      <c r="V604" s="551">
        <f t="shared" si="576"/>
        <v>0</v>
      </c>
      <c r="W604" s="960"/>
      <c r="X604" s="961"/>
      <c r="Y604" s="526">
        <f t="shared" si="569"/>
        <v>0</v>
      </c>
      <c r="Z604" s="961"/>
      <c r="AA604" s="964"/>
      <c r="AB604" s="570">
        <f t="shared" si="570"/>
        <v>0</v>
      </c>
      <c r="AC604" s="526">
        <f t="shared" si="571"/>
        <v>0</v>
      </c>
      <c r="AD604" s="523">
        <f t="shared" si="572"/>
        <v>0</v>
      </c>
      <c r="AE604" s="526">
        <f t="shared" ref="AE604" si="595">SUM(AC604,AD604)</f>
        <v>0</v>
      </c>
    </row>
    <row r="605" spans="1:31" x14ac:dyDescent="0.25">
      <c r="A605" s="115" t="s">
        <v>355</v>
      </c>
      <c r="B605" s="112">
        <v>2</v>
      </c>
      <c r="C605" s="156" t="s">
        <v>1269</v>
      </c>
      <c r="D605" s="156">
        <v>2</v>
      </c>
      <c r="E605" s="156" t="s">
        <v>696</v>
      </c>
      <c r="F605" s="156" t="s">
        <v>1863</v>
      </c>
      <c r="G605" s="112" t="s">
        <v>1079</v>
      </c>
      <c r="H605" s="112" t="s">
        <v>1864</v>
      </c>
      <c r="I605" s="157" t="s">
        <v>936</v>
      </c>
      <c r="J605" s="158">
        <v>11.4</v>
      </c>
      <c r="K605" s="158"/>
      <c r="L605" s="159" t="s">
        <v>652</v>
      </c>
      <c r="M605" s="486">
        <v>7.0000000000000007E-2</v>
      </c>
      <c r="N605" s="954"/>
      <c r="O605" s="955"/>
      <c r="P605" s="572">
        <f t="shared" si="574"/>
        <v>0</v>
      </c>
      <c r="Q605" s="955"/>
      <c r="R605" s="957"/>
      <c r="S605" s="571">
        <f t="shared" si="575"/>
        <v>0</v>
      </c>
      <c r="T605" s="520">
        <f t="shared" si="567"/>
        <v>0</v>
      </c>
      <c r="U605" s="497">
        <f t="shared" si="568"/>
        <v>0</v>
      </c>
      <c r="V605" s="551">
        <f t="shared" si="576"/>
        <v>0</v>
      </c>
      <c r="W605" s="960"/>
      <c r="X605" s="961"/>
      <c r="Y605" s="526">
        <f t="shared" si="569"/>
        <v>0</v>
      </c>
      <c r="Z605" s="961"/>
      <c r="AA605" s="964"/>
      <c r="AB605" s="570">
        <f t="shared" si="570"/>
        <v>0</v>
      </c>
      <c r="AC605" s="526">
        <f t="shared" si="571"/>
        <v>0</v>
      </c>
      <c r="AD605" s="523">
        <f t="shared" si="572"/>
        <v>0</v>
      </c>
      <c r="AE605" s="526">
        <f t="shared" ref="AE605" si="596">SUM(AC605,AD605)</f>
        <v>0</v>
      </c>
    </row>
    <row r="606" spans="1:31" x14ac:dyDescent="0.25">
      <c r="A606" s="115" t="s">
        <v>355</v>
      </c>
      <c r="B606" s="112">
        <v>2</v>
      </c>
      <c r="C606" s="156" t="s">
        <v>1269</v>
      </c>
      <c r="D606" s="156">
        <v>2</v>
      </c>
      <c r="E606" s="156" t="s">
        <v>699</v>
      </c>
      <c r="F606" s="156" t="s">
        <v>1865</v>
      </c>
      <c r="G606" s="112" t="s">
        <v>1079</v>
      </c>
      <c r="H606" s="112" t="s">
        <v>1866</v>
      </c>
      <c r="I606" s="157" t="s">
        <v>936</v>
      </c>
      <c r="J606" s="158">
        <v>14.6</v>
      </c>
      <c r="K606" s="158"/>
      <c r="L606" s="159" t="s">
        <v>652</v>
      </c>
      <c r="M606" s="486">
        <v>7.0000000000000007E-2</v>
      </c>
      <c r="N606" s="954"/>
      <c r="O606" s="955"/>
      <c r="P606" s="572">
        <f t="shared" si="574"/>
        <v>0</v>
      </c>
      <c r="Q606" s="955"/>
      <c r="R606" s="957"/>
      <c r="S606" s="571">
        <f t="shared" si="575"/>
        <v>0</v>
      </c>
      <c r="T606" s="520">
        <f t="shared" si="567"/>
        <v>0</v>
      </c>
      <c r="U606" s="497">
        <f t="shared" si="568"/>
        <v>0</v>
      </c>
      <c r="V606" s="551">
        <f t="shared" si="576"/>
        <v>0</v>
      </c>
      <c r="W606" s="960"/>
      <c r="X606" s="961"/>
      <c r="Y606" s="526">
        <f t="shared" si="569"/>
        <v>0</v>
      </c>
      <c r="Z606" s="961"/>
      <c r="AA606" s="964"/>
      <c r="AB606" s="570">
        <f t="shared" si="570"/>
        <v>0</v>
      </c>
      <c r="AC606" s="526">
        <f t="shared" si="571"/>
        <v>0</v>
      </c>
      <c r="AD606" s="523">
        <f t="shared" si="572"/>
        <v>0</v>
      </c>
      <c r="AE606" s="526">
        <f t="shared" ref="AE606" si="597">SUM(AC606,AD606)</f>
        <v>0</v>
      </c>
    </row>
    <row r="607" spans="1:31" x14ac:dyDescent="0.25">
      <c r="A607" s="115" t="s">
        <v>355</v>
      </c>
      <c r="B607" s="112">
        <v>2</v>
      </c>
      <c r="C607" s="156" t="s">
        <v>1269</v>
      </c>
      <c r="D607" s="156">
        <v>2</v>
      </c>
      <c r="E607" s="156" t="s">
        <v>701</v>
      </c>
      <c r="F607" s="156" t="s">
        <v>1867</v>
      </c>
      <c r="G607" s="112" t="s">
        <v>1079</v>
      </c>
      <c r="H607" s="112" t="s">
        <v>1868</v>
      </c>
      <c r="I607" s="157" t="s">
        <v>936</v>
      </c>
      <c r="J607" s="158">
        <v>13.1</v>
      </c>
      <c r="K607" s="158"/>
      <c r="L607" s="159" t="s">
        <v>652</v>
      </c>
      <c r="M607" s="486">
        <v>7.0000000000000007E-2</v>
      </c>
      <c r="N607" s="954"/>
      <c r="O607" s="955"/>
      <c r="P607" s="572">
        <f t="shared" si="574"/>
        <v>0</v>
      </c>
      <c r="Q607" s="955"/>
      <c r="R607" s="957"/>
      <c r="S607" s="571">
        <f t="shared" si="575"/>
        <v>0</v>
      </c>
      <c r="T607" s="520">
        <f t="shared" si="567"/>
        <v>0</v>
      </c>
      <c r="U607" s="497">
        <f t="shared" si="568"/>
        <v>0</v>
      </c>
      <c r="V607" s="551">
        <f t="shared" si="576"/>
        <v>0</v>
      </c>
      <c r="W607" s="960"/>
      <c r="X607" s="961"/>
      <c r="Y607" s="526">
        <f t="shared" si="569"/>
        <v>0</v>
      </c>
      <c r="Z607" s="961"/>
      <c r="AA607" s="964"/>
      <c r="AB607" s="570">
        <f t="shared" si="570"/>
        <v>0</v>
      </c>
      <c r="AC607" s="526">
        <f t="shared" si="571"/>
        <v>0</v>
      </c>
      <c r="AD607" s="523">
        <f t="shared" si="572"/>
        <v>0</v>
      </c>
      <c r="AE607" s="526">
        <f t="shared" ref="AE607" si="598">SUM(AC607,AD607)</f>
        <v>0</v>
      </c>
    </row>
    <row r="608" spans="1:31" x14ac:dyDescent="0.25">
      <c r="A608" s="115" t="s">
        <v>355</v>
      </c>
      <c r="B608" s="112">
        <v>3</v>
      </c>
      <c r="C608" s="156" t="s">
        <v>646</v>
      </c>
      <c r="D608" s="156">
        <v>3</v>
      </c>
      <c r="E608" s="156" t="s">
        <v>653</v>
      </c>
      <c r="F608" s="156" t="s">
        <v>1869</v>
      </c>
      <c r="G608" s="112" t="s">
        <v>673</v>
      </c>
      <c r="H608" s="112" t="s">
        <v>1870</v>
      </c>
      <c r="I608" s="112" t="s">
        <v>675</v>
      </c>
      <c r="J608" s="158">
        <v>40.4</v>
      </c>
      <c r="K608" s="158"/>
      <c r="L608" s="159" t="s">
        <v>652</v>
      </c>
      <c r="M608" s="486">
        <v>7.0000000000000007E-2</v>
      </c>
      <c r="N608" s="954"/>
      <c r="O608" s="955"/>
      <c r="P608" s="572">
        <f t="shared" si="574"/>
        <v>0</v>
      </c>
      <c r="Q608" s="955"/>
      <c r="R608" s="957"/>
      <c r="S608" s="571">
        <f t="shared" si="575"/>
        <v>0</v>
      </c>
      <c r="T608" s="520">
        <f t="shared" si="567"/>
        <v>0</v>
      </c>
      <c r="U608" s="497">
        <f t="shared" si="568"/>
        <v>0</v>
      </c>
      <c r="V608" s="551">
        <f t="shared" si="576"/>
        <v>0</v>
      </c>
      <c r="W608" s="960"/>
      <c r="X608" s="961"/>
      <c r="Y608" s="526">
        <f t="shared" si="569"/>
        <v>0</v>
      </c>
      <c r="Z608" s="961"/>
      <c r="AA608" s="964"/>
      <c r="AB608" s="570">
        <f t="shared" si="570"/>
        <v>0</v>
      </c>
      <c r="AC608" s="526">
        <f t="shared" si="571"/>
        <v>0</v>
      </c>
      <c r="AD608" s="523">
        <f t="shared" si="572"/>
        <v>0</v>
      </c>
      <c r="AE608" s="526">
        <f t="shared" ref="AE608:AE609" si="599">SUM(AC608,AD608)</f>
        <v>0</v>
      </c>
    </row>
    <row r="609" spans="1:31" x14ac:dyDescent="0.25">
      <c r="A609" s="115" t="s">
        <v>355</v>
      </c>
      <c r="B609" s="112">
        <v>3</v>
      </c>
      <c r="C609" s="156" t="s">
        <v>646</v>
      </c>
      <c r="D609" s="156">
        <v>3</v>
      </c>
      <c r="E609" s="156" t="s">
        <v>658</v>
      </c>
      <c r="F609" s="156" t="s">
        <v>499</v>
      </c>
      <c r="G609" s="112" t="s">
        <v>464</v>
      </c>
      <c r="H609" s="112" t="s">
        <v>500</v>
      </c>
      <c r="I609" s="112" t="s">
        <v>679</v>
      </c>
      <c r="J609" s="158"/>
      <c r="K609" s="158">
        <v>7.5</v>
      </c>
      <c r="L609" s="159" t="s">
        <v>680</v>
      </c>
      <c r="M609" s="486"/>
      <c r="N609" s="891"/>
      <c r="O609" s="718"/>
      <c r="P609" s="892">
        <f t="shared" si="574"/>
        <v>0</v>
      </c>
      <c r="Q609" s="718"/>
      <c r="R609" s="892"/>
      <c r="S609" s="718">
        <f t="shared" si="575"/>
        <v>0</v>
      </c>
      <c r="T609" s="520">
        <f t="shared" si="567"/>
        <v>0</v>
      </c>
      <c r="U609" s="497">
        <f t="shared" si="568"/>
        <v>0</v>
      </c>
      <c r="V609" s="551">
        <f t="shared" si="576"/>
        <v>0</v>
      </c>
      <c r="W609" s="893"/>
      <c r="X609" s="894"/>
      <c r="Y609" s="526">
        <f t="shared" si="569"/>
        <v>0</v>
      </c>
      <c r="Z609" s="894"/>
      <c r="AA609" s="895"/>
      <c r="AB609" s="896">
        <f t="shared" si="570"/>
        <v>0</v>
      </c>
      <c r="AC609" s="526">
        <f t="shared" si="571"/>
        <v>0</v>
      </c>
      <c r="AD609" s="523">
        <f t="shared" si="572"/>
        <v>0</v>
      </c>
      <c r="AE609" s="526">
        <f t="shared" si="599"/>
        <v>0</v>
      </c>
    </row>
    <row r="610" spans="1:31" x14ac:dyDescent="0.25">
      <c r="A610" s="115" t="s">
        <v>355</v>
      </c>
      <c r="B610" s="112">
        <v>3</v>
      </c>
      <c r="C610" s="156" t="s">
        <v>646</v>
      </c>
      <c r="D610" s="156">
        <v>3</v>
      </c>
      <c r="E610" s="156" t="s">
        <v>661</v>
      </c>
      <c r="F610" s="156" t="s">
        <v>1871</v>
      </c>
      <c r="G610" s="112" t="s">
        <v>764</v>
      </c>
      <c r="H610" s="112" t="s">
        <v>1872</v>
      </c>
      <c r="I610" s="112" t="s">
        <v>936</v>
      </c>
      <c r="J610" s="158">
        <v>8.1</v>
      </c>
      <c r="K610" s="158"/>
      <c r="L610" s="159" t="s">
        <v>652</v>
      </c>
      <c r="M610" s="486">
        <v>7.0000000000000007E-2</v>
      </c>
      <c r="N610" s="954"/>
      <c r="O610" s="955"/>
      <c r="P610" s="572">
        <f t="shared" si="574"/>
        <v>0</v>
      </c>
      <c r="Q610" s="955"/>
      <c r="R610" s="957"/>
      <c r="S610" s="571">
        <f t="shared" si="575"/>
        <v>0</v>
      </c>
      <c r="T610" s="520">
        <f t="shared" si="567"/>
        <v>0</v>
      </c>
      <c r="U610" s="497">
        <f t="shared" si="568"/>
        <v>0</v>
      </c>
      <c r="V610" s="551">
        <f t="shared" si="576"/>
        <v>0</v>
      </c>
      <c r="W610" s="960"/>
      <c r="X610" s="961"/>
      <c r="Y610" s="526">
        <f t="shared" si="569"/>
        <v>0</v>
      </c>
      <c r="Z610" s="961"/>
      <c r="AA610" s="964"/>
      <c r="AB610" s="570">
        <f t="shared" si="570"/>
        <v>0</v>
      </c>
      <c r="AC610" s="526">
        <f t="shared" si="571"/>
        <v>0</v>
      </c>
      <c r="AD610" s="523">
        <f t="shared" si="572"/>
        <v>0</v>
      </c>
      <c r="AE610" s="526">
        <f t="shared" ref="AE610" si="600">SUM(AC610,AD610)</f>
        <v>0</v>
      </c>
    </row>
    <row r="611" spans="1:31" x14ac:dyDescent="0.25">
      <c r="A611" s="115" t="s">
        <v>355</v>
      </c>
      <c r="B611" s="112">
        <v>3</v>
      </c>
      <c r="C611" s="156" t="s">
        <v>646</v>
      </c>
      <c r="D611" s="156">
        <v>3</v>
      </c>
      <c r="E611" s="156" t="s">
        <v>665</v>
      </c>
      <c r="F611" s="156" t="s">
        <v>1873</v>
      </c>
      <c r="G611" s="112" t="s">
        <v>649</v>
      </c>
      <c r="H611" s="112" t="s">
        <v>1874</v>
      </c>
      <c r="I611" s="112" t="s">
        <v>936</v>
      </c>
      <c r="J611" s="158">
        <v>53.7</v>
      </c>
      <c r="K611" s="158"/>
      <c r="L611" s="159" t="s">
        <v>652</v>
      </c>
      <c r="M611" s="486">
        <v>7.0000000000000007E-2</v>
      </c>
      <c r="N611" s="954"/>
      <c r="O611" s="955"/>
      <c r="P611" s="572">
        <f t="shared" si="574"/>
        <v>0</v>
      </c>
      <c r="Q611" s="955"/>
      <c r="R611" s="957"/>
      <c r="S611" s="571">
        <f t="shared" si="575"/>
        <v>0</v>
      </c>
      <c r="T611" s="520">
        <f t="shared" si="567"/>
        <v>0</v>
      </c>
      <c r="U611" s="497">
        <f t="shared" si="568"/>
        <v>0</v>
      </c>
      <c r="V611" s="551">
        <f t="shared" si="576"/>
        <v>0</v>
      </c>
      <c r="W611" s="960"/>
      <c r="X611" s="961"/>
      <c r="Y611" s="526">
        <f t="shared" si="569"/>
        <v>0</v>
      </c>
      <c r="Z611" s="961"/>
      <c r="AA611" s="964"/>
      <c r="AB611" s="570">
        <f t="shared" si="570"/>
        <v>0</v>
      </c>
      <c r="AC611" s="526">
        <f t="shared" si="571"/>
        <v>0</v>
      </c>
      <c r="AD611" s="523">
        <f t="shared" si="572"/>
        <v>0</v>
      </c>
      <c r="AE611" s="526">
        <f t="shared" ref="AE611:AE612" si="601">SUM(AC611,AD611)</f>
        <v>0</v>
      </c>
    </row>
    <row r="612" spans="1:31" x14ac:dyDescent="0.25">
      <c r="A612" s="115" t="s">
        <v>355</v>
      </c>
      <c r="B612" s="112">
        <v>3</v>
      </c>
      <c r="C612" s="156" t="s">
        <v>646</v>
      </c>
      <c r="D612" s="156">
        <v>3</v>
      </c>
      <c r="E612" s="156" t="s">
        <v>668</v>
      </c>
      <c r="F612" s="156" t="s">
        <v>1875</v>
      </c>
      <c r="G612" s="112" t="s">
        <v>520</v>
      </c>
      <c r="H612" s="112" t="s">
        <v>1876</v>
      </c>
      <c r="I612" s="157" t="s">
        <v>675</v>
      </c>
      <c r="J612" s="158"/>
      <c r="K612" s="158">
        <v>9.4</v>
      </c>
      <c r="L612" s="159" t="s">
        <v>680</v>
      </c>
      <c r="M612" s="486"/>
      <c r="N612" s="891"/>
      <c r="O612" s="718"/>
      <c r="P612" s="892">
        <f t="shared" si="574"/>
        <v>0</v>
      </c>
      <c r="Q612" s="718"/>
      <c r="R612" s="892"/>
      <c r="S612" s="718">
        <f t="shared" si="575"/>
        <v>0</v>
      </c>
      <c r="T612" s="520">
        <f t="shared" si="567"/>
        <v>0</v>
      </c>
      <c r="U612" s="497">
        <f t="shared" si="568"/>
        <v>0</v>
      </c>
      <c r="V612" s="551">
        <f t="shared" si="576"/>
        <v>0</v>
      </c>
      <c r="W612" s="893"/>
      <c r="X612" s="894"/>
      <c r="Y612" s="526">
        <f t="shared" si="569"/>
        <v>0</v>
      </c>
      <c r="Z612" s="894"/>
      <c r="AA612" s="895"/>
      <c r="AB612" s="896">
        <f t="shared" si="570"/>
        <v>0</v>
      </c>
      <c r="AC612" s="526">
        <f t="shared" si="571"/>
        <v>0</v>
      </c>
      <c r="AD612" s="523">
        <f t="shared" si="572"/>
        <v>0</v>
      </c>
      <c r="AE612" s="526">
        <f t="shared" si="601"/>
        <v>0</v>
      </c>
    </row>
    <row r="613" spans="1:31" x14ac:dyDescent="0.25">
      <c r="A613" s="115" t="s">
        <v>355</v>
      </c>
      <c r="B613" s="112">
        <v>3</v>
      </c>
      <c r="C613" s="156" t="s">
        <v>646</v>
      </c>
      <c r="D613" s="156">
        <v>3</v>
      </c>
      <c r="E613" s="156" t="s">
        <v>671</v>
      </c>
      <c r="F613" s="156" t="s">
        <v>1877</v>
      </c>
      <c r="G613" s="112" t="s">
        <v>649</v>
      </c>
      <c r="H613" s="112" t="s">
        <v>1878</v>
      </c>
      <c r="I613" s="112" t="s">
        <v>936</v>
      </c>
      <c r="J613" s="158">
        <v>22.3</v>
      </c>
      <c r="K613" s="158"/>
      <c r="L613" s="159" t="s">
        <v>652</v>
      </c>
      <c r="M613" s="486">
        <v>7.0000000000000007E-2</v>
      </c>
      <c r="N613" s="954"/>
      <c r="O613" s="955"/>
      <c r="P613" s="572">
        <f t="shared" si="574"/>
        <v>0</v>
      </c>
      <c r="Q613" s="955"/>
      <c r="R613" s="957"/>
      <c r="S613" s="571">
        <f t="shared" si="575"/>
        <v>0</v>
      </c>
      <c r="T613" s="520">
        <f t="shared" si="567"/>
        <v>0</v>
      </c>
      <c r="U613" s="497">
        <f t="shared" si="568"/>
        <v>0</v>
      </c>
      <c r="V613" s="551">
        <f t="shared" si="576"/>
        <v>0</v>
      </c>
      <c r="W613" s="960"/>
      <c r="X613" s="961"/>
      <c r="Y613" s="526">
        <f t="shared" si="569"/>
        <v>0</v>
      </c>
      <c r="Z613" s="961"/>
      <c r="AA613" s="964"/>
      <c r="AB613" s="570">
        <f t="shared" si="570"/>
        <v>0</v>
      </c>
      <c r="AC613" s="526">
        <f t="shared" si="571"/>
        <v>0</v>
      </c>
      <c r="AD613" s="523">
        <f t="shared" si="572"/>
        <v>0</v>
      </c>
      <c r="AE613" s="526">
        <f t="shared" ref="AE613:AE614" si="602">SUM(AC613,AD613)</f>
        <v>0</v>
      </c>
    </row>
    <row r="614" spans="1:31" s="25" customFormat="1" x14ac:dyDescent="0.25">
      <c r="A614" s="929" t="s">
        <v>355</v>
      </c>
      <c r="B614" s="930">
        <v>3</v>
      </c>
      <c r="C614" s="156" t="s">
        <v>646</v>
      </c>
      <c r="D614" s="156">
        <v>3</v>
      </c>
      <c r="E614" s="156" t="s">
        <v>676</v>
      </c>
      <c r="F614" s="156" t="s">
        <v>501</v>
      </c>
      <c r="G614" s="931" t="s">
        <v>464</v>
      </c>
      <c r="H614" s="931" t="s">
        <v>502</v>
      </c>
      <c r="I614" s="931" t="s">
        <v>679</v>
      </c>
      <c r="J614" s="158"/>
      <c r="K614" s="158">
        <v>11.5</v>
      </c>
      <c r="L614" s="159" t="s">
        <v>680</v>
      </c>
      <c r="M614" s="486"/>
      <c r="N614" s="932"/>
      <c r="O614" s="158"/>
      <c r="P614" s="933">
        <f t="shared" si="574"/>
        <v>0</v>
      </c>
      <c r="Q614" s="158"/>
      <c r="R614" s="933"/>
      <c r="S614" s="158">
        <f t="shared" si="575"/>
        <v>0</v>
      </c>
      <c r="T614" s="925">
        <f t="shared" si="567"/>
        <v>0</v>
      </c>
      <c r="U614" s="926">
        <f t="shared" si="568"/>
        <v>0</v>
      </c>
      <c r="V614" s="551">
        <f t="shared" si="576"/>
        <v>0</v>
      </c>
      <c r="W614" s="934"/>
      <c r="X614" s="935"/>
      <c r="Y614" s="927">
        <f t="shared" si="569"/>
        <v>0</v>
      </c>
      <c r="Z614" s="935"/>
      <c r="AA614" s="936"/>
      <c r="AB614" s="937">
        <f t="shared" si="570"/>
        <v>0</v>
      </c>
      <c r="AC614" s="927">
        <f t="shared" si="571"/>
        <v>0</v>
      </c>
      <c r="AD614" s="928">
        <f t="shared" si="572"/>
        <v>0</v>
      </c>
      <c r="AE614" s="927">
        <f t="shared" si="602"/>
        <v>0</v>
      </c>
    </row>
    <row r="615" spans="1:31" x14ac:dyDescent="0.25">
      <c r="A615" s="115" t="s">
        <v>355</v>
      </c>
      <c r="B615" s="112">
        <v>3</v>
      </c>
      <c r="C615" s="156" t="s">
        <v>646</v>
      </c>
      <c r="D615" s="156">
        <v>3</v>
      </c>
      <c r="E615" s="156" t="s">
        <v>682</v>
      </c>
      <c r="F615" s="156" t="s">
        <v>1879</v>
      </c>
      <c r="G615" s="112" t="s">
        <v>865</v>
      </c>
      <c r="H615" s="112" t="s">
        <v>1880</v>
      </c>
      <c r="I615" s="112" t="s">
        <v>657</v>
      </c>
      <c r="J615" s="158">
        <v>2.2999999999999998</v>
      </c>
      <c r="K615" s="158"/>
      <c r="L615" s="159" t="s">
        <v>652</v>
      </c>
      <c r="M615" s="486">
        <v>0.04</v>
      </c>
      <c r="N615" s="954"/>
      <c r="O615" s="955"/>
      <c r="P615" s="572">
        <f t="shared" si="574"/>
        <v>0</v>
      </c>
      <c r="Q615" s="955"/>
      <c r="R615" s="957"/>
      <c r="S615" s="571">
        <f t="shared" si="575"/>
        <v>0</v>
      </c>
      <c r="T615" s="520">
        <f t="shared" si="567"/>
        <v>0</v>
      </c>
      <c r="U615" s="497">
        <f t="shared" si="568"/>
        <v>0</v>
      </c>
      <c r="V615" s="551">
        <f t="shared" si="576"/>
        <v>0</v>
      </c>
      <c r="W615" s="960"/>
      <c r="X615" s="961"/>
      <c r="Y615" s="526">
        <f t="shared" si="569"/>
        <v>0</v>
      </c>
      <c r="Z615" s="961"/>
      <c r="AA615" s="964"/>
      <c r="AB615" s="570">
        <f t="shared" si="570"/>
        <v>0</v>
      </c>
      <c r="AC615" s="526">
        <f t="shared" si="571"/>
        <v>0</v>
      </c>
      <c r="AD615" s="523">
        <f t="shared" si="572"/>
        <v>0</v>
      </c>
      <c r="AE615" s="526">
        <f t="shared" ref="AE615" si="603">SUM(AC615,AD615)</f>
        <v>0</v>
      </c>
    </row>
    <row r="616" spans="1:31" x14ac:dyDescent="0.25">
      <c r="A616" s="115" t="s">
        <v>355</v>
      </c>
      <c r="B616" s="112">
        <v>3</v>
      </c>
      <c r="C616" s="156" t="s">
        <v>646</v>
      </c>
      <c r="D616" s="156">
        <v>3</v>
      </c>
      <c r="E616" s="156" t="s">
        <v>685</v>
      </c>
      <c r="F616" s="156" t="s">
        <v>1881</v>
      </c>
      <c r="G616" s="112" t="s">
        <v>660</v>
      </c>
      <c r="H616" s="112" t="s">
        <v>1880</v>
      </c>
      <c r="I616" s="157" t="s">
        <v>657</v>
      </c>
      <c r="J616" s="158">
        <v>1.5</v>
      </c>
      <c r="K616" s="158"/>
      <c r="L616" s="159" t="s">
        <v>652</v>
      </c>
      <c r="M616" s="486">
        <v>0.04</v>
      </c>
      <c r="N616" s="954"/>
      <c r="O616" s="955"/>
      <c r="P616" s="572">
        <f t="shared" si="574"/>
        <v>0</v>
      </c>
      <c r="Q616" s="955"/>
      <c r="R616" s="957"/>
      <c r="S616" s="571">
        <f t="shared" si="575"/>
        <v>0</v>
      </c>
      <c r="T616" s="520">
        <f t="shared" si="567"/>
        <v>0</v>
      </c>
      <c r="U616" s="497">
        <f t="shared" si="568"/>
        <v>0</v>
      </c>
      <c r="V616" s="551">
        <f t="shared" si="576"/>
        <v>0</v>
      </c>
      <c r="W616" s="960"/>
      <c r="X616" s="961"/>
      <c r="Y616" s="526">
        <f t="shared" si="569"/>
        <v>0</v>
      </c>
      <c r="Z616" s="961"/>
      <c r="AA616" s="964"/>
      <c r="AB616" s="570">
        <f t="shared" si="570"/>
        <v>0</v>
      </c>
      <c r="AC616" s="526">
        <f t="shared" si="571"/>
        <v>0</v>
      </c>
      <c r="AD616" s="523">
        <f t="shared" si="572"/>
        <v>0</v>
      </c>
      <c r="AE616" s="526">
        <f t="shared" ref="AE616" si="604">SUM(AC616,AD616)</f>
        <v>0</v>
      </c>
    </row>
    <row r="617" spans="1:31" x14ac:dyDescent="0.25">
      <c r="A617" s="115" t="s">
        <v>355</v>
      </c>
      <c r="B617" s="112">
        <v>3</v>
      </c>
      <c r="C617" s="156" t="s">
        <v>646</v>
      </c>
      <c r="D617" s="156">
        <v>3</v>
      </c>
      <c r="E617" s="156" t="s">
        <v>687</v>
      </c>
      <c r="F617" s="156" t="s">
        <v>1882</v>
      </c>
      <c r="G617" s="112" t="s">
        <v>865</v>
      </c>
      <c r="H617" s="112" t="s">
        <v>1883</v>
      </c>
      <c r="I617" s="157" t="s">
        <v>657</v>
      </c>
      <c r="J617" s="158">
        <v>2.2999999999999998</v>
      </c>
      <c r="K617" s="158"/>
      <c r="L617" s="159" t="s">
        <v>652</v>
      </c>
      <c r="M617" s="486">
        <v>0.04</v>
      </c>
      <c r="N617" s="954"/>
      <c r="O617" s="955"/>
      <c r="P617" s="572">
        <f t="shared" si="574"/>
        <v>0</v>
      </c>
      <c r="Q617" s="955"/>
      <c r="R617" s="957"/>
      <c r="S617" s="571">
        <f t="shared" si="575"/>
        <v>0</v>
      </c>
      <c r="T617" s="520">
        <f t="shared" si="567"/>
        <v>0</v>
      </c>
      <c r="U617" s="497">
        <f t="shared" si="568"/>
        <v>0</v>
      </c>
      <c r="V617" s="551">
        <f t="shared" si="576"/>
        <v>0</v>
      </c>
      <c r="W617" s="960"/>
      <c r="X617" s="961"/>
      <c r="Y617" s="526">
        <f t="shared" si="569"/>
        <v>0</v>
      </c>
      <c r="Z617" s="961"/>
      <c r="AA617" s="964"/>
      <c r="AB617" s="570">
        <f t="shared" si="570"/>
        <v>0</v>
      </c>
      <c r="AC617" s="526">
        <f t="shared" si="571"/>
        <v>0</v>
      </c>
      <c r="AD617" s="523">
        <f t="shared" si="572"/>
        <v>0</v>
      </c>
      <c r="AE617" s="526">
        <f t="shared" ref="AE617" si="605">SUM(AC617,AD617)</f>
        <v>0</v>
      </c>
    </row>
    <row r="618" spans="1:31" x14ac:dyDescent="0.25">
      <c r="A618" s="115" t="s">
        <v>355</v>
      </c>
      <c r="B618" s="112">
        <v>3</v>
      </c>
      <c r="C618" s="156" t="s">
        <v>646</v>
      </c>
      <c r="D618" s="156">
        <v>3</v>
      </c>
      <c r="E618" s="156" t="s">
        <v>690</v>
      </c>
      <c r="F618" s="156" t="s">
        <v>1884</v>
      </c>
      <c r="G618" s="112" t="s">
        <v>660</v>
      </c>
      <c r="H618" s="112" t="s">
        <v>1883</v>
      </c>
      <c r="I618" s="157" t="s">
        <v>657</v>
      </c>
      <c r="J618" s="158">
        <v>1.5</v>
      </c>
      <c r="K618" s="158"/>
      <c r="L618" s="159" t="s">
        <v>652</v>
      </c>
      <c r="M618" s="486">
        <v>0.04</v>
      </c>
      <c r="N618" s="954"/>
      <c r="O618" s="955"/>
      <c r="P618" s="572">
        <f t="shared" si="574"/>
        <v>0</v>
      </c>
      <c r="Q618" s="955"/>
      <c r="R618" s="957"/>
      <c r="S618" s="571">
        <f t="shared" si="575"/>
        <v>0</v>
      </c>
      <c r="T618" s="520">
        <f t="shared" si="567"/>
        <v>0</v>
      </c>
      <c r="U618" s="497">
        <f t="shared" si="568"/>
        <v>0</v>
      </c>
      <c r="V618" s="551">
        <f t="shared" si="576"/>
        <v>0</v>
      </c>
      <c r="W618" s="960"/>
      <c r="X618" s="961"/>
      <c r="Y618" s="526">
        <f t="shared" si="569"/>
        <v>0</v>
      </c>
      <c r="Z618" s="961"/>
      <c r="AA618" s="964"/>
      <c r="AB618" s="570">
        <f t="shared" si="570"/>
        <v>0</v>
      </c>
      <c r="AC618" s="526">
        <f t="shared" si="571"/>
        <v>0</v>
      </c>
      <c r="AD618" s="523">
        <f t="shared" si="572"/>
        <v>0</v>
      </c>
      <c r="AE618" s="526">
        <f t="shared" ref="AE618" si="606">SUM(AC618,AD618)</f>
        <v>0</v>
      </c>
    </row>
    <row r="619" spans="1:31" x14ac:dyDescent="0.25">
      <c r="A619" s="115" t="s">
        <v>355</v>
      </c>
      <c r="B619" s="112">
        <v>3</v>
      </c>
      <c r="C619" s="156" t="s">
        <v>646</v>
      </c>
      <c r="D619" s="156">
        <v>3</v>
      </c>
      <c r="E619" s="156" t="s">
        <v>693</v>
      </c>
      <c r="F619" s="156" t="s">
        <v>1885</v>
      </c>
      <c r="G619" s="112" t="s">
        <v>649</v>
      </c>
      <c r="H619" s="112" t="s">
        <v>1886</v>
      </c>
      <c r="I619" s="157" t="s">
        <v>936</v>
      </c>
      <c r="J619" s="158">
        <v>68.599999999999994</v>
      </c>
      <c r="K619" s="158"/>
      <c r="L619" s="159" t="s">
        <v>652</v>
      </c>
      <c r="M619" s="486">
        <v>7.0000000000000007E-2</v>
      </c>
      <c r="N619" s="954"/>
      <c r="O619" s="955"/>
      <c r="P619" s="572">
        <f t="shared" si="574"/>
        <v>0</v>
      </c>
      <c r="Q619" s="955"/>
      <c r="R619" s="957"/>
      <c r="S619" s="571">
        <f t="shared" si="575"/>
        <v>0</v>
      </c>
      <c r="T619" s="520">
        <f t="shared" si="567"/>
        <v>0</v>
      </c>
      <c r="U619" s="497">
        <f t="shared" si="568"/>
        <v>0</v>
      </c>
      <c r="V619" s="551">
        <f t="shared" si="576"/>
        <v>0</v>
      </c>
      <c r="W619" s="960"/>
      <c r="X619" s="961"/>
      <c r="Y619" s="526">
        <f t="shared" si="569"/>
        <v>0</v>
      </c>
      <c r="Z619" s="961"/>
      <c r="AA619" s="964"/>
      <c r="AB619" s="570">
        <f t="shared" si="570"/>
        <v>0</v>
      </c>
      <c r="AC619" s="526">
        <f t="shared" si="571"/>
        <v>0</v>
      </c>
      <c r="AD619" s="523">
        <f t="shared" si="572"/>
        <v>0</v>
      </c>
      <c r="AE619" s="526">
        <f t="shared" ref="AE619" si="607">SUM(AC619,AD619)</f>
        <v>0</v>
      </c>
    </row>
    <row r="620" spans="1:31" x14ac:dyDescent="0.25">
      <c r="A620" s="115" t="s">
        <v>355</v>
      </c>
      <c r="B620" s="112">
        <v>3</v>
      </c>
      <c r="C620" s="156" t="s">
        <v>646</v>
      </c>
      <c r="D620" s="156">
        <v>3</v>
      </c>
      <c r="E620" s="156" t="s">
        <v>696</v>
      </c>
      <c r="F620" s="156" t="s">
        <v>1887</v>
      </c>
      <c r="G620" s="112" t="s">
        <v>764</v>
      </c>
      <c r="H620" s="112" t="s">
        <v>1888</v>
      </c>
      <c r="I620" s="112" t="s">
        <v>936</v>
      </c>
      <c r="J620" s="158">
        <v>23.1</v>
      </c>
      <c r="K620" s="158"/>
      <c r="L620" s="159" t="s">
        <v>652</v>
      </c>
      <c r="M620" s="486">
        <v>7.0000000000000007E-2</v>
      </c>
      <c r="N620" s="954"/>
      <c r="O620" s="955"/>
      <c r="P620" s="572">
        <f t="shared" si="574"/>
        <v>0</v>
      </c>
      <c r="Q620" s="955"/>
      <c r="R620" s="957"/>
      <c r="S620" s="571">
        <f t="shared" si="575"/>
        <v>0</v>
      </c>
      <c r="T620" s="520">
        <f t="shared" si="567"/>
        <v>0</v>
      </c>
      <c r="U620" s="497">
        <f t="shared" si="568"/>
        <v>0</v>
      </c>
      <c r="V620" s="551">
        <f t="shared" si="576"/>
        <v>0</v>
      </c>
      <c r="W620" s="960"/>
      <c r="X620" s="961"/>
      <c r="Y620" s="526">
        <f t="shared" si="569"/>
        <v>0</v>
      </c>
      <c r="Z620" s="961"/>
      <c r="AA620" s="964"/>
      <c r="AB620" s="570">
        <f t="shared" si="570"/>
        <v>0</v>
      </c>
      <c r="AC620" s="526">
        <f t="shared" si="571"/>
        <v>0</v>
      </c>
      <c r="AD620" s="523">
        <f t="shared" si="572"/>
        <v>0</v>
      </c>
      <c r="AE620" s="526">
        <f t="shared" ref="AE620" si="608">SUM(AC620,AD620)</f>
        <v>0</v>
      </c>
    </row>
    <row r="621" spans="1:31" x14ac:dyDescent="0.25">
      <c r="A621" s="115" t="s">
        <v>355</v>
      </c>
      <c r="B621" s="112">
        <v>3</v>
      </c>
      <c r="C621" s="156" t="s">
        <v>646</v>
      </c>
      <c r="D621" s="156">
        <v>3</v>
      </c>
      <c r="E621" s="156" t="s">
        <v>699</v>
      </c>
      <c r="F621" s="156" t="s">
        <v>1889</v>
      </c>
      <c r="G621" s="112" t="s">
        <v>764</v>
      </c>
      <c r="H621" s="112" t="s">
        <v>1890</v>
      </c>
      <c r="I621" s="112" t="s">
        <v>936</v>
      </c>
      <c r="J621" s="158">
        <v>32.200000000000003</v>
      </c>
      <c r="K621" s="158"/>
      <c r="L621" s="159" t="s">
        <v>652</v>
      </c>
      <c r="M621" s="486">
        <v>7.0000000000000007E-2</v>
      </c>
      <c r="N621" s="954"/>
      <c r="O621" s="955"/>
      <c r="P621" s="572">
        <f t="shared" si="574"/>
        <v>0</v>
      </c>
      <c r="Q621" s="955"/>
      <c r="R621" s="957"/>
      <c r="S621" s="571">
        <f t="shared" si="575"/>
        <v>0</v>
      </c>
      <c r="T621" s="520">
        <f t="shared" si="567"/>
        <v>0</v>
      </c>
      <c r="U621" s="497">
        <f t="shared" si="568"/>
        <v>0</v>
      </c>
      <c r="V621" s="551">
        <f t="shared" si="576"/>
        <v>0</v>
      </c>
      <c r="W621" s="960"/>
      <c r="X621" s="961"/>
      <c r="Y621" s="526">
        <f t="shared" si="569"/>
        <v>0</v>
      </c>
      <c r="Z621" s="961"/>
      <c r="AA621" s="964"/>
      <c r="AB621" s="570">
        <f t="shared" si="570"/>
        <v>0</v>
      </c>
      <c r="AC621" s="526">
        <f t="shared" si="571"/>
        <v>0</v>
      </c>
      <c r="AD621" s="523">
        <f t="shared" si="572"/>
        <v>0</v>
      </c>
      <c r="AE621" s="526">
        <f t="shared" ref="AE621" si="609">SUM(AC621,AD621)</f>
        <v>0</v>
      </c>
    </row>
    <row r="622" spans="1:31" x14ac:dyDescent="0.25">
      <c r="A622" s="115" t="s">
        <v>355</v>
      </c>
      <c r="B622" s="112">
        <v>3</v>
      </c>
      <c r="C622" s="156" t="s">
        <v>646</v>
      </c>
      <c r="D622" s="156">
        <v>3</v>
      </c>
      <c r="E622" s="156" t="s">
        <v>701</v>
      </c>
      <c r="F622" s="156" t="s">
        <v>1891</v>
      </c>
      <c r="G622" s="112" t="s">
        <v>764</v>
      </c>
      <c r="H622" s="112" t="s">
        <v>1888</v>
      </c>
      <c r="I622" s="112" t="s">
        <v>936</v>
      </c>
      <c r="J622" s="158">
        <v>25.4</v>
      </c>
      <c r="K622" s="158"/>
      <c r="L622" s="159" t="s">
        <v>652</v>
      </c>
      <c r="M622" s="486">
        <v>7.0000000000000007E-2</v>
      </c>
      <c r="N622" s="954"/>
      <c r="O622" s="955"/>
      <c r="P622" s="572">
        <f t="shared" si="574"/>
        <v>0</v>
      </c>
      <c r="Q622" s="955"/>
      <c r="R622" s="957"/>
      <c r="S622" s="571">
        <f t="shared" si="575"/>
        <v>0</v>
      </c>
      <c r="T622" s="520">
        <f t="shared" si="567"/>
        <v>0</v>
      </c>
      <c r="U622" s="497">
        <f t="shared" si="568"/>
        <v>0</v>
      </c>
      <c r="V622" s="551">
        <f t="shared" si="576"/>
        <v>0</v>
      </c>
      <c r="W622" s="960"/>
      <c r="X622" s="961"/>
      <c r="Y622" s="526">
        <f t="shared" si="569"/>
        <v>0</v>
      </c>
      <c r="Z622" s="961"/>
      <c r="AA622" s="964"/>
      <c r="AB622" s="570">
        <f t="shared" si="570"/>
        <v>0</v>
      </c>
      <c r="AC622" s="526">
        <f t="shared" si="571"/>
        <v>0</v>
      </c>
      <c r="AD622" s="523">
        <f t="shared" si="572"/>
        <v>0</v>
      </c>
      <c r="AE622" s="526">
        <f t="shared" ref="AE622:AE623" si="610">SUM(AC622,AD622)</f>
        <v>0</v>
      </c>
    </row>
    <row r="623" spans="1:31" x14ac:dyDescent="0.25">
      <c r="A623" s="115" t="s">
        <v>355</v>
      </c>
      <c r="B623" s="112">
        <v>3</v>
      </c>
      <c r="C623" s="156" t="s">
        <v>646</v>
      </c>
      <c r="D623" s="156">
        <v>3</v>
      </c>
      <c r="E623" s="156" t="s">
        <v>704</v>
      </c>
      <c r="F623" s="156" t="s">
        <v>1892</v>
      </c>
      <c r="G623" s="112" t="s">
        <v>520</v>
      </c>
      <c r="H623" s="112" t="s">
        <v>1138</v>
      </c>
      <c r="I623" s="157" t="s">
        <v>679</v>
      </c>
      <c r="J623" s="158"/>
      <c r="K623" s="158">
        <v>1</v>
      </c>
      <c r="L623" s="159" t="s">
        <v>680</v>
      </c>
      <c r="M623" s="486"/>
      <c r="N623" s="891"/>
      <c r="O623" s="718"/>
      <c r="P623" s="892">
        <f t="shared" si="574"/>
        <v>0</v>
      </c>
      <c r="Q623" s="718"/>
      <c r="R623" s="892"/>
      <c r="S623" s="718">
        <f t="shared" si="575"/>
        <v>0</v>
      </c>
      <c r="T623" s="520">
        <f t="shared" si="567"/>
        <v>0</v>
      </c>
      <c r="U623" s="497">
        <f t="shared" si="568"/>
        <v>0</v>
      </c>
      <c r="V623" s="551">
        <f t="shared" si="576"/>
        <v>0</v>
      </c>
      <c r="W623" s="893"/>
      <c r="X623" s="894"/>
      <c r="Y623" s="526">
        <f t="shared" si="569"/>
        <v>0</v>
      </c>
      <c r="Z623" s="894"/>
      <c r="AA623" s="895"/>
      <c r="AB623" s="896">
        <f t="shared" si="570"/>
        <v>0</v>
      </c>
      <c r="AC623" s="526">
        <f t="shared" si="571"/>
        <v>0</v>
      </c>
      <c r="AD623" s="523">
        <f t="shared" si="572"/>
        <v>0</v>
      </c>
      <c r="AE623" s="526">
        <f t="shared" si="610"/>
        <v>0</v>
      </c>
    </row>
    <row r="624" spans="1:31" x14ac:dyDescent="0.25">
      <c r="A624" s="115" t="s">
        <v>355</v>
      </c>
      <c r="B624" s="112">
        <v>3</v>
      </c>
      <c r="C624" s="156" t="s">
        <v>646</v>
      </c>
      <c r="D624" s="156">
        <v>3</v>
      </c>
      <c r="E624" s="156" t="s">
        <v>708</v>
      </c>
      <c r="F624" s="156" t="s">
        <v>1893</v>
      </c>
      <c r="G624" s="112" t="s">
        <v>764</v>
      </c>
      <c r="H624" s="112" t="s">
        <v>1894</v>
      </c>
      <c r="I624" s="157" t="s">
        <v>936</v>
      </c>
      <c r="J624" s="158">
        <v>40.700000000000003</v>
      </c>
      <c r="K624" s="158"/>
      <c r="L624" s="159" t="s">
        <v>652</v>
      </c>
      <c r="M624" s="486">
        <v>7.0000000000000007E-2</v>
      </c>
      <c r="N624" s="954"/>
      <c r="O624" s="955"/>
      <c r="P624" s="572">
        <f t="shared" si="574"/>
        <v>0</v>
      </c>
      <c r="Q624" s="955"/>
      <c r="R624" s="957"/>
      <c r="S624" s="571">
        <f t="shared" si="575"/>
        <v>0</v>
      </c>
      <c r="T624" s="520">
        <f t="shared" si="567"/>
        <v>0</v>
      </c>
      <c r="U624" s="497">
        <f t="shared" si="568"/>
        <v>0</v>
      </c>
      <c r="V624" s="551">
        <f t="shared" si="576"/>
        <v>0</v>
      </c>
      <c r="W624" s="960"/>
      <c r="X624" s="961"/>
      <c r="Y624" s="526">
        <f t="shared" si="569"/>
        <v>0</v>
      </c>
      <c r="Z624" s="961"/>
      <c r="AA624" s="964"/>
      <c r="AB624" s="570">
        <f t="shared" si="570"/>
        <v>0</v>
      </c>
      <c r="AC624" s="526">
        <f t="shared" si="571"/>
        <v>0</v>
      </c>
      <c r="AD624" s="523">
        <f t="shared" si="572"/>
        <v>0</v>
      </c>
      <c r="AE624" s="526">
        <f t="shared" ref="AE624" si="611">SUM(AC624,AD624)</f>
        <v>0</v>
      </c>
    </row>
    <row r="625" spans="1:31" x14ac:dyDescent="0.25">
      <c r="A625" s="115" t="s">
        <v>355</v>
      </c>
      <c r="B625" s="112">
        <v>3</v>
      </c>
      <c r="C625" s="156" t="s">
        <v>646</v>
      </c>
      <c r="D625" s="156">
        <v>3</v>
      </c>
      <c r="E625" s="156" t="s">
        <v>711</v>
      </c>
      <c r="F625" s="156" t="s">
        <v>1895</v>
      </c>
      <c r="G625" s="112" t="s">
        <v>990</v>
      </c>
      <c r="H625" s="112" t="s">
        <v>1896</v>
      </c>
      <c r="I625" s="157" t="s">
        <v>657</v>
      </c>
      <c r="J625" s="158">
        <v>25.7</v>
      </c>
      <c r="K625" s="158"/>
      <c r="L625" s="159" t="s">
        <v>652</v>
      </c>
      <c r="M625" s="486">
        <v>7.0000000000000007E-2</v>
      </c>
      <c r="N625" s="954"/>
      <c r="O625" s="955"/>
      <c r="P625" s="572">
        <f t="shared" si="574"/>
        <v>0</v>
      </c>
      <c r="Q625" s="955"/>
      <c r="R625" s="957"/>
      <c r="S625" s="571">
        <f t="shared" si="575"/>
        <v>0</v>
      </c>
      <c r="T625" s="520">
        <f t="shared" si="567"/>
        <v>0</v>
      </c>
      <c r="U625" s="497">
        <f t="shared" si="568"/>
        <v>0</v>
      </c>
      <c r="V625" s="551">
        <f t="shared" si="576"/>
        <v>0</v>
      </c>
      <c r="W625" s="960"/>
      <c r="X625" s="961"/>
      <c r="Y625" s="526">
        <f t="shared" si="569"/>
        <v>0</v>
      </c>
      <c r="Z625" s="961"/>
      <c r="AA625" s="964"/>
      <c r="AB625" s="570">
        <f t="shared" si="570"/>
        <v>0</v>
      </c>
      <c r="AC625" s="526">
        <f t="shared" si="571"/>
        <v>0</v>
      </c>
      <c r="AD625" s="523">
        <f t="shared" si="572"/>
        <v>0</v>
      </c>
      <c r="AE625" s="526">
        <f t="shared" ref="AE625" si="612">SUM(AC625,AD625)</f>
        <v>0</v>
      </c>
    </row>
    <row r="626" spans="1:31" x14ac:dyDescent="0.25">
      <c r="A626" s="115" t="s">
        <v>355</v>
      </c>
      <c r="B626" s="112">
        <v>3</v>
      </c>
      <c r="C626" s="156" t="s">
        <v>646</v>
      </c>
      <c r="D626" s="156">
        <v>3</v>
      </c>
      <c r="E626" s="156" t="s">
        <v>714</v>
      </c>
      <c r="F626" s="156" t="s">
        <v>1897</v>
      </c>
      <c r="G626" s="112" t="s">
        <v>764</v>
      </c>
      <c r="H626" s="112" t="s">
        <v>1898</v>
      </c>
      <c r="I626" s="157" t="s">
        <v>936</v>
      </c>
      <c r="J626" s="158">
        <v>23.6</v>
      </c>
      <c r="K626" s="158"/>
      <c r="L626" s="159" t="s">
        <v>652</v>
      </c>
      <c r="M626" s="486">
        <v>7.0000000000000007E-2</v>
      </c>
      <c r="N626" s="954"/>
      <c r="O626" s="955"/>
      <c r="P626" s="572">
        <f t="shared" si="574"/>
        <v>0</v>
      </c>
      <c r="Q626" s="955"/>
      <c r="R626" s="957"/>
      <c r="S626" s="571">
        <f t="shared" si="575"/>
        <v>0</v>
      </c>
      <c r="T626" s="520">
        <f t="shared" si="567"/>
        <v>0</v>
      </c>
      <c r="U626" s="497">
        <f t="shared" si="568"/>
        <v>0</v>
      </c>
      <c r="V626" s="551">
        <f t="shared" si="576"/>
        <v>0</v>
      </c>
      <c r="W626" s="960"/>
      <c r="X626" s="961"/>
      <c r="Y626" s="526">
        <f t="shared" si="569"/>
        <v>0</v>
      </c>
      <c r="Z626" s="961"/>
      <c r="AA626" s="964"/>
      <c r="AB626" s="570">
        <f t="shared" si="570"/>
        <v>0</v>
      </c>
      <c r="AC626" s="526">
        <f t="shared" si="571"/>
        <v>0</v>
      </c>
      <c r="AD626" s="523">
        <f t="shared" si="572"/>
        <v>0</v>
      </c>
      <c r="AE626" s="526">
        <f t="shared" ref="AE626" si="613">SUM(AC626,AD626)</f>
        <v>0</v>
      </c>
    </row>
    <row r="627" spans="1:31" x14ac:dyDescent="0.25">
      <c r="A627" s="115" t="s">
        <v>355</v>
      </c>
      <c r="B627" s="112">
        <v>3</v>
      </c>
      <c r="C627" s="156" t="s">
        <v>646</v>
      </c>
      <c r="D627" s="156">
        <v>3</v>
      </c>
      <c r="E627" s="156" t="s">
        <v>717</v>
      </c>
      <c r="F627" s="156" t="s">
        <v>1899</v>
      </c>
      <c r="G627" s="112" t="s">
        <v>764</v>
      </c>
      <c r="H627" s="112" t="s">
        <v>1898</v>
      </c>
      <c r="I627" s="157" t="s">
        <v>936</v>
      </c>
      <c r="J627" s="158">
        <v>23.6</v>
      </c>
      <c r="K627" s="158"/>
      <c r="L627" s="159" t="s">
        <v>652</v>
      </c>
      <c r="M627" s="486">
        <v>7.0000000000000007E-2</v>
      </c>
      <c r="N627" s="954"/>
      <c r="O627" s="955"/>
      <c r="P627" s="572">
        <f t="shared" si="574"/>
        <v>0</v>
      </c>
      <c r="Q627" s="955"/>
      <c r="R627" s="957"/>
      <c r="S627" s="571">
        <f t="shared" si="575"/>
        <v>0</v>
      </c>
      <c r="T627" s="520">
        <f t="shared" si="567"/>
        <v>0</v>
      </c>
      <c r="U627" s="497">
        <f t="shared" si="568"/>
        <v>0</v>
      </c>
      <c r="V627" s="551">
        <f t="shared" si="576"/>
        <v>0</v>
      </c>
      <c r="W627" s="960"/>
      <c r="X627" s="961"/>
      <c r="Y627" s="526">
        <f t="shared" si="569"/>
        <v>0</v>
      </c>
      <c r="Z627" s="961"/>
      <c r="AA627" s="964"/>
      <c r="AB627" s="570">
        <f t="shared" si="570"/>
        <v>0</v>
      </c>
      <c r="AC627" s="526">
        <f t="shared" si="571"/>
        <v>0</v>
      </c>
      <c r="AD627" s="523">
        <f t="shared" si="572"/>
        <v>0</v>
      </c>
      <c r="AE627" s="526">
        <f t="shared" ref="AE627" si="614">SUM(AC627,AD627)</f>
        <v>0</v>
      </c>
    </row>
    <row r="628" spans="1:31" x14ac:dyDescent="0.25">
      <c r="A628" s="115" t="s">
        <v>355</v>
      </c>
      <c r="B628" s="112">
        <v>3</v>
      </c>
      <c r="C628" s="156" t="s">
        <v>646</v>
      </c>
      <c r="D628" s="156">
        <v>3</v>
      </c>
      <c r="E628" s="156" t="s">
        <v>720</v>
      </c>
      <c r="F628" s="156" t="s">
        <v>1900</v>
      </c>
      <c r="G628" s="112" t="s">
        <v>764</v>
      </c>
      <c r="H628" s="112" t="s">
        <v>1898</v>
      </c>
      <c r="I628" s="157" t="s">
        <v>936</v>
      </c>
      <c r="J628" s="158">
        <v>22.8</v>
      </c>
      <c r="K628" s="158"/>
      <c r="L628" s="159" t="s">
        <v>652</v>
      </c>
      <c r="M628" s="486">
        <v>7.0000000000000007E-2</v>
      </c>
      <c r="N628" s="954"/>
      <c r="O628" s="955"/>
      <c r="P628" s="572">
        <f t="shared" si="574"/>
        <v>0</v>
      </c>
      <c r="Q628" s="955"/>
      <c r="R628" s="957"/>
      <c r="S628" s="571">
        <f t="shared" si="575"/>
        <v>0</v>
      </c>
      <c r="T628" s="520">
        <f t="shared" si="567"/>
        <v>0</v>
      </c>
      <c r="U628" s="497">
        <f t="shared" si="568"/>
        <v>0</v>
      </c>
      <c r="V628" s="551">
        <f t="shared" si="576"/>
        <v>0</v>
      </c>
      <c r="W628" s="960"/>
      <c r="X628" s="961"/>
      <c r="Y628" s="526">
        <f t="shared" si="569"/>
        <v>0</v>
      </c>
      <c r="Z628" s="961"/>
      <c r="AA628" s="964"/>
      <c r="AB628" s="570">
        <f t="shared" si="570"/>
        <v>0</v>
      </c>
      <c r="AC628" s="526">
        <f t="shared" si="571"/>
        <v>0</v>
      </c>
      <c r="AD628" s="523">
        <f t="shared" si="572"/>
        <v>0</v>
      </c>
      <c r="AE628" s="526">
        <f t="shared" ref="AE628" si="615">SUM(AC628,AD628)</f>
        <v>0</v>
      </c>
    </row>
    <row r="629" spans="1:31" x14ac:dyDescent="0.25">
      <c r="A629" s="115" t="s">
        <v>355</v>
      </c>
      <c r="B629" s="112">
        <v>3</v>
      </c>
      <c r="C629" s="156" t="s">
        <v>646</v>
      </c>
      <c r="D629" s="156">
        <v>3</v>
      </c>
      <c r="E629" s="156" t="s">
        <v>726</v>
      </c>
      <c r="F629" s="156" t="s">
        <v>1901</v>
      </c>
      <c r="G629" s="112" t="s">
        <v>649</v>
      </c>
      <c r="H629" s="112" t="s">
        <v>1902</v>
      </c>
      <c r="I629" s="112" t="s">
        <v>936</v>
      </c>
      <c r="J629" s="158">
        <v>31.7</v>
      </c>
      <c r="K629" s="158"/>
      <c r="L629" s="159" t="s">
        <v>652</v>
      </c>
      <c r="M629" s="486">
        <v>7.0000000000000007E-2</v>
      </c>
      <c r="N629" s="954"/>
      <c r="O629" s="955"/>
      <c r="P629" s="572">
        <f t="shared" si="574"/>
        <v>0</v>
      </c>
      <c r="Q629" s="955"/>
      <c r="R629" s="957"/>
      <c r="S629" s="571">
        <f t="shared" si="575"/>
        <v>0</v>
      </c>
      <c r="T629" s="520">
        <f t="shared" si="567"/>
        <v>0</v>
      </c>
      <c r="U629" s="497">
        <f t="shared" si="568"/>
        <v>0</v>
      </c>
      <c r="V629" s="551">
        <f t="shared" si="576"/>
        <v>0</v>
      </c>
      <c r="W629" s="960"/>
      <c r="X629" s="961"/>
      <c r="Y629" s="526">
        <f t="shared" si="569"/>
        <v>0</v>
      </c>
      <c r="Z629" s="961"/>
      <c r="AA629" s="964"/>
      <c r="AB629" s="570">
        <f t="shared" si="570"/>
        <v>0</v>
      </c>
      <c r="AC629" s="526">
        <f t="shared" si="571"/>
        <v>0</v>
      </c>
      <c r="AD629" s="523">
        <f t="shared" si="572"/>
        <v>0</v>
      </c>
      <c r="AE629" s="526">
        <f t="shared" ref="AE629" si="616">SUM(AC629,AD629)</f>
        <v>0</v>
      </c>
    </row>
    <row r="630" spans="1:31" x14ac:dyDescent="0.25">
      <c r="A630" s="115" t="s">
        <v>355</v>
      </c>
      <c r="B630" s="112">
        <v>3</v>
      </c>
      <c r="C630" s="156" t="s">
        <v>646</v>
      </c>
      <c r="D630" s="156">
        <v>3</v>
      </c>
      <c r="E630" s="156" t="s">
        <v>732</v>
      </c>
      <c r="F630" s="156" t="s">
        <v>1903</v>
      </c>
      <c r="G630" s="112" t="s">
        <v>649</v>
      </c>
      <c r="H630" s="112" t="s">
        <v>1904</v>
      </c>
      <c r="I630" s="157" t="s">
        <v>936</v>
      </c>
      <c r="J630" s="158">
        <v>1.3</v>
      </c>
      <c r="K630" s="158"/>
      <c r="L630" s="159" t="s">
        <v>652</v>
      </c>
      <c r="M630" s="486">
        <v>7.0000000000000007E-2</v>
      </c>
      <c r="N630" s="954"/>
      <c r="O630" s="955"/>
      <c r="P630" s="572">
        <f t="shared" si="574"/>
        <v>0</v>
      </c>
      <c r="Q630" s="955"/>
      <c r="R630" s="957"/>
      <c r="S630" s="571">
        <f t="shared" si="575"/>
        <v>0</v>
      </c>
      <c r="T630" s="520">
        <f t="shared" si="567"/>
        <v>0</v>
      </c>
      <c r="U630" s="497">
        <f t="shared" si="568"/>
        <v>0</v>
      </c>
      <c r="V630" s="551">
        <f t="shared" si="576"/>
        <v>0</v>
      </c>
      <c r="W630" s="960"/>
      <c r="X630" s="961"/>
      <c r="Y630" s="526">
        <f t="shared" si="569"/>
        <v>0</v>
      </c>
      <c r="Z630" s="961"/>
      <c r="AA630" s="964"/>
      <c r="AB630" s="570">
        <f t="shared" si="570"/>
        <v>0</v>
      </c>
      <c r="AC630" s="526">
        <f t="shared" si="571"/>
        <v>0</v>
      </c>
      <c r="AD630" s="523">
        <f t="shared" si="572"/>
        <v>0</v>
      </c>
      <c r="AE630" s="526">
        <f t="shared" ref="AE630" si="617">SUM(AC630,AD630)</f>
        <v>0</v>
      </c>
    </row>
    <row r="631" spans="1:31" x14ac:dyDescent="0.25">
      <c r="A631" s="115" t="s">
        <v>355</v>
      </c>
      <c r="B631" s="112">
        <v>3</v>
      </c>
      <c r="C631" s="156" t="s">
        <v>646</v>
      </c>
      <c r="D631" s="156">
        <v>3</v>
      </c>
      <c r="E631" s="156" t="s">
        <v>738</v>
      </c>
      <c r="F631" s="156" t="s">
        <v>1905</v>
      </c>
      <c r="G631" s="112" t="s">
        <v>673</v>
      </c>
      <c r="H631" s="112" t="s">
        <v>1906</v>
      </c>
      <c r="I631" s="112" t="s">
        <v>675</v>
      </c>
      <c r="J631" s="158">
        <v>12.5</v>
      </c>
      <c r="K631" s="158"/>
      <c r="L631" s="159" t="s">
        <v>652</v>
      </c>
      <c r="M631" s="486">
        <v>7.0000000000000007E-2</v>
      </c>
      <c r="N631" s="954"/>
      <c r="O631" s="955"/>
      <c r="P631" s="572">
        <f t="shared" si="574"/>
        <v>0</v>
      </c>
      <c r="Q631" s="955"/>
      <c r="R631" s="957"/>
      <c r="S631" s="571">
        <f t="shared" si="575"/>
        <v>0</v>
      </c>
      <c r="T631" s="520">
        <f t="shared" si="567"/>
        <v>0</v>
      </c>
      <c r="U631" s="497">
        <f t="shared" si="568"/>
        <v>0</v>
      </c>
      <c r="V631" s="551">
        <f t="shared" si="576"/>
        <v>0</v>
      </c>
      <c r="W631" s="960"/>
      <c r="X631" s="961"/>
      <c r="Y631" s="526">
        <f t="shared" si="569"/>
        <v>0</v>
      </c>
      <c r="Z631" s="961"/>
      <c r="AA631" s="964"/>
      <c r="AB631" s="570">
        <f t="shared" si="570"/>
        <v>0</v>
      </c>
      <c r="AC631" s="526">
        <f t="shared" si="571"/>
        <v>0</v>
      </c>
      <c r="AD631" s="523">
        <f t="shared" si="572"/>
        <v>0</v>
      </c>
      <c r="AE631" s="526">
        <f t="shared" ref="AE631" si="618">SUM(AC631,AD631)</f>
        <v>0</v>
      </c>
    </row>
    <row r="632" spans="1:31" x14ac:dyDescent="0.25">
      <c r="A632" s="115" t="s">
        <v>355</v>
      </c>
      <c r="B632" s="112">
        <v>3</v>
      </c>
      <c r="C632" s="156" t="s">
        <v>646</v>
      </c>
      <c r="D632" s="156">
        <v>3</v>
      </c>
      <c r="E632" s="156" t="s">
        <v>741</v>
      </c>
      <c r="F632" s="156" t="s">
        <v>1907</v>
      </c>
      <c r="G632" s="112" t="s">
        <v>649</v>
      </c>
      <c r="H632" s="112" t="s">
        <v>1908</v>
      </c>
      <c r="I632" s="157" t="s">
        <v>936</v>
      </c>
      <c r="J632" s="158">
        <v>127.7</v>
      </c>
      <c r="K632" s="158"/>
      <c r="L632" s="159" t="s">
        <v>652</v>
      </c>
      <c r="M632" s="486">
        <v>7.0000000000000007E-2</v>
      </c>
      <c r="N632" s="954"/>
      <c r="O632" s="955"/>
      <c r="P632" s="572">
        <f t="shared" si="574"/>
        <v>0</v>
      </c>
      <c r="Q632" s="955"/>
      <c r="R632" s="957"/>
      <c r="S632" s="571">
        <f t="shared" si="575"/>
        <v>0</v>
      </c>
      <c r="T632" s="520">
        <f t="shared" si="567"/>
        <v>0</v>
      </c>
      <c r="U632" s="497">
        <f t="shared" si="568"/>
        <v>0</v>
      </c>
      <c r="V632" s="551">
        <f t="shared" si="576"/>
        <v>0</v>
      </c>
      <c r="W632" s="960"/>
      <c r="X632" s="961"/>
      <c r="Y632" s="526">
        <f t="shared" si="569"/>
        <v>0</v>
      </c>
      <c r="Z632" s="961"/>
      <c r="AA632" s="964"/>
      <c r="AB632" s="570">
        <f t="shared" si="570"/>
        <v>0</v>
      </c>
      <c r="AC632" s="526">
        <f t="shared" si="571"/>
        <v>0</v>
      </c>
      <c r="AD632" s="523">
        <f t="shared" si="572"/>
        <v>0</v>
      </c>
      <c r="AE632" s="526">
        <f t="shared" ref="AE632:AE633" si="619">SUM(AC632,AD632)</f>
        <v>0</v>
      </c>
    </row>
    <row r="633" spans="1:31" x14ac:dyDescent="0.25">
      <c r="A633" s="115" t="s">
        <v>355</v>
      </c>
      <c r="B633" s="112">
        <v>3</v>
      </c>
      <c r="C633" s="156" t="s">
        <v>646</v>
      </c>
      <c r="D633" s="156">
        <v>3</v>
      </c>
      <c r="E633" s="156" t="s">
        <v>744</v>
      </c>
      <c r="F633" s="156" t="s">
        <v>504</v>
      </c>
      <c r="G633" s="112" t="s">
        <v>464</v>
      </c>
      <c r="H633" s="112" t="s">
        <v>505</v>
      </c>
      <c r="I633" s="112" t="s">
        <v>679</v>
      </c>
      <c r="J633" s="158"/>
      <c r="K633" s="158">
        <v>7.5</v>
      </c>
      <c r="L633" s="159" t="s">
        <v>680</v>
      </c>
      <c r="M633" s="486"/>
      <c r="N633" s="891"/>
      <c r="O633" s="718"/>
      <c r="P633" s="892">
        <f t="shared" si="574"/>
        <v>0</v>
      </c>
      <c r="Q633" s="718"/>
      <c r="R633" s="892"/>
      <c r="S633" s="718">
        <f t="shared" si="575"/>
        <v>0</v>
      </c>
      <c r="T633" s="520">
        <f t="shared" si="567"/>
        <v>0</v>
      </c>
      <c r="U633" s="497">
        <f t="shared" si="568"/>
        <v>0</v>
      </c>
      <c r="V633" s="551">
        <f t="shared" si="576"/>
        <v>0</v>
      </c>
      <c r="W633" s="893"/>
      <c r="X633" s="894"/>
      <c r="Y633" s="526">
        <f t="shared" si="569"/>
        <v>0</v>
      </c>
      <c r="Z633" s="894"/>
      <c r="AA633" s="895"/>
      <c r="AB633" s="896">
        <f t="shared" si="570"/>
        <v>0</v>
      </c>
      <c r="AC633" s="526">
        <f t="shared" si="571"/>
        <v>0</v>
      </c>
      <c r="AD633" s="523">
        <f t="shared" si="572"/>
        <v>0</v>
      </c>
      <c r="AE633" s="526">
        <f t="shared" si="619"/>
        <v>0</v>
      </c>
    </row>
    <row r="634" spans="1:31" x14ac:dyDescent="0.25">
      <c r="A634" s="115" t="s">
        <v>355</v>
      </c>
      <c r="B634" s="112">
        <v>3</v>
      </c>
      <c r="C634" s="156" t="s">
        <v>646</v>
      </c>
      <c r="D634" s="156">
        <v>3</v>
      </c>
      <c r="E634" s="156" t="s">
        <v>747</v>
      </c>
      <c r="F634" s="156" t="s">
        <v>1909</v>
      </c>
      <c r="G634" s="112" t="s">
        <v>990</v>
      </c>
      <c r="H634" s="112" t="s">
        <v>1910</v>
      </c>
      <c r="I634" s="112" t="s">
        <v>657</v>
      </c>
      <c r="J634" s="158">
        <v>7.5</v>
      </c>
      <c r="K634" s="158"/>
      <c r="L634" s="159" t="s">
        <v>652</v>
      </c>
      <c r="M634" s="486">
        <v>7.0000000000000007E-2</v>
      </c>
      <c r="N634" s="954"/>
      <c r="O634" s="955"/>
      <c r="P634" s="572">
        <f t="shared" si="574"/>
        <v>0</v>
      </c>
      <c r="Q634" s="955"/>
      <c r="R634" s="957"/>
      <c r="S634" s="571">
        <f t="shared" si="575"/>
        <v>0</v>
      </c>
      <c r="T634" s="520">
        <f t="shared" si="567"/>
        <v>0</v>
      </c>
      <c r="U634" s="497">
        <f t="shared" si="568"/>
        <v>0</v>
      </c>
      <c r="V634" s="551">
        <f t="shared" si="576"/>
        <v>0</v>
      </c>
      <c r="W634" s="960"/>
      <c r="X634" s="961"/>
      <c r="Y634" s="526">
        <f t="shared" si="569"/>
        <v>0</v>
      </c>
      <c r="Z634" s="961"/>
      <c r="AA634" s="964"/>
      <c r="AB634" s="570">
        <f t="shared" si="570"/>
        <v>0</v>
      </c>
      <c r="AC634" s="526">
        <f t="shared" si="571"/>
        <v>0</v>
      </c>
      <c r="AD634" s="523">
        <f t="shared" si="572"/>
        <v>0</v>
      </c>
      <c r="AE634" s="526">
        <f t="shared" ref="AE634:AE635" si="620">SUM(AC634,AD634)</f>
        <v>0</v>
      </c>
    </row>
    <row r="635" spans="1:31" x14ac:dyDescent="0.25">
      <c r="A635" s="115" t="s">
        <v>355</v>
      </c>
      <c r="B635" s="112">
        <v>3</v>
      </c>
      <c r="C635" s="156" t="s">
        <v>646</v>
      </c>
      <c r="D635" s="156">
        <v>3</v>
      </c>
      <c r="E635" s="156" t="s">
        <v>750</v>
      </c>
      <c r="F635" s="156" t="s">
        <v>1911</v>
      </c>
      <c r="G635" s="112" t="s">
        <v>520</v>
      </c>
      <c r="H635" s="112" t="s">
        <v>1912</v>
      </c>
      <c r="I635" s="112" t="s">
        <v>675</v>
      </c>
      <c r="J635" s="158"/>
      <c r="K635" s="158">
        <v>9.3000000000000007</v>
      </c>
      <c r="L635" s="159" t="s">
        <v>680</v>
      </c>
      <c r="M635" s="486"/>
      <c r="N635" s="891"/>
      <c r="O635" s="718"/>
      <c r="P635" s="892">
        <f t="shared" si="574"/>
        <v>0</v>
      </c>
      <c r="Q635" s="718"/>
      <c r="R635" s="892"/>
      <c r="S635" s="718">
        <f t="shared" si="575"/>
        <v>0</v>
      </c>
      <c r="T635" s="520">
        <f t="shared" si="567"/>
        <v>0</v>
      </c>
      <c r="U635" s="497">
        <f t="shared" si="568"/>
        <v>0</v>
      </c>
      <c r="V635" s="551">
        <f t="shared" si="576"/>
        <v>0</v>
      </c>
      <c r="W635" s="893"/>
      <c r="X635" s="894"/>
      <c r="Y635" s="526">
        <f t="shared" si="569"/>
        <v>0</v>
      </c>
      <c r="Z635" s="894"/>
      <c r="AA635" s="895"/>
      <c r="AB635" s="896">
        <f t="shared" si="570"/>
        <v>0</v>
      </c>
      <c r="AC635" s="526">
        <f t="shared" si="571"/>
        <v>0</v>
      </c>
      <c r="AD635" s="523">
        <f t="shared" si="572"/>
        <v>0</v>
      </c>
      <c r="AE635" s="526">
        <f t="shared" si="620"/>
        <v>0</v>
      </c>
    </row>
    <row r="636" spans="1:31" x14ac:dyDescent="0.25">
      <c r="A636" s="115" t="s">
        <v>355</v>
      </c>
      <c r="B636" s="112">
        <v>3</v>
      </c>
      <c r="C636" s="156" t="s">
        <v>646</v>
      </c>
      <c r="D636" s="156">
        <v>3</v>
      </c>
      <c r="E636" s="156" t="s">
        <v>753</v>
      </c>
      <c r="F636" s="156" t="s">
        <v>1913</v>
      </c>
      <c r="G636" s="112" t="s">
        <v>865</v>
      </c>
      <c r="H636" s="112" t="s">
        <v>1914</v>
      </c>
      <c r="I636" s="112" t="s">
        <v>657</v>
      </c>
      <c r="J636" s="158">
        <v>2.5</v>
      </c>
      <c r="K636" s="158"/>
      <c r="L636" s="159" t="s">
        <v>652</v>
      </c>
      <c r="M636" s="486">
        <v>0.04</v>
      </c>
      <c r="N636" s="954"/>
      <c r="O636" s="955"/>
      <c r="P636" s="572">
        <f t="shared" si="574"/>
        <v>0</v>
      </c>
      <c r="Q636" s="955"/>
      <c r="R636" s="957"/>
      <c r="S636" s="571">
        <f t="shared" si="575"/>
        <v>0</v>
      </c>
      <c r="T636" s="520">
        <f t="shared" si="567"/>
        <v>0</v>
      </c>
      <c r="U636" s="497">
        <f t="shared" si="568"/>
        <v>0</v>
      </c>
      <c r="V636" s="551">
        <f t="shared" si="576"/>
        <v>0</v>
      </c>
      <c r="W636" s="960"/>
      <c r="X636" s="961"/>
      <c r="Y636" s="526">
        <f t="shared" si="569"/>
        <v>0</v>
      </c>
      <c r="Z636" s="961"/>
      <c r="AA636" s="964"/>
      <c r="AB636" s="570">
        <f t="shared" si="570"/>
        <v>0</v>
      </c>
      <c r="AC636" s="526">
        <f t="shared" si="571"/>
        <v>0</v>
      </c>
      <c r="AD636" s="523">
        <f t="shared" si="572"/>
        <v>0</v>
      </c>
      <c r="AE636" s="526">
        <f t="shared" ref="AE636" si="621">SUM(AC636,AD636)</f>
        <v>0</v>
      </c>
    </row>
    <row r="637" spans="1:31" x14ac:dyDescent="0.25">
      <c r="A637" s="115" t="s">
        <v>355</v>
      </c>
      <c r="B637" s="112">
        <v>3</v>
      </c>
      <c r="C637" s="156" t="s">
        <v>646</v>
      </c>
      <c r="D637" s="156">
        <v>3</v>
      </c>
      <c r="E637" s="156" t="s">
        <v>755</v>
      </c>
      <c r="F637" s="156" t="s">
        <v>1915</v>
      </c>
      <c r="G637" s="112" t="s">
        <v>660</v>
      </c>
      <c r="H637" s="112" t="s">
        <v>1914</v>
      </c>
      <c r="I637" s="112" t="s">
        <v>657</v>
      </c>
      <c r="J637" s="158">
        <v>1.3</v>
      </c>
      <c r="K637" s="158"/>
      <c r="L637" s="159" t="s">
        <v>652</v>
      </c>
      <c r="M637" s="486">
        <v>0.04</v>
      </c>
      <c r="N637" s="954"/>
      <c r="O637" s="955"/>
      <c r="P637" s="572">
        <f t="shared" si="574"/>
        <v>0</v>
      </c>
      <c r="Q637" s="955"/>
      <c r="R637" s="957"/>
      <c r="S637" s="571">
        <f t="shared" si="575"/>
        <v>0</v>
      </c>
      <c r="T637" s="520">
        <f t="shared" si="567"/>
        <v>0</v>
      </c>
      <c r="U637" s="497">
        <f t="shared" si="568"/>
        <v>0</v>
      </c>
      <c r="V637" s="551">
        <f t="shared" si="576"/>
        <v>0</v>
      </c>
      <c r="W637" s="960"/>
      <c r="X637" s="961"/>
      <c r="Y637" s="526">
        <f t="shared" si="569"/>
        <v>0</v>
      </c>
      <c r="Z637" s="961"/>
      <c r="AA637" s="964"/>
      <c r="AB637" s="570">
        <f t="shared" si="570"/>
        <v>0</v>
      </c>
      <c r="AC637" s="526">
        <f t="shared" si="571"/>
        <v>0</v>
      </c>
      <c r="AD637" s="523">
        <f t="shared" si="572"/>
        <v>0</v>
      </c>
      <c r="AE637" s="526">
        <f t="shared" ref="AE637" si="622">SUM(AC637,AD637)</f>
        <v>0</v>
      </c>
    </row>
    <row r="638" spans="1:31" x14ac:dyDescent="0.25">
      <c r="A638" s="115" t="s">
        <v>355</v>
      </c>
      <c r="B638" s="112">
        <v>3</v>
      </c>
      <c r="C638" s="156" t="s">
        <v>646</v>
      </c>
      <c r="D638" s="156">
        <v>3</v>
      </c>
      <c r="E638" s="156" t="s">
        <v>1004</v>
      </c>
      <c r="F638" s="156" t="s">
        <v>1916</v>
      </c>
      <c r="G638" s="112" t="s">
        <v>865</v>
      </c>
      <c r="H638" s="112" t="s">
        <v>1917</v>
      </c>
      <c r="I638" s="112" t="s">
        <v>657</v>
      </c>
      <c r="J638" s="158">
        <v>2.6</v>
      </c>
      <c r="K638" s="158"/>
      <c r="L638" s="159" t="s">
        <v>652</v>
      </c>
      <c r="M638" s="486">
        <v>0.04</v>
      </c>
      <c r="N638" s="954"/>
      <c r="O638" s="955"/>
      <c r="P638" s="572">
        <f t="shared" si="574"/>
        <v>0</v>
      </c>
      <c r="Q638" s="955"/>
      <c r="R638" s="957"/>
      <c r="S638" s="571">
        <f t="shared" si="575"/>
        <v>0</v>
      </c>
      <c r="T638" s="520">
        <f t="shared" si="567"/>
        <v>0</v>
      </c>
      <c r="U638" s="497">
        <f t="shared" si="568"/>
        <v>0</v>
      </c>
      <c r="V638" s="551">
        <f t="shared" si="576"/>
        <v>0</v>
      </c>
      <c r="W638" s="960"/>
      <c r="X638" s="961"/>
      <c r="Y638" s="526">
        <f t="shared" si="569"/>
        <v>0</v>
      </c>
      <c r="Z638" s="961"/>
      <c r="AA638" s="964"/>
      <c r="AB638" s="570">
        <f t="shared" si="570"/>
        <v>0</v>
      </c>
      <c r="AC638" s="526">
        <f t="shared" si="571"/>
        <v>0</v>
      </c>
      <c r="AD638" s="523">
        <f t="shared" si="572"/>
        <v>0</v>
      </c>
      <c r="AE638" s="526">
        <f t="shared" ref="AE638" si="623">SUM(AC638,AD638)</f>
        <v>0</v>
      </c>
    </row>
    <row r="639" spans="1:31" x14ac:dyDescent="0.25">
      <c r="A639" s="115" t="s">
        <v>355</v>
      </c>
      <c r="B639" s="112">
        <v>3</v>
      </c>
      <c r="C639" s="156" t="s">
        <v>646</v>
      </c>
      <c r="D639" s="156">
        <v>3</v>
      </c>
      <c r="E639" s="156" t="s">
        <v>1007</v>
      </c>
      <c r="F639" s="156" t="s">
        <v>1918</v>
      </c>
      <c r="G639" s="112" t="s">
        <v>660</v>
      </c>
      <c r="H639" s="112" t="s">
        <v>1917</v>
      </c>
      <c r="I639" s="112" t="s">
        <v>657</v>
      </c>
      <c r="J639" s="158">
        <v>1.5</v>
      </c>
      <c r="K639" s="158"/>
      <c r="L639" s="159" t="s">
        <v>652</v>
      </c>
      <c r="M639" s="486">
        <v>0.04</v>
      </c>
      <c r="N639" s="954"/>
      <c r="O639" s="955"/>
      <c r="P639" s="572">
        <f t="shared" si="574"/>
        <v>0</v>
      </c>
      <c r="Q639" s="955"/>
      <c r="R639" s="957"/>
      <c r="S639" s="571">
        <f t="shared" si="575"/>
        <v>0</v>
      </c>
      <c r="T639" s="520">
        <f t="shared" si="567"/>
        <v>0</v>
      </c>
      <c r="U639" s="497">
        <f t="shared" si="568"/>
        <v>0</v>
      </c>
      <c r="V639" s="551">
        <f t="shared" si="576"/>
        <v>0</v>
      </c>
      <c r="W639" s="960"/>
      <c r="X639" s="961"/>
      <c r="Y639" s="526">
        <f t="shared" si="569"/>
        <v>0</v>
      </c>
      <c r="Z639" s="961"/>
      <c r="AA639" s="964"/>
      <c r="AB639" s="570">
        <f t="shared" si="570"/>
        <v>0</v>
      </c>
      <c r="AC639" s="526">
        <f t="shared" si="571"/>
        <v>0</v>
      </c>
      <c r="AD639" s="523">
        <f t="shared" si="572"/>
        <v>0</v>
      </c>
      <c r="AE639" s="526">
        <f t="shared" ref="AE639" si="624">SUM(AC639,AD639)</f>
        <v>0</v>
      </c>
    </row>
    <row r="640" spans="1:31" x14ac:dyDescent="0.25">
      <c r="A640" s="115" t="s">
        <v>355</v>
      </c>
      <c r="B640" s="112">
        <v>3</v>
      </c>
      <c r="C640" s="156" t="s">
        <v>646</v>
      </c>
      <c r="D640" s="156">
        <v>3</v>
      </c>
      <c r="E640" s="156" t="s">
        <v>1010</v>
      </c>
      <c r="F640" s="156" t="s">
        <v>1919</v>
      </c>
      <c r="G640" s="112" t="s">
        <v>1305</v>
      </c>
      <c r="H640" s="112" t="s">
        <v>1920</v>
      </c>
      <c r="I640" s="112" t="s">
        <v>936</v>
      </c>
      <c r="J640" s="158">
        <v>49.6</v>
      </c>
      <c r="K640" s="158"/>
      <c r="L640" s="159" t="s">
        <v>652</v>
      </c>
      <c r="M640" s="486">
        <v>7.0000000000000007E-2</v>
      </c>
      <c r="N640" s="954"/>
      <c r="O640" s="955"/>
      <c r="P640" s="572">
        <f t="shared" si="574"/>
        <v>0</v>
      </c>
      <c r="Q640" s="955"/>
      <c r="R640" s="957"/>
      <c r="S640" s="571">
        <f t="shared" si="575"/>
        <v>0</v>
      </c>
      <c r="T640" s="520">
        <f t="shared" si="567"/>
        <v>0</v>
      </c>
      <c r="U640" s="497">
        <f t="shared" si="568"/>
        <v>0</v>
      </c>
      <c r="V640" s="551">
        <f t="shared" si="576"/>
        <v>0</v>
      </c>
      <c r="W640" s="960"/>
      <c r="X640" s="961"/>
      <c r="Y640" s="526">
        <f t="shared" si="569"/>
        <v>0</v>
      </c>
      <c r="Z640" s="961"/>
      <c r="AA640" s="964"/>
      <c r="AB640" s="570">
        <f t="shared" si="570"/>
        <v>0</v>
      </c>
      <c r="AC640" s="526">
        <f t="shared" si="571"/>
        <v>0</v>
      </c>
      <c r="AD640" s="523">
        <f t="shared" si="572"/>
        <v>0</v>
      </c>
      <c r="AE640" s="526">
        <f t="shared" ref="AE640" si="625">SUM(AC640,AD640)</f>
        <v>0</v>
      </c>
    </row>
    <row r="641" spans="1:31" x14ac:dyDescent="0.25">
      <c r="A641" s="115" t="s">
        <v>355</v>
      </c>
      <c r="B641" s="112">
        <v>3</v>
      </c>
      <c r="C641" s="156" t="s">
        <v>646</v>
      </c>
      <c r="D641" s="156">
        <v>3</v>
      </c>
      <c r="E641" s="156" t="s">
        <v>1013</v>
      </c>
      <c r="F641" s="156" t="s">
        <v>1921</v>
      </c>
      <c r="G641" s="112" t="s">
        <v>764</v>
      </c>
      <c r="H641" s="112" t="s">
        <v>1898</v>
      </c>
      <c r="I641" s="112" t="s">
        <v>936</v>
      </c>
      <c r="J641" s="158">
        <v>24.5</v>
      </c>
      <c r="K641" s="158"/>
      <c r="L641" s="159" t="s">
        <v>652</v>
      </c>
      <c r="M641" s="486">
        <v>7.0000000000000007E-2</v>
      </c>
      <c r="N641" s="954"/>
      <c r="O641" s="955"/>
      <c r="P641" s="572">
        <f t="shared" si="574"/>
        <v>0</v>
      </c>
      <c r="Q641" s="955"/>
      <c r="R641" s="957"/>
      <c r="S641" s="571">
        <f t="shared" si="575"/>
        <v>0</v>
      </c>
      <c r="T641" s="520">
        <f t="shared" si="567"/>
        <v>0</v>
      </c>
      <c r="U641" s="497">
        <f t="shared" si="568"/>
        <v>0</v>
      </c>
      <c r="V641" s="551">
        <f t="shared" si="576"/>
        <v>0</v>
      </c>
      <c r="W641" s="960"/>
      <c r="X641" s="961"/>
      <c r="Y641" s="526">
        <f t="shared" si="569"/>
        <v>0</v>
      </c>
      <c r="Z641" s="961"/>
      <c r="AA641" s="964"/>
      <c r="AB641" s="570">
        <f t="shared" si="570"/>
        <v>0</v>
      </c>
      <c r="AC641" s="526">
        <f t="shared" si="571"/>
        <v>0</v>
      </c>
      <c r="AD641" s="523">
        <f t="shared" si="572"/>
        <v>0</v>
      </c>
      <c r="AE641" s="526">
        <f t="shared" ref="AE641" si="626">SUM(AC641,AD641)</f>
        <v>0</v>
      </c>
    </row>
    <row r="642" spans="1:31" x14ac:dyDescent="0.25">
      <c r="A642" s="115" t="s">
        <v>355</v>
      </c>
      <c r="B642" s="112">
        <v>3</v>
      </c>
      <c r="C642" s="156" t="s">
        <v>646</v>
      </c>
      <c r="D642" s="156">
        <v>3</v>
      </c>
      <c r="E642" s="156" t="s">
        <v>1016</v>
      </c>
      <c r="F642" s="156" t="s">
        <v>1922</v>
      </c>
      <c r="G642" s="112" t="s">
        <v>764</v>
      </c>
      <c r="H642" s="112" t="s">
        <v>1898</v>
      </c>
      <c r="I642" s="112" t="s">
        <v>936</v>
      </c>
      <c r="J642" s="158">
        <v>24.5</v>
      </c>
      <c r="K642" s="158"/>
      <c r="L642" s="159" t="s">
        <v>652</v>
      </c>
      <c r="M642" s="486">
        <v>7.0000000000000007E-2</v>
      </c>
      <c r="N642" s="954"/>
      <c r="O642" s="955"/>
      <c r="P642" s="572">
        <f t="shared" si="574"/>
        <v>0</v>
      </c>
      <c r="Q642" s="955"/>
      <c r="R642" s="957"/>
      <c r="S642" s="571">
        <f t="shared" si="575"/>
        <v>0</v>
      </c>
      <c r="T642" s="520">
        <f t="shared" si="567"/>
        <v>0</v>
      </c>
      <c r="U642" s="497">
        <f t="shared" si="568"/>
        <v>0</v>
      </c>
      <c r="V642" s="551">
        <f t="shared" si="576"/>
        <v>0</v>
      </c>
      <c r="W642" s="960"/>
      <c r="X642" s="961"/>
      <c r="Y642" s="526">
        <f t="shared" si="569"/>
        <v>0</v>
      </c>
      <c r="Z642" s="961"/>
      <c r="AA642" s="964"/>
      <c r="AB642" s="570">
        <f t="shared" si="570"/>
        <v>0</v>
      </c>
      <c r="AC642" s="526">
        <f t="shared" si="571"/>
        <v>0</v>
      </c>
      <c r="AD642" s="523">
        <f t="shared" si="572"/>
        <v>0</v>
      </c>
      <c r="AE642" s="526">
        <f t="shared" ref="AE642" si="627">SUM(AC642,AD642)</f>
        <v>0</v>
      </c>
    </row>
    <row r="643" spans="1:31" x14ac:dyDescent="0.25">
      <c r="A643" s="115" t="s">
        <v>355</v>
      </c>
      <c r="B643" s="112">
        <v>3</v>
      </c>
      <c r="C643" s="156" t="s">
        <v>646</v>
      </c>
      <c r="D643" s="156">
        <v>3</v>
      </c>
      <c r="E643" s="156" t="s">
        <v>1019</v>
      </c>
      <c r="F643" s="156" t="s">
        <v>1923</v>
      </c>
      <c r="G643" s="112" t="s">
        <v>764</v>
      </c>
      <c r="H643" s="112" t="s">
        <v>1898</v>
      </c>
      <c r="I643" s="112" t="s">
        <v>936</v>
      </c>
      <c r="J643" s="158">
        <v>24.3</v>
      </c>
      <c r="K643" s="158"/>
      <c r="L643" s="159" t="s">
        <v>652</v>
      </c>
      <c r="M643" s="486">
        <v>7.0000000000000007E-2</v>
      </c>
      <c r="N643" s="954"/>
      <c r="O643" s="955"/>
      <c r="P643" s="572">
        <f t="shared" si="574"/>
        <v>0</v>
      </c>
      <c r="Q643" s="955"/>
      <c r="R643" s="957"/>
      <c r="S643" s="571">
        <f t="shared" si="575"/>
        <v>0</v>
      </c>
      <c r="T643" s="520">
        <f t="shared" si="567"/>
        <v>0</v>
      </c>
      <c r="U643" s="497">
        <f t="shared" si="568"/>
        <v>0</v>
      </c>
      <c r="V643" s="551">
        <f t="shared" si="576"/>
        <v>0</v>
      </c>
      <c r="W643" s="960"/>
      <c r="X643" s="961"/>
      <c r="Y643" s="526">
        <f t="shared" si="569"/>
        <v>0</v>
      </c>
      <c r="Z643" s="961"/>
      <c r="AA643" s="964"/>
      <c r="AB643" s="570">
        <f t="shared" si="570"/>
        <v>0</v>
      </c>
      <c r="AC643" s="526">
        <f t="shared" si="571"/>
        <v>0</v>
      </c>
      <c r="AD643" s="523">
        <f t="shared" si="572"/>
        <v>0</v>
      </c>
      <c r="AE643" s="526">
        <f t="shared" ref="AE643" si="628">SUM(AC643,AD643)</f>
        <v>0</v>
      </c>
    </row>
    <row r="644" spans="1:31" x14ac:dyDescent="0.25">
      <c r="A644" s="115" t="s">
        <v>355</v>
      </c>
      <c r="B644" s="112">
        <v>3</v>
      </c>
      <c r="C644" s="156" t="s">
        <v>646</v>
      </c>
      <c r="D644" s="156">
        <v>3</v>
      </c>
      <c r="E644" s="156" t="s">
        <v>1023</v>
      </c>
      <c r="F644" s="156" t="s">
        <v>1924</v>
      </c>
      <c r="G644" s="112" t="s">
        <v>764</v>
      </c>
      <c r="H644" s="112" t="s">
        <v>1888</v>
      </c>
      <c r="I644" s="112" t="s">
        <v>936</v>
      </c>
      <c r="J644" s="158">
        <v>28.8</v>
      </c>
      <c r="K644" s="158"/>
      <c r="L644" s="159" t="s">
        <v>652</v>
      </c>
      <c r="M644" s="486">
        <v>7.0000000000000007E-2</v>
      </c>
      <c r="N644" s="954"/>
      <c r="O644" s="955"/>
      <c r="P644" s="572">
        <f t="shared" si="574"/>
        <v>0</v>
      </c>
      <c r="Q644" s="955"/>
      <c r="R644" s="957"/>
      <c r="S644" s="571">
        <f t="shared" si="575"/>
        <v>0</v>
      </c>
      <c r="T644" s="520">
        <f t="shared" si="567"/>
        <v>0</v>
      </c>
      <c r="U644" s="497">
        <f t="shared" si="568"/>
        <v>0</v>
      </c>
      <c r="V644" s="551">
        <f t="shared" si="576"/>
        <v>0</v>
      </c>
      <c r="W644" s="960"/>
      <c r="X644" s="961"/>
      <c r="Y644" s="526">
        <f t="shared" si="569"/>
        <v>0</v>
      </c>
      <c r="Z644" s="961"/>
      <c r="AA644" s="964"/>
      <c r="AB644" s="570">
        <f t="shared" si="570"/>
        <v>0</v>
      </c>
      <c r="AC644" s="526">
        <f t="shared" si="571"/>
        <v>0</v>
      </c>
      <c r="AD644" s="523">
        <f t="shared" si="572"/>
        <v>0</v>
      </c>
      <c r="AE644" s="526">
        <f t="shared" ref="AE644" si="629">SUM(AC644,AD644)</f>
        <v>0</v>
      </c>
    </row>
    <row r="645" spans="1:31" x14ac:dyDescent="0.25">
      <c r="A645" s="115" t="s">
        <v>355</v>
      </c>
      <c r="B645" s="112">
        <v>3</v>
      </c>
      <c r="C645" s="156" t="s">
        <v>1055</v>
      </c>
      <c r="D645" s="156">
        <v>3</v>
      </c>
      <c r="E645" s="156" t="s">
        <v>653</v>
      </c>
      <c r="F645" s="156" t="s">
        <v>1925</v>
      </c>
      <c r="G645" s="112" t="s">
        <v>764</v>
      </c>
      <c r="H645" s="112" t="s">
        <v>1926</v>
      </c>
      <c r="I645" s="112" t="s">
        <v>936</v>
      </c>
      <c r="J645" s="158">
        <v>12.3</v>
      </c>
      <c r="K645" s="158"/>
      <c r="L645" s="159" t="s">
        <v>652</v>
      </c>
      <c r="M645" s="486">
        <v>7.0000000000000007E-2</v>
      </c>
      <c r="N645" s="954"/>
      <c r="O645" s="955"/>
      <c r="P645" s="572">
        <f t="shared" si="574"/>
        <v>0</v>
      </c>
      <c r="Q645" s="955"/>
      <c r="R645" s="957"/>
      <c r="S645" s="571">
        <f t="shared" si="575"/>
        <v>0</v>
      </c>
      <c r="T645" s="520">
        <f t="shared" si="567"/>
        <v>0</v>
      </c>
      <c r="U645" s="497">
        <f t="shared" si="568"/>
        <v>0</v>
      </c>
      <c r="V645" s="551">
        <f t="shared" si="576"/>
        <v>0</v>
      </c>
      <c r="W645" s="960"/>
      <c r="X645" s="961"/>
      <c r="Y645" s="526">
        <f t="shared" si="569"/>
        <v>0</v>
      </c>
      <c r="Z645" s="961"/>
      <c r="AA645" s="964"/>
      <c r="AB645" s="570">
        <f t="shared" si="570"/>
        <v>0</v>
      </c>
      <c r="AC645" s="526">
        <f t="shared" si="571"/>
        <v>0</v>
      </c>
      <c r="AD645" s="523">
        <f t="shared" si="572"/>
        <v>0</v>
      </c>
      <c r="AE645" s="526">
        <f t="shared" ref="AE645" si="630">SUM(AC645,AD645)</f>
        <v>0</v>
      </c>
    </row>
    <row r="646" spans="1:31" x14ac:dyDescent="0.25">
      <c r="A646" s="115" t="s">
        <v>355</v>
      </c>
      <c r="B646" s="112">
        <v>3</v>
      </c>
      <c r="C646" s="156" t="s">
        <v>1055</v>
      </c>
      <c r="D646" s="156">
        <v>3</v>
      </c>
      <c r="E646" s="156" t="s">
        <v>658</v>
      </c>
      <c r="F646" s="156" t="s">
        <v>1927</v>
      </c>
      <c r="G646" s="112" t="s">
        <v>764</v>
      </c>
      <c r="H646" s="112" t="s">
        <v>1928</v>
      </c>
      <c r="I646" s="112" t="s">
        <v>936</v>
      </c>
      <c r="J646" s="158">
        <v>155.69999999999999</v>
      </c>
      <c r="K646" s="158"/>
      <c r="L646" s="159" t="s">
        <v>652</v>
      </c>
      <c r="M646" s="486">
        <v>7.0000000000000007E-2</v>
      </c>
      <c r="N646" s="954"/>
      <c r="O646" s="955"/>
      <c r="P646" s="572">
        <f t="shared" si="574"/>
        <v>0</v>
      </c>
      <c r="Q646" s="955"/>
      <c r="R646" s="957"/>
      <c r="S646" s="571">
        <f t="shared" si="575"/>
        <v>0</v>
      </c>
      <c r="T646" s="520">
        <f t="shared" si="567"/>
        <v>0</v>
      </c>
      <c r="U646" s="497">
        <f t="shared" si="568"/>
        <v>0</v>
      </c>
      <c r="V646" s="551">
        <f t="shared" si="576"/>
        <v>0</v>
      </c>
      <c r="W646" s="960"/>
      <c r="X646" s="961"/>
      <c r="Y646" s="526">
        <f t="shared" si="569"/>
        <v>0</v>
      </c>
      <c r="Z646" s="961"/>
      <c r="AA646" s="964"/>
      <c r="AB646" s="570">
        <f t="shared" si="570"/>
        <v>0</v>
      </c>
      <c r="AC646" s="526">
        <f t="shared" si="571"/>
        <v>0</v>
      </c>
      <c r="AD646" s="523">
        <f t="shared" si="572"/>
        <v>0</v>
      </c>
      <c r="AE646" s="526">
        <f t="shared" ref="AE646" si="631">SUM(AC646,AD646)</f>
        <v>0</v>
      </c>
    </row>
    <row r="647" spans="1:31" x14ac:dyDescent="0.25">
      <c r="A647" s="115" t="s">
        <v>355</v>
      </c>
      <c r="B647" s="112">
        <v>3</v>
      </c>
      <c r="C647" s="156" t="s">
        <v>1055</v>
      </c>
      <c r="D647" s="156">
        <v>3</v>
      </c>
      <c r="E647" s="156" t="s">
        <v>661</v>
      </c>
      <c r="F647" s="156" t="s">
        <v>1929</v>
      </c>
      <c r="G647" s="112" t="s">
        <v>1157</v>
      </c>
      <c r="H647" s="112" t="s">
        <v>1930</v>
      </c>
      <c r="I647" s="112" t="s">
        <v>657</v>
      </c>
      <c r="J647" s="158">
        <v>10.6</v>
      </c>
      <c r="K647" s="158"/>
      <c r="L647" s="159" t="s">
        <v>652</v>
      </c>
      <c r="M647" s="486">
        <v>7.0000000000000007E-2</v>
      </c>
      <c r="N647" s="954"/>
      <c r="O647" s="955"/>
      <c r="P647" s="572">
        <f t="shared" si="574"/>
        <v>0</v>
      </c>
      <c r="Q647" s="955"/>
      <c r="R647" s="957"/>
      <c r="S647" s="571">
        <f t="shared" si="575"/>
        <v>0</v>
      </c>
      <c r="T647" s="520">
        <f t="shared" ref="T647:T710" si="632">SUM(N647,Q647)</f>
        <v>0</v>
      </c>
      <c r="U647" s="497">
        <f t="shared" ref="U647:U710" si="633">SUM(O647,R647)</f>
        <v>0</v>
      </c>
      <c r="V647" s="551">
        <f t="shared" si="576"/>
        <v>0</v>
      </c>
      <c r="W647" s="960"/>
      <c r="X647" s="961"/>
      <c r="Y647" s="526">
        <f t="shared" ref="Y647:Y710" si="634">SUM(W647,X647)</f>
        <v>0</v>
      </c>
      <c r="Z647" s="961"/>
      <c r="AA647" s="964"/>
      <c r="AB647" s="570">
        <f t="shared" ref="AB647:AB710" si="635">SUM(Z647,AA647)</f>
        <v>0</v>
      </c>
      <c r="AC647" s="526">
        <f t="shared" ref="AC647:AC710" si="636">SUM(W647,Z647)</f>
        <v>0</v>
      </c>
      <c r="AD647" s="523">
        <f t="shared" ref="AD647:AD710" si="637">SUM(X647,AA647)</f>
        <v>0</v>
      </c>
      <c r="AE647" s="526">
        <f t="shared" ref="AE647:AE648" si="638">SUM(AC647,AD647)</f>
        <v>0</v>
      </c>
    </row>
    <row r="648" spans="1:31" x14ac:dyDescent="0.25">
      <c r="A648" s="115" t="s">
        <v>355</v>
      </c>
      <c r="B648" s="112">
        <v>3</v>
      </c>
      <c r="C648" s="156" t="s">
        <v>1055</v>
      </c>
      <c r="D648" s="156">
        <v>3</v>
      </c>
      <c r="E648" s="156" t="s">
        <v>665</v>
      </c>
      <c r="F648" s="156" t="s">
        <v>1931</v>
      </c>
      <c r="G648" s="112" t="s">
        <v>520</v>
      </c>
      <c r="H648" s="112" t="s">
        <v>1138</v>
      </c>
      <c r="I648" s="112" t="s">
        <v>679</v>
      </c>
      <c r="J648" s="158"/>
      <c r="K648" s="158">
        <v>3.5</v>
      </c>
      <c r="L648" s="159" t="s">
        <v>680</v>
      </c>
      <c r="M648" s="486"/>
      <c r="N648" s="891"/>
      <c r="O648" s="718"/>
      <c r="P648" s="892">
        <f t="shared" ref="P648" si="639">SUM(N648,O648)</f>
        <v>0</v>
      </c>
      <c r="Q648" s="718"/>
      <c r="R648" s="892"/>
      <c r="S648" s="718">
        <f t="shared" ref="S648" si="640">SUM(Q648,R648)</f>
        <v>0</v>
      </c>
      <c r="T648" s="520">
        <f t="shared" si="632"/>
        <v>0</v>
      </c>
      <c r="U648" s="497">
        <f t="shared" si="633"/>
        <v>0</v>
      </c>
      <c r="V648" s="551">
        <f t="shared" ref="V648:V711" si="641">SUM(T648,U648)</f>
        <v>0</v>
      </c>
      <c r="W648" s="893"/>
      <c r="X648" s="894"/>
      <c r="Y648" s="526">
        <f t="shared" si="634"/>
        <v>0</v>
      </c>
      <c r="Z648" s="894"/>
      <c r="AA648" s="895"/>
      <c r="AB648" s="896">
        <f t="shared" si="635"/>
        <v>0</v>
      </c>
      <c r="AC648" s="526">
        <f t="shared" si="636"/>
        <v>0</v>
      </c>
      <c r="AD648" s="523">
        <f t="shared" si="637"/>
        <v>0</v>
      </c>
      <c r="AE648" s="526">
        <f t="shared" si="638"/>
        <v>0</v>
      </c>
    </row>
    <row r="649" spans="1:31" x14ac:dyDescent="0.25">
      <c r="A649" s="115" t="s">
        <v>355</v>
      </c>
      <c r="B649" s="112">
        <v>3</v>
      </c>
      <c r="C649" s="156" t="s">
        <v>1055</v>
      </c>
      <c r="D649" s="156">
        <v>3</v>
      </c>
      <c r="E649" s="156" t="s">
        <v>668</v>
      </c>
      <c r="F649" s="156" t="s">
        <v>1932</v>
      </c>
      <c r="G649" s="112" t="s">
        <v>649</v>
      </c>
      <c r="H649" s="112" t="s">
        <v>1933</v>
      </c>
      <c r="I649" s="112" t="s">
        <v>936</v>
      </c>
      <c r="J649" s="158">
        <v>71.2</v>
      </c>
      <c r="K649" s="158"/>
      <c r="L649" s="159" t="s">
        <v>652</v>
      </c>
      <c r="M649" s="486">
        <v>7.0000000000000007E-2</v>
      </c>
      <c r="N649" s="954"/>
      <c r="O649" s="955"/>
      <c r="P649" s="572">
        <f t="shared" ref="P649:P711" si="642">SUM(N649,O649)</f>
        <v>0</v>
      </c>
      <c r="Q649" s="955"/>
      <c r="R649" s="957"/>
      <c r="S649" s="571">
        <f t="shared" ref="S649:S711" si="643">SUM(Q649,R649)</f>
        <v>0</v>
      </c>
      <c r="T649" s="520">
        <f t="shared" si="632"/>
        <v>0</v>
      </c>
      <c r="U649" s="497">
        <f t="shared" si="633"/>
        <v>0</v>
      </c>
      <c r="V649" s="551">
        <f t="shared" si="641"/>
        <v>0</v>
      </c>
      <c r="W649" s="960"/>
      <c r="X649" s="961"/>
      <c r="Y649" s="526">
        <f t="shared" si="634"/>
        <v>0</v>
      </c>
      <c r="Z649" s="961"/>
      <c r="AA649" s="964"/>
      <c r="AB649" s="570">
        <f t="shared" si="635"/>
        <v>0</v>
      </c>
      <c r="AC649" s="526">
        <f t="shared" si="636"/>
        <v>0</v>
      </c>
      <c r="AD649" s="523">
        <f t="shared" si="637"/>
        <v>0</v>
      </c>
      <c r="AE649" s="526">
        <f t="shared" ref="AE649" si="644">SUM(AC649,AD649)</f>
        <v>0</v>
      </c>
    </row>
    <row r="650" spans="1:31" x14ac:dyDescent="0.25">
      <c r="A650" s="115" t="s">
        <v>355</v>
      </c>
      <c r="B650" s="112">
        <v>3</v>
      </c>
      <c r="C650" s="156" t="s">
        <v>1055</v>
      </c>
      <c r="D650" s="156">
        <v>3</v>
      </c>
      <c r="E650" s="156" t="s">
        <v>735</v>
      </c>
      <c r="F650" s="156" t="s">
        <v>1934</v>
      </c>
      <c r="G650" s="112" t="s">
        <v>764</v>
      </c>
      <c r="H650" s="112" t="s">
        <v>1935</v>
      </c>
      <c r="I650" s="112" t="s">
        <v>936</v>
      </c>
      <c r="J650" s="158">
        <v>9.8000000000000007</v>
      </c>
      <c r="K650" s="158"/>
      <c r="L650" s="159" t="s">
        <v>652</v>
      </c>
      <c r="M650" s="486">
        <v>7.0000000000000007E-2</v>
      </c>
      <c r="N650" s="954"/>
      <c r="O650" s="955"/>
      <c r="P650" s="572">
        <f t="shared" si="642"/>
        <v>0</v>
      </c>
      <c r="Q650" s="955"/>
      <c r="R650" s="957"/>
      <c r="S650" s="571">
        <f t="shared" si="643"/>
        <v>0</v>
      </c>
      <c r="T650" s="520">
        <f t="shared" si="632"/>
        <v>0</v>
      </c>
      <c r="U650" s="497">
        <f t="shared" si="633"/>
        <v>0</v>
      </c>
      <c r="V650" s="551">
        <f t="shared" si="641"/>
        <v>0</v>
      </c>
      <c r="W650" s="960"/>
      <c r="X650" s="961"/>
      <c r="Y650" s="526">
        <f t="shared" si="634"/>
        <v>0</v>
      </c>
      <c r="Z650" s="961"/>
      <c r="AA650" s="964"/>
      <c r="AB650" s="570">
        <f t="shared" si="635"/>
        <v>0</v>
      </c>
      <c r="AC650" s="526">
        <f t="shared" si="636"/>
        <v>0</v>
      </c>
      <c r="AD650" s="523">
        <f t="shared" si="637"/>
        <v>0</v>
      </c>
      <c r="AE650" s="526">
        <f t="shared" ref="AE650" si="645">SUM(AC650,AD650)</f>
        <v>0</v>
      </c>
    </row>
    <row r="651" spans="1:31" x14ac:dyDescent="0.25">
      <c r="A651" s="115" t="s">
        <v>355</v>
      </c>
      <c r="B651" s="112">
        <v>3</v>
      </c>
      <c r="C651" s="156" t="s">
        <v>1055</v>
      </c>
      <c r="D651" s="156">
        <v>3</v>
      </c>
      <c r="E651" s="156" t="s">
        <v>738</v>
      </c>
      <c r="F651" s="156" t="s">
        <v>1936</v>
      </c>
      <c r="G651" s="112" t="s">
        <v>764</v>
      </c>
      <c r="H651" s="112" t="s">
        <v>1937</v>
      </c>
      <c r="I651" s="112" t="s">
        <v>936</v>
      </c>
      <c r="J651" s="158">
        <v>11.9</v>
      </c>
      <c r="K651" s="158"/>
      <c r="L651" s="159" t="s">
        <v>652</v>
      </c>
      <c r="M651" s="486">
        <v>7.0000000000000007E-2</v>
      </c>
      <c r="N651" s="954"/>
      <c r="O651" s="955"/>
      <c r="P651" s="572">
        <f t="shared" si="642"/>
        <v>0</v>
      </c>
      <c r="Q651" s="955"/>
      <c r="R651" s="957"/>
      <c r="S651" s="571">
        <f t="shared" si="643"/>
        <v>0</v>
      </c>
      <c r="T651" s="520">
        <f t="shared" si="632"/>
        <v>0</v>
      </c>
      <c r="U651" s="497">
        <f t="shared" si="633"/>
        <v>0</v>
      </c>
      <c r="V651" s="551">
        <f t="shared" si="641"/>
        <v>0</v>
      </c>
      <c r="W651" s="960"/>
      <c r="X651" s="961"/>
      <c r="Y651" s="526">
        <f t="shared" si="634"/>
        <v>0</v>
      </c>
      <c r="Z651" s="961"/>
      <c r="AA651" s="964"/>
      <c r="AB651" s="570">
        <f t="shared" si="635"/>
        <v>0</v>
      </c>
      <c r="AC651" s="526">
        <f t="shared" si="636"/>
        <v>0</v>
      </c>
      <c r="AD651" s="523">
        <f t="shared" si="637"/>
        <v>0</v>
      </c>
      <c r="AE651" s="526">
        <f t="shared" ref="AE651" si="646">SUM(AC651,AD651)</f>
        <v>0</v>
      </c>
    </row>
    <row r="652" spans="1:31" x14ac:dyDescent="0.25">
      <c r="A652" s="115" t="s">
        <v>355</v>
      </c>
      <c r="B652" s="112">
        <v>3</v>
      </c>
      <c r="C652" s="156" t="s">
        <v>1055</v>
      </c>
      <c r="D652" s="156">
        <v>3</v>
      </c>
      <c r="E652" s="156" t="s">
        <v>741</v>
      </c>
      <c r="F652" s="156" t="s">
        <v>1938</v>
      </c>
      <c r="G652" s="112" t="s">
        <v>764</v>
      </c>
      <c r="H652" s="112" t="s">
        <v>1939</v>
      </c>
      <c r="I652" s="112" t="s">
        <v>936</v>
      </c>
      <c r="J652" s="158">
        <v>152.80000000000001</v>
      </c>
      <c r="K652" s="158"/>
      <c r="L652" s="159" t="s">
        <v>652</v>
      </c>
      <c r="M652" s="486">
        <v>7.0000000000000007E-2</v>
      </c>
      <c r="N652" s="954"/>
      <c r="O652" s="955"/>
      <c r="P652" s="572">
        <f t="shared" si="642"/>
        <v>0</v>
      </c>
      <c r="Q652" s="955"/>
      <c r="R652" s="957"/>
      <c r="S652" s="571">
        <f t="shared" si="643"/>
        <v>0</v>
      </c>
      <c r="T652" s="520">
        <f t="shared" si="632"/>
        <v>0</v>
      </c>
      <c r="U652" s="497">
        <f t="shared" si="633"/>
        <v>0</v>
      </c>
      <c r="V652" s="551">
        <f t="shared" si="641"/>
        <v>0</v>
      </c>
      <c r="W652" s="960"/>
      <c r="X652" s="961"/>
      <c r="Y652" s="526">
        <f t="shared" si="634"/>
        <v>0</v>
      </c>
      <c r="Z652" s="961"/>
      <c r="AA652" s="964"/>
      <c r="AB652" s="570">
        <f t="shared" si="635"/>
        <v>0</v>
      </c>
      <c r="AC652" s="526">
        <f t="shared" si="636"/>
        <v>0</v>
      </c>
      <c r="AD652" s="523">
        <f t="shared" si="637"/>
        <v>0</v>
      </c>
      <c r="AE652" s="526">
        <f t="shared" ref="AE652" si="647">SUM(AC652,AD652)</f>
        <v>0</v>
      </c>
    </row>
    <row r="653" spans="1:31" x14ac:dyDescent="0.25">
      <c r="A653" s="115" t="s">
        <v>355</v>
      </c>
      <c r="B653" s="112">
        <v>3</v>
      </c>
      <c r="C653" s="156" t="s">
        <v>1055</v>
      </c>
      <c r="D653" s="156">
        <v>3</v>
      </c>
      <c r="E653" s="156" t="s">
        <v>744</v>
      </c>
      <c r="F653" s="156" t="s">
        <v>1940</v>
      </c>
      <c r="G653" s="112" t="s">
        <v>1157</v>
      </c>
      <c r="H653" s="112" t="s">
        <v>1941</v>
      </c>
      <c r="I653" s="112" t="s">
        <v>657</v>
      </c>
      <c r="J653" s="158">
        <v>15</v>
      </c>
      <c r="K653" s="158"/>
      <c r="L653" s="159" t="s">
        <v>652</v>
      </c>
      <c r="M653" s="486">
        <v>7.0000000000000007E-2</v>
      </c>
      <c r="N653" s="954"/>
      <c r="O653" s="955"/>
      <c r="P653" s="572">
        <f t="shared" si="642"/>
        <v>0</v>
      </c>
      <c r="Q653" s="955"/>
      <c r="R653" s="957"/>
      <c r="S653" s="571">
        <f t="shared" si="643"/>
        <v>0</v>
      </c>
      <c r="T653" s="520">
        <f t="shared" si="632"/>
        <v>0</v>
      </c>
      <c r="U653" s="497">
        <f t="shared" si="633"/>
        <v>0</v>
      </c>
      <c r="V653" s="551">
        <f t="shared" si="641"/>
        <v>0</v>
      </c>
      <c r="W653" s="960"/>
      <c r="X653" s="961"/>
      <c r="Y653" s="526">
        <f t="shared" si="634"/>
        <v>0</v>
      </c>
      <c r="Z653" s="961"/>
      <c r="AA653" s="964"/>
      <c r="AB653" s="570">
        <f t="shared" si="635"/>
        <v>0</v>
      </c>
      <c r="AC653" s="526">
        <f t="shared" si="636"/>
        <v>0</v>
      </c>
      <c r="AD653" s="523">
        <f t="shared" si="637"/>
        <v>0</v>
      </c>
      <c r="AE653" s="526">
        <f t="shared" ref="AE653" si="648">SUM(AC653,AD653)</f>
        <v>0</v>
      </c>
    </row>
    <row r="654" spans="1:31" x14ac:dyDescent="0.25">
      <c r="A654" s="115" t="s">
        <v>355</v>
      </c>
      <c r="B654" s="112">
        <v>3</v>
      </c>
      <c r="C654" s="156" t="s">
        <v>1055</v>
      </c>
      <c r="D654" s="156">
        <v>3</v>
      </c>
      <c r="E654" s="156" t="s">
        <v>747</v>
      </c>
      <c r="F654" s="156" t="s">
        <v>1942</v>
      </c>
      <c r="G654" s="112" t="s">
        <v>764</v>
      </c>
      <c r="H654" s="112" t="s">
        <v>1872</v>
      </c>
      <c r="I654" s="112" t="s">
        <v>936</v>
      </c>
      <c r="J654" s="158">
        <v>10.7</v>
      </c>
      <c r="K654" s="158"/>
      <c r="L654" s="159" t="s">
        <v>652</v>
      </c>
      <c r="M654" s="486">
        <v>7.0000000000000007E-2</v>
      </c>
      <c r="N654" s="954"/>
      <c r="O654" s="955"/>
      <c r="P654" s="572">
        <f t="shared" si="642"/>
        <v>0</v>
      </c>
      <c r="Q654" s="955"/>
      <c r="R654" s="957"/>
      <c r="S654" s="571">
        <f t="shared" si="643"/>
        <v>0</v>
      </c>
      <c r="T654" s="520">
        <f t="shared" si="632"/>
        <v>0</v>
      </c>
      <c r="U654" s="497">
        <f t="shared" si="633"/>
        <v>0</v>
      </c>
      <c r="V654" s="551">
        <f t="shared" si="641"/>
        <v>0</v>
      </c>
      <c r="W654" s="960"/>
      <c r="X654" s="961"/>
      <c r="Y654" s="526">
        <f t="shared" si="634"/>
        <v>0</v>
      </c>
      <c r="Z654" s="961"/>
      <c r="AA654" s="964"/>
      <c r="AB654" s="570">
        <f t="shared" si="635"/>
        <v>0</v>
      </c>
      <c r="AC654" s="526">
        <f t="shared" si="636"/>
        <v>0</v>
      </c>
      <c r="AD654" s="523">
        <f t="shared" si="637"/>
        <v>0</v>
      </c>
      <c r="AE654" s="526">
        <f t="shared" ref="AE654" si="649">SUM(AC654,AD654)</f>
        <v>0</v>
      </c>
    </row>
    <row r="655" spans="1:31" x14ac:dyDescent="0.25">
      <c r="A655" s="115" t="s">
        <v>355</v>
      </c>
      <c r="B655" s="112">
        <v>3</v>
      </c>
      <c r="C655" s="156" t="s">
        <v>1055</v>
      </c>
      <c r="D655" s="156">
        <v>3</v>
      </c>
      <c r="E655" s="156" t="s">
        <v>750</v>
      </c>
      <c r="F655" s="156" t="s">
        <v>1943</v>
      </c>
      <c r="G655" s="112" t="s">
        <v>764</v>
      </c>
      <c r="H655" s="112" t="s">
        <v>1926</v>
      </c>
      <c r="I655" s="112" t="s">
        <v>936</v>
      </c>
      <c r="J655" s="158">
        <v>10.7</v>
      </c>
      <c r="K655" s="158"/>
      <c r="L655" s="159" t="s">
        <v>652</v>
      </c>
      <c r="M655" s="486">
        <v>7.0000000000000007E-2</v>
      </c>
      <c r="N655" s="954"/>
      <c r="O655" s="955"/>
      <c r="P655" s="572">
        <f t="shared" si="642"/>
        <v>0</v>
      </c>
      <c r="Q655" s="955"/>
      <c r="R655" s="957"/>
      <c r="S655" s="571">
        <f t="shared" si="643"/>
        <v>0</v>
      </c>
      <c r="T655" s="520">
        <f t="shared" si="632"/>
        <v>0</v>
      </c>
      <c r="U655" s="497">
        <f t="shared" si="633"/>
        <v>0</v>
      </c>
      <c r="V655" s="551">
        <f t="shared" si="641"/>
        <v>0</v>
      </c>
      <c r="W655" s="960"/>
      <c r="X655" s="961"/>
      <c r="Y655" s="526">
        <f t="shared" si="634"/>
        <v>0</v>
      </c>
      <c r="Z655" s="961"/>
      <c r="AA655" s="964"/>
      <c r="AB655" s="570">
        <f t="shared" si="635"/>
        <v>0</v>
      </c>
      <c r="AC655" s="526">
        <f t="shared" si="636"/>
        <v>0</v>
      </c>
      <c r="AD655" s="523">
        <f t="shared" si="637"/>
        <v>0</v>
      </c>
      <c r="AE655" s="526">
        <f t="shared" ref="AE655" si="650">SUM(AC655,AD655)</f>
        <v>0</v>
      </c>
    </row>
    <row r="656" spans="1:31" x14ac:dyDescent="0.25">
      <c r="A656" s="115" t="s">
        <v>355</v>
      </c>
      <c r="B656" s="112">
        <v>3</v>
      </c>
      <c r="C656" s="156" t="s">
        <v>1055</v>
      </c>
      <c r="D656" s="156">
        <v>3</v>
      </c>
      <c r="E656" s="156" t="s">
        <v>753</v>
      </c>
      <c r="F656" s="156" t="s">
        <v>1944</v>
      </c>
      <c r="G656" s="112" t="s">
        <v>764</v>
      </c>
      <c r="H656" s="112" t="s">
        <v>1945</v>
      </c>
      <c r="I656" s="112" t="s">
        <v>936</v>
      </c>
      <c r="J656" s="158">
        <v>12.4</v>
      </c>
      <c r="K656" s="158"/>
      <c r="L656" s="159" t="s">
        <v>652</v>
      </c>
      <c r="M656" s="486">
        <v>7.0000000000000007E-2</v>
      </c>
      <c r="N656" s="954"/>
      <c r="O656" s="955"/>
      <c r="P656" s="572">
        <f t="shared" si="642"/>
        <v>0</v>
      </c>
      <c r="Q656" s="955"/>
      <c r="R656" s="957"/>
      <c r="S656" s="571">
        <f t="shared" si="643"/>
        <v>0</v>
      </c>
      <c r="T656" s="520">
        <f t="shared" si="632"/>
        <v>0</v>
      </c>
      <c r="U656" s="497">
        <f t="shared" si="633"/>
        <v>0</v>
      </c>
      <c r="V656" s="551">
        <f t="shared" si="641"/>
        <v>0</v>
      </c>
      <c r="W656" s="960"/>
      <c r="X656" s="961"/>
      <c r="Y656" s="526">
        <f t="shared" si="634"/>
        <v>0</v>
      </c>
      <c r="Z656" s="961"/>
      <c r="AA656" s="964"/>
      <c r="AB656" s="570">
        <f t="shared" si="635"/>
        <v>0</v>
      </c>
      <c r="AC656" s="526">
        <f t="shared" si="636"/>
        <v>0</v>
      </c>
      <c r="AD656" s="523">
        <f t="shared" si="637"/>
        <v>0</v>
      </c>
      <c r="AE656" s="526">
        <f t="shared" ref="AE656:AE657" si="651">SUM(AC656,AD656)</f>
        <v>0</v>
      </c>
    </row>
    <row r="657" spans="1:31" x14ac:dyDescent="0.25">
      <c r="A657" s="115" t="s">
        <v>355</v>
      </c>
      <c r="B657" s="112">
        <v>3</v>
      </c>
      <c r="C657" s="156" t="s">
        <v>1055</v>
      </c>
      <c r="D657" s="156">
        <v>3</v>
      </c>
      <c r="E657" s="156" t="s">
        <v>755</v>
      </c>
      <c r="F657" s="156" t="s">
        <v>1946</v>
      </c>
      <c r="G657" s="112" t="s">
        <v>520</v>
      </c>
      <c r="H657" s="112" t="s">
        <v>1947</v>
      </c>
      <c r="I657" s="112" t="s">
        <v>679</v>
      </c>
      <c r="J657" s="158"/>
      <c r="K657" s="158">
        <v>5.8</v>
      </c>
      <c r="L657" s="159" t="s">
        <v>680</v>
      </c>
      <c r="M657" s="486"/>
      <c r="N657" s="891"/>
      <c r="O657" s="718"/>
      <c r="P657" s="892">
        <f t="shared" si="642"/>
        <v>0</v>
      </c>
      <c r="Q657" s="718"/>
      <c r="R657" s="892"/>
      <c r="S657" s="718">
        <f t="shared" si="643"/>
        <v>0</v>
      </c>
      <c r="T657" s="520">
        <f t="shared" si="632"/>
        <v>0</v>
      </c>
      <c r="U657" s="497">
        <f t="shared" si="633"/>
        <v>0</v>
      </c>
      <c r="V657" s="551">
        <f t="shared" si="641"/>
        <v>0</v>
      </c>
      <c r="W657" s="893"/>
      <c r="X657" s="894"/>
      <c r="Y657" s="526">
        <f t="shared" si="634"/>
        <v>0</v>
      </c>
      <c r="Z657" s="894"/>
      <c r="AA657" s="895"/>
      <c r="AB657" s="896">
        <f t="shared" si="635"/>
        <v>0</v>
      </c>
      <c r="AC657" s="526">
        <f t="shared" si="636"/>
        <v>0</v>
      </c>
      <c r="AD657" s="523">
        <f t="shared" si="637"/>
        <v>0</v>
      </c>
      <c r="AE657" s="526">
        <f t="shared" si="651"/>
        <v>0</v>
      </c>
    </row>
    <row r="658" spans="1:31" x14ac:dyDescent="0.25">
      <c r="A658" s="115" t="s">
        <v>355</v>
      </c>
      <c r="B658" s="112">
        <v>3</v>
      </c>
      <c r="C658" s="156" t="s">
        <v>1103</v>
      </c>
      <c r="D658" s="156">
        <v>3</v>
      </c>
      <c r="E658" s="156" t="s">
        <v>647</v>
      </c>
      <c r="F658" s="156" t="s">
        <v>1948</v>
      </c>
      <c r="G658" s="112" t="s">
        <v>649</v>
      </c>
      <c r="H658" s="112" t="s">
        <v>1949</v>
      </c>
      <c r="I658" s="112" t="s">
        <v>936</v>
      </c>
      <c r="J658" s="158">
        <v>66.8</v>
      </c>
      <c r="K658" s="158"/>
      <c r="L658" s="159" t="s">
        <v>652</v>
      </c>
      <c r="M658" s="486">
        <v>7.0000000000000007E-2</v>
      </c>
      <c r="N658" s="954"/>
      <c r="O658" s="955"/>
      <c r="P658" s="572">
        <f t="shared" si="642"/>
        <v>0</v>
      </c>
      <c r="Q658" s="955"/>
      <c r="R658" s="957"/>
      <c r="S658" s="571">
        <f t="shared" si="643"/>
        <v>0</v>
      </c>
      <c r="T658" s="520">
        <f t="shared" si="632"/>
        <v>0</v>
      </c>
      <c r="U658" s="497">
        <f t="shared" si="633"/>
        <v>0</v>
      </c>
      <c r="V658" s="551">
        <f t="shared" si="641"/>
        <v>0</v>
      </c>
      <c r="W658" s="960"/>
      <c r="X658" s="961"/>
      <c r="Y658" s="526">
        <f t="shared" si="634"/>
        <v>0</v>
      </c>
      <c r="Z658" s="961"/>
      <c r="AA658" s="964"/>
      <c r="AB658" s="570">
        <f t="shared" si="635"/>
        <v>0</v>
      </c>
      <c r="AC658" s="526">
        <f t="shared" si="636"/>
        <v>0</v>
      </c>
      <c r="AD658" s="523">
        <f t="shared" si="637"/>
        <v>0</v>
      </c>
      <c r="AE658" s="526">
        <f t="shared" ref="AE658" si="652">SUM(AC658,AD658)</f>
        <v>0</v>
      </c>
    </row>
    <row r="659" spans="1:31" x14ac:dyDescent="0.25">
      <c r="A659" s="115" t="s">
        <v>355</v>
      </c>
      <c r="B659" s="112">
        <v>3</v>
      </c>
      <c r="C659" s="156" t="s">
        <v>1103</v>
      </c>
      <c r="D659" s="156">
        <v>3</v>
      </c>
      <c r="E659" s="156" t="s">
        <v>658</v>
      </c>
      <c r="F659" s="156" t="s">
        <v>1950</v>
      </c>
      <c r="G659" s="112" t="s">
        <v>764</v>
      </c>
      <c r="H659" s="112" t="s">
        <v>1951</v>
      </c>
      <c r="I659" s="112" t="s">
        <v>936</v>
      </c>
      <c r="J659" s="158">
        <v>123</v>
      </c>
      <c r="K659" s="158"/>
      <c r="L659" s="159" t="s">
        <v>652</v>
      </c>
      <c r="M659" s="486">
        <v>7.0000000000000007E-2</v>
      </c>
      <c r="N659" s="954"/>
      <c r="O659" s="955"/>
      <c r="P659" s="572">
        <f t="shared" si="642"/>
        <v>0</v>
      </c>
      <c r="Q659" s="955"/>
      <c r="R659" s="957"/>
      <c r="S659" s="571">
        <f t="shared" si="643"/>
        <v>0</v>
      </c>
      <c r="T659" s="520">
        <f t="shared" si="632"/>
        <v>0</v>
      </c>
      <c r="U659" s="497">
        <f t="shared" si="633"/>
        <v>0</v>
      </c>
      <c r="V659" s="551">
        <f t="shared" si="641"/>
        <v>0</v>
      </c>
      <c r="W659" s="960"/>
      <c r="X659" s="961"/>
      <c r="Y659" s="526">
        <f t="shared" si="634"/>
        <v>0</v>
      </c>
      <c r="Z659" s="961"/>
      <c r="AA659" s="964"/>
      <c r="AB659" s="570">
        <f t="shared" si="635"/>
        <v>0</v>
      </c>
      <c r="AC659" s="526">
        <f t="shared" si="636"/>
        <v>0</v>
      </c>
      <c r="AD659" s="523">
        <f t="shared" si="637"/>
        <v>0</v>
      </c>
      <c r="AE659" s="526">
        <f t="shared" ref="AE659" si="653">SUM(AC659,AD659)</f>
        <v>0</v>
      </c>
    </row>
    <row r="660" spans="1:31" x14ac:dyDescent="0.25">
      <c r="A660" s="115" t="s">
        <v>355</v>
      </c>
      <c r="B660" s="112">
        <v>3</v>
      </c>
      <c r="C660" s="156" t="s">
        <v>1103</v>
      </c>
      <c r="D660" s="156">
        <v>3</v>
      </c>
      <c r="E660" s="156" t="s">
        <v>661</v>
      </c>
      <c r="F660" s="156" t="s">
        <v>1952</v>
      </c>
      <c r="G660" s="112" t="s">
        <v>1157</v>
      </c>
      <c r="H660" s="112" t="s">
        <v>1953</v>
      </c>
      <c r="I660" s="112" t="s">
        <v>657</v>
      </c>
      <c r="J660" s="158">
        <v>15</v>
      </c>
      <c r="K660" s="158"/>
      <c r="L660" s="159" t="s">
        <v>652</v>
      </c>
      <c r="M660" s="486">
        <v>7.0000000000000007E-2</v>
      </c>
      <c r="N660" s="954"/>
      <c r="O660" s="955"/>
      <c r="P660" s="572">
        <f t="shared" si="642"/>
        <v>0</v>
      </c>
      <c r="Q660" s="955"/>
      <c r="R660" s="957"/>
      <c r="S660" s="571">
        <f t="shared" si="643"/>
        <v>0</v>
      </c>
      <c r="T660" s="520">
        <f t="shared" si="632"/>
        <v>0</v>
      </c>
      <c r="U660" s="497">
        <f t="shared" si="633"/>
        <v>0</v>
      </c>
      <c r="V660" s="551">
        <f t="shared" si="641"/>
        <v>0</v>
      </c>
      <c r="W660" s="960"/>
      <c r="X660" s="961"/>
      <c r="Y660" s="526">
        <f t="shared" si="634"/>
        <v>0</v>
      </c>
      <c r="Z660" s="961"/>
      <c r="AA660" s="964"/>
      <c r="AB660" s="570">
        <f t="shared" si="635"/>
        <v>0</v>
      </c>
      <c r="AC660" s="526">
        <f t="shared" si="636"/>
        <v>0</v>
      </c>
      <c r="AD660" s="523">
        <f t="shared" si="637"/>
        <v>0</v>
      </c>
      <c r="AE660" s="526">
        <f t="shared" ref="AE660" si="654">SUM(AC660,AD660)</f>
        <v>0</v>
      </c>
    </row>
    <row r="661" spans="1:31" x14ac:dyDescent="0.25">
      <c r="A661" s="115" t="s">
        <v>355</v>
      </c>
      <c r="B661" s="112">
        <v>3</v>
      </c>
      <c r="C661" s="156" t="s">
        <v>1103</v>
      </c>
      <c r="D661" s="156">
        <v>3</v>
      </c>
      <c r="E661" s="156" t="s">
        <v>665</v>
      </c>
      <c r="F661" s="156" t="s">
        <v>1954</v>
      </c>
      <c r="G661" s="112" t="s">
        <v>764</v>
      </c>
      <c r="H661" s="112" t="s">
        <v>1955</v>
      </c>
      <c r="I661" s="157" t="s">
        <v>936</v>
      </c>
      <c r="J661" s="158">
        <v>11.7</v>
      </c>
      <c r="K661" s="158"/>
      <c r="L661" s="159" t="s">
        <v>652</v>
      </c>
      <c r="M661" s="486">
        <v>7.0000000000000007E-2</v>
      </c>
      <c r="N661" s="954"/>
      <c r="O661" s="955"/>
      <c r="P661" s="572">
        <f t="shared" si="642"/>
        <v>0</v>
      </c>
      <c r="Q661" s="955"/>
      <c r="R661" s="957"/>
      <c r="S661" s="571">
        <f t="shared" si="643"/>
        <v>0</v>
      </c>
      <c r="T661" s="520">
        <f t="shared" si="632"/>
        <v>0</v>
      </c>
      <c r="U661" s="497">
        <f t="shared" si="633"/>
        <v>0</v>
      </c>
      <c r="V661" s="551">
        <f t="shared" si="641"/>
        <v>0</v>
      </c>
      <c r="W661" s="960"/>
      <c r="X661" s="961"/>
      <c r="Y661" s="526">
        <f t="shared" si="634"/>
        <v>0</v>
      </c>
      <c r="Z661" s="961"/>
      <c r="AA661" s="964"/>
      <c r="AB661" s="570">
        <f t="shared" si="635"/>
        <v>0</v>
      </c>
      <c r="AC661" s="526">
        <f t="shared" si="636"/>
        <v>0</v>
      </c>
      <c r="AD661" s="523">
        <f t="shared" si="637"/>
        <v>0</v>
      </c>
      <c r="AE661" s="526">
        <f t="shared" ref="AE661" si="655">SUM(AC661,AD661)</f>
        <v>0</v>
      </c>
    </row>
    <row r="662" spans="1:31" x14ac:dyDescent="0.25">
      <c r="A662" s="115" t="s">
        <v>355</v>
      </c>
      <c r="B662" s="112">
        <v>3</v>
      </c>
      <c r="C662" s="156" t="s">
        <v>1103</v>
      </c>
      <c r="D662" s="156">
        <v>3</v>
      </c>
      <c r="E662" s="156" t="s">
        <v>668</v>
      </c>
      <c r="F662" s="156" t="s">
        <v>1956</v>
      </c>
      <c r="G662" s="112" t="s">
        <v>764</v>
      </c>
      <c r="H662" s="112" t="s">
        <v>1957</v>
      </c>
      <c r="I662" s="112" t="s">
        <v>936</v>
      </c>
      <c r="J662" s="158">
        <v>12.2</v>
      </c>
      <c r="K662" s="158"/>
      <c r="L662" s="159" t="s">
        <v>652</v>
      </c>
      <c r="M662" s="486">
        <v>7.0000000000000007E-2</v>
      </c>
      <c r="N662" s="954"/>
      <c r="O662" s="955"/>
      <c r="P662" s="572">
        <f t="shared" si="642"/>
        <v>0</v>
      </c>
      <c r="Q662" s="955"/>
      <c r="R662" s="957"/>
      <c r="S662" s="571">
        <f t="shared" si="643"/>
        <v>0</v>
      </c>
      <c r="T662" s="520">
        <f t="shared" si="632"/>
        <v>0</v>
      </c>
      <c r="U662" s="497">
        <f t="shared" si="633"/>
        <v>0</v>
      </c>
      <c r="V662" s="551">
        <f t="shared" si="641"/>
        <v>0</v>
      </c>
      <c r="W662" s="960"/>
      <c r="X662" s="961"/>
      <c r="Y662" s="526">
        <f t="shared" si="634"/>
        <v>0</v>
      </c>
      <c r="Z662" s="961"/>
      <c r="AA662" s="964"/>
      <c r="AB662" s="570">
        <f t="shared" si="635"/>
        <v>0</v>
      </c>
      <c r="AC662" s="526">
        <f t="shared" si="636"/>
        <v>0</v>
      </c>
      <c r="AD662" s="523">
        <f t="shared" si="637"/>
        <v>0</v>
      </c>
      <c r="AE662" s="526">
        <f t="shared" ref="AE662" si="656">SUM(AC662,AD662)</f>
        <v>0</v>
      </c>
    </row>
    <row r="663" spans="1:31" x14ac:dyDescent="0.25">
      <c r="A663" s="115" t="s">
        <v>355</v>
      </c>
      <c r="B663" s="112">
        <v>3</v>
      </c>
      <c r="C663" s="156" t="s">
        <v>1103</v>
      </c>
      <c r="D663" s="156">
        <v>3</v>
      </c>
      <c r="E663" s="156" t="s">
        <v>671</v>
      </c>
      <c r="F663" s="156" t="s">
        <v>1958</v>
      </c>
      <c r="G663" s="112" t="s">
        <v>764</v>
      </c>
      <c r="H663" s="112" t="s">
        <v>1959</v>
      </c>
      <c r="I663" s="157" t="s">
        <v>936</v>
      </c>
      <c r="J663" s="158">
        <v>12.4</v>
      </c>
      <c r="K663" s="158"/>
      <c r="L663" s="159" t="s">
        <v>652</v>
      </c>
      <c r="M663" s="486">
        <v>7.0000000000000007E-2</v>
      </c>
      <c r="N663" s="954"/>
      <c r="O663" s="955"/>
      <c r="P663" s="572">
        <f t="shared" si="642"/>
        <v>0</v>
      </c>
      <c r="Q663" s="955"/>
      <c r="R663" s="957"/>
      <c r="S663" s="571">
        <f t="shared" si="643"/>
        <v>0</v>
      </c>
      <c r="T663" s="520">
        <f t="shared" si="632"/>
        <v>0</v>
      </c>
      <c r="U663" s="497">
        <f t="shared" si="633"/>
        <v>0</v>
      </c>
      <c r="V663" s="551">
        <f t="shared" si="641"/>
        <v>0</v>
      </c>
      <c r="W663" s="960"/>
      <c r="X663" s="961"/>
      <c r="Y663" s="526">
        <f t="shared" si="634"/>
        <v>0</v>
      </c>
      <c r="Z663" s="961"/>
      <c r="AA663" s="964"/>
      <c r="AB663" s="570">
        <f t="shared" si="635"/>
        <v>0</v>
      </c>
      <c r="AC663" s="526">
        <f t="shared" si="636"/>
        <v>0</v>
      </c>
      <c r="AD663" s="523">
        <f t="shared" si="637"/>
        <v>0</v>
      </c>
      <c r="AE663" s="526">
        <f t="shared" ref="AE663:AE665" si="657">SUM(AC663,AD663)</f>
        <v>0</v>
      </c>
    </row>
    <row r="664" spans="1:31" x14ac:dyDescent="0.25">
      <c r="A664" s="115" t="s">
        <v>355</v>
      </c>
      <c r="B664" s="112">
        <v>3</v>
      </c>
      <c r="C664" s="156" t="s">
        <v>1103</v>
      </c>
      <c r="D664" s="156">
        <v>3</v>
      </c>
      <c r="E664" s="156" t="s">
        <v>676</v>
      </c>
      <c r="F664" s="156" t="s">
        <v>1960</v>
      </c>
      <c r="G664" s="112" t="s">
        <v>520</v>
      </c>
      <c r="H664" s="112" t="s">
        <v>1961</v>
      </c>
      <c r="I664" s="157" t="s">
        <v>679</v>
      </c>
      <c r="J664" s="158"/>
      <c r="K664" s="158">
        <v>12.2</v>
      </c>
      <c r="L664" s="159" t="s">
        <v>680</v>
      </c>
      <c r="M664" s="486"/>
      <c r="N664" s="891"/>
      <c r="O664" s="718"/>
      <c r="P664" s="892">
        <f t="shared" si="642"/>
        <v>0</v>
      </c>
      <c r="Q664" s="718"/>
      <c r="R664" s="892"/>
      <c r="S664" s="718">
        <f t="shared" si="643"/>
        <v>0</v>
      </c>
      <c r="T664" s="520">
        <f t="shared" si="632"/>
        <v>0</v>
      </c>
      <c r="U664" s="497">
        <f t="shared" si="633"/>
        <v>0</v>
      </c>
      <c r="V664" s="551">
        <f t="shared" si="641"/>
        <v>0</v>
      </c>
      <c r="W664" s="893"/>
      <c r="X664" s="894"/>
      <c r="Y664" s="526">
        <f t="shared" si="634"/>
        <v>0</v>
      </c>
      <c r="Z664" s="894"/>
      <c r="AA664" s="895"/>
      <c r="AB664" s="896">
        <f t="shared" si="635"/>
        <v>0</v>
      </c>
      <c r="AC664" s="526">
        <f t="shared" si="636"/>
        <v>0</v>
      </c>
      <c r="AD664" s="523">
        <f t="shared" si="637"/>
        <v>0</v>
      </c>
      <c r="AE664" s="526">
        <f t="shared" si="657"/>
        <v>0</v>
      </c>
    </row>
    <row r="665" spans="1:31" x14ac:dyDescent="0.25">
      <c r="A665" s="115" t="s">
        <v>355</v>
      </c>
      <c r="B665" s="112">
        <v>3</v>
      </c>
      <c r="C665" s="156" t="s">
        <v>1103</v>
      </c>
      <c r="D665" s="156">
        <v>3</v>
      </c>
      <c r="E665" s="156" t="s">
        <v>682</v>
      </c>
      <c r="F665" s="156" t="s">
        <v>1962</v>
      </c>
      <c r="G665" s="112" t="s">
        <v>751</v>
      </c>
      <c r="H665" s="112" t="s">
        <v>1963</v>
      </c>
      <c r="I665" s="157" t="s">
        <v>675</v>
      </c>
      <c r="J665" s="158"/>
      <c r="K665" s="158">
        <v>8.8000000000000007</v>
      </c>
      <c r="L665" s="159" t="s">
        <v>680</v>
      </c>
      <c r="M665" s="486"/>
      <c r="N665" s="891"/>
      <c r="O665" s="718"/>
      <c r="P665" s="892">
        <f t="shared" si="642"/>
        <v>0</v>
      </c>
      <c r="Q665" s="718"/>
      <c r="R665" s="892"/>
      <c r="S665" s="718">
        <f t="shared" si="643"/>
        <v>0</v>
      </c>
      <c r="T665" s="520">
        <f t="shared" si="632"/>
        <v>0</v>
      </c>
      <c r="U665" s="497">
        <f t="shared" si="633"/>
        <v>0</v>
      </c>
      <c r="V665" s="551">
        <f t="shared" si="641"/>
        <v>0</v>
      </c>
      <c r="W665" s="893"/>
      <c r="X665" s="894"/>
      <c r="Y665" s="526">
        <f t="shared" si="634"/>
        <v>0</v>
      </c>
      <c r="Z665" s="894"/>
      <c r="AA665" s="895"/>
      <c r="AB665" s="896">
        <f t="shared" si="635"/>
        <v>0</v>
      </c>
      <c r="AC665" s="526">
        <f t="shared" si="636"/>
        <v>0</v>
      </c>
      <c r="AD665" s="523">
        <f t="shared" si="637"/>
        <v>0</v>
      </c>
      <c r="AE665" s="526">
        <f t="shared" si="657"/>
        <v>0</v>
      </c>
    </row>
    <row r="666" spans="1:31" x14ac:dyDescent="0.25">
      <c r="A666" s="115" t="s">
        <v>355</v>
      </c>
      <c r="B666" s="112">
        <v>3</v>
      </c>
      <c r="C666" s="156" t="s">
        <v>826</v>
      </c>
      <c r="D666" s="156">
        <v>3</v>
      </c>
      <c r="E666" s="156" t="s">
        <v>653</v>
      </c>
      <c r="F666" s="156" t="s">
        <v>1964</v>
      </c>
      <c r="G666" s="112" t="s">
        <v>673</v>
      </c>
      <c r="H666" s="112" t="s">
        <v>1965</v>
      </c>
      <c r="I666" s="157" t="s">
        <v>675</v>
      </c>
      <c r="J666" s="158">
        <v>18.8</v>
      </c>
      <c r="K666" s="158"/>
      <c r="L666" s="159" t="s">
        <v>652</v>
      </c>
      <c r="M666" s="486">
        <v>7.0000000000000007E-2</v>
      </c>
      <c r="N666" s="954"/>
      <c r="O666" s="955"/>
      <c r="P666" s="572">
        <f t="shared" si="642"/>
        <v>0</v>
      </c>
      <c r="Q666" s="955"/>
      <c r="R666" s="957"/>
      <c r="S666" s="571">
        <f t="shared" si="643"/>
        <v>0</v>
      </c>
      <c r="T666" s="520">
        <f t="shared" si="632"/>
        <v>0</v>
      </c>
      <c r="U666" s="497">
        <f t="shared" si="633"/>
        <v>0</v>
      </c>
      <c r="V666" s="551">
        <f t="shared" si="641"/>
        <v>0</v>
      </c>
      <c r="W666" s="960"/>
      <c r="X666" s="961"/>
      <c r="Y666" s="526">
        <f t="shared" si="634"/>
        <v>0</v>
      </c>
      <c r="Z666" s="961"/>
      <c r="AA666" s="964"/>
      <c r="AB666" s="570">
        <f t="shared" si="635"/>
        <v>0</v>
      </c>
      <c r="AC666" s="526">
        <f t="shared" si="636"/>
        <v>0</v>
      </c>
      <c r="AD666" s="523">
        <f t="shared" si="637"/>
        <v>0</v>
      </c>
      <c r="AE666" s="526">
        <f t="shared" ref="AE666" si="658">SUM(AC666,AD666)</f>
        <v>0</v>
      </c>
    </row>
    <row r="667" spans="1:31" x14ac:dyDescent="0.25">
      <c r="A667" s="115" t="s">
        <v>355</v>
      </c>
      <c r="B667" s="112">
        <v>3</v>
      </c>
      <c r="C667" s="156" t="s">
        <v>826</v>
      </c>
      <c r="D667" s="156">
        <v>3</v>
      </c>
      <c r="E667" s="156" t="s">
        <v>658</v>
      </c>
      <c r="F667" s="156" t="s">
        <v>1966</v>
      </c>
      <c r="G667" s="112" t="s">
        <v>764</v>
      </c>
      <c r="H667" s="112" t="s">
        <v>1967</v>
      </c>
      <c r="I667" s="157" t="s">
        <v>936</v>
      </c>
      <c r="J667" s="158">
        <v>190.6</v>
      </c>
      <c r="K667" s="158"/>
      <c r="L667" s="159" t="s">
        <v>652</v>
      </c>
      <c r="M667" s="486">
        <v>7.0000000000000007E-2</v>
      </c>
      <c r="N667" s="954"/>
      <c r="O667" s="955"/>
      <c r="P667" s="572">
        <f t="shared" si="642"/>
        <v>0</v>
      </c>
      <c r="Q667" s="955"/>
      <c r="R667" s="957"/>
      <c r="S667" s="571">
        <f t="shared" si="643"/>
        <v>0</v>
      </c>
      <c r="T667" s="520">
        <f t="shared" si="632"/>
        <v>0</v>
      </c>
      <c r="U667" s="497">
        <f t="shared" si="633"/>
        <v>0</v>
      </c>
      <c r="V667" s="551">
        <f t="shared" si="641"/>
        <v>0</v>
      </c>
      <c r="W667" s="960"/>
      <c r="X667" s="961"/>
      <c r="Y667" s="526">
        <f t="shared" si="634"/>
        <v>0</v>
      </c>
      <c r="Z667" s="961"/>
      <c r="AA667" s="964"/>
      <c r="AB667" s="570">
        <f t="shared" si="635"/>
        <v>0</v>
      </c>
      <c r="AC667" s="526">
        <f t="shared" si="636"/>
        <v>0</v>
      </c>
      <c r="AD667" s="523">
        <f t="shared" si="637"/>
        <v>0</v>
      </c>
      <c r="AE667" s="526">
        <f t="shared" ref="AE667" si="659">SUM(AC667,AD667)</f>
        <v>0</v>
      </c>
    </row>
    <row r="668" spans="1:31" x14ac:dyDescent="0.25">
      <c r="A668" s="115" t="s">
        <v>355</v>
      </c>
      <c r="B668" s="112">
        <v>3</v>
      </c>
      <c r="C668" s="156" t="s">
        <v>826</v>
      </c>
      <c r="D668" s="156">
        <v>3</v>
      </c>
      <c r="E668" s="156" t="s">
        <v>661</v>
      </c>
      <c r="F668" s="156" t="s">
        <v>1968</v>
      </c>
      <c r="G668" s="112" t="s">
        <v>1157</v>
      </c>
      <c r="H668" s="112" t="s">
        <v>1969</v>
      </c>
      <c r="I668" s="157" t="s">
        <v>657</v>
      </c>
      <c r="J668" s="158">
        <v>15</v>
      </c>
      <c r="K668" s="158"/>
      <c r="L668" s="159" t="s">
        <v>652</v>
      </c>
      <c r="M668" s="486">
        <v>7.0000000000000007E-2</v>
      </c>
      <c r="N668" s="954"/>
      <c r="O668" s="955"/>
      <c r="P668" s="572">
        <f t="shared" si="642"/>
        <v>0</v>
      </c>
      <c r="Q668" s="955"/>
      <c r="R668" s="957"/>
      <c r="S668" s="571">
        <f t="shared" si="643"/>
        <v>0</v>
      </c>
      <c r="T668" s="520">
        <f t="shared" si="632"/>
        <v>0</v>
      </c>
      <c r="U668" s="497">
        <f t="shared" si="633"/>
        <v>0</v>
      </c>
      <c r="V668" s="551">
        <f t="shared" si="641"/>
        <v>0</v>
      </c>
      <c r="W668" s="960"/>
      <c r="X668" s="961"/>
      <c r="Y668" s="526">
        <f t="shared" si="634"/>
        <v>0</v>
      </c>
      <c r="Z668" s="961"/>
      <c r="AA668" s="964"/>
      <c r="AB668" s="570">
        <f t="shared" si="635"/>
        <v>0</v>
      </c>
      <c r="AC668" s="526">
        <f t="shared" si="636"/>
        <v>0</v>
      </c>
      <c r="AD668" s="523">
        <f t="shared" si="637"/>
        <v>0</v>
      </c>
      <c r="AE668" s="526">
        <f t="shared" ref="AE668" si="660">SUM(AC668,AD668)</f>
        <v>0</v>
      </c>
    </row>
    <row r="669" spans="1:31" x14ac:dyDescent="0.25">
      <c r="A669" s="115" t="s">
        <v>355</v>
      </c>
      <c r="B669" s="112">
        <v>3</v>
      </c>
      <c r="C669" s="156" t="s">
        <v>826</v>
      </c>
      <c r="D669" s="156">
        <v>3</v>
      </c>
      <c r="E669" s="156" t="s">
        <v>665</v>
      </c>
      <c r="F669" s="156" t="s">
        <v>1970</v>
      </c>
      <c r="G669" s="112" t="s">
        <v>764</v>
      </c>
      <c r="H669" s="112" t="s">
        <v>1971</v>
      </c>
      <c r="I669" s="157" t="s">
        <v>936</v>
      </c>
      <c r="J669" s="158">
        <v>9.1999999999999993</v>
      </c>
      <c r="K669" s="158"/>
      <c r="L669" s="159" t="s">
        <v>652</v>
      </c>
      <c r="M669" s="486">
        <v>7.0000000000000007E-2</v>
      </c>
      <c r="N669" s="954"/>
      <c r="O669" s="955"/>
      <c r="P669" s="572">
        <f t="shared" si="642"/>
        <v>0</v>
      </c>
      <c r="Q669" s="955"/>
      <c r="R669" s="957"/>
      <c r="S669" s="571">
        <f t="shared" si="643"/>
        <v>0</v>
      </c>
      <c r="T669" s="520">
        <f t="shared" si="632"/>
        <v>0</v>
      </c>
      <c r="U669" s="497">
        <f t="shared" si="633"/>
        <v>0</v>
      </c>
      <c r="V669" s="551">
        <f t="shared" si="641"/>
        <v>0</v>
      </c>
      <c r="W669" s="960"/>
      <c r="X669" s="961"/>
      <c r="Y669" s="526">
        <f t="shared" si="634"/>
        <v>0</v>
      </c>
      <c r="Z669" s="961"/>
      <c r="AA669" s="964"/>
      <c r="AB669" s="570">
        <f t="shared" si="635"/>
        <v>0</v>
      </c>
      <c r="AC669" s="526">
        <f t="shared" si="636"/>
        <v>0</v>
      </c>
      <c r="AD669" s="523">
        <f t="shared" si="637"/>
        <v>0</v>
      </c>
      <c r="AE669" s="526">
        <f t="shared" ref="AE669" si="661">SUM(AC669,AD669)</f>
        <v>0</v>
      </c>
    </row>
    <row r="670" spans="1:31" x14ac:dyDescent="0.25">
      <c r="A670" s="115" t="s">
        <v>355</v>
      </c>
      <c r="B670" s="112">
        <v>3</v>
      </c>
      <c r="C670" s="156" t="s">
        <v>826</v>
      </c>
      <c r="D670" s="156">
        <v>3</v>
      </c>
      <c r="E670" s="156" t="s">
        <v>668</v>
      </c>
      <c r="F670" s="156" t="s">
        <v>1972</v>
      </c>
      <c r="G670" s="112" t="s">
        <v>764</v>
      </c>
      <c r="H670" s="112" t="s">
        <v>1973</v>
      </c>
      <c r="I670" s="112" t="s">
        <v>936</v>
      </c>
      <c r="J670" s="158">
        <v>9.1999999999999993</v>
      </c>
      <c r="K670" s="158"/>
      <c r="L670" s="159" t="s">
        <v>652</v>
      </c>
      <c r="M670" s="486">
        <v>7.0000000000000007E-2</v>
      </c>
      <c r="N670" s="954"/>
      <c r="O670" s="955"/>
      <c r="P670" s="572">
        <f t="shared" si="642"/>
        <v>0</v>
      </c>
      <c r="Q670" s="955"/>
      <c r="R670" s="957"/>
      <c r="S670" s="571">
        <f t="shared" si="643"/>
        <v>0</v>
      </c>
      <c r="T670" s="520">
        <f t="shared" si="632"/>
        <v>0</v>
      </c>
      <c r="U670" s="497">
        <f t="shared" si="633"/>
        <v>0</v>
      </c>
      <c r="V670" s="551">
        <f t="shared" si="641"/>
        <v>0</v>
      </c>
      <c r="W670" s="960"/>
      <c r="X670" s="961"/>
      <c r="Y670" s="526">
        <f t="shared" si="634"/>
        <v>0</v>
      </c>
      <c r="Z670" s="961"/>
      <c r="AA670" s="964"/>
      <c r="AB670" s="570">
        <f t="shared" si="635"/>
        <v>0</v>
      </c>
      <c r="AC670" s="526">
        <f t="shared" si="636"/>
        <v>0</v>
      </c>
      <c r="AD670" s="523">
        <f t="shared" si="637"/>
        <v>0</v>
      </c>
      <c r="AE670" s="526">
        <f t="shared" ref="AE670" si="662">SUM(AC670,AD670)</f>
        <v>0</v>
      </c>
    </row>
    <row r="671" spans="1:31" x14ac:dyDescent="0.25">
      <c r="A671" s="115" t="s">
        <v>355</v>
      </c>
      <c r="B671" s="112">
        <v>3</v>
      </c>
      <c r="C671" s="156" t="s">
        <v>826</v>
      </c>
      <c r="D671" s="156">
        <v>3</v>
      </c>
      <c r="E671" s="156" t="s">
        <v>671</v>
      </c>
      <c r="F671" s="156" t="s">
        <v>1974</v>
      </c>
      <c r="G671" s="112" t="s">
        <v>764</v>
      </c>
      <c r="H671" s="112" t="s">
        <v>1975</v>
      </c>
      <c r="I671" s="112" t="s">
        <v>936</v>
      </c>
      <c r="J671" s="158">
        <v>12.4</v>
      </c>
      <c r="K671" s="158"/>
      <c r="L671" s="159" t="s">
        <v>652</v>
      </c>
      <c r="M671" s="486">
        <v>7.0000000000000007E-2</v>
      </c>
      <c r="N671" s="954"/>
      <c r="O671" s="955"/>
      <c r="P671" s="572">
        <f t="shared" si="642"/>
        <v>0</v>
      </c>
      <c r="Q671" s="955"/>
      <c r="R671" s="957"/>
      <c r="S671" s="571">
        <f t="shared" si="643"/>
        <v>0</v>
      </c>
      <c r="T671" s="520">
        <f t="shared" si="632"/>
        <v>0</v>
      </c>
      <c r="U671" s="497">
        <f t="shared" si="633"/>
        <v>0</v>
      </c>
      <c r="V671" s="551">
        <f t="shared" si="641"/>
        <v>0</v>
      </c>
      <c r="W671" s="960"/>
      <c r="X671" s="961"/>
      <c r="Y671" s="526">
        <f t="shared" si="634"/>
        <v>0</v>
      </c>
      <c r="Z671" s="961"/>
      <c r="AA671" s="964"/>
      <c r="AB671" s="570">
        <f t="shared" si="635"/>
        <v>0</v>
      </c>
      <c r="AC671" s="526">
        <f t="shared" si="636"/>
        <v>0</v>
      </c>
      <c r="AD671" s="523">
        <f t="shared" si="637"/>
        <v>0</v>
      </c>
      <c r="AE671" s="526">
        <f t="shared" ref="AE671:AE672" si="663">SUM(AC671,AD671)</f>
        <v>0</v>
      </c>
    </row>
    <row r="672" spans="1:31" x14ac:dyDescent="0.25">
      <c r="A672" s="115" t="s">
        <v>355</v>
      </c>
      <c r="B672" s="112">
        <v>3</v>
      </c>
      <c r="C672" s="156" t="s">
        <v>826</v>
      </c>
      <c r="D672" s="156">
        <v>3</v>
      </c>
      <c r="E672" s="156" t="s">
        <v>676</v>
      </c>
      <c r="F672" s="156" t="s">
        <v>1976</v>
      </c>
      <c r="G672" s="112" t="s">
        <v>520</v>
      </c>
      <c r="H672" s="112" t="s">
        <v>1977</v>
      </c>
      <c r="I672" s="157" t="s">
        <v>679</v>
      </c>
      <c r="J672" s="158"/>
      <c r="K672" s="158">
        <v>12.4</v>
      </c>
      <c r="L672" s="159" t="s">
        <v>680</v>
      </c>
      <c r="M672" s="486"/>
      <c r="N672" s="891"/>
      <c r="O672" s="718"/>
      <c r="P672" s="892">
        <f t="shared" si="642"/>
        <v>0</v>
      </c>
      <c r="Q672" s="718"/>
      <c r="R672" s="892"/>
      <c r="S672" s="718">
        <f t="shared" si="643"/>
        <v>0</v>
      </c>
      <c r="T672" s="520">
        <f t="shared" si="632"/>
        <v>0</v>
      </c>
      <c r="U672" s="497">
        <f t="shared" si="633"/>
        <v>0</v>
      </c>
      <c r="V672" s="551">
        <f t="shared" si="641"/>
        <v>0</v>
      </c>
      <c r="W672" s="893"/>
      <c r="X672" s="894"/>
      <c r="Y672" s="526">
        <f t="shared" si="634"/>
        <v>0</v>
      </c>
      <c r="Z672" s="894"/>
      <c r="AA672" s="895"/>
      <c r="AB672" s="896">
        <f t="shared" si="635"/>
        <v>0</v>
      </c>
      <c r="AC672" s="526">
        <f t="shared" si="636"/>
        <v>0</v>
      </c>
      <c r="AD672" s="523">
        <f t="shared" si="637"/>
        <v>0</v>
      </c>
      <c r="AE672" s="526">
        <f t="shared" si="663"/>
        <v>0</v>
      </c>
    </row>
    <row r="673" spans="1:31" x14ac:dyDescent="0.25">
      <c r="A673" s="115" t="s">
        <v>355</v>
      </c>
      <c r="B673" s="112">
        <v>3</v>
      </c>
      <c r="C673" s="156" t="s">
        <v>826</v>
      </c>
      <c r="D673" s="156">
        <v>3</v>
      </c>
      <c r="E673" s="156" t="s">
        <v>682</v>
      </c>
      <c r="F673" s="156" t="s">
        <v>1978</v>
      </c>
      <c r="G673" s="112" t="s">
        <v>928</v>
      </c>
      <c r="H673" s="112" t="s">
        <v>1979</v>
      </c>
      <c r="I673" s="157" t="s">
        <v>947</v>
      </c>
      <c r="J673" s="158">
        <v>5.5</v>
      </c>
      <c r="K673" s="158"/>
      <c r="L673" s="159" t="s">
        <v>652</v>
      </c>
      <c r="M673" s="486" t="s">
        <v>681</v>
      </c>
      <c r="N673" s="954"/>
      <c r="O673" s="955"/>
      <c r="P673" s="572">
        <f t="shared" si="642"/>
        <v>0</v>
      </c>
      <c r="Q673" s="955"/>
      <c r="R673" s="957"/>
      <c r="S673" s="571">
        <f t="shared" si="643"/>
        <v>0</v>
      </c>
      <c r="T673" s="520">
        <f t="shared" si="632"/>
        <v>0</v>
      </c>
      <c r="U673" s="497">
        <f t="shared" si="633"/>
        <v>0</v>
      </c>
      <c r="V673" s="551">
        <f t="shared" si="641"/>
        <v>0</v>
      </c>
      <c r="W673" s="960"/>
      <c r="X673" s="961"/>
      <c r="Y673" s="526">
        <f t="shared" si="634"/>
        <v>0</v>
      </c>
      <c r="Z673" s="961"/>
      <c r="AA673" s="964"/>
      <c r="AB673" s="570">
        <f t="shared" si="635"/>
        <v>0</v>
      </c>
      <c r="AC673" s="526">
        <f t="shared" si="636"/>
        <v>0</v>
      </c>
      <c r="AD673" s="523">
        <f t="shared" si="637"/>
        <v>0</v>
      </c>
      <c r="AE673" s="526">
        <f t="shared" ref="AE673:AE674" si="664">SUM(AC673,AD673)</f>
        <v>0</v>
      </c>
    </row>
    <row r="674" spans="1:31" x14ac:dyDescent="0.25">
      <c r="A674" s="115" t="s">
        <v>355</v>
      </c>
      <c r="B674" s="112">
        <v>3</v>
      </c>
      <c r="C674" s="156" t="s">
        <v>826</v>
      </c>
      <c r="D674" s="156">
        <v>3</v>
      </c>
      <c r="E674" s="156" t="s">
        <v>685</v>
      </c>
      <c r="F674" s="156" t="s">
        <v>506</v>
      </c>
      <c r="G674" s="112" t="s">
        <v>464</v>
      </c>
      <c r="H674" s="112" t="s">
        <v>507</v>
      </c>
      <c r="I674" s="112" t="s">
        <v>679</v>
      </c>
      <c r="J674" s="158"/>
      <c r="K674" s="158">
        <v>4.8</v>
      </c>
      <c r="L674" s="159" t="s">
        <v>680</v>
      </c>
      <c r="M674" s="486"/>
      <c r="N674" s="891"/>
      <c r="O674" s="718"/>
      <c r="P674" s="892">
        <f t="shared" si="642"/>
        <v>0</v>
      </c>
      <c r="Q674" s="718"/>
      <c r="R674" s="892"/>
      <c r="S674" s="718">
        <f t="shared" si="643"/>
        <v>0</v>
      </c>
      <c r="T674" s="520">
        <f t="shared" si="632"/>
        <v>0</v>
      </c>
      <c r="U674" s="497">
        <f t="shared" si="633"/>
        <v>0</v>
      </c>
      <c r="V674" s="551">
        <f t="shared" si="641"/>
        <v>0</v>
      </c>
      <c r="W674" s="893"/>
      <c r="X674" s="894"/>
      <c r="Y674" s="526">
        <f t="shared" si="634"/>
        <v>0</v>
      </c>
      <c r="Z674" s="894"/>
      <c r="AA674" s="895"/>
      <c r="AB674" s="896">
        <f t="shared" si="635"/>
        <v>0</v>
      </c>
      <c r="AC674" s="526">
        <f t="shared" si="636"/>
        <v>0</v>
      </c>
      <c r="AD674" s="523">
        <f t="shared" si="637"/>
        <v>0</v>
      </c>
      <c r="AE674" s="526">
        <f t="shared" si="664"/>
        <v>0</v>
      </c>
    </row>
    <row r="675" spans="1:31" x14ac:dyDescent="0.25">
      <c r="A675" s="115" t="s">
        <v>355</v>
      </c>
      <c r="B675" s="112">
        <v>3</v>
      </c>
      <c r="C675" s="156" t="s">
        <v>826</v>
      </c>
      <c r="D675" s="156">
        <v>3</v>
      </c>
      <c r="E675" s="156" t="s">
        <v>687</v>
      </c>
      <c r="F675" s="156" t="s">
        <v>1980</v>
      </c>
      <c r="G675" s="112" t="s">
        <v>649</v>
      </c>
      <c r="H675" s="112" t="s">
        <v>1981</v>
      </c>
      <c r="I675" s="112" t="s">
        <v>936</v>
      </c>
      <c r="J675" s="158">
        <v>14.5</v>
      </c>
      <c r="K675" s="158"/>
      <c r="L675" s="159" t="s">
        <v>652</v>
      </c>
      <c r="M675" s="486">
        <v>7.0000000000000007E-2</v>
      </c>
      <c r="N675" s="954"/>
      <c r="O675" s="955"/>
      <c r="P675" s="572">
        <f t="shared" si="642"/>
        <v>0</v>
      </c>
      <c r="Q675" s="955"/>
      <c r="R675" s="957"/>
      <c r="S675" s="571">
        <f t="shared" si="643"/>
        <v>0</v>
      </c>
      <c r="T675" s="520">
        <f t="shared" si="632"/>
        <v>0</v>
      </c>
      <c r="U675" s="497">
        <f t="shared" si="633"/>
        <v>0</v>
      </c>
      <c r="V675" s="551">
        <f t="shared" si="641"/>
        <v>0</v>
      </c>
      <c r="W675" s="960"/>
      <c r="X675" s="961"/>
      <c r="Y675" s="526">
        <f t="shared" si="634"/>
        <v>0</v>
      </c>
      <c r="Z675" s="961"/>
      <c r="AA675" s="964"/>
      <c r="AB675" s="570">
        <f t="shared" si="635"/>
        <v>0</v>
      </c>
      <c r="AC675" s="526">
        <f t="shared" si="636"/>
        <v>0</v>
      </c>
      <c r="AD675" s="523">
        <f t="shared" si="637"/>
        <v>0</v>
      </c>
      <c r="AE675" s="526">
        <f t="shared" ref="AE675" si="665">SUM(AC675,AD675)</f>
        <v>0</v>
      </c>
    </row>
    <row r="676" spans="1:31" x14ac:dyDescent="0.25">
      <c r="A676" s="115" t="s">
        <v>355</v>
      </c>
      <c r="B676" s="112">
        <v>3</v>
      </c>
      <c r="C676" s="156" t="s">
        <v>826</v>
      </c>
      <c r="D676" s="156">
        <v>3</v>
      </c>
      <c r="E676" s="156" t="s">
        <v>690</v>
      </c>
      <c r="F676" s="156" t="s">
        <v>1982</v>
      </c>
      <c r="G676" s="112" t="s">
        <v>865</v>
      </c>
      <c r="H676" s="112" t="s">
        <v>1983</v>
      </c>
      <c r="I676" s="112" t="s">
        <v>657</v>
      </c>
      <c r="J676" s="158">
        <v>5.7</v>
      </c>
      <c r="K676" s="158"/>
      <c r="L676" s="159" t="s">
        <v>652</v>
      </c>
      <c r="M676" s="486">
        <v>0.04</v>
      </c>
      <c r="N676" s="954"/>
      <c r="O676" s="955"/>
      <c r="P676" s="572">
        <f t="shared" si="642"/>
        <v>0</v>
      </c>
      <c r="Q676" s="955"/>
      <c r="R676" s="957"/>
      <c r="S676" s="571">
        <f t="shared" si="643"/>
        <v>0</v>
      </c>
      <c r="T676" s="520">
        <f t="shared" si="632"/>
        <v>0</v>
      </c>
      <c r="U676" s="497">
        <f t="shared" si="633"/>
        <v>0</v>
      </c>
      <c r="V676" s="551">
        <f t="shared" si="641"/>
        <v>0</v>
      </c>
      <c r="W676" s="960"/>
      <c r="X676" s="961"/>
      <c r="Y676" s="526">
        <f t="shared" si="634"/>
        <v>0</v>
      </c>
      <c r="Z676" s="961"/>
      <c r="AA676" s="964"/>
      <c r="AB676" s="570">
        <f t="shared" si="635"/>
        <v>0</v>
      </c>
      <c r="AC676" s="526">
        <f t="shared" si="636"/>
        <v>0</v>
      </c>
      <c r="AD676" s="523">
        <f t="shared" si="637"/>
        <v>0</v>
      </c>
      <c r="AE676" s="526">
        <f t="shared" ref="AE676" si="666">SUM(AC676,AD676)</f>
        <v>0</v>
      </c>
    </row>
    <row r="677" spans="1:31" x14ac:dyDescent="0.25">
      <c r="A677" s="115" t="s">
        <v>355</v>
      </c>
      <c r="B677" s="112">
        <v>3</v>
      </c>
      <c r="C677" s="156" t="s">
        <v>826</v>
      </c>
      <c r="D677" s="156">
        <v>3</v>
      </c>
      <c r="E677" s="156" t="s">
        <v>693</v>
      </c>
      <c r="F677" s="156" t="s">
        <v>1984</v>
      </c>
      <c r="G677" s="112" t="s">
        <v>660</v>
      </c>
      <c r="H677" s="112" t="s">
        <v>1985</v>
      </c>
      <c r="I677" s="112" t="s">
        <v>657</v>
      </c>
      <c r="J677" s="158">
        <v>1.3</v>
      </c>
      <c r="K677" s="158"/>
      <c r="L677" s="159" t="s">
        <v>652</v>
      </c>
      <c r="M677" s="486">
        <v>0.04</v>
      </c>
      <c r="N677" s="954"/>
      <c r="O677" s="955"/>
      <c r="P677" s="572">
        <f t="shared" si="642"/>
        <v>0</v>
      </c>
      <c r="Q677" s="955"/>
      <c r="R677" s="957"/>
      <c r="S677" s="571">
        <f t="shared" si="643"/>
        <v>0</v>
      </c>
      <c r="T677" s="520">
        <f t="shared" si="632"/>
        <v>0</v>
      </c>
      <c r="U677" s="497">
        <f t="shared" si="633"/>
        <v>0</v>
      </c>
      <c r="V677" s="551">
        <f t="shared" si="641"/>
        <v>0</v>
      </c>
      <c r="W677" s="960"/>
      <c r="X677" s="961"/>
      <c r="Y677" s="526">
        <f t="shared" si="634"/>
        <v>0</v>
      </c>
      <c r="Z677" s="961"/>
      <c r="AA677" s="964"/>
      <c r="AB677" s="570">
        <f t="shared" si="635"/>
        <v>0</v>
      </c>
      <c r="AC677" s="526">
        <f t="shared" si="636"/>
        <v>0</v>
      </c>
      <c r="AD677" s="523">
        <f t="shared" si="637"/>
        <v>0</v>
      </c>
      <c r="AE677" s="526">
        <f t="shared" ref="AE677" si="667">SUM(AC677,AD677)</f>
        <v>0</v>
      </c>
    </row>
    <row r="678" spans="1:31" x14ac:dyDescent="0.25">
      <c r="A678" s="115" t="s">
        <v>355</v>
      </c>
      <c r="B678" s="112">
        <v>3</v>
      </c>
      <c r="C678" s="156" t="s">
        <v>826</v>
      </c>
      <c r="D678" s="156">
        <v>3</v>
      </c>
      <c r="E678" s="156" t="s">
        <v>696</v>
      </c>
      <c r="F678" s="156" t="s">
        <v>1986</v>
      </c>
      <c r="G678" s="112" t="s">
        <v>660</v>
      </c>
      <c r="H678" s="112" t="s">
        <v>1987</v>
      </c>
      <c r="I678" s="112" t="s">
        <v>657</v>
      </c>
      <c r="J678" s="158">
        <v>1.3</v>
      </c>
      <c r="K678" s="158"/>
      <c r="L678" s="159" t="s">
        <v>652</v>
      </c>
      <c r="M678" s="486">
        <v>0.04</v>
      </c>
      <c r="N678" s="954"/>
      <c r="O678" s="955"/>
      <c r="P678" s="572">
        <f t="shared" si="642"/>
        <v>0</v>
      </c>
      <c r="Q678" s="955"/>
      <c r="R678" s="957"/>
      <c r="S678" s="571">
        <f t="shared" si="643"/>
        <v>0</v>
      </c>
      <c r="T678" s="520">
        <f t="shared" si="632"/>
        <v>0</v>
      </c>
      <c r="U678" s="497">
        <f t="shared" si="633"/>
        <v>0</v>
      </c>
      <c r="V678" s="551">
        <f t="shared" si="641"/>
        <v>0</v>
      </c>
      <c r="W678" s="960"/>
      <c r="X678" s="961"/>
      <c r="Y678" s="526">
        <f t="shared" si="634"/>
        <v>0</v>
      </c>
      <c r="Z678" s="961"/>
      <c r="AA678" s="964"/>
      <c r="AB678" s="570">
        <f t="shared" si="635"/>
        <v>0</v>
      </c>
      <c r="AC678" s="526">
        <f t="shared" si="636"/>
        <v>0</v>
      </c>
      <c r="AD678" s="523">
        <f t="shared" si="637"/>
        <v>0</v>
      </c>
      <c r="AE678" s="526">
        <f t="shared" ref="AE678" si="668">SUM(AC678,AD678)</f>
        <v>0</v>
      </c>
    </row>
    <row r="679" spans="1:31" x14ac:dyDescent="0.25">
      <c r="A679" s="115" t="s">
        <v>355</v>
      </c>
      <c r="B679" s="112">
        <v>3</v>
      </c>
      <c r="C679" s="156" t="s">
        <v>826</v>
      </c>
      <c r="D679" s="156">
        <v>3</v>
      </c>
      <c r="E679" s="156" t="s">
        <v>699</v>
      </c>
      <c r="F679" s="156" t="s">
        <v>1988</v>
      </c>
      <c r="G679" s="112" t="s">
        <v>865</v>
      </c>
      <c r="H679" s="112" t="s">
        <v>1989</v>
      </c>
      <c r="I679" s="112" t="s">
        <v>657</v>
      </c>
      <c r="J679" s="158">
        <v>4.3</v>
      </c>
      <c r="K679" s="158"/>
      <c r="L679" s="159" t="s">
        <v>652</v>
      </c>
      <c r="M679" s="486">
        <v>0.04</v>
      </c>
      <c r="N679" s="954"/>
      <c r="O679" s="955"/>
      <c r="P679" s="572">
        <f t="shared" si="642"/>
        <v>0</v>
      </c>
      <c r="Q679" s="955"/>
      <c r="R679" s="957"/>
      <c r="S679" s="571">
        <f t="shared" si="643"/>
        <v>0</v>
      </c>
      <c r="T679" s="520">
        <f t="shared" si="632"/>
        <v>0</v>
      </c>
      <c r="U679" s="497">
        <f t="shared" si="633"/>
        <v>0</v>
      </c>
      <c r="V679" s="551">
        <f t="shared" si="641"/>
        <v>0</v>
      </c>
      <c r="W679" s="960"/>
      <c r="X679" s="961"/>
      <c r="Y679" s="526">
        <f t="shared" si="634"/>
        <v>0</v>
      </c>
      <c r="Z679" s="961"/>
      <c r="AA679" s="964"/>
      <c r="AB679" s="570">
        <f t="shared" si="635"/>
        <v>0</v>
      </c>
      <c r="AC679" s="526">
        <f t="shared" si="636"/>
        <v>0</v>
      </c>
      <c r="AD679" s="523">
        <f t="shared" si="637"/>
        <v>0</v>
      </c>
      <c r="AE679" s="526">
        <f t="shared" ref="AE679" si="669">SUM(AC679,AD679)</f>
        <v>0</v>
      </c>
    </row>
    <row r="680" spans="1:31" x14ac:dyDescent="0.25">
      <c r="A680" s="115" t="s">
        <v>355</v>
      </c>
      <c r="B680" s="112">
        <v>3</v>
      </c>
      <c r="C680" s="156" t="s">
        <v>826</v>
      </c>
      <c r="D680" s="156">
        <v>3</v>
      </c>
      <c r="E680" s="156" t="s">
        <v>701</v>
      </c>
      <c r="F680" s="156" t="s">
        <v>1990</v>
      </c>
      <c r="G680" s="112" t="s">
        <v>660</v>
      </c>
      <c r="H680" s="112" t="s">
        <v>1991</v>
      </c>
      <c r="I680" s="112" t="s">
        <v>657</v>
      </c>
      <c r="J680" s="158">
        <v>1.1000000000000001</v>
      </c>
      <c r="K680" s="158"/>
      <c r="L680" s="159" t="s">
        <v>652</v>
      </c>
      <c r="M680" s="486">
        <v>0.04</v>
      </c>
      <c r="N680" s="954"/>
      <c r="O680" s="955"/>
      <c r="P680" s="572">
        <f t="shared" si="642"/>
        <v>0</v>
      </c>
      <c r="Q680" s="955"/>
      <c r="R680" s="957"/>
      <c r="S680" s="571">
        <f t="shared" si="643"/>
        <v>0</v>
      </c>
      <c r="T680" s="520">
        <f t="shared" si="632"/>
        <v>0</v>
      </c>
      <c r="U680" s="497">
        <f t="shared" si="633"/>
        <v>0</v>
      </c>
      <c r="V680" s="551">
        <f t="shared" si="641"/>
        <v>0</v>
      </c>
      <c r="W680" s="960"/>
      <c r="X680" s="961"/>
      <c r="Y680" s="526">
        <f t="shared" si="634"/>
        <v>0</v>
      </c>
      <c r="Z680" s="961"/>
      <c r="AA680" s="964"/>
      <c r="AB680" s="570">
        <f t="shared" si="635"/>
        <v>0</v>
      </c>
      <c r="AC680" s="526">
        <f t="shared" si="636"/>
        <v>0</v>
      </c>
      <c r="AD680" s="523">
        <f t="shared" si="637"/>
        <v>0</v>
      </c>
      <c r="AE680" s="526">
        <f t="shared" ref="AE680" si="670">SUM(AC680,AD680)</f>
        <v>0</v>
      </c>
    </row>
    <row r="681" spans="1:31" x14ac:dyDescent="0.25">
      <c r="A681" s="115" t="s">
        <v>355</v>
      </c>
      <c r="B681" s="112">
        <v>3</v>
      </c>
      <c r="C681" s="156" t="s">
        <v>826</v>
      </c>
      <c r="D681" s="156">
        <v>3</v>
      </c>
      <c r="E681" s="156" t="s">
        <v>704</v>
      </c>
      <c r="F681" s="156" t="s">
        <v>1992</v>
      </c>
      <c r="G681" s="112" t="s">
        <v>660</v>
      </c>
      <c r="H681" s="112" t="s">
        <v>1993</v>
      </c>
      <c r="I681" s="112" t="s">
        <v>657</v>
      </c>
      <c r="J681" s="158">
        <v>1.1000000000000001</v>
      </c>
      <c r="K681" s="158"/>
      <c r="L681" s="159" t="s">
        <v>652</v>
      </c>
      <c r="M681" s="486">
        <v>0.04</v>
      </c>
      <c r="N681" s="954"/>
      <c r="O681" s="955"/>
      <c r="P681" s="572">
        <f t="shared" si="642"/>
        <v>0</v>
      </c>
      <c r="Q681" s="955"/>
      <c r="R681" s="957"/>
      <c r="S681" s="571">
        <f t="shared" si="643"/>
        <v>0</v>
      </c>
      <c r="T681" s="520">
        <f t="shared" si="632"/>
        <v>0</v>
      </c>
      <c r="U681" s="497">
        <f t="shared" si="633"/>
        <v>0</v>
      </c>
      <c r="V681" s="551">
        <f t="shared" si="641"/>
        <v>0</v>
      </c>
      <c r="W681" s="960"/>
      <c r="X681" s="961"/>
      <c r="Y681" s="526">
        <f t="shared" si="634"/>
        <v>0</v>
      </c>
      <c r="Z681" s="961"/>
      <c r="AA681" s="964"/>
      <c r="AB681" s="570">
        <f t="shared" si="635"/>
        <v>0</v>
      </c>
      <c r="AC681" s="526">
        <f t="shared" si="636"/>
        <v>0</v>
      </c>
      <c r="AD681" s="523">
        <f t="shared" si="637"/>
        <v>0</v>
      </c>
      <c r="AE681" s="526">
        <f t="shared" ref="AE681" si="671">SUM(AC681,AD681)</f>
        <v>0</v>
      </c>
    </row>
    <row r="682" spans="1:31" x14ac:dyDescent="0.25">
      <c r="A682" s="115" t="s">
        <v>355</v>
      </c>
      <c r="B682" s="112">
        <v>3</v>
      </c>
      <c r="C682" s="156" t="s">
        <v>826</v>
      </c>
      <c r="D682" s="156">
        <v>3</v>
      </c>
      <c r="E682" s="156" t="s">
        <v>708</v>
      </c>
      <c r="F682" s="156" t="s">
        <v>1994</v>
      </c>
      <c r="G682" s="112" t="s">
        <v>660</v>
      </c>
      <c r="H682" s="112" t="s">
        <v>1995</v>
      </c>
      <c r="I682" s="112" t="s">
        <v>657</v>
      </c>
      <c r="J682" s="158">
        <v>4</v>
      </c>
      <c r="K682" s="158"/>
      <c r="L682" s="159" t="s">
        <v>652</v>
      </c>
      <c r="M682" s="486">
        <v>0.04</v>
      </c>
      <c r="N682" s="954"/>
      <c r="O682" s="955"/>
      <c r="P682" s="572">
        <f t="shared" si="642"/>
        <v>0</v>
      </c>
      <c r="Q682" s="955"/>
      <c r="R682" s="957"/>
      <c r="S682" s="571">
        <f t="shared" si="643"/>
        <v>0</v>
      </c>
      <c r="T682" s="520">
        <f t="shared" si="632"/>
        <v>0</v>
      </c>
      <c r="U682" s="497">
        <f t="shared" si="633"/>
        <v>0</v>
      </c>
      <c r="V682" s="551">
        <f t="shared" si="641"/>
        <v>0</v>
      </c>
      <c r="W682" s="960"/>
      <c r="X682" s="961"/>
      <c r="Y682" s="526">
        <f t="shared" si="634"/>
        <v>0</v>
      </c>
      <c r="Z682" s="961"/>
      <c r="AA682" s="964"/>
      <c r="AB682" s="570">
        <f t="shared" si="635"/>
        <v>0</v>
      </c>
      <c r="AC682" s="526">
        <f t="shared" si="636"/>
        <v>0</v>
      </c>
      <c r="AD682" s="523">
        <f t="shared" si="637"/>
        <v>0</v>
      </c>
      <c r="AE682" s="526">
        <f t="shared" ref="AE682" si="672">SUM(AC682,AD682)</f>
        <v>0</v>
      </c>
    </row>
    <row r="683" spans="1:31" x14ac:dyDescent="0.25">
      <c r="A683" s="115" t="s">
        <v>355</v>
      </c>
      <c r="B683" s="112">
        <v>3</v>
      </c>
      <c r="C683" s="156" t="s">
        <v>826</v>
      </c>
      <c r="D683" s="156">
        <v>3</v>
      </c>
      <c r="E683" s="156" t="s">
        <v>711</v>
      </c>
      <c r="F683" s="156" t="s">
        <v>1996</v>
      </c>
      <c r="G683" s="112" t="s">
        <v>649</v>
      </c>
      <c r="H683" s="112" t="s">
        <v>1997</v>
      </c>
      <c r="I683" s="112" t="s">
        <v>936</v>
      </c>
      <c r="J683" s="158">
        <v>71</v>
      </c>
      <c r="K683" s="158"/>
      <c r="L683" s="159" t="s">
        <v>652</v>
      </c>
      <c r="M683" s="486">
        <v>7.0000000000000007E-2</v>
      </c>
      <c r="N683" s="954"/>
      <c r="O683" s="955"/>
      <c r="P683" s="572">
        <f t="shared" si="642"/>
        <v>0</v>
      </c>
      <c r="Q683" s="955"/>
      <c r="R683" s="957"/>
      <c r="S683" s="571">
        <f t="shared" si="643"/>
        <v>0</v>
      </c>
      <c r="T683" s="520">
        <f t="shared" si="632"/>
        <v>0</v>
      </c>
      <c r="U683" s="497">
        <f t="shared" si="633"/>
        <v>0</v>
      </c>
      <c r="V683" s="551">
        <f t="shared" si="641"/>
        <v>0</v>
      </c>
      <c r="W683" s="960"/>
      <c r="X683" s="961"/>
      <c r="Y683" s="526">
        <f t="shared" si="634"/>
        <v>0</v>
      </c>
      <c r="Z683" s="961"/>
      <c r="AA683" s="964"/>
      <c r="AB683" s="570">
        <f t="shared" si="635"/>
        <v>0</v>
      </c>
      <c r="AC683" s="526">
        <f t="shared" si="636"/>
        <v>0</v>
      </c>
      <c r="AD683" s="523">
        <f t="shared" si="637"/>
        <v>0</v>
      </c>
      <c r="AE683" s="526">
        <f t="shared" ref="AE683" si="673">SUM(AC683,AD683)</f>
        <v>0</v>
      </c>
    </row>
    <row r="684" spans="1:31" x14ac:dyDescent="0.25">
      <c r="A684" s="115" t="s">
        <v>355</v>
      </c>
      <c r="B684" s="112">
        <v>3</v>
      </c>
      <c r="C684" s="156" t="s">
        <v>826</v>
      </c>
      <c r="D684" s="156">
        <v>3</v>
      </c>
      <c r="E684" s="156" t="s">
        <v>711</v>
      </c>
      <c r="F684" s="156" t="s">
        <v>1996</v>
      </c>
      <c r="G684" s="112" t="s">
        <v>649</v>
      </c>
      <c r="H684" s="112" t="s">
        <v>1997</v>
      </c>
      <c r="I684" s="112" t="s">
        <v>936</v>
      </c>
      <c r="J684" s="158">
        <v>0</v>
      </c>
      <c r="K684" s="158"/>
      <c r="L684" s="159" t="s">
        <v>652</v>
      </c>
      <c r="M684" s="486">
        <v>7.0000000000000007E-2</v>
      </c>
      <c r="N684" s="954"/>
      <c r="O684" s="955"/>
      <c r="P684" s="572">
        <f t="shared" si="642"/>
        <v>0</v>
      </c>
      <c r="Q684" s="955"/>
      <c r="R684" s="957"/>
      <c r="S684" s="571">
        <f t="shared" si="643"/>
        <v>0</v>
      </c>
      <c r="T684" s="520">
        <f t="shared" si="632"/>
        <v>0</v>
      </c>
      <c r="U684" s="497">
        <f t="shared" si="633"/>
        <v>0</v>
      </c>
      <c r="V684" s="551">
        <f t="shared" si="641"/>
        <v>0</v>
      </c>
      <c r="W684" s="960"/>
      <c r="X684" s="961"/>
      <c r="Y684" s="526">
        <f t="shared" si="634"/>
        <v>0</v>
      </c>
      <c r="Z684" s="961"/>
      <c r="AA684" s="964"/>
      <c r="AB684" s="570">
        <f t="shared" si="635"/>
        <v>0</v>
      </c>
      <c r="AC684" s="526">
        <f t="shared" si="636"/>
        <v>0</v>
      </c>
      <c r="AD684" s="523">
        <f t="shared" si="637"/>
        <v>0</v>
      </c>
      <c r="AE684" s="526">
        <f t="shared" ref="AE684" si="674">SUM(AC684,AD684)</f>
        <v>0</v>
      </c>
    </row>
    <row r="685" spans="1:31" x14ac:dyDescent="0.25">
      <c r="A685" s="115" t="s">
        <v>355</v>
      </c>
      <c r="B685" s="112">
        <v>3</v>
      </c>
      <c r="C685" s="156" t="s">
        <v>826</v>
      </c>
      <c r="D685" s="156">
        <v>3</v>
      </c>
      <c r="E685" s="156">
        <v>20</v>
      </c>
      <c r="F685" s="156" t="s">
        <v>1998</v>
      </c>
      <c r="G685" s="112" t="s">
        <v>764</v>
      </c>
      <c r="H685" s="112" t="s">
        <v>1999</v>
      </c>
      <c r="I685" s="112" t="s">
        <v>936</v>
      </c>
      <c r="J685" s="158">
        <v>38</v>
      </c>
      <c r="K685" s="158"/>
      <c r="L685" s="159" t="s">
        <v>652</v>
      </c>
      <c r="M685" s="486">
        <v>7.0000000000000007E-2</v>
      </c>
      <c r="N685" s="954"/>
      <c r="O685" s="955"/>
      <c r="P685" s="572">
        <f t="shared" si="642"/>
        <v>0</v>
      </c>
      <c r="Q685" s="955"/>
      <c r="R685" s="957"/>
      <c r="S685" s="571">
        <f t="shared" si="643"/>
        <v>0</v>
      </c>
      <c r="T685" s="520">
        <f t="shared" si="632"/>
        <v>0</v>
      </c>
      <c r="U685" s="497">
        <f t="shared" si="633"/>
        <v>0</v>
      </c>
      <c r="V685" s="551">
        <f t="shared" si="641"/>
        <v>0</v>
      </c>
      <c r="W685" s="960"/>
      <c r="X685" s="961"/>
      <c r="Y685" s="526">
        <f t="shared" si="634"/>
        <v>0</v>
      </c>
      <c r="Z685" s="961"/>
      <c r="AA685" s="964"/>
      <c r="AB685" s="570">
        <f t="shared" si="635"/>
        <v>0</v>
      </c>
      <c r="AC685" s="526">
        <f t="shared" si="636"/>
        <v>0</v>
      </c>
      <c r="AD685" s="523">
        <f t="shared" si="637"/>
        <v>0</v>
      </c>
      <c r="AE685" s="526">
        <f t="shared" ref="AE685" si="675">SUM(AC685,AD685)</f>
        <v>0</v>
      </c>
    </row>
    <row r="686" spans="1:31" x14ac:dyDescent="0.25">
      <c r="A686" s="115" t="s">
        <v>355</v>
      </c>
      <c r="B686" s="112">
        <v>3</v>
      </c>
      <c r="C686" s="156" t="s">
        <v>1188</v>
      </c>
      <c r="D686" s="156">
        <v>3</v>
      </c>
      <c r="E686" s="156" t="s">
        <v>658</v>
      </c>
      <c r="F686" s="156" t="s">
        <v>2000</v>
      </c>
      <c r="G686" s="112" t="s">
        <v>764</v>
      </c>
      <c r="H686" s="112" t="s">
        <v>2001</v>
      </c>
      <c r="I686" s="112" t="s">
        <v>936</v>
      </c>
      <c r="J686" s="158">
        <v>160</v>
      </c>
      <c r="K686" s="158"/>
      <c r="L686" s="159" t="s">
        <v>652</v>
      </c>
      <c r="M686" s="486">
        <v>7.0000000000000007E-2</v>
      </c>
      <c r="N686" s="954"/>
      <c r="O686" s="955"/>
      <c r="P686" s="572">
        <f t="shared" si="642"/>
        <v>0</v>
      </c>
      <c r="Q686" s="955"/>
      <c r="R686" s="957"/>
      <c r="S686" s="571">
        <f t="shared" si="643"/>
        <v>0</v>
      </c>
      <c r="T686" s="520">
        <f t="shared" si="632"/>
        <v>0</v>
      </c>
      <c r="U686" s="497">
        <f t="shared" si="633"/>
        <v>0</v>
      </c>
      <c r="V686" s="551">
        <f t="shared" si="641"/>
        <v>0</v>
      </c>
      <c r="W686" s="960"/>
      <c r="X686" s="961"/>
      <c r="Y686" s="526">
        <f t="shared" si="634"/>
        <v>0</v>
      </c>
      <c r="Z686" s="961"/>
      <c r="AA686" s="964"/>
      <c r="AB686" s="570">
        <f t="shared" si="635"/>
        <v>0</v>
      </c>
      <c r="AC686" s="526">
        <f t="shared" si="636"/>
        <v>0</v>
      </c>
      <c r="AD686" s="523">
        <f t="shared" si="637"/>
        <v>0</v>
      </c>
      <c r="AE686" s="526">
        <f t="shared" ref="AE686" si="676">SUM(AC686,AD686)</f>
        <v>0</v>
      </c>
    </row>
    <row r="687" spans="1:31" x14ac:dyDescent="0.25">
      <c r="A687" s="115" t="s">
        <v>355</v>
      </c>
      <c r="B687" s="112">
        <v>3</v>
      </c>
      <c r="C687" s="156" t="s">
        <v>1188</v>
      </c>
      <c r="D687" s="156">
        <v>3</v>
      </c>
      <c r="E687" s="156" t="s">
        <v>661</v>
      </c>
      <c r="F687" s="156" t="s">
        <v>2002</v>
      </c>
      <c r="G687" s="112" t="s">
        <v>1157</v>
      </c>
      <c r="H687" s="112" t="s">
        <v>2003</v>
      </c>
      <c r="I687" s="112" t="s">
        <v>657</v>
      </c>
      <c r="J687" s="158">
        <v>15</v>
      </c>
      <c r="K687" s="158"/>
      <c r="L687" s="159" t="s">
        <v>652</v>
      </c>
      <c r="M687" s="486">
        <v>7.0000000000000007E-2</v>
      </c>
      <c r="N687" s="954"/>
      <c r="O687" s="955"/>
      <c r="P687" s="572">
        <f t="shared" si="642"/>
        <v>0</v>
      </c>
      <c r="Q687" s="955"/>
      <c r="R687" s="957"/>
      <c r="S687" s="571">
        <f t="shared" si="643"/>
        <v>0</v>
      </c>
      <c r="T687" s="520">
        <f t="shared" si="632"/>
        <v>0</v>
      </c>
      <c r="U687" s="497">
        <f t="shared" si="633"/>
        <v>0</v>
      </c>
      <c r="V687" s="551">
        <f t="shared" si="641"/>
        <v>0</v>
      </c>
      <c r="W687" s="960"/>
      <c r="X687" s="961"/>
      <c r="Y687" s="526">
        <f t="shared" si="634"/>
        <v>0</v>
      </c>
      <c r="Z687" s="961"/>
      <c r="AA687" s="964"/>
      <c r="AB687" s="570">
        <f t="shared" si="635"/>
        <v>0</v>
      </c>
      <c r="AC687" s="526">
        <f t="shared" si="636"/>
        <v>0</v>
      </c>
      <c r="AD687" s="523">
        <f t="shared" si="637"/>
        <v>0</v>
      </c>
      <c r="AE687" s="526">
        <f t="shared" ref="AE687" si="677">SUM(AC687,AD687)</f>
        <v>0</v>
      </c>
    </row>
    <row r="688" spans="1:31" x14ac:dyDescent="0.25">
      <c r="A688" s="115" t="s">
        <v>355</v>
      </c>
      <c r="B688" s="112">
        <v>3</v>
      </c>
      <c r="C688" s="156" t="s">
        <v>1188</v>
      </c>
      <c r="D688" s="156">
        <v>3</v>
      </c>
      <c r="E688" s="156" t="s">
        <v>665</v>
      </c>
      <c r="F688" s="156" t="s">
        <v>2004</v>
      </c>
      <c r="G688" s="112" t="s">
        <v>764</v>
      </c>
      <c r="H688" s="112" t="s">
        <v>2005</v>
      </c>
      <c r="I688" s="157" t="s">
        <v>936</v>
      </c>
      <c r="J688" s="158">
        <v>8.9</v>
      </c>
      <c r="K688" s="158"/>
      <c r="L688" s="159" t="s">
        <v>652</v>
      </c>
      <c r="M688" s="486">
        <v>7.0000000000000007E-2</v>
      </c>
      <c r="N688" s="954"/>
      <c r="O688" s="955"/>
      <c r="P688" s="572">
        <f t="shared" si="642"/>
        <v>0</v>
      </c>
      <c r="Q688" s="955"/>
      <c r="R688" s="957"/>
      <c r="S688" s="571">
        <f t="shared" si="643"/>
        <v>0</v>
      </c>
      <c r="T688" s="520">
        <f t="shared" si="632"/>
        <v>0</v>
      </c>
      <c r="U688" s="497">
        <f t="shared" si="633"/>
        <v>0</v>
      </c>
      <c r="V688" s="551">
        <f t="shared" si="641"/>
        <v>0</v>
      </c>
      <c r="W688" s="960"/>
      <c r="X688" s="961"/>
      <c r="Y688" s="526">
        <f t="shared" si="634"/>
        <v>0</v>
      </c>
      <c r="Z688" s="961"/>
      <c r="AA688" s="964"/>
      <c r="AB688" s="570">
        <f t="shared" si="635"/>
        <v>0</v>
      </c>
      <c r="AC688" s="526">
        <f t="shared" si="636"/>
        <v>0</v>
      </c>
      <c r="AD688" s="523">
        <f t="shared" si="637"/>
        <v>0</v>
      </c>
      <c r="AE688" s="526">
        <f t="shared" ref="AE688" si="678">SUM(AC688,AD688)</f>
        <v>0</v>
      </c>
    </row>
    <row r="689" spans="1:31" x14ac:dyDescent="0.25">
      <c r="A689" s="115" t="s">
        <v>355</v>
      </c>
      <c r="B689" s="112">
        <v>3</v>
      </c>
      <c r="C689" s="156" t="s">
        <v>1188</v>
      </c>
      <c r="D689" s="156">
        <v>3</v>
      </c>
      <c r="E689" s="156" t="s">
        <v>668</v>
      </c>
      <c r="F689" s="156" t="s">
        <v>2006</v>
      </c>
      <c r="G689" s="112" t="s">
        <v>764</v>
      </c>
      <c r="H689" s="112" t="s">
        <v>2007</v>
      </c>
      <c r="I689" s="157" t="s">
        <v>936</v>
      </c>
      <c r="J689" s="158">
        <v>8.9</v>
      </c>
      <c r="K689" s="158"/>
      <c r="L689" s="159" t="s">
        <v>652</v>
      </c>
      <c r="M689" s="486">
        <v>7.0000000000000007E-2</v>
      </c>
      <c r="N689" s="954"/>
      <c r="O689" s="955"/>
      <c r="P689" s="572">
        <f t="shared" si="642"/>
        <v>0</v>
      </c>
      <c r="Q689" s="955"/>
      <c r="R689" s="957"/>
      <c r="S689" s="571">
        <f t="shared" si="643"/>
        <v>0</v>
      </c>
      <c r="T689" s="520">
        <f t="shared" si="632"/>
        <v>0</v>
      </c>
      <c r="U689" s="497">
        <f t="shared" si="633"/>
        <v>0</v>
      </c>
      <c r="V689" s="551">
        <f t="shared" si="641"/>
        <v>0</v>
      </c>
      <c r="W689" s="960"/>
      <c r="X689" s="961"/>
      <c r="Y689" s="526">
        <f t="shared" si="634"/>
        <v>0</v>
      </c>
      <c r="Z689" s="961"/>
      <c r="AA689" s="964"/>
      <c r="AB689" s="570">
        <f t="shared" si="635"/>
        <v>0</v>
      </c>
      <c r="AC689" s="526">
        <f t="shared" si="636"/>
        <v>0</v>
      </c>
      <c r="AD689" s="523">
        <f t="shared" si="637"/>
        <v>0</v>
      </c>
      <c r="AE689" s="526">
        <f t="shared" ref="AE689" si="679">SUM(AC689,AD689)</f>
        <v>0</v>
      </c>
    </row>
    <row r="690" spans="1:31" x14ac:dyDescent="0.25">
      <c r="A690" s="115" t="s">
        <v>355</v>
      </c>
      <c r="B690" s="112">
        <v>3</v>
      </c>
      <c r="C690" s="156" t="s">
        <v>1188</v>
      </c>
      <c r="D690" s="156">
        <v>3</v>
      </c>
      <c r="E690" s="156" t="s">
        <v>671</v>
      </c>
      <c r="F690" s="156" t="s">
        <v>2008</v>
      </c>
      <c r="G690" s="112" t="s">
        <v>764</v>
      </c>
      <c r="H690" s="112" t="s">
        <v>2009</v>
      </c>
      <c r="I690" s="157" t="s">
        <v>936</v>
      </c>
      <c r="J690" s="158">
        <v>12.4</v>
      </c>
      <c r="K690" s="158"/>
      <c r="L690" s="159" t="s">
        <v>652</v>
      </c>
      <c r="M690" s="486">
        <v>7.0000000000000007E-2</v>
      </c>
      <c r="N690" s="954"/>
      <c r="O690" s="955"/>
      <c r="P690" s="572">
        <f t="shared" si="642"/>
        <v>0</v>
      </c>
      <c r="Q690" s="955"/>
      <c r="R690" s="957"/>
      <c r="S690" s="571">
        <f t="shared" si="643"/>
        <v>0</v>
      </c>
      <c r="T690" s="520">
        <f t="shared" si="632"/>
        <v>0</v>
      </c>
      <c r="U690" s="497">
        <f t="shared" si="633"/>
        <v>0</v>
      </c>
      <c r="V690" s="551">
        <f t="shared" si="641"/>
        <v>0</v>
      </c>
      <c r="W690" s="960"/>
      <c r="X690" s="961"/>
      <c r="Y690" s="526">
        <f t="shared" si="634"/>
        <v>0</v>
      </c>
      <c r="Z690" s="961"/>
      <c r="AA690" s="964"/>
      <c r="AB690" s="570">
        <f t="shared" si="635"/>
        <v>0</v>
      </c>
      <c r="AC690" s="526">
        <f t="shared" si="636"/>
        <v>0</v>
      </c>
      <c r="AD690" s="523">
        <f t="shared" si="637"/>
        <v>0</v>
      </c>
      <c r="AE690" s="526">
        <f t="shared" ref="AE690:AE692" si="680">SUM(AC690,AD690)</f>
        <v>0</v>
      </c>
    </row>
    <row r="691" spans="1:31" x14ac:dyDescent="0.25">
      <c r="A691" s="115" t="s">
        <v>355</v>
      </c>
      <c r="B691" s="112">
        <v>3</v>
      </c>
      <c r="C691" s="156" t="s">
        <v>1188</v>
      </c>
      <c r="D691" s="156">
        <v>3</v>
      </c>
      <c r="E691" s="156" t="s">
        <v>676</v>
      </c>
      <c r="F691" s="156" t="s">
        <v>2010</v>
      </c>
      <c r="G691" s="112" t="s">
        <v>520</v>
      </c>
      <c r="H691" s="112" t="s">
        <v>2011</v>
      </c>
      <c r="I691" s="157" t="s">
        <v>679</v>
      </c>
      <c r="J691" s="158"/>
      <c r="K691" s="158">
        <v>2.7</v>
      </c>
      <c r="L691" s="159" t="s">
        <v>680</v>
      </c>
      <c r="M691" s="486"/>
      <c r="N691" s="891"/>
      <c r="O691" s="718"/>
      <c r="P691" s="892">
        <f t="shared" si="642"/>
        <v>0</v>
      </c>
      <c r="Q691" s="718"/>
      <c r="R691" s="892"/>
      <c r="S691" s="718">
        <f t="shared" si="643"/>
        <v>0</v>
      </c>
      <c r="T691" s="520">
        <f t="shared" si="632"/>
        <v>0</v>
      </c>
      <c r="U691" s="497">
        <f t="shared" si="633"/>
        <v>0</v>
      </c>
      <c r="V691" s="551">
        <f t="shared" si="641"/>
        <v>0</v>
      </c>
      <c r="W691" s="893"/>
      <c r="X691" s="894"/>
      <c r="Y691" s="526">
        <f t="shared" si="634"/>
        <v>0</v>
      </c>
      <c r="Z691" s="894"/>
      <c r="AA691" s="895"/>
      <c r="AB691" s="896">
        <f t="shared" si="635"/>
        <v>0</v>
      </c>
      <c r="AC691" s="526">
        <f t="shared" si="636"/>
        <v>0</v>
      </c>
      <c r="AD691" s="523">
        <f t="shared" si="637"/>
        <v>0</v>
      </c>
      <c r="AE691" s="526">
        <f t="shared" si="680"/>
        <v>0</v>
      </c>
    </row>
    <row r="692" spans="1:31" x14ac:dyDescent="0.25">
      <c r="A692" s="115" t="s">
        <v>355</v>
      </c>
      <c r="B692" s="112">
        <v>3</v>
      </c>
      <c r="C692" s="156" t="s">
        <v>1188</v>
      </c>
      <c r="D692" s="156">
        <v>3</v>
      </c>
      <c r="E692" s="156" t="s">
        <v>682</v>
      </c>
      <c r="F692" s="156" t="s">
        <v>2012</v>
      </c>
      <c r="G692" s="112" t="s">
        <v>751</v>
      </c>
      <c r="H692" s="112" t="s">
        <v>2013</v>
      </c>
      <c r="I692" s="112" t="s">
        <v>675</v>
      </c>
      <c r="J692" s="158"/>
      <c r="K692" s="158">
        <v>2.5</v>
      </c>
      <c r="L692" s="159" t="s">
        <v>680</v>
      </c>
      <c r="M692" s="486"/>
      <c r="N692" s="891"/>
      <c r="O692" s="718"/>
      <c r="P692" s="892">
        <f t="shared" si="642"/>
        <v>0</v>
      </c>
      <c r="Q692" s="718"/>
      <c r="R692" s="892"/>
      <c r="S692" s="718">
        <f t="shared" si="643"/>
        <v>0</v>
      </c>
      <c r="T692" s="520">
        <f t="shared" si="632"/>
        <v>0</v>
      </c>
      <c r="U692" s="497">
        <f t="shared" si="633"/>
        <v>0</v>
      </c>
      <c r="V692" s="551">
        <f t="shared" si="641"/>
        <v>0</v>
      </c>
      <c r="W692" s="893"/>
      <c r="X692" s="894"/>
      <c r="Y692" s="526">
        <f t="shared" si="634"/>
        <v>0</v>
      </c>
      <c r="Z692" s="894"/>
      <c r="AA692" s="895"/>
      <c r="AB692" s="896">
        <f t="shared" si="635"/>
        <v>0</v>
      </c>
      <c r="AC692" s="526">
        <f t="shared" si="636"/>
        <v>0</v>
      </c>
      <c r="AD692" s="523">
        <f t="shared" si="637"/>
        <v>0</v>
      </c>
      <c r="AE692" s="526">
        <f t="shared" si="680"/>
        <v>0</v>
      </c>
    </row>
    <row r="693" spans="1:31" x14ac:dyDescent="0.25">
      <c r="A693" s="115" t="s">
        <v>355</v>
      </c>
      <c r="B693" s="112">
        <v>3</v>
      </c>
      <c r="C693" s="156" t="s">
        <v>1188</v>
      </c>
      <c r="D693" s="156">
        <v>3</v>
      </c>
      <c r="E693" s="156" t="s">
        <v>685</v>
      </c>
      <c r="F693" s="156" t="s">
        <v>2014</v>
      </c>
      <c r="G693" s="112" t="s">
        <v>990</v>
      </c>
      <c r="H693" s="112" t="s">
        <v>2015</v>
      </c>
      <c r="I693" s="112" t="s">
        <v>657</v>
      </c>
      <c r="J693" s="158">
        <v>7.7</v>
      </c>
      <c r="K693" s="158"/>
      <c r="L693" s="159" t="s">
        <v>652</v>
      </c>
      <c r="M693" s="486">
        <v>7.0000000000000007E-2</v>
      </c>
      <c r="N693" s="954"/>
      <c r="O693" s="955"/>
      <c r="P693" s="572">
        <f t="shared" si="642"/>
        <v>0</v>
      </c>
      <c r="Q693" s="955"/>
      <c r="R693" s="957"/>
      <c r="S693" s="571">
        <f t="shared" si="643"/>
        <v>0</v>
      </c>
      <c r="T693" s="520">
        <f t="shared" si="632"/>
        <v>0</v>
      </c>
      <c r="U693" s="497">
        <f t="shared" si="633"/>
        <v>0</v>
      </c>
      <c r="V693" s="551">
        <f t="shared" si="641"/>
        <v>0</v>
      </c>
      <c r="W693" s="960"/>
      <c r="X693" s="961"/>
      <c r="Y693" s="526">
        <f t="shared" si="634"/>
        <v>0</v>
      </c>
      <c r="Z693" s="961"/>
      <c r="AA693" s="964"/>
      <c r="AB693" s="570">
        <f t="shared" si="635"/>
        <v>0</v>
      </c>
      <c r="AC693" s="526">
        <f t="shared" si="636"/>
        <v>0</v>
      </c>
      <c r="AD693" s="523">
        <f t="shared" si="637"/>
        <v>0</v>
      </c>
      <c r="AE693" s="526">
        <f t="shared" ref="AE693" si="681">SUM(AC693,AD693)</f>
        <v>0</v>
      </c>
    </row>
    <row r="694" spans="1:31" x14ac:dyDescent="0.25">
      <c r="A694" s="115" t="s">
        <v>355</v>
      </c>
      <c r="B694" s="112">
        <v>3</v>
      </c>
      <c r="C694" s="156" t="s">
        <v>1188</v>
      </c>
      <c r="D694" s="156">
        <v>3</v>
      </c>
      <c r="E694" s="156" t="s">
        <v>690</v>
      </c>
      <c r="F694" s="156" t="s">
        <v>2016</v>
      </c>
      <c r="G694" s="112" t="s">
        <v>649</v>
      </c>
      <c r="H694" s="112" t="s">
        <v>2017</v>
      </c>
      <c r="I694" s="112" t="s">
        <v>936</v>
      </c>
      <c r="J694" s="158">
        <v>88.9</v>
      </c>
      <c r="K694" s="158"/>
      <c r="L694" s="159" t="s">
        <v>652</v>
      </c>
      <c r="M694" s="486">
        <v>7.0000000000000007E-2</v>
      </c>
      <c r="N694" s="954"/>
      <c r="O694" s="955"/>
      <c r="P694" s="572">
        <f t="shared" si="642"/>
        <v>0</v>
      </c>
      <c r="Q694" s="955"/>
      <c r="R694" s="957"/>
      <c r="S694" s="571">
        <f t="shared" si="643"/>
        <v>0</v>
      </c>
      <c r="T694" s="520">
        <f t="shared" si="632"/>
        <v>0</v>
      </c>
      <c r="U694" s="497">
        <f t="shared" si="633"/>
        <v>0</v>
      </c>
      <c r="V694" s="551">
        <f t="shared" si="641"/>
        <v>0</v>
      </c>
      <c r="W694" s="960"/>
      <c r="X694" s="961"/>
      <c r="Y694" s="526">
        <f t="shared" si="634"/>
        <v>0</v>
      </c>
      <c r="Z694" s="961"/>
      <c r="AA694" s="964"/>
      <c r="AB694" s="570">
        <f t="shared" si="635"/>
        <v>0</v>
      </c>
      <c r="AC694" s="526">
        <f t="shared" si="636"/>
        <v>0</v>
      </c>
      <c r="AD694" s="523">
        <f t="shared" si="637"/>
        <v>0</v>
      </c>
      <c r="AE694" s="526">
        <f t="shared" ref="AE694" si="682">SUM(AC694,AD694)</f>
        <v>0</v>
      </c>
    </row>
    <row r="695" spans="1:31" x14ac:dyDescent="0.25">
      <c r="A695" s="115" t="s">
        <v>355</v>
      </c>
      <c r="B695" s="112">
        <v>3</v>
      </c>
      <c r="C695" s="156" t="s">
        <v>1188</v>
      </c>
      <c r="D695" s="156">
        <v>3</v>
      </c>
      <c r="E695" s="156" t="s">
        <v>693</v>
      </c>
      <c r="F695" s="156" t="s">
        <v>2018</v>
      </c>
      <c r="G695" s="112" t="s">
        <v>764</v>
      </c>
      <c r="H695" s="112" t="s">
        <v>2019</v>
      </c>
      <c r="I695" s="112" t="s">
        <v>936</v>
      </c>
      <c r="J695" s="158">
        <v>21.4</v>
      </c>
      <c r="K695" s="158"/>
      <c r="L695" s="159" t="s">
        <v>652</v>
      </c>
      <c r="M695" s="486">
        <v>7.0000000000000007E-2</v>
      </c>
      <c r="N695" s="954"/>
      <c r="O695" s="955"/>
      <c r="P695" s="572">
        <f t="shared" si="642"/>
        <v>0</v>
      </c>
      <c r="Q695" s="955"/>
      <c r="R695" s="957"/>
      <c r="S695" s="571">
        <f t="shared" si="643"/>
        <v>0</v>
      </c>
      <c r="T695" s="520">
        <f t="shared" si="632"/>
        <v>0</v>
      </c>
      <c r="U695" s="497">
        <f t="shared" si="633"/>
        <v>0</v>
      </c>
      <c r="V695" s="551">
        <f t="shared" si="641"/>
        <v>0</v>
      </c>
      <c r="W695" s="960"/>
      <c r="X695" s="961"/>
      <c r="Y695" s="526">
        <f t="shared" si="634"/>
        <v>0</v>
      </c>
      <c r="Z695" s="961"/>
      <c r="AA695" s="964"/>
      <c r="AB695" s="570">
        <f t="shared" si="635"/>
        <v>0</v>
      </c>
      <c r="AC695" s="526">
        <f t="shared" si="636"/>
        <v>0</v>
      </c>
      <c r="AD695" s="523">
        <f t="shared" si="637"/>
        <v>0</v>
      </c>
      <c r="AE695" s="526">
        <f t="shared" ref="AE695" si="683">SUM(AC695,AD695)</f>
        <v>0</v>
      </c>
    </row>
    <row r="696" spans="1:31" x14ac:dyDescent="0.25">
      <c r="A696" s="115" t="s">
        <v>355</v>
      </c>
      <c r="B696" s="112">
        <v>3</v>
      </c>
      <c r="C696" s="156" t="s">
        <v>1188</v>
      </c>
      <c r="D696" s="156">
        <v>3</v>
      </c>
      <c r="E696" s="156" t="s">
        <v>696</v>
      </c>
      <c r="F696" s="156" t="s">
        <v>2020</v>
      </c>
      <c r="G696" s="112" t="s">
        <v>764</v>
      </c>
      <c r="H696" s="112" t="s">
        <v>2019</v>
      </c>
      <c r="I696" s="112" t="s">
        <v>936</v>
      </c>
      <c r="J696" s="158">
        <v>28.6</v>
      </c>
      <c r="K696" s="158"/>
      <c r="L696" s="159" t="s">
        <v>652</v>
      </c>
      <c r="M696" s="486">
        <v>7.0000000000000007E-2</v>
      </c>
      <c r="N696" s="954"/>
      <c r="O696" s="955"/>
      <c r="P696" s="572">
        <f t="shared" si="642"/>
        <v>0</v>
      </c>
      <c r="Q696" s="955"/>
      <c r="R696" s="957"/>
      <c r="S696" s="571">
        <f t="shared" si="643"/>
        <v>0</v>
      </c>
      <c r="T696" s="520">
        <f t="shared" si="632"/>
        <v>0</v>
      </c>
      <c r="U696" s="497">
        <f t="shared" si="633"/>
        <v>0</v>
      </c>
      <c r="V696" s="551">
        <f t="shared" si="641"/>
        <v>0</v>
      </c>
      <c r="W696" s="960"/>
      <c r="X696" s="961"/>
      <c r="Y696" s="526">
        <f t="shared" si="634"/>
        <v>0</v>
      </c>
      <c r="Z696" s="961"/>
      <c r="AA696" s="964"/>
      <c r="AB696" s="570">
        <f t="shared" si="635"/>
        <v>0</v>
      </c>
      <c r="AC696" s="526">
        <f t="shared" si="636"/>
        <v>0</v>
      </c>
      <c r="AD696" s="523">
        <f t="shared" si="637"/>
        <v>0</v>
      </c>
      <c r="AE696" s="526">
        <f t="shared" ref="AE696" si="684">SUM(AC696,AD696)</f>
        <v>0</v>
      </c>
    </row>
    <row r="697" spans="1:31" x14ac:dyDescent="0.25">
      <c r="A697" s="115" t="s">
        <v>355</v>
      </c>
      <c r="B697" s="112">
        <v>3</v>
      </c>
      <c r="C697" s="156" t="s">
        <v>829</v>
      </c>
      <c r="D697" s="156">
        <v>3</v>
      </c>
      <c r="E697" s="156" t="s">
        <v>653</v>
      </c>
      <c r="F697" s="156" t="s">
        <v>2021</v>
      </c>
      <c r="G697" s="112" t="s">
        <v>673</v>
      </c>
      <c r="H697" s="112" t="s">
        <v>2022</v>
      </c>
      <c r="I697" s="157" t="s">
        <v>675</v>
      </c>
      <c r="J697" s="158">
        <v>16.8</v>
      </c>
      <c r="K697" s="158"/>
      <c r="L697" s="159" t="s">
        <v>652</v>
      </c>
      <c r="M697" s="486">
        <v>7.0000000000000007E-2</v>
      </c>
      <c r="N697" s="954"/>
      <c r="O697" s="955"/>
      <c r="P697" s="572">
        <f t="shared" si="642"/>
        <v>0</v>
      </c>
      <c r="Q697" s="955"/>
      <c r="R697" s="957"/>
      <c r="S697" s="571">
        <f t="shared" si="643"/>
        <v>0</v>
      </c>
      <c r="T697" s="520">
        <f t="shared" si="632"/>
        <v>0</v>
      </c>
      <c r="U697" s="497">
        <f t="shared" si="633"/>
        <v>0</v>
      </c>
      <c r="V697" s="551">
        <f t="shared" si="641"/>
        <v>0</v>
      </c>
      <c r="W697" s="960"/>
      <c r="X697" s="961"/>
      <c r="Y697" s="526">
        <f t="shared" si="634"/>
        <v>0</v>
      </c>
      <c r="Z697" s="961"/>
      <c r="AA697" s="964"/>
      <c r="AB697" s="570">
        <f t="shared" si="635"/>
        <v>0</v>
      </c>
      <c r="AC697" s="526">
        <f t="shared" si="636"/>
        <v>0</v>
      </c>
      <c r="AD697" s="523">
        <f t="shared" si="637"/>
        <v>0</v>
      </c>
      <c r="AE697" s="526">
        <f t="shared" ref="AE697" si="685">SUM(AC697,AD697)</f>
        <v>0</v>
      </c>
    </row>
    <row r="698" spans="1:31" x14ac:dyDescent="0.25">
      <c r="A698" s="115" t="s">
        <v>355</v>
      </c>
      <c r="B698" s="112">
        <v>3</v>
      </c>
      <c r="C698" s="156" t="s">
        <v>829</v>
      </c>
      <c r="D698" s="156">
        <v>3</v>
      </c>
      <c r="E698" s="156" t="s">
        <v>658</v>
      </c>
      <c r="F698" s="156" t="s">
        <v>2023</v>
      </c>
      <c r="G698" s="112" t="s">
        <v>764</v>
      </c>
      <c r="H698" s="112" t="s">
        <v>2024</v>
      </c>
      <c r="I698" s="112" t="s">
        <v>936</v>
      </c>
      <c r="J698" s="158">
        <v>173.6</v>
      </c>
      <c r="K698" s="158"/>
      <c r="L698" s="159" t="s">
        <v>652</v>
      </c>
      <c r="M698" s="486">
        <v>7.0000000000000007E-2</v>
      </c>
      <c r="N698" s="954"/>
      <c r="O698" s="955"/>
      <c r="P698" s="572">
        <f t="shared" si="642"/>
        <v>0</v>
      </c>
      <c r="Q698" s="955"/>
      <c r="R698" s="957"/>
      <c r="S698" s="571">
        <f t="shared" si="643"/>
        <v>0</v>
      </c>
      <c r="T698" s="520">
        <f t="shared" si="632"/>
        <v>0</v>
      </c>
      <c r="U698" s="497">
        <f t="shared" si="633"/>
        <v>0</v>
      </c>
      <c r="V698" s="551">
        <f t="shared" si="641"/>
        <v>0</v>
      </c>
      <c r="W698" s="960"/>
      <c r="X698" s="961"/>
      <c r="Y698" s="526">
        <f t="shared" si="634"/>
        <v>0</v>
      </c>
      <c r="Z698" s="961"/>
      <c r="AA698" s="964"/>
      <c r="AB698" s="570">
        <f t="shared" si="635"/>
        <v>0</v>
      </c>
      <c r="AC698" s="526">
        <f t="shared" si="636"/>
        <v>0</v>
      </c>
      <c r="AD698" s="523">
        <f t="shared" si="637"/>
        <v>0</v>
      </c>
      <c r="AE698" s="526">
        <f t="shared" ref="AE698" si="686">SUM(AC698,AD698)</f>
        <v>0</v>
      </c>
    </row>
    <row r="699" spans="1:31" x14ac:dyDescent="0.25">
      <c r="A699" s="115" t="s">
        <v>355</v>
      </c>
      <c r="B699" s="112">
        <v>3</v>
      </c>
      <c r="C699" s="156" t="s">
        <v>829</v>
      </c>
      <c r="D699" s="156">
        <v>3</v>
      </c>
      <c r="E699" s="156" t="s">
        <v>661</v>
      </c>
      <c r="F699" s="156" t="s">
        <v>2025</v>
      </c>
      <c r="G699" s="112" t="s">
        <v>1157</v>
      </c>
      <c r="H699" s="112" t="s">
        <v>2026</v>
      </c>
      <c r="I699" s="112" t="s">
        <v>657</v>
      </c>
      <c r="J699" s="158">
        <v>15</v>
      </c>
      <c r="K699" s="158"/>
      <c r="L699" s="159" t="s">
        <v>652</v>
      </c>
      <c r="M699" s="486">
        <v>7.0000000000000007E-2</v>
      </c>
      <c r="N699" s="954"/>
      <c r="O699" s="955"/>
      <c r="P699" s="572">
        <f t="shared" si="642"/>
        <v>0</v>
      </c>
      <c r="Q699" s="955"/>
      <c r="R699" s="957"/>
      <c r="S699" s="571">
        <f t="shared" si="643"/>
        <v>0</v>
      </c>
      <c r="T699" s="520">
        <f t="shared" si="632"/>
        <v>0</v>
      </c>
      <c r="U699" s="497">
        <f t="shared" si="633"/>
        <v>0</v>
      </c>
      <c r="V699" s="551">
        <f t="shared" si="641"/>
        <v>0</v>
      </c>
      <c r="W699" s="960"/>
      <c r="X699" s="961"/>
      <c r="Y699" s="526">
        <f t="shared" si="634"/>
        <v>0</v>
      </c>
      <c r="Z699" s="961"/>
      <c r="AA699" s="964"/>
      <c r="AB699" s="570">
        <f t="shared" si="635"/>
        <v>0</v>
      </c>
      <c r="AC699" s="526">
        <f t="shared" si="636"/>
        <v>0</v>
      </c>
      <c r="AD699" s="523">
        <f t="shared" si="637"/>
        <v>0</v>
      </c>
      <c r="AE699" s="526">
        <f t="shared" ref="AE699" si="687">SUM(AC699,AD699)</f>
        <v>0</v>
      </c>
    </row>
    <row r="700" spans="1:31" x14ac:dyDescent="0.25">
      <c r="A700" s="115" t="s">
        <v>355</v>
      </c>
      <c r="B700" s="112">
        <v>3</v>
      </c>
      <c r="C700" s="156" t="s">
        <v>829</v>
      </c>
      <c r="D700" s="156">
        <v>3</v>
      </c>
      <c r="E700" s="156" t="s">
        <v>665</v>
      </c>
      <c r="F700" s="156" t="s">
        <v>2027</v>
      </c>
      <c r="G700" s="112" t="s">
        <v>764</v>
      </c>
      <c r="H700" s="112" t="s">
        <v>2028</v>
      </c>
      <c r="I700" s="112" t="s">
        <v>936</v>
      </c>
      <c r="J700" s="158">
        <v>13.8</v>
      </c>
      <c r="K700" s="158"/>
      <c r="L700" s="159" t="s">
        <v>652</v>
      </c>
      <c r="M700" s="486">
        <v>7.0000000000000007E-2</v>
      </c>
      <c r="N700" s="954"/>
      <c r="O700" s="955"/>
      <c r="P700" s="572">
        <f t="shared" si="642"/>
        <v>0</v>
      </c>
      <c r="Q700" s="955"/>
      <c r="R700" s="957"/>
      <c r="S700" s="571">
        <f t="shared" si="643"/>
        <v>0</v>
      </c>
      <c r="T700" s="520">
        <f t="shared" si="632"/>
        <v>0</v>
      </c>
      <c r="U700" s="497">
        <f t="shared" si="633"/>
        <v>0</v>
      </c>
      <c r="V700" s="551">
        <f t="shared" si="641"/>
        <v>0</v>
      </c>
      <c r="W700" s="960"/>
      <c r="X700" s="961"/>
      <c r="Y700" s="526">
        <f t="shared" si="634"/>
        <v>0</v>
      </c>
      <c r="Z700" s="961"/>
      <c r="AA700" s="964"/>
      <c r="AB700" s="570">
        <f t="shared" si="635"/>
        <v>0</v>
      </c>
      <c r="AC700" s="526">
        <f t="shared" si="636"/>
        <v>0</v>
      </c>
      <c r="AD700" s="523">
        <f t="shared" si="637"/>
        <v>0</v>
      </c>
      <c r="AE700" s="526">
        <f t="shared" ref="AE700" si="688">SUM(AC700,AD700)</f>
        <v>0</v>
      </c>
    </row>
    <row r="701" spans="1:31" x14ac:dyDescent="0.25">
      <c r="A701" s="115" t="s">
        <v>355</v>
      </c>
      <c r="B701" s="112">
        <v>3</v>
      </c>
      <c r="C701" s="156" t="s">
        <v>829</v>
      </c>
      <c r="D701" s="156">
        <v>3</v>
      </c>
      <c r="E701" s="156" t="s">
        <v>668</v>
      </c>
      <c r="F701" s="156" t="s">
        <v>2029</v>
      </c>
      <c r="G701" s="112" t="s">
        <v>764</v>
      </c>
      <c r="H701" s="112" t="s">
        <v>2030</v>
      </c>
      <c r="I701" s="112" t="s">
        <v>936</v>
      </c>
      <c r="J701" s="158">
        <v>9.1</v>
      </c>
      <c r="K701" s="158"/>
      <c r="L701" s="159" t="s">
        <v>652</v>
      </c>
      <c r="M701" s="486">
        <v>7.0000000000000007E-2</v>
      </c>
      <c r="N701" s="954"/>
      <c r="O701" s="955"/>
      <c r="P701" s="572">
        <f t="shared" si="642"/>
        <v>0</v>
      </c>
      <c r="Q701" s="955"/>
      <c r="R701" s="957"/>
      <c r="S701" s="571">
        <f t="shared" si="643"/>
        <v>0</v>
      </c>
      <c r="T701" s="520">
        <f t="shared" si="632"/>
        <v>0</v>
      </c>
      <c r="U701" s="497">
        <f t="shared" si="633"/>
        <v>0</v>
      </c>
      <c r="V701" s="551">
        <f t="shared" si="641"/>
        <v>0</v>
      </c>
      <c r="W701" s="960"/>
      <c r="X701" s="961"/>
      <c r="Y701" s="526">
        <f t="shared" si="634"/>
        <v>0</v>
      </c>
      <c r="Z701" s="961"/>
      <c r="AA701" s="964"/>
      <c r="AB701" s="570">
        <f t="shared" si="635"/>
        <v>0</v>
      </c>
      <c r="AC701" s="526">
        <f t="shared" si="636"/>
        <v>0</v>
      </c>
      <c r="AD701" s="523">
        <f t="shared" si="637"/>
        <v>0</v>
      </c>
      <c r="AE701" s="526">
        <f t="shared" ref="AE701" si="689">SUM(AC701,AD701)</f>
        <v>0</v>
      </c>
    </row>
    <row r="702" spans="1:31" x14ac:dyDescent="0.25">
      <c r="A702" s="115" t="s">
        <v>355</v>
      </c>
      <c r="B702" s="112">
        <v>3</v>
      </c>
      <c r="C702" s="156" t="s">
        <v>829</v>
      </c>
      <c r="D702" s="156">
        <v>3</v>
      </c>
      <c r="E702" s="156" t="s">
        <v>671</v>
      </c>
      <c r="F702" s="156" t="s">
        <v>2031</v>
      </c>
      <c r="G702" s="112" t="s">
        <v>764</v>
      </c>
      <c r="H702" s="112" t="s">
        <v>2032</v>
      </c>
      <c r="I702" s="112" t="s">
        <v>936</v>
      </c>
      <c r="J702" s="158">
        <v>12.4</v>
      </c>
      <c r="K702" s="158"/>
      <c r="L702" s="159" t="s">
        <v>652</v>
      </c>
      <c r="M702" s="486">
        <v>7.0000000000000007E-2</v>
      </c>
      <c r="N702" s="954"/>
      <c r="O702" s="955"/>
      <c r="P702" s="572">
        <f t="shared" si="642"/>
        <v>0</v>
      </c>
      <c r="Q702" s="955"/>
      <c r="R702" s="957"/>
      <c r="S702" s="571">
        <f t="shared" si="643"/>
        <v>0</v>
      </c>
      <c r="T702" s="520">
        <f t="shared" si="632"/>
        <v>0</v>
      </c>
      <c r="U702" s="497">
        <f t="shared" si="633"/>
        <v>0</v>
      </c>
      <c r="V702" s="551">
        <f t="shared" si="641"/>
        <v>0</v>
      </c>
      <c r="W702" s="960"/>
      <c r="X702" s="961"/>
      <c r="Y702" s="526">
        <f t="shared" si="634"/>
        <v>0</v>
      </c>
      <c r="Z702" s="961"/>
      <c r="AA702" s="964"/>
      <c r="AB702" s="570">
        <f t="shared" si="635"/>
        <v>0</v>
      </c>
      <c r="AC702" s="526">
        <f t="shared" si="636"/>
        <v>0</v>
      </c>
      <c r="AD702" s="523">
        <f t="shared" si="637"/>
        <v>0</v>
      </c>
      <c r="AE702" s="526">
        <f t="shared" ref="AE702:AE703" si="690">SUM(AC702,AD702)</f>
        <v>0</v>
      </c>
    </row>
    <row r="703" spans="1:31" x14ac:dyDescent="0.25">
      <c r="A703" s="115" t="s">
        <v>355</v>
      </c>
      <c r="B703" s="112">
        <v>3</v>
      </c>
      <c r="C703" s="156" t="s">
        <v>829</v>
      </c>
      <c r="D703" s="156">
        <v>3</v>
      </c>
      <c r="E703" s="156" t="s">
        <v>676</v>
      </c>
      <c r="F703" s="156" t="s">
        <v>2033</v>
      </c>
      <c r="G703" s="112" t="s">
        <v>1138</v>
      </c>
      <c r="H703" s="112" t="s">
        <v>2034</v>
      </c>
      <c r="I703" s="157" t="s">
        <v>679</v>
      </c>
      <c r="J703" s="158"/>
      <c r="K703" s="158">
        <v>12.4</v>
      </c>
      <c r="L703" s="159" t="s">
        <v>680</v>
      </c>
      <c r="M703" s="486"/>
      <c r="N703" s="891"/>
      <c r="O703" s="718"/>
      <c r="P703" s="892">
        <f t="shared" si="642"/>
        <v>0</v>
      </c>
      <c r="Q703" s="718"/>
      <c r="R703" s="892"/>
      <c r="S703" s="718">
        <f t="shared" si="643"/>
        <v>0</v>
      </c>
      <c r="T703" s="520">
        <f t="shared" si="632"/>
        <v>0</v>
      </c>
      <c r="U703" s="497">
        <f t="shared" si="633"/>
        <v>0</v>
      </c>
      <c r="V703" s="551">
        <f t="shared" si="641"/>
        <v>0</v>
      </c>
      <c r="W703" s="893"/>
      <c r="X703" s="894"/>
      <c r="Y703" s="526">
        <f t="shared" si="634"/>
        <v>0</v>
      </c>
      <c r="Z703" s="894"/>
      <c r="AA703" s="895"/>
      <c r="AB703" s="896">
        <f t="shared" si="635"/>
        <v>0</v>
      </c>
      <c r="AC703" s="526">
        <f t="shared" si="636"/>
        <v>0</v>
      </c>
      <c r="AD703" s="523">
        <f t="shared" si="637"/>
        <v>0</v>
      </c>
      <c r="AE703" s="526">
        <f t="shared" si="690"/>
        <v>0</v>
      </c>
    </row>
    <row r="704" spans="1:31" x14ac:dyDescent="0.25">
      <c r="A704" s="115" t="s">
        <v>355</v>
      </c>
      <c r="B704" s="112">
        <v>3</v>
      </c>
      <c r="C704" s="156" t="s">
        <v>829</v>
      </c>
      <c r="D704" s="156">
        <v>3</v>
      </c>
      <c r="E704" s="156" t="s">
        <v>682</v>
      </c>
      <c r="F704" s="156" t="s">
        <v>2035</v>
      </c>
      <c r="G704" s="112" t="s">
        <v>649</v>
      </c>
      <c r="H704" s="112" t="s">
        <v>2036</v>
      </c>
      <c r="I704" s="157" t="s">
        <v>936</v>
      </c>
      <c r="J704" s="158">
        <v>16.8</v>
      </c>
      <c r="K704" s="158"/>
      <c r="L704" s="159" t="s">
        <v>652</v>
      </c>
      <c r="M704" s="486">
        <v>7.0000000000000007E-2</v>
      </c>
      <c r="N704" s="954"/>
      <c r="O704" s="955"/>
      <c r="P704" s="572">
        <f t="shared" si="642"/>
        <v>0</v>
      </c>
      <c r="Q704" s="955"/>
      <c r="R704" s="957"/>
      <c r="S704" s="571">
        <f t="shared" si="643"/>
        <v>0</v>
      </c>
      <c r="T704" s="520">
        <f t="shared" si="632"/>
        <v>0</v>
      </c>
      <c r="U704" s="497">
        <f t="shared" si="633"/>
        <v>0</v>
      </c>
      <c r="V704" s="551">
        <f t="shared" si="641"/>
        <v>0</v>
      </c>
      <c r="W704" s="960"/>
      <c r="X704" s="961"/>
      <c r="Y704" s="526">
        <f t="shared" si="634"/>
        <v>0</v>
      </c>
      <c r="Z704" s="961"/>
      <c r="AA704" s="964"/>
      <c r="AB704" s="570">
        <f t="shared" si="635"/>
        <v>0</v>
      </c>
      <c r="AC704" s="526">
        <f t="shared" si="636"/>
        <v>0</v>
      </c>
      <c r="AD704" s="523">
        <f t="shared" si="637"/>
        <v>0</v>
      </c>
      <c r="AE704" s="526">
        <f t="shared" ref="AE704" si="691">SUM(AC704,AD704)</f>
        <v>0</v>
      </c>
    </row>
    <row r="705" spans="1:31" x14ac:dyDescent="0.25">
      <c r="A705" s="115" t="s">
        <v>355</v>
      </c>
      <c r="B705" s="112">
        <v>3</v>
      </c>
      <c r="C705" s="156" t="s">
        <v>829</v>
      </c>
      <c r="D705" s="156">
        <v>3</v>
      </c>
      <c r="E705" s="156" t="s">
        <v>687</v>
      </c>
      <c r="F705" s="156" t="s">
        <v>2037</v>
      </c>
      <c r="G705" s="112" t="s">
        <v>1215</v>
      </c>
      <c r="H705" s="112" t="s">
        <v>2038</v>
      </c>
      <c r="I705" s="157" t="s">
        <v>1217</v>
      </c>
      <c r="J705" s="158">
        <v>14.5</v>
      </c>
      <c r="K705" s="158"/>
      <c r="L705" s="159" t="s">
        <v>652</v>
      </c>
      <c r="M705" s="486">
        <v>7.0000000000000007E-2</v>
      </c>
      <c r="N705" s="954"/>
      <c r="O705" s="955"/>
      <c r="P705" s="572">
        <f t="shared" si="642"/>
        <v>0</v>
      </c>
      <c r="Q705" s="955"/>
      <c r="R705" s="957"/>
      <c r="S705" s="571">
        <f t="shared" si="643"/>
        <v>0</v>
      </c>
      <c r="T705" s="520">
        <f t="shared" si="632"/>
        <v>0</v>
      </c>
      <c r="U705" s="497">
        <f t="shared" si="633"/>
        <v>0</v>
      </c>
      <c r="V705" s="551">
        <f t="shared" si="641"/>
        <v>0</v>
      </c>
      <c r="W705" s="960"/>
      <c r="X705" s="961"/>
      <c r="Y705" s="526">
        <f t="shared" si="634"/>
        <v>0</v>
      </c>
      <c r="Z705" s="961"/>
      <c r="AA705" s="964"/>
      <c r="AB705" s="570">
        <f t="shared" si="635"/>
        <v>0</v>
      </c>
      <c r="AC705" s="526">
        <f t="shared" si="636"/>
        <v>0</v>
      </c>
      <c r="AD705" s="523">
        <f t="shared" si="637"/>
        <v>0</v>
      </c>
      <c r="AE705" s="526">
        <f t="shared" ref="AE705" si="692">SUM(AC705,AD705)</f>
        <v>0</v>
      </c>
    </row>
    <row r="706" spans="1:31" x14ac:dyDescent="0.25">
      <c r="A706" s="115" t="s">
        <v>355</v>
      </c>
      <c r="B706" s="112">
        <v>3</v>
      </c>
      <c r="C706" s="156" t="s">
        <v>829</v>
      </c>
      <c r="D706" s="156">
        <v>3</v>
      </c>
      <c r="E706" s="156" t="s">
        <v>690</v>
      </c>
      <c r="F706" s="156" t="s">
        <v>2039</v>
      </c>
      <c r="G706" s="112" t="s">
        <v>1215</v>
      </c>
      <c r="H706" s="112" t="s">
        <v>2040</v>
      </c>
      <c r="I706" s="157" t="s">
        <v>1217</v>
      </c>
      <c r="J706" s="158">
        <v>5.7</v>
      </c>
      <c r="K706" s="158"/>
      <c r="L706" s="159" t="s">
        <v>652</v>
      </c>
      <c r="M706" s="486">
        <v>7.0000000000000007E-2</v>
      </c>
      <c r="N706" s="954"/>
      <c r="O706" s="955"/>
      <c r="P706" s="572">
        <f t="shared" si="642"/>
        <v>0</v>
      </c>
      <c r="Q706" s="955"/>
      <c r="R706" s="957"/>
      <c r="S706" s="571">
        <f t="shared" si="643"/>
        <v>0</v>
      </c>
      <c r="T706" s="520">
        <f t="shared" si="632"/>
        <v>0</v>
      </c>
      <c r="U706" s="497">
        <f t="shared" si="633"/>
        <v>0</v>
      </c>
      <c r="V706" s="551">
        <f t="shared" si="641"/>
        <v>0</v>
      </c>
      <c r="W706" s="960"/>
      <c r="X706" s="961"/>
      <c r="Y706" s="526">
        <f t="shared" si="634"/>
        <v>0</v>
      </c>
      <c r="Z706" s="961"/>
      <c r="AA706" s="964"/>
      <c r="AB706" s="570">
        <f t="shared" si="635"/>
        <v>0</v>
      </c>
      <c r="AC706" s="526">
        <f t="shared" si="636"/>
        <v>0</v>
      </c>
      <c r="AD706" s="523">
        <f t="shared" si="637"/>
        <v>0</v>
      </c>
      <c r="AE706" s="526">
        <f t="shared" ref="AE706:AE707" si="693">SUM(AC706,AD706)</f>
        <v>0</v>
      </c>
    </row>
    <row r="707" spans="1:31" x14ac:dyDescent="0.25">
      <c r="A707" s="115" t="s">
        <v>355</v>
      </c>
      <c r="B707" s="112">
        <v>3</v>
      </c>
      <c r="C707" s="156" t="s">
        <v>829</v>
      </c>
      <c r="D707" s="156">
        <v>3</v>
      </c>
      <c r="E707" s="156" t="s">
        <v>693</v>
      </c>
      <c r="F707" s="156" t="s">
        <v>508</v>
      </c>
      <c r="G707" s="112" t="s">
        <v>464</v>
      </c>
      <c r="H707" s="112" t="s">
        <v>509</v>
      </c>
      <c r="I707" s="112" t="s">
        <v>679</v>
      </c>
      <c r="J707" s="158"/>
      <c r="K707" s="158">
        <v>8.8000000000000007</v>
      </c>
      <c r="L707" s="159" t="s">
        <v>680</v>
      </c>
      <c r="M707" s="486"/>
      <c r="N707" s="891"/>
      <c r="O707" s="718"/>
      <c r="P707" s="892">
        <f t="shared" si="642"/>
        <v>0</v>
      </c>
      <c r="Q707" s="718"/>
      <c r="R707" s="892"/>
      <c r="S707" s="718">
        <f t="shared" si="643"/>
        <v>0</v>
      </c>
      <c r="T707" s="520">
        <f t="shared" si="632"/>
        <v>0</v>
      </c>
      <c r="U707" s="497">
        <f t="shared" si="633"/>
        <v>0</v>
      </c>
      <c r="V707" s="551">
        <f t="shared" si="641"/>
        <v>0</v>
      </c>
      <c r="W707" s="893"/>
      <c r="X707" s="894"/>
      <c r="Y707" s="526">
        <f t="shared" si="634"/>
        <v>0</v>
      </c>
      <c r="Z707" s="894"/>
      <c r="AA707" s="895"/>
      <c r="AB707" s="896">
        <f t="shared" si="635"/>
        <v>0</v>
      </c>
      <c r="AC707" s="526">
        <f t="shared" si="636"/>
        <v>0</v>
      </c>
      <c r="AD707" s="523">
        <f t="shared" si="637"/>
        <v>0</v>
      </c>
      <c r="AE707" s="526">
        <f t="shared" si="693"/>
        <v>0</v>
      </c>
    </row>
    <row r="708" spans="1:31" x14ac:dyDescent="0.25">
      <c r="A708" s="115" t="s">
        <v>355</v>
      </c>
      <c r="B708" s="112">
        <v>3</v>
      </c>
      <c r="C708" s="156" t="s">
        <v>829</v>
      </c>
      <c r="D708" s="156">
        <v>3</v>
      </c>
      <c r="E708" s="156" t="s">
        <v>696</v>
      </c>
      <c r="F708" s="156" t="s">
        <v>2041</v>
      </c>
      <c r="G708" s="112" t="s">
        <v>649</v>
      </c>
      <c r="H708" s="112" t="s">
        <v>2042</v>
      </c>
      <c r="I708" s="112" t="s">
        <v>936</v>
      </c>
      <c r="J708" s="158">
        <v>106.2</v>
      </c>
      <c r="K708" s="158"/>
      <c r="L708" s="159" t="s">
        <v>652</v>
      </c>
      <c r="M708" s="486">
        <v>7.0000000000000007E-2</v>
      </c>
      <c r="N708" s="954"/>
      <c r="O708" s="955"/>
      <c r="P708" s="572">
        <f t="shared" si="642"/>
        <v>0</v>
      </c>
      <c r="Q708" s="955"/>
      <c r="R708" s="957"/>
      <c r="S708" s="571">
        <f t="shared" si="643"/>
        <v>0</v>
      </c>
      <c r="T708" s="520">
        <f t="shared" si="632"/>
        <v>0</v>
      </c>
      <c r="U708" s="497">
        <f t="shared" si="633"/>
        <v>0</v>
      </c>
      <c r="V708" s="551">
        <f t="shared" si="641"/>
        <v>0</v>
      </c>
      <c r="W708" s="960"/>
      <c r="X708" s="961"/>
      <c r="Y708" s="526">
        <f t="shared" si="634"/>
        <v>0</v>
      </c>
      <c r="Z708" s="961"/>
      <c r="AA708" s="964"/>
      <c r="AB708" s="570">
        <f t="shared" si="635"/>
        <v>0</v>
      </c>
      <c r="AC708" s="526">
        <f t="shared" si="636"/>
        <v>0</v>
      </c>
      <c r="AD708" s="523">
        <f t="shared" si="637"/>
        <v>0</v>
      </c>
      <c r="AE708" s="526">
        <f t="shared" ref="AE708" si="694">SUM(AC708,AD708)</f>
        <v>0</v>
      </c>
    </row>
    <row r="709" spans="1:31" x14ac:dyDescent="0.25">
      <c r="A709" s="115" t="s">
        <v>355</v>
      </c>
      <c r="B709" s="112">
        <v>3</v>
      </c>
      <c r="C709" s="156" t="s">
        <v>829</v>
      </c>
      <c r="D709" s="156">
        <v>3</v>
      </c>
      <c r="E709" s="156" t="s">
        <v>696</v>
      </c>
      <c r="F709" s="156" t="s">
        <v>2041</v>
      </c>
      <c r="G709" s="112" t="s">
        <v>649</v>
      </c>
      <c r="H709" s="112" t="s">
        <v>2042</v>
      </c>
      <c r="I709" s="157" t="s">
        <v>936</v>
      </c>
      <c r="J709" s="158">
        <v>0</v>
      </c>
      <c r="K709" s="158"/>
      <c r="L709" s="159" t="s">
        <v>652</v>
      </c>
      <c r="M709" s="486">
        <v>7.0000000000000007E-2</v>
      </c>
      <c r="N709" s="954"/>
      <c r="O709" s="955"/>
      <c r="P709" s="572">
        <f t="shared" si="642"/>
        <v>0</v>
      </c>
      <c r="Q709" s="955"/>
      <c r="R709" s="957"/>
      <c r="S709" s="571">
        <f t="shared" si="643"/>
        <v>0</v>
      </c>
      <c r="T709" s="520">
        <f t="shared" si="632"/>
        <v>0</v>
      </c>
      <c r="U709" s="497">
        <f t="shared" si="633"/>
        <v>0</v>
      </c>
      <c r="V709" s="551">
        <f t="shared" si="641"/>
        <v>0</v>
      </c>
      <c r="W709" s="960"/>
      <c r="X709" s="961"/>
      <c r="Y709" s="526">
        <f t="shared" si="634"/>
        <v>0</v>
      </c>
      <c r="Z709" s="961"/>
      <c r="AA709" s="964"/>
      <c r="AB709" s="570">
        <f t="shared" si="635"/>
        <v>0</v>
      </c>
      <c r="AC709" s="526">
        <f t="shared" si="636"/>
        <v>0</v>
      </c>
      <c r="AD709" s="523">
        <f t="shared" si="637"/>
        <v>0</v>
      </c>
      <c r="AE709" s="526">
        <f t="shared" ref="AE709" si="695">SUM(AC709,AD709)</f>
        <v>0</v>
      </c>
    </row>
    <row r="710" spans="1:31" x14ac:dyDescent="0.25">
      <c r="A710" s="115" t="s">
        <v>355</v>
      </c>
      <c r="B710" s="112">
        <v>3</v>
      </c>
      <c r="C710" s="156" t="s">
        <v>829</v>
      </c>
      <c r="D710" s="156">
        <v>3</v>
      </c>
      <c r="E710" s="156" t="s">
        <v>701</v>
      </c>
      <c r="F710" s="156" t="s">
        <v>2043</v>
      </c>
      <c r="G710" s="112" t="s">
        <v>764</v>
      </c>
      <c r="H710" s="112" t="s">
        <v>2044</v>
      </c>
      <c r="I710" s="112" t="s">
        <v>936</v>
      </c>
      <c r="J710" s="158">
        <v>36.6</v>
      </c>
      <c r="K710" s="158"/>
      <c r="L710" s="159" t="s">
        <v>652</v>
      </c>
      <c r="M710" s="486">
        <v>7.0000000000000007E-2</v>
      </c>
      <c r="N710" s="954"/>
      <c r="O710" s="955"/>
      <c r="P710" s="572">
        <f t="shared" si="642"/>
        <v>0</v>
      </c>
      <c r="Q710" s="955"/>
      <c r="R710" s="957"/>
      <c r="S710" s="571">
        <f t="shared" si="643"/>
        <v>0</v>
      </c>
      <c r="T710" s="520">
        <f t="shared" si="632"/>
        <v>0</v>
      </c>
      <c r="U710" s="497">
        <f t="shared" si="633"/>
        <v>0</v>
      </c>
      <c r="V710" s="551">
        <f t="shared" si="641"/>
        <v>0</v>
      </c>
      <c r="W710" s="960"/>
      <c r="X710" s="961"/>
      <c r="Y710" s="526">
        <f t="shared" si="634"/>
        <v>0</v>
      </c>
      <c r="Z710" s="961"/>
      <c r="AA710" s="964"/>
      <c r="AB710" s="570">
        <f t="shared" si="635"/>
        <v>0</v>
      </c>
      <c r="AC710" s="526">
        <f t="shared" si="636"/>
        <v>0</v>
      </c>
      <c r="AD710" s="523">
        <f t="shared" si="637"/>
        <v>0</v>
      </c>
      <c r="AE710" s="526">
        <f t="shared" ref="AE710" si="696">SUM(AC710,AD710)</f>
        <v>0</v>
      </c>
    </row>
    <row r="711" spans="1:31" x14ac:dyDescent="0.25">
      <c r="A711" s="115" t="s">
        <v>355</v>
      </c>
      <c r="B711" s="112">
        <v>3</v>
      </c>
      <c r="C711" s="156" t="s">
        <v>829</v>
      </c>
      <c r="D711" s="156">
        <v>3</v>
      </c>
      <c r="E711" s="156" t="s">
        <v>704</v>
      </c>
      <c r="F711" s="156" t="s">
        <v>2045</v>
      </c>
      <c r="G711" s="112" t="s">
        <v>649</v>
      </c>
      <c r="H711" s="112" t="s">
        <v>2046</v>
      </c>
      <c r="I711" s="112" t="s">
        <v>936</v>
      </c>
      <c r="J711" s="158">
        <v>1</v>
      </c>
      <c r="K711" s="158"/>
      <c r="L711" s="159" t="s">
        <v>652</v>
      </c>
      <c r="M711" s="486">
        <v>7.0000000000000007E-2</v>
      </c>
      <c r="N711" s="954"/>
      <c r="O711" s="955"/>
      <c r="P711" s="572">
        <f t="shared" si="642"/>
        <v>0</v>
      </c>
      <c r="Q711" s="955"/>
      <c r="R711" s="957"/>
      <c r="S711" s="571">
        <f t="shared" si="643"/>
        <v>0</v>
      </c>
      <c r="T711" s="520">
        <f t="shared" ref="T711:T774" si="697">SUM(N711,Q711)</f>
        <v>0</v>
      </c>
      <c r="U711" s="497">
        <f t="shared" ref="U711:U774" si="698">SUM(O711,R711)</f>
        <v>0</v>
      </c>
      <c r="V711" s="551">
        <f t="shared" si="641"/>
        <v>0</v>
      </c>
      <c r="W711" s="960"/>
      <c r="X711" s="961"/>
      <c r="Y711" s="526">
        <f t="shared" ref="Y711:Y774" si="699">SUM(W711,X711)</f>
        <v>0</v>
      </c>
      <c r="Z711" s="961"/>
      <c r="AA711" s="964"/>
      <c r="AB711" s="570">
        <f t="shared" ref="AB711:AB774" si="700">SUM(Z711,AA711)</f>
        <v>0</v>
      </c>
      <c r="AC711" s="526">
        <f t="shared" ref="AC711:AC774" si="701">SUM(W711,Z711)</f>
        <v>0</v>
      </c>
      <c r="AD711" s="523">
        <f t="shared" ref="AD711:AD774" si="702">SUM(X711,AA711)</f>
        <v>0</v>
      </c>
      <c r="AE711" s="526">
        <f t="shared" ref="AE711" si="703">SUM(AC711,AD711)</f>
        <v>0</v>
      </c>
    </row>
    <row r="712" spans="1:31" x14ac:dyDescent="0.25">
      <c r="A712" s="115" t="s">
        <v>355</v>
      </c>
      <c r="B712" s="112">
        <v>3</v>
      </c>
      <c r="C712" s="156" t="s">
        <v>829</v>
      </c>
      <c r="D712" s="156">
        <v>3</v>
      </c>
      <c r="E712" s="156" t="s">
        <v>708</v>
      </c>
      <c r="F712" s="156" t="s">
        <v>2047</v>
      </c>
      <c r="G712" s="112" t="s">
        <v>649</v>
      </c>
      <c r="H712" s="112" t="s">
        <v>2046</v>
      </c>
      <c r="I712" s="112" t="s">
        <v>936</v>
      </c>
      <c r="J712" s="158">
        <v>1.9</v>
      </c>
      <c r="K712" s="158"/>
      <c r="L712" s="159" t="s">
        <v>652</v>
      </c>
      <c r="M712" s="486">
        <v>7.0000000000000007E-2</v>
      </c>
      <c r="N712" s="954"/>
      <c r="O712" s="955"/>
      <c r="P712" s="572">
        <f t="shared" ref="P712:P775" si="704">SUM(N712,O712)</f>
        <v>0</v>
      </c>
      <c r="Q712" s="955"/>
      <c r="R712" s="957"/>
      <c r="S712" s="571">
        <f t="shared" ref="S712:S775" si="705">SUM(Q712,R712)</f>
        <v>0</v>
      </c>
      <c r="T712" s="520">
        <f t="shared" si="697"/>
        <v>0</v>
      </c>
      <c r="U712" s="497">
        <f t="shared" si="698"/>
        <v>0</v>
      </c>
      <c r="V712" s="551">
        <f t="shared" ref="V712:V775" si="706">SUM(T712,U712)</f>
        <v>0</v>
      </c>
      <c r="W712" s="960"/>
      <c r="X712" s="961"/>
      <c r="Y712" s="526">
        <f t="shared" si="699"/>
        <v>0</v>
      </c>
      <c r="Z712" s="961"/>
      <c r="AA712" s="964"/>
      <c r="AB712" s="570">
        <f t="shared" si="700"/>
        <v>0</v>
      </c>
      <c r="AC712" s="526">
        <f t="shared" si="701"/>
        <v>0</v>
      </c>
      <c r="AD712" s="523">
        <f t="shared" si="702"/>
        <v>0</v>
      </c>
      <c r="AE712" s="526">
        <f t="shared" ref="AE712:AE713" si="707">SUM(AC712,AD712)</f>
        <v>0</v>
      </c>
    </row>
    <row r="713" spans="1:31" x14ac:dyDescent="0.25">
      <c r="A713" s="115" t="s">
        <v>355</v>
      </c>
      <c r="B713" s="112">
        <v>3</v>
      </c>
      <c r="C713" s="156" t="s">
        <v>829</v>
      </c>
      <c r="D713" s="156">
        <v>3</v>
      </c>
      <c r="E713" s="156" t="s">
        <v>711</v>
      </c>
      <c r="F713" s="156" t="s">
        <v>2048</v>
      </c>
      <c r="G713" s="112" t="s">
        <v>892</v>
      </c>
      <c r="H713" s="112" t="s">
        <v>1800</v>
      </c>
      <c r="I713" s="112" t="s">
        <v>894</v>
      </c>
      <c r="J713" s="158"/>
      <c r="K713" s="158">
        <v>1</v>
      </c>
      <c r="L713" s="159" t="s">
        <v>680</v>
      </c>
      <c r="M713" s="486"/>
      <c r="N713" s="891"/>
      <c r="O713" s="718"/>
      <c r="P713" s="892">
        <f t="shared" si="704"/>
        <v>0</v>
      </c>
      <c r="Q713" s="718"/>
      <c r="R713" s="892"/>
      <c r="S713" s="718">
        <f t="shared" si="705"/>
        <v>0</v>
      </c>
      <c r="T713" s="520">
        <f t="shared" si="697"/>
        <v>0</v>
      </c>
      <c r="U713" s="497">
        <f t="shared" si="698"/>
        <v>0</v>
      </c>
      <c r="V713" s="551">
        <f t="shared" si="706"/>
        <v>0</v>
      </c>
      <c r="W713" s="893"/>
      <c r="X713" s="894"/>
      <c r="Y713" s="526">
        <f t="shared" si="699"/>
        <v>0</v>
      </c>
      <c r="Z713" s="894"/>
      <c r="AA713" s="895"/>
      <c r="AB713" s="896">
        <f t="shared" si="700"/>
        <v>0</v>
      </c>
      <c r="AC713" s="526">
        <f t="shared" si="701"/>
        <v>0</v>
      </c>
      <c r="AD713" s="523">
        <f t="shared" si="702"/>
        <v>0</v>
      </c>
      <c r="AE713" s="526">
        <f t="shared" si="707"/>
        <v>0</v>
      </c>
    </row>
    <row r="714" spans="1:31" x14ac:dyDescent="0.25">
      <c r="A714" s="115" t="s">
        <v>355</v>
      </c>
      <c r="B714" s="112">
        <v>3</v>
      </c>
      <c r="C714" s="156" t="s">
        <v>829</v>
      </c>
      <c r="D714" s="156">
        <v>3</v>
      </c>
      <c r="E714" s="156" t="s">
        <v>714</v>
      </c>
      <c r="F714" s="156" t="s">
        <v>2049</v>
      </c>
      <c r="G714" s="112" t="s">
        <v>649</v>
      </c>
      <c r="H714" s="112" t="s">
        <v>2046</v>
      </c>
      <c r="I714" s="157" t="s">
        <v>936</v>
      </c>
      <c r="J714" s="158">
        <v>1</v>
      </c>
      <c r="K714" s="158"/>
      <c r="L714" s="159" t="s">
        <v>652</v>
      </c>
      <c r="M714" s="486">
        <v>7.0000000000000007E-2</v>
      </c>
      <c r="N714" s="954"/>
      <c r="O714" s="955"/>
      <c r="P714" s="572">
        <f t="shared" si="704"/>
        <v>0</v>
      </c>
      <c r="Q714" s="955"/>
      <c r="R714" s="957"/>
      <c r="S714" s="571">
        <f t="shared" si="705"/>
        <v>0</v>
      </c>
      <c r="T714" s="520">
        <f t="shared" si="697"/>
        <v>0</v>
      </c>
      <c r="U714" s="497">
        <f t="shared" si="698"/>
        <v>0</v>
      </c>
      <c r="V714" s="551">
        <f t="shared" si="706"/>
        <v>0</v>
      </c>
      <c r="W714" s="960"/>
      <c r="X714" s="961"/>
      <c r="Y714" s="526">
        <f t="shared" si="699"/>
        <v>0</v>
      </c>
      <c r="Z714" s="961"/>
      <c r="AA714" s="964"/>
      <c r="AB714" s="570">
        <f t="shared" si="700"/>
        <v>0</v>
      </c>
      <c r="AC714" s="526">
        <f t="shared" si="701"/>
        <v>0</v>
      </c>
      <c r="AD714" s="523">
        <f t="shared" si="702"/>
        <v>0</v>
      </c>
      <c r="AE714" s="526">
        <f t="shared" ref="AE714" si="708">SUM(AC714,AD714)</f>
        <v>0</v>
      </c>
    </row>
    <row r="715" spans="1:31" x14ac:dyDescent="0.25">
      <c r="A715" s="115" t="s">
        <v>355</v>
      </c>
      <c r="B715" s="112">
        <v>3</v>
      </c>
      <c r="C715" s="156" t="s">
        <v>834</v>
      </c>
      <c r="D715" s="156">
        <v>3</v>
      </c>
      <c r="E715" s="156" t="s">
        <v>653</v>
      </c>
      <c r="F715" s="156" t="s">
        <v>2050</v>
      </c>
      <c r="G715" s="112" t="s">
        <v>673</v>
      </c>
      <c r="H715" s="112" t="s">
        <v>2051</v>
      </c>
      <c r="I715" s="157" t="s">
        <v>675</v>
      </c>
      <c r="J715" s="158">
        <v>18.899999999999999</v>
      </c>
      <c r="K715" s="158"/>
      <c r="L715" s="159" t="s">
        <v>652</v>
      </c>
      <c r="M715" s="486">
        <v>7.0000000000000007E-2</v>
      </c>
      <c r="N715" s="954"/>
      <c r="O715" s="955"/>
      <c r="P715" s="572">
        <f t="shared" si="704"/>
        <v>0</v>
      </c>
      <c r="Q715" s="955"/>
      <c r="R715" s="957"/>
      <c r="S715" s="571">
        <f t="shared" si="705"/>
        <v>0</v>
      </c>
      <c r="T715" s="520">
        <f t="shared" si="697"/>
        <v>0</v>
      </c>
      <c r="U715" s="497">
        <f t="shared" si="698"/>
        <v>0</v>
      </c>
      <c r="V715" s="551">
        <f t="shared" si="706"/>
        <v>0</v>
      </c>
      <c r="W715" s="960"/>
      <c r="X715" s="961"/>
      <c r="Y715" s="526">
        <f t="shared" si="699"/>
        <v>0</v>
      </c>
      <c r="Z715" s="961"/>
      <c r="AA715" s="964"/>
      <c r="AB715" s="570">
        <f t="shared" si="700"/>
        <v>0</v>
      </c>
      <c r="AC715" s="526">
        <f t="shared" si="701"/>
        <v>0</v>
      </c>
      <c r="AD715" s="523">
        <f t="shared" si="702"/>
        <v>0</v>
      </c>
      <c r="AE715" s="526">
        <f t="shared" ref="AE715" si="709">SUM(AC715,AD715)</f>
        <v>0</v>
      </c>
    </row>
    <row r="716" spans="1:31" x14ac:dyDescent="0.25">
      <c r="A716" s="115" t="s">
        <v>355</v>
      </c>
      <c r="B716" s="112">
        <v>3</v>
      </c>
      <c r="C716" s="156" t="s">
        <v>834</v>
      </c>
      <c r="D716" s="156">
        <v>3</v>
      </c>
      <c r="E716" s="156" t="s">
        <v>658</v>
      </c>
      <c r="F716" s="156" t="s">
        <v>2052</v>
      </c>
      <c r="G716" s="112" t="s">
        <v>764</v>
      </c>
      <c r="H716" s="112" t="s">
        <v>2053</v>
      </c>
      <c r="I716" s="157" t="s">
        <v>936</v>
      </c>
      <c r="J716" s="158">
        <v>120</v>
      </c>
      <c r="K716" s="158"/>
      <c r="L716" s="159" t="s">
        <v>652</v>
      </c>
      <c r="M716" s="486">
        <v>7.0000000000000007E-2</v>
      </c>
      <c r="N716" s="954"/>
      <c r="O716" s="955"/>
      <c r="P716" s="572">
        <f t="shared" si="704"/>
        <v>0</v>
      </c>
      <c r="Q716" s="955"/>
      <c r="R716" s="957"/>
      <c r="S716" s="571">
        <f t="shared" si="705"/>
        <v>0</v>
      </c>
      <c r="T716" s="520">
        <f t="shared" si="697"/>
        <v>0</v>
      </c>
      <c r="U716" s="497">
        <f t="shared" si="698"/>
        <v>0</v>
      </c>
      <c r="V716" s="551">
        <f t="shared" si="706"/>
        <v>0</v>
      </c>
      <c r="W716" s="960"/>
      <c r="X716" s="961"/>
      <c r="Y716" s="526">
        <f t="shared" si="699"/>
        <v>0</v>
      </c>
      <c r="Z716" s="961"/>
      <c r="AA716" s="964"/>
      <c r="AB716" s="570">
        <f t="shared" si="700"/>
        <v>0</v>
      </c>
      <c r="AC716" s="526">
        <f t="shared" si="701"/>
        <v>0</v>
      </c>
      <c r="AD716" s="523">
        <f t="shared" si="702"/>
        <v>0</v>
      </c>
      <c r="AE716" s="526">
        <f t="shared" ref="AE716" si="710">SUM(AC716,AD716)</f>
        <v>0</v>
      </c>
    </row>
    <row r="717" spans="1:31" x14ac:dyDescent="0.25">
      <c r="A717" s="115" t="s">
        <v>355</v>
      </c>
      <c r="B717" s="112">
        <v>3</v>
      </c>
      <c r="C717" s="156" t="s">
        <v>834</v>
      </c>
      <c r="D717" s="156">
        <v>3</v>
      </c>
      <c r="E717" s="156" t="s">
        <v>661</v>
      </c>
      <c r="F717" s="156" t="s">
        <v>2054</v>
      </c>
      <c r="G717" s="112" t="s">
        <v>1157</v>
      </c>
      <c r="H717" s="112" t="s">
        <v>2055</v>
      </c>
      <c r="I717" s="157" t="s">
        <v>657</v>
      </c>
      <c r="J717" s="158">
        <v>15</v>
      </c>
      <c r="K717" s="158"/>
      <c r="L717" s="159" t="s">
        <v>652</v>
      </c>
      <c r="M717" s="486">
        <v>7.0000000000000007E-2</v>
      </c>
      <c r="N717" s="954"/>
      <c r="O717" s="955"/>
      <c r="P717" s="572">
        <f t="shared" si="704"/>
        <v>0</v>
      </c>
      <c r="Q717" s="955"/>
      <c r="R717" s="957"/>
      <c r="S717" s="571">
        <f t="shared" si="705"/>
        <v>0</v>
      </c>
      <c r="T717" s="520">
        <f t="shared" si="697"/>
        <v>0</v>
      </c>
      <c r="U717" s="497">
        <f t="shared" si="698"/>
        <v>0</v>
      </c>
      <c r="V717" s="551">
        <f t="shared" si="706"/>
        <v>0</v>
      </c>
      <c r="W717" s="960"/>
      <c r="X717" s="961"/>
      <c r="Y717" s="526">
        <f t="shared" si="699"/>
        <v>0</v>
      </c>
      <c r="Z717" s="961"/>
      <c r="AA717" s="964"/>
      <c r="AB717" s="570">
        <f t="shared" si="700"/>
        <v>0</v>
      </c>
      <c r="AC717" s="526">
        <f t="shared" si="701"/>
        <v>0</v>
      </c>
      <c r="AD717" s="523">
        <f t="shared" si="702"/>
        <v>0</v>
      </c>
      <c r="AE717" s="526">
        <f t="shared" ref="AE717" si="711">SUM(AC717,AD717)</f>
        <v>0</v>
      </c>
    </row>
    <row r="718" spans="1:31" x14ac:dyDescent="0.25">
      <c r="A718" s="115" t="s">
        <v>355</v>
      </c>
      <c r="B718" s="112">
        <v>3</v>
      </c>
      <c r="C718" s="156" t="s">
        <v>834</v>
      </c>
      <c r="D718" s="156">
        <v>3</v>
      </c>
      <c r="E718" s="156" t="s">
        <v>665</v>
      </c>
      <c r="F718" s="156" t="s">
        <v>2056</v>
      </c>
      <c r="G718" s="112" t="s">
        <v>764</v>
      </c>
      <c r="H718" s="112" t="s">
        <v>2057</v>
      </c>
      <c r="I718" s="157" t="s">
        <v>936</v>
      </c>
      <c r="J718" s="158">
        <v>10</v>
      </c>
      <c r="K718" s="158"/>
      <c r="L718" s="159" t="s">
        <v>652</v>
      </c>
      <c r="M718" s="486">
        <v>7.0000000000000007E-2</v>
      </c>
      <c r="N718" s="954"/>
      <c r="O718" s="955"/>
      <c r="P718" s="572">
        <f t="shared" si="704"/>
        <v>0</v>
      </c>
      <c r="Q718" s="955"/>
      <c r="R718" s="957"/>
      <c r="S718" s="571">
        <f t="shared" si="705"/>
        <v>0</v>
      </c>
      <c r="T718" s="520">
        <f t="shared" si="697"/>
        <v>0</v>
      </c>
      <c r="U718" s="497">
        <f t="shared" si="698"/>
        <v>0</v>
      </c>
      <c r="V718" s="551">
        <f t="shared" si="706"/>
        <v>0</v>
      </c>
      <c r="W718" s="960"/>
      <c r="X718" s="961"/>
      <c r="Y718" s="526">
        <f t="shared" si="699"/>
        <v>0</v>
      </c>
      <c r="Z718" s="961"/>
      <c r="AA718" s="964"/>
      <c r="AB718" s="570">
        <f t="shared" si="700"/>
        <v>0</v>
      </c>
      <c r="AC718" s="526">
        <f t="shared" si="701"/>
        <v>0</v>
      </c>
      <c r="AD718" s="523">
        <f t="shared" si="702"/>
        <v>0</v>
      </c>
      <c r="AE718" s="526">
        <f t="shared" ref="AE718" si="712">SUM(AC718,AD718)</f>
        <v>0</v>
      </c>
    </row>
    <row r="719" spans="1:31" x14ac:dyDescent="0.25">
      <c r="A719" s="115" t="s">
        <v>355</v>
      </c>
      <c r="B719" s="112">
        <v>3</v>
      </c>
      <c r="C719" s="156" t="s">
        <v>834</v>
      </c>
      <c r="D719" s="156">
        <v>3</v>
      </c>
      <c r="E719" s="156" t="s">
        <v>668</v>
      </c>
      <c r="F719" s="156" t="s">
        <v>2058</v>
      </c>
      <c r="G719" s="112" t="s">
        <v>764</v>
      </c>
      <c r="H719" s="112" t="s">
        <v>2059</v>
      </c>
      <c r="I719" s="157" t="s">
        <v>936</v>
      </c>
      <c r="J719" s="158">
        <v>10</v>
      </c>
      <c r="K719" s="158"/>
      <c r="L719" s="159" t="s">
        <v>652</v>
      </c>
      <c r="M719" s="486">
        <v>7.0000000000000007E-2</v>
      </c>
      <c r="N719" s="954"/>
      <c r="O719" s="955"/>
      <c r="P719" s="572">
        <f t="shared" si="704"/>
        <v>0</v>
      </c>
      <c r="Q719" s="955"/>
      <c r="R719" s="957"/>
      <c r="S719" s="571">
        <f t="shared" si="705"/>
        <v>0</v>
      </c>
      <c r="T719" s="520">
        <f t="shared" si="697"/>
        <v>0</v>
      </c>
      <c r="U719" s="497">
        <f t="shared" si="698"/>
        <v>0</v>
      </c>
      <c r="V719" s="551">
        <f t="shared" si="706"/>
        <v>0</v>
      </c>
      <c r="W719" s="960"/>
      <c r="X719" s="961"/>
      <c r="Y719" s="526">
        <f t="shared" si="699"/>
        <v>0</v>
      </c>
      <c r="Z719" s="961"/>
      <c r="AA719" s="964"/>
      <c r="AB719" s="570">
        <f t="shared" si="700"/>
        <v>0</v>
      </c>
      <c r="AC719" s="526">
        <f t="shared" si="701"/>
        <v>0</v>
      </c>
      <c r="AD719" s="523">
        <f t="shared" si="702"/>
        <v>0</v>
      </c>
      <c r="AE719" s="526">
        <f t="shared" ref="AE719" si="713">SUM(AC719,AD719)</f>
        <v>0</v>
      </c>
    </row>
    <row r="720" spans="1:31" x14ac:dyDescent="0.25">
      <c r="A720" s="115" t="s">
        <v>355</v>
      </c>
      <c r="B720" s="112">
        <v>3</v>
      </c>
      <c r="C720" s="156" t="s">
        <v>834</v>
      </c>
      <c r="D720" s="156">
        <v>3</v>
      </c>
      <c r="E720" s="156" t="s">
        <v>671</v>
      </c>
      <c r="F720" s="156" t="s">
        <v>2060</v>
      </c>
      <c r="G720" s="112" t="s">
        <v>764</v>
      </c>
      <c r="H720" s="112" t="s">
        <v>2061</v>
      </c>
      <c r="I720" s="112" t="s">
        <v>936</v>
      </c>
      <c r="J720" s="158">
        <v>12.4</v>
      </c>
      <c r="K720" s="158"/>
      <c r="L720" s="159" t="s">
        <v>652</v>
      </c>
      <c r="M720" s="486">
        <v>7.0000000000000007E-2</v>
      </c>
      <c r="N720" s="954"/>
      <c r="O720" s="955"/>
      <c r="P720" s="572">
        <f t="shared" si="704"/>
        <v>0</v>
      </c>
      <c r="Q720" s="955"/>
      <c r="R720" s="957"/>
      <c r="S720" s="571">
        <f t="shared" si="705"/>
        <v>0</v>
      </c>
      <c r="T720" s="520">
        <f t="shared" si="697"/>
        <v>0</v>
      </c>
      <c r="U720" s="497">
        <f t="shared" si="698"/>
        <v>0</v>
      </c>
      <c r="V720" s="551">
        <f t="shared" si="706"/>
        <v>0</v>
      </c>
      <c r="W720" s="960"/>
      <c r="X720" s="961"/>
      <c r="Y720" s="526">
        <f t="shared" si="699"/>
        <v>0</v>
      </c>
      <c r="Z720" s="961"/>
      <c r="AA720" s="964"/>
      <c r="AB720" s="570">
        <f t="shared" si="700"/>
        <v>0</v>
      </c>
      <c r="AC720" s="526">
        <f t="shared" si="701"/>
        <v>0</v>
      </c>
      <c r="AD720" s="523">
        <f t="shared" si="702"/>
        <v>0</v>
      </c>
      <c r="AE720" s="526">
        <f t="shared" ref="AE720:AE721" si="714">SUM(AC720,AD720)</f>
        <v>0</v>
      </c>
    </row>
    <row r="721" spans="1:31" x14ac:dyDescent="0.25">
      <c r="A721" s="115" t="s">
        <v>355</v>
      </c>
      <c r="B721" s="112">
        <v>3</v>
      </c>
      <c r="C721" s="156" t="s">
        <v>834</v>
      </c>
      <c r="D721" s="156">
        <v>3</v>
      </c>
      <c r="E721" s="156" t="s">
        <v>676</v>
      </c>
      <c r="F721" s="156" t="s">
        <v>2062</v>
      </c>
      <c r="G721" s="112" t="s">
        <v>520</v>
      </c>
      <c r="H721" s="112" t="s">
        <v>2063</v>
      </c>
      <c r="I721" s="112" t="s">
        <v>679</v>
      </c>
      <c r="J721" s="158"/>
      <c r="K721" s="158">
        <v>12.4</v>
      </c>
      <c r="L721" s="159" t="s">
        <v>680</v>
      </c>
      <c r="M721" s="486"/>
      <c r="N721" s="891"/>
      <c r="O721" s="718"/>
      <c r="P721" s="892">
        <f t="shared" si="704"/>
        <v>0</v>
      </c>
      <c r="Q721" s="718"/>
      <c r="R721" s="892"/>
      <c r="S721" s="718">
        <f t="shared" si="705"/>
        <v>0</v>
      </c>
      <c r="T721" s="520">
        <f t="shared" si="697"/>
        <v>0</v>
      </c>
      <c r="U721" s="497">
        <f t="shared" si="698"/>
        <v>0</v>
      </c>
      <c r="V721" s="551">
        <f t="shared" si="706"/>
        <v>0</v>
      </c>
      <c r="W721" s="893"/>
      <c r="X721" s="894"/>
      <c r="Y721" s="526">
        <f t="shared" si="699"/>
        <v>0</v>
      </c>
      <c r="Z721" s="894"/>
      <c r="AA721" s="895"/>
      <c r="AB721" s="896">
        <f t="shared" si="700"/>
        <v>0</v>
      </c>
      <c r="AC721" s="526">
        <f t="shared" si="701"/>
        <v>0</v>
      </c>
      <c r="AD721" s="523">
        <f t="shared" si="702"/>
        <v>0</v>
      </c>
      <c r="AE721" s="526">
        <f t="shared" si="714"/>
        <v>0</v>
      </c>
    </row>
    <row r="722" spans="1:31" x14ac:dyDescent="0.25">
      <c r="A722" s="115" t="s">
        <v>355</v>
      </c>
      <c r="B722" s="203">
        <v>3</v>
      </c>
      <c r="C722" s="350" t="s">
        <v>834</v>
      </c>
      <c r="D722" s="350">
        <v>3</v>
      </c>
      <c r="E722" s="350" t="s">
        <v>682</v>
      </c>
      <c r="F722" s="350" t="s">
        <v>2064</v>
      </c>
      <c r="G722" s="157" t="s">
        <v>928</v>
      </c>
      <c r="H722" s="112" t="s">
        <v>2065</v>
      </c>
      <c r="I722" s="112" t="s">
        <v>947</v>
      </c>
      <c r="J722" s="158">
        <v>3.4</v>
      </c>
      <c r="K722" s="158"/>
      <c r="L722" s="159" t="s">
        <v>652</v>
      </c>
      <c r="M722" s="486" t="s">
        <v>681</v>
      </c>
      <c r="N722" s="954"/>
      <c r="O722" s="955"/>
      <c r="P722" s="572">
        <f t="shared" si="704"/>
        <v>0</v>
      </c>
      <c r="Q722" s="955"/>
      <c r="R722" s="957"/>
      <c r="S722" s="571">
        <f t="shared" si="705"/>
        <v>0</v>
      </c>
      <c r="T722" s="520">
        <f t="shared" si="697"/>
        <v>0</v>
      </c>
      <c r="U722" s="497">
        <f t="shared" si="698"/>
        <v>0</v>
      </c>
      <c r="V722" s="551">
        <f t="shared" si="706"/>
        <v>0</v>
      </c>
      <c r="W722" s="960"/>
      <c r="X722" s="961"/>
      <c r="Y722" s="526">
        <f t="shared" si="699"/>
        <v>0</v>
      </c>
      <c r="Z722" s="961"/>
      <c r="AA722" s="964"/>
      <c r="AB722" s="570">
        <f t="shared" si="700"/>
        <v>0</v>
      </c>
      <c r="AC722" s="526">
        <f t="shared" si="701"/>
        <v>0</v>
      </c>
      <c r="AD722" s="523">
        <f t="shared" si="702"/>
        <v>0</v>
      </c>
      <c r="AE722" s="526">
        <f t="shared" ref="AE722:AE723" si="715">SUM(AC722,AD722)</f>
        <v>0</v>
      </c>
    </row>
    <row r="723" spans="1:31" x14ac:dyDescent="0.25">
      <c r="A723" s="115" t="s">
        <v>355</v>
      </c>
      <c r="B723" s="112">
        <v>3</v>
      </c>
      <c r="C723" s="156" t="s">
        <v>834</v>
      </c>
      <c r="D723" s="156">
        <v>3</v>
      </c>
      <c r="E723" s="156" t="s">
        <v>685</v>
      </c>
      <c r="F723" s="156" t="s">
        <v>510</v>
      </c>
      <c r="G723" s="112" t="s">
        <v>464</v>
      </c>
      <c r="H723" s="112" t="s">
        <v>511</v>
      </c>
      <c r="I723" s="157" t="s">
        <v>679</v>
      </c>
      <c r="J723" s="158"/>
      <c r="K723" s="158">
        <v>4.8</v>
      </c>
      <c r="L723" s="159" t="s">
        <v>680</v>
      </c>
      <c r="M723" s="486"/>
      <c r="N723" s="891"/>
      <c r="O723" s="718"/>
      <c r="P723" s="892">
        <f t="shared" si="704"/>
        <v>0</v>
      </c>
      <c r="Q723" s="718"/>
      <c r="R723" s="892"/>
      <c r="S723" s="718">
        <f t="shared" si="705"/>
        <v>0</v>
      </c>
      <c r="T723" s="520">
        <f t="shared" si="697"/>
        <v>0</v>
      </c>
      <c r="U723" s="497">
        <f t="shared" si="698"/>
        <v>0</v>
      </c>
      <c r="V723" s="551">
        <f t="shared" si="706"/>
        <v>0</v>
      </c>
      <c r="W723" s="893"/>
      <c r="X723" s="894"/>
      <c r="Y723" s="526">
        <f t="shared" si="699"/>
        <v>0</v>
      </c>
      <c r="Z723" s="894"/>
      <c r="AA723" s="895"/>
      <c r="AB723" s="896">
        <f t="shared" si="700"/>
        <v>0</v>
      </c>
      <c r="AC723" s="526">
        <f t="shared" si="701"/>
        <v>0</v>
      </c>
      <c r="AD723" s="523">
        <f t="shared" si="702"/>
        <v>0</v>
      </c>
      <c r="AE723" s="526">
        <f t="shared" si="715"/>
        <v>0</v>
      </c>
    </row>
    <row r="724" spans="1:31" x14ac:dyDescent="0.25">
      <c r="A724" s="115" t="s">
        <v>355</v>
      </c>
      <c r="B724" s="112">
        <v>3</v>
      </c>
      <c r="C724" s="156" t="s">
        <v>834</v>
      </c>
      <c r="D724" s="156">
        <v>3</v>
      </c>
      <c r="E724" s="156" t="s">
        <v>687</v>
      </c>
      <c r="F724" s="156" t="s">
        <v>2066</v>
      </c>
      <c r="G724" s="112" t="s">
        <v>649</v>
      </c>
      <c r="H724" s="112" t="s">
        <v>2067</v>
      </c>
      <c r="I724" s="112" t="s">
        <v>936</v>
      </c>
      <c r="J724" s="158">
        <v>14.7</v>
      </c>
      <c r="K724" s="158"/>
      <c r="L724" s="159" t="s">
        <v>652</v>
      </c>
      <c r="M724" s="486">
        <v>7.0000000000000007E-2</v>
      </c>
      <c r="N724" s="954"/>
      <c r="O724" s="955"/>
      <c r="P724" s="572">
        <f t="shared" si="704"/>
        <v>0</v>
      </c>
      <c r="Q724" s="955"/>
      <c r="R724" s="957"/>
      <c r="S724" s="571">
        <f t="shared" si="705"/>
        <v>0</v>
      </c>
      <c r="T724" s="520">
        <f t="shared" si="697"/>
        <v>0</v>
      </c>
      <c r="U724" s="497">
        <f t="shared" si="698"/>
        <v>0</v>
      </c>
      <c r="V724" s="551">
        <f t="shared" si="706"/>
        <v>0</v>
      </c>
      <c r="W724" s="960"/>
      <c r="X724" s="961"/>
      <c r="Y724" s="526">
        <f t="shared" si="699"/>
        <v>0</v>
      </c>
      <c r="Z724" s="961"/>
      <c r="AA724" s="964"/>
      <c r="AB724" s="570">
        <f t="shared" si="700"/>
        <v>0</v>
      </c>
      <c r="AC724" s="526">
        <f t="shared" si="701"/>
        <v>0</v>
      </c>
      <c r="AD724" s="523">
        <f t="shared" si="702"/>
        <v>0</v>
      </c>
      <c r="AE724" s="526">
        <f t="shared" ref="AE724" si="716">SUM(AC724,AD724)</f>
        <v>0</v>
      </c>
    </row>
    <row r="725" spans="1:31" x14ac:dyDescent="0.25">
      <c r="A725" s="115" t="s">
        <v>355</v>
      </c>
      <c r="B725" s="112">
        <v>3</v>
      </c>
      <c r="C725" s="156" t="s">
        <v>834</v>
      </c>
      <c r="D725" s="156">
        <v>3</v>
      </c>
      <c r="E725" s="156" t="s">
        <v>690</v>
      </c>
      <c r="F725" s="156" t="s">
        <v>2068</v>
      </c>
      <c r="G725" s="112" t="s">
        <v>660</v>
      </c>
      <c r="H725" s="112" t="s">
        <v>2069</v>
      </c>
      <c r="I725" s="112" t="s">
        <v>657</v>
      </c>
      <c r="J725" s="158">
        <v>4</v>
      </c>
      <c r="K725" s="158"/>
      <c r="L725" s="159" t="s">
        <v>652</v>
      </c>
      <c r="M725" s="486">
        <v>0.04</v>
      </c>
      <c r="N725" s="954"/>
      <c r="O725" s="955"/>
      <c r="P725" s="572">
        <f t="shared" si="704"/>
        <v>0</v>
      </c>
      <c r="Q725" s="955"/>
      <c r="R725" s="957"/>
      <c r="S725" s="571">
        <f t="shared" si="705"/>
        <v>0</v>
      </c>
      <c r="T725" s="520">
        <f t="shared" si="697"/>
        <v>0</v>
      </c>
      <c r="U725" s="497">
        <f t="shared" si="698"/>
        <v>0</v>
      </c>
      <c r="V725" s="551">
        <f t="shared" si="706"/>
        <v>0</v>
      </c>
      <c r="W725" s="960"/>
      <c r="X725" s="961"/>
      <c r="Y725" s="526">
        <f t="shared" si="699"/>
        <v>0</v>
      </c>
      <c r="Z725" s="961"/>
      <c r="AA725" s="964"/>
      <c r="AB725" s="570">
        <f t="shared" si="700"/>
        <v>0</v>
      </c>
      <c r="AC725" s="526">
        <f t="shared" si="701"/>
        <v>0</v>
      </c>
      <c r="AD725" s="523">
        <f t="shared" si="702"/>
        <v>0</v>
      </c>
      <c r="AE725" s="526">
        <f t="shared" ref="AE725" si="717">SUM(AC725,AD725)</f>
        <v>0</v>
      </c>
    </row>
    <row r="726" spans="1:31" x14ac:dyDescent="0.25">
      <c r="A726" s="115" t="s">
        <v>355</v>
      </c>
      <c r="B726" s="112">
        <v>3</v>
      </c>
      <c r="C726" s="156" t="s">
        <v>834</v>
      </c>
      <c r="D726" s="156">
        <v>3</v>
      </c>
      <c r="E726" s="156" t="s">
        <v>693</v>
      </c>
      <c r="F726" s="156" t="s">
        <v>2070</v>
      </c>
      <c r="G726" s="112" t="s">
        <v>865</v>
      </c>
      <c r="H726" s="112" t="s">
        <v>2071</v>
      </c>
      <c r="I726" s="157" t="s">
        <v>657</v>
      </c>
      <c r="J726" s="158">
        <v>4.3</v>
      </c>
      <c r="K726" s="158"/>
      <c r="L726" s="159" t="s">
        <v>652</v>
      </c>
      <c r="M726" s="486">
        <v>0.04</v>
      </c>
      <c r="N726" s="954"/>
      <c r="O726" s="955"/>
      <c r="P726" s="572">
        <f t="shared" si="704"/>
        <v>0</v>
      </c>
      <c r="Q726" s="955"/>
      <c r="R726" s="957"/>
      <c r="S726" s="571">
        <f t="shared" si="705"/>
        <v>0</v>
      </c>
      <c r="T726" s="520">
        <f t="shared" si="697"/>
        <v>0</v>
      </c>
      <c r="U726" s="497">
        <f t="shared" si="698"/>
        <v>0</v>
      </c>
      <c r="V726" s="551">
        <f t="shared" si="706"/>
        <v>0</v>
      </c>
      <c r="W726" s="960"/>
      <c r="X726" s="961"/>
      <c r="Y726" s="526">
        <f t="shared" si="699"/>
        <v>0</v>
      </c>
      <c r="Z726" s="961"/>
      <c r="AA726" s="964"/>
      <c r="AB726" s="570">
        <f t="shared" si="700"/>
        <v>0</v>
      </c>
      <c r="AC726" s="526">
        <f t="shared" si="701"/>
        <v>0</v>
      </c>
      <c r="AD726" s="523">
        <f t="shared" si="702"/>
        <v>0</v>
      </c>
      <c r="AE726" s="526">
        <f t="shared" ref="AE726" si="718">SUM(AC726,AD726)</f>
        <v>0</v>
      </c>
    </row>
    <row r="727" spans="1:31" x14ac:dyDescent="0.25">
      <c r="A727" s="115" t="s">
        <v>355</v>
      </c>
      <c r="B727" s="112">
        <v>3</v>
      </c>
      <c r="C727" s="156" t="s">
        <v>834</v>
      </c>
      <c r="D727" s="156">
        <v>3</v>
      </c>
      <c r="E727" s="156" t="s">
        <v>696</v>
      </c>
      <c r="F727" s="156" t="s">
        <v>2072</v>
      </c>
      <c r="G727" s="112" t="s">
        <v>660</v>
      </c>
      <c r="H727" s="112" t="s">
        <v>2073</v>
      </c>
      <c r="I727" s="157" t="s">
        <v>657</v>
      </c>
      <c r="J727" s="158">
        <v>1.1000000000000001</v>
      </c>
      <c r="K727" s="158"/>
      <c r="L727" s="159" t="s">
        <v>652</v>
      </c>
      <c r="M727" s="486">
        <v>0.04</v>
      </c>
      <c r="N727" s="954"/>
      <c r="O727" s="955"/>
      <c r="P727" s="572">
        <f t="shared" si="704"/>
        <v>0</v>
      </c>
      <c r="Q727" s="955"/>
      <c r="R727" s="957"/>
      <c r="S727" s="571">
        <f t="shared" si="705"/>
        <v>0</v>
      </c>
      <c r="T727" s="520">
        <f t="shared" si="697"/>
        <v>0</v>
      </c>
      <c r="U727" s="497">
        <f t="shared" si="698"/>
        <v>0</v>
      </c>
      <c r="V727" s="551">
        <f t="shared" si="706"/>
        <v>0</v>
      </c>
      <c r="W727" s="960"/>
      <c r="X727" s="961"/>
      <c r="Y727" s="526">
        <f t="shared" si="699"/>
        <v>0</v>
      </c>
      <c r="Z727" s="961"/>
      <c r="AA727" s="964"/>
      <c r="AB727" s="570">
        <f t="shared" si="700"/>
        <v>0</v>
      </c>
      <c r="AC727" s="526">
        <f t="shared" si="701"/>
        <v>0</v>
      </c>
      <c r="AD727" s="523">
        <f t="shared" si="702"/>
        <v>0</v>
      </c>
      <c r="AE727" s="526">
        <f t="shared" ref="AE727" si="719">SUM(AC727,AD727)</f>
        <v>0</v>
      </c>
    </row>
    <row r="728" spans="1:31" x14ac:dyDescent="0.25">
      <c r="A728" s="115" t="s">
        <v>355</v>
      </c>
      <c r="B728" s="112">
        <v>3</v>
      </c>
      <c r="C728" s="156" t="s">
        <v>834</v>
      </c>
      <c r="D728" s="156">
        <v>3</v>
      </c>
      <c r="E728" s="156" t="s">
        <v>699</v>
      </c>
      <c r="F728" s="156" t="s">
        <v>2074</v>
      </c>
      <c r="G728" s="112" t="s">
        <v>660</v>
      </c>
      <c r="H728" s="112" t="s">
        <v>2075</v>
      </c>
      <c r="I728" s="157" t="s">
        <v>657</v>
      </c>
      <c r="J728" s="158">
        <v>1.1000000000000001</v>
      </c>
      <c r="K728" s="158"/>
      <c r="L728" s="159" t="s">
        <v>652</v>
      </c>
      <c r="M728" s="486">
        <v>0.04</v>
      </c>
      <c r="N728" s="954"/>
      <c r="O728" s="955"/>
      <c r="P728" s="572">
        <f t="shared" si="704"/>
        <v>0</v>
      </c>
      <c r="Q728" s="955"/>
      <c r="R728" s="957"/>
      <c r="S728" s="571">
        <f t="shared" si="705"/>
        <v>0</v>
      </c>
      <c r="T728" s="520">
        <f t="shared" si="697"/>
        <v>0</v>
      </c>
      <c r="U728" s="497">
        <f t="shared" si="698"/>
        <v>0</v>
      </c>
      <c r="V728" s="551">
        <f t="shared" si="706"/>
        <v>0</v>
      </c>
      <c r="W728" s="960"/>
      <c r="X728" s="961"/>
      <c r="Y728" s="526">
        <f t="shared" si="699"/>
        <v>0</v>
      </c>
      <c r="Z728" s="961"/>
      <c r="AA728" s="964"/>
      <c r="AB728" s="570">
        <f t="shared" si="700"/>
        <v>0</v>
      </c>
      <c r="AC728" s="526">
        <f t="shared" si="701"/>
        <v>0</v>
      </c>
      <c r="AD728" s="523">
        <f t="shared" si="702"/>
        <v>0</v>
      </c>
      <c r="AE728" s="526">
        <f t="shared" ref="AE728" si="720">SUM(AC728,AD728)</f>
        <v>0</v>
      </c>
    </row>
    <row r="729" spans="1:31" x14ac:dyDescent="0.25">
      <c r="A729" s="115" t="s">
        <v>355</v>
      </c>
      <c r="B729" s="112">
        <v>3</v>
      </c>
      <c r="C729" s="156" t="s">
        <v>834</v>
      </c>
      <c r="D729" s="156">
        <v>3</v>
      </c>
      <c r="E729" s="156" t="s">
        <v>701</v>
      </c>
      <c r="F729" s="156" t="s">
        <v>2076</v>
      </c>
      <c r="G729" s="112" t="s">
        <v>865</v>
      </c>
      <c r="H729" s="112" t="s">
        <v>2077</v>
      </c>
      <c r="I729" s="157" t="s">
        <v>657</v>
      </c>
      <c r="J729" s="158">
        <v>4.3</v>
      </c>
      <c r="K729" s="158"/>
      <c r="L729" s="159" t="s">
        <v>652</v>
      </c>
      <c r="M729" s="486">
        <v>0.04</v>
      </c>
      <c r="N729" s="954"/>
      <c r="O729" s="955"/>
      <c r="P729" s="572">
        <f t="shared" si="704"/>
        <v>0</v>
      </c>
      <c r="Q729" s="955"/>
      <c r="R729" s="957"/>
      <c r="S729" s="571">
        <f t="shared" si="705"/>
        <v>0</v>
      </c>
      <c r="T729" s="520">
        <f t="shared" si="697"/>
        <v>0</v>
      </c>
      <c r="U729" s="497">
        <f t="shared" si="698"/>
        <v>0</v>
      </c>
      <c r="V729" s="551">
        <f t="shared" si="706"/>
        <v>0</v>
      </c>
      <c r="W729" s="960"/>
      <c r="X729" s="961"/>
      <c r="Y729" s="526">
        <f t="shared" si="699"/>
        <v>0</v>
      </c>
      <c r="Z729" s="961"/>
      <c r="AA729" s="964"/>
      <c r="AB729" s="570">
        <f t="shared" si="700"/>
        <v>0</v>
      </c>
      <c r="AC729" s="526">
        <f t="shared" si="701"/>
        <v>0</v>
      </c>
      <c r="AD729" s="523">
        <f t="shared" si="702"/>
        <v>0</v>
      </c>
      <c r="AE729" s="526">
        <f t="shared" ref="AE729" si="721">SUM(AC729,AD729)</f>
        <v>0</v>
      </c>
    </row>
    <row r="730" spans="1:31" x14ac:dyDescent="0.25">
      <c r="A730" s="115" t="s">
        <v>355</v>
      </c>
      <c r="B730" s="112">
        <v>3</v>
      </c>
      <c r="C730" s="156" t="s">
        <v>834</v>
      </c>
      <c r="D730" s="156">
        <v>3</v>
      </c>
      <c r="E730" s="156" t="s">
        <v>704</v>
      </c>
      <c r="F730" s="156" t="s">
        <v>2078</v>
      </c>
      <c r="G730" s="112" t="s">
        <v>660</v>
      </c>
      <c r="H730" s="112" t="s">
        <v>2079</v>
      </c>
      <c r="I730" s="157" t="s">
        <v>657</v>
      </c>
      <c r="J730" s="158">
        <v>1.1000000000000001</v>
      </c>
      <c r="K730" s="158"/>
      <c r="L730" s="159" t="s">
        <v>652</v>
      </c>
      <c r="M730" s="486">
        <v>0.04</v>
      </c>
      <c r="N730" s="954"/>
      <c r="O730" s="955"/>
      <c r="P730" s="572">
        <f t="shared" si="704"/>
        <v>0</v>
      </c>
      <c r="Q730" s="955"/>
      <c r="R730" s="957"/>
      <c r="S730" s="571">
        <f t="shared" si="705"/>
        <v>0</v>
      </c>
      <c r="T730" s="520">
        <f t="shared" si="697"/>
        <v>0</v>
      </c>
      <c r="U730" s="497">
        <f t="shared" si="698"/>
        <v>0</v>
      </c>
      <c r="V730" s="551">
        <f t="shared" si="706"/>
        <v>0</v>
      </c>
      <c r="W730" s="960"/>
      <c r="X730" s="961"/>
      <c r="Y730" s="526">
        <f t="shared" si="699"/>
        <v>0</v>
      </c>
      <c r="Z730" s="961"/>
      <c r="AA730" s="964"/>
      <c r="AB730" s="570">
        <f t="shared" si="700"/>
        <v>0</v>
      </c>
      <c r="AC730" s="526">
        <f t="shared" si="701"/>
        <v>0</v>
      </c>
      <c r="AD730" s="523">
        <f t="shared" si="702"/>
        <v>0</v>
      </c>
      <c r="AE730" s="526">
        <f t="shared" ref="AE730" si="722">SUM(AC730,AD730)</f>
        <v>0</v>
      </c>
    </row>
    <row r="731" spans="1:31" x14ac:dyDescent="0.25">
      <c r="A731" s="115" t="s">
        <v>355</v>
      </c>
      <c r="B731" s="112">
        <v>3</v>
      </c>
      <c r="C731" s="156" t="s">
        <v>834</v>
      </c>
      <c r="D731" s="156">
        <v>3</v>
      </c>
      <c r="E731" s="156" t="s">
        <v>708</v>
      </c>
      <c r="F731" s="156" t="s">
        <v>2080</v>
      </c>
      <c r="G731" s="112" t="s">
        <v>660</v>
      </c>
      <c r="H731" s="112" t="s">
        <v>2081</v>
      </c>
      <c r="I731" s="112" t="s">
        <v>657</v>
      </c>
      <c r="J731" s="158">
        <v>1.1000000000000001</v>
      </c>
      <c r="K731" s="158"/>
      <c r="L731" s="159" t="s">
        <v>652</v>
      </c>
      <c r="M731" s="486">
        <v>0.04</v>
      </c>
      <c r="N731" s="954"/>
      <c r="O731" s="955"/>
      <c r="P731" s="572">
        <f t="shared" si="704"/>
        <v>0</v>
      </c>
      <c r="Q731" s="955"/>
      <c r="R731" s="957"/>
      <c r="S731" s="571">
        <f t="shared" si="705"/>
        <v>0</v>
      </c>
      <c r="T731" s="520">
        <f t="shared" si="697"/>
        <v>0</v>
      </c>
      <c r="U731" s="497">
        <f t="shared" si="698"/>
        <v>0</v>
      </c>
      <c r="V731" s="551">
        <f t="shared" si="706"/>
        <v>0</v>
      </c>
      <c r="W731" s="960"/>
      <c r="X731" s="961"/>
      <c r="Y731" s="526">
        <f t="shared" si="699"/>
        <v>0</v>
      </c>
      <c r="Z731" s="961"/>
      <c r="AA731" s="964"/>
      <c r="AB731" s="570">
        <f t="shared" si="700"/>
        <v>0</v>
      </c>
      <c r="AC731" s="526">
        <f t="shared" si="701"/>
        <v>0</v>
      </c>
      <c r="AD731" s="523">
        <f t="shared" si="702"/>
        <v>0</v>
      </c>
      <c r="AE731" s="526">
        <f t="shared" ref="AE731" si="723">SUM(AC731,AD731)</f>
        <v>0</v>
      </c>
    </row>
    <row r="732" spans="1:31" x14ac:dyDescent="0.25">
      <c r="A732" s="115" t="s">
        <v>355</v>
      </c>
      <c r="B732" s="112">
        <v>3</v>
      </c>
      <c r="C732" s="156" t="s">
        <v>834</v>
      </c>
      <c r="D732" s="156">
        <v>3</v>
      </c>
      <c r="E732" s="156" t="s">
        <v>711</v>
      </c>
      <c r="F732" s="156" t="s">
        <v>2082</v>
      </c>
      <c r="G732" s="112" t="s">
        <v>649</v>
      </c>
      <c r="H732" s="112" t="s">
        <v>2083</v>
      </c>
      <c r="I732" s="112" t="s">
        <v>936</v>
      </c>
      <c r="J732" s="158">
        <v>68.7</v>
      </c>
      <c r="K732" s="158"/>
      <c r="L732" s="159" t="s">
        <v>652</v>
      </c>
      <c r="M732" s="486">
        <v>7.0000000000000007E-2</v>
      </c>
      <c r="N732" s="954"/>
      <c r="O732" s="955"/>
      <c r="P732" s="572">
        <f t="shared" si="704"/>
        <v>0</v>
      </c>
      <c r="Q732" s="955"/>
      <c r="R732" s="957"/>
      <c r="S732" s="571">
        <f t="shared" si="705"/>
        <v>0</v>
      </c>
      <c r="T732" s="520">
        <f t="shared" si="697"/>
        <v>0</v>
      </c>
      <c r="U732" s="497">
        <f t="shared" si="698"/>
        <v>0</v>
      </c>
      <c r="V732" s="551">
        <f t="shared" si="706"/>
        <v>0</v>
      </c>
      <c r="W732" s="960"/>
      <c r="X732" s="961"/>
      <c r="Y732" s="526">
        <f t="shared" si="699"/>
        <v>0</v>
      </c>
      <c r="Z732" s="961"/>
      <c r="AA732" s="964"/>
      <c r="AB732" s="570">
        <f t="shared" si="700"/>
        <v>0</v>
      </c>
      <c r="AC732" s="526">
        <f t="shared" si="701"/>
        <v>0</v>
      </c>
      <c r="AD732" s="523">
        <f t="shared" si="702"/>
        <v>0</v>
      </c>
      <c r="AE732" s="526">
        <f t="shared" ref="AE732" si="724">SUM(AC732,AD732)</f>
        <v>0</v>
      </c>
    </row>
    <row r="733" spans="1:31" x14ac:dyDescent="0.25">
      <c r="A733" s="115" t="s">
        <v>355</v>
      </c>
      <c r="B733" s="112">
        <v>3</v>
      </c>
      <c r="C733" s="156" t="s">
        <v>834</v>
      </c>
      <c r="D733" s="156">
        <v>3</v>
      </c>
      <c r="E733" s="156" t="s">
        <v>711</v>
      </c>
      <c r="F733" s="156" t="s">
        <v>2082</v>
      </c>
      <c r="G733" s="112" t="s">
        <v>649</v>
      </c>
      <c r="H733" s="112" t="s">
        <v>1997</v>
      </c>
      <c r="I733" s="157" t="s">
        <v>936</v>
      </c>
      <c r="J733" s="158">
        <v>0</v>
      </c>
      <c r="K733" s="158"/>
      <c r="L733" s="159" t="s">
        <v>652</v>
      </c>
      <c r="M733" s="486">
        <v>7.0000000000000007E-2</v>
      </c>
      <c r="N733" s="954"/>
      <c r="O733" s="955"/>
      <c r="P733" s="572">
        <f t="shared" si="704"/>
        <v>0</v>
      </c>
      <c r="Q733" s="955"/>
      <c r="R733" s="957"/>
      <c r="S733" s="571">
        <f t="shared" si="705"/>
        <v>0</v>
      </c>
      <c r="T733" s="520">
        <f t="shared" si="697"/>
        <v>0</v>
      </c>
      <c r="U733" s="497">
        <f t="shared" si="698"/>
        <v>0</v>
      </c>
      <c r="V733" s="551">
        <f t="shared" si="706"/>
        <v>0</v>
      </c>
      <c r="W733" s="960"/>
      <c r="X733" s="961"/>
      <c r="Y733" s="526">
        <f t="shared" si="699"/>
        <v>0</v>
      </c>
      <c r="Z733" s="961"/>
      <c r="AA733" s="964"/>
      <c r="AB733" s="570">
        <f t="shared" si="700"/>
        <v>0</v>
      </c>
      <c r="AC733" s="526">
        <f t="shared" si="701"/>
        <v>0</v>
      </c>
      <c r="AD733" s="523">
        <f t="shared" si="702"/>
        <v>0</v>
      </c>
      <c r="AE733" s="526">
        <f t="shared" ref="AE733" si="725">SUM(AC733,AD733)</f>
        <v>0</v>
      </c>
    </row>
    <row r="734" spans="1:31" x14ac:dyDescent="0.25">
      <c r="A734" s="115" t="s">
        <v>355</v>
      </c>
      <c r="B734" s="112">
        <v>3</v>
      </c>
      <c r="C734" s="156" t="s">
        <v>834</v>
      </c>
      <c r="D734" s="156">
        <v>3</v>
      </c>
      <c r="E734" s="156" t="s">
        <v>714</v>
      </c>
      <c r="F734" s="156" t="s">
        <v>2084</v>
      </c>
      <c r="G734" s="112" t="s">
        <v>764</v>
      </c>
      <c r="H734" s="112" t="s">
        <v>2085</v>
      </c>
      <c r="I734" s="157" t="s">
        <v>936</v>
      </c>
      <c r="J734" s="158">
        <v>39.799999999999997</v>
      </c>
      <c r="K734" s="158"/>
      <c r="L734" s="159" t="s">
        <v>652</v>
      </c>
      <c r="M734" s="486">
        <v>7.0000000000000007E-2</v>
      </c>
      <c r="N734" s="954"/>
      <c r="O734" s="955"/>
      <c r="P734" s="572">
        <f t="shared" si="704"/>
        <v>0</v>
      </c>
      <c r="Q734" s="955"/>
      <c r="R734" s="957"/>
      <c r="S734" s="571">
        <f t="shared" si="705"/>
        <v>0</v>
      </c>
      <c r="T734" s="520">
        <f t="shared" si="697"/>
        <v>0</v>
      </c>
      <c r="U734" s="497">
        <f t="shared" si="698"/>
        <v>0</v>
      </c>
      <c r="V734" s="551">
        <f t="shared" si="706"/>
        <v>0</v>
      </c>
      <c r="W734" s="960"/>
      <c r="X734" s="961"/>
      <c r="Y734" s="526">
        <f t="shared" si="699"/>
        <v>0</v>
      </c>
      <c r="Z734" s="961"/>
      <c r="AA734" s="964"/>
      <c r="AB734" s="570">
        <f t="shared" si="700"/>
        <v>0</v>
      </c>
      <c r="AC734" s="526">
        <f t="shared" si="701"/>
        <v>0</v>
      </c>
      <c r="AD734" s="523">
        <f t="shared" si="702"/>
        <v>0</v>
      </c>
      <c r="AE734" s="526">
        <f t="shared" ref="AE734" si="726">SUM(AC734,AD734)</f>
        <v>0</v>
      </c>
    </row>
    <row r="735" spans="1:31" x14ac:dyDescent="0.25">
      <c r="A735" s="115" t="s">
        <v>355</v>
      </c>
      <c r="B735" s="112">
        <v>3</v>
      </c>
      <c r="C735" s="156" t="s">
        <v>1269</v>
      </c>
      <c r="D735" s="156">
        <v>3</v>
      </c>
      <c r="E735" s="156" t="s">
        <v>647</v>
      </c>
      <c r="F735" s="156" t="s">
        <v>2086</v>
      </c>
      <c r="G735" s="112" t="s">
        <v>649</v>
      </c>
      <c r="H735" s="112" t="s">
        <v>2087</v>
      </c>
      <c r="I735" s="157" t="s">
        <v>936</v>
      </c>
      <c r="J735" s="158">
        <v>41.6</v>
      </c>
      <c r="K735" s="158"/>
      <c r="L735" s="159" t="s">
        <v>652</v>
      </c>
      <c r="M735" s="486">
        <v>7.0000000000000007E-2</v>
      </c>
      <c r="N735" s="954"/>
      <c r="O735" s="955"/>
      <c r="P735" s="572">
        <f t="shared" si="704"/>
        <v>0</v>
      </c>
      <c r="Q735" s="955"/>
      <c r="R735" s="957"/>
      <c r="S735" s="571">
        <f t="shared" si="705"/>
        <v>0</v>
      </c>
      <c r="T735" s="520">
        <f t="shared" si="697"/>
        <v>0</v>
      </c>
      <c r="U735" s="497">
        <f t="shared" si="698"/>
        <v>0</v>
      </c>
      <c r="V735" s="551">
        <f t="shared" si="706"/>
        <v>0</v>
      </c>
      <c r="W735" s="960"/>
      <c r="X735" s="961"/>
      <c r="Y735" s="526">
        <f t="shared" si="699"/>
        <v>0</v>
      </c>
      <c r="Z735" s="961"/>
      <c r="AA735" s="964"/>
      <c r="AB735" s="570">
        <f t="shared" si="700"/>
        <v>0</v>
      </c>
      <c r="AC735" s="526">
        <f t="shared" si="701"/>
        <v>0</v>
      </c>
      <c r="AD735" s="523">
        <f t="shared" si="702"/>
        <v>0</v>
      </c>
      <c r="AE735" s="526">
        <f t="shared" ref="AE735" si="727">SUM(AC735,AD735)</f>
        <v>0</v>
      </c>
    </row>
    <row r="736" spans="1:31" x14ac:dyDescent="0.25">
      <c r="A736" s="115" t="s">
        <v>355</v>
      </c>
      <c r="B736" s="112">
        <v>3</v>
      </c>
      <c r="C736" s="156" t="s">
        <v>1269</v>
      </c>
      <c r="D736" s="156">
        <v>3</v>
      </c>
      <c r="E736" s="156" t="s">
        <v>658</v>
      </c>
      <c r="F736" s="156" t="s">
        <v>2088</v>
      </c>
      <c r="G736" s="112" t="s">
        <v>764</v>
      </c>
      <c r="H736" s="112" t="s">
        <v>2089</v>
      </c>
      <c r="I736" s="157" t="s">
        <v>936</v>
      </c>
      <c r="J736" s="158">
        <v>195</v>
      </c>
      <c r="K736" s="158"/>
      <c r="L736" s="159" t="s">
        <v>652</v>
      </c>
      <c r="M736" s="486">
        <v>7.0000000000000007E-2</v>
      </c>
      <c r="N736" s="954"/>
      <c r="O736" s="955"/>
      <c r="P736" s="572">
        <f t="shared" si="704"/>
        <v>0</v>
      </c>
      <c r="Q736" s="955"/>
      <c r="R736" s="957"/>
      <c r="S736" s="571">
        <f t="shared" si="705"/>
        <v>0</v>
      </c>
      <c r="T736" s="520">
        <f t="shared" si="697"/>
        <v>0</v>
      </c>
      <c r="U736" s="497">
        <f t="shared" si="698"/>
        <v>0</v>
      </c>
      <c r="V736" s="551">
        <f t="shared" si="706"/>
        <v>0</v>
      </c>
      <c r="W736" s="960"/>
      <c r="X736" s="961"/>
      <c r="Y736" s="526">
        <f t="shared" si="699"/>
        <v>0</v>
      </c>
      <c r="Z736" s="961"/>
      <c r="AA736" s="964"/>
      <c r="AB736" s="570">
        <f t="shared" si="700"/>
        <v>0</v>
      </c>
      <c r="AC736" s="526">
        <f t="shared" si="701"/>
        <v>0</v>
      </c>
      <c r="AD736" s="523">
        <f t="shared" si="702"/>
        <v>0</v>
      </c>
      <c r="AE736" s="526">
        <f t="shared" ref="AE736" si="728">SUM(AC736,AD736)</f>
        <v>0</v>
      </c>
    </row>
    <row r="737" spans="1:31" x14ac:dyDescent="0.25">
      <c r="A737" s="115" t="s">
        <v>355</v>
      </c>
      <c r="B737" s="112">
        <v>3</v>
      </c>
      <c r="C737" s="156" t="s">
        <v>1269</v>
      </c>
      <c r="D737" s="156">
        <v>3</v>
      </c>
      <c r="E737" s="156" t="s">
        <v>661</v>
      </c>
      <c r="F737" s="156" t="s">
        <v>2090</v>
      </c>
      <c r="G737" s="112" t="s">
        <v>1157</v>
      </c>
      <c r="H737" s="112" t="s">
        <v>2091</v>
      </c>
      <c r="I737" s="157" t="s">
        <v>657</v>
      </c>
      <c r="J737" s="158">
        <v>15</v>
      </c>
      <c r="K737" s="158"/>
      <c r="L737" s="159" t="s">
        <v>652</v>
      </c>
      <c r="M737" s="486">
        <v>7.0000000000000007E-2</v>
      </c>
      <c r="N737" s="954"/>
      <c r="O737" s="955"/>
      <c r="P737" s="572">
        <f t="shared" si="704"/>
        <v>0</v>
      </c>
      <c r="Q737" s="955"/>
      <c r="R737" s="957"/>
      <c r="S737" s="571">
        <f t="shared" si="705"/>
        <v>0</v>
      </c>
      <c r="T737" s="520">
        <f t="shared" si="697"/>
        <v>0</v>
      </c>
      <c r="U737" s="497">
        <f t="shared" si="698"/>
        <v>0</v>
      </c>
      <c r="V737" s="551">
        <f t="shared" si="706"/>
        <v>0</v>
      </c>
      <c r="W737" s="960"/>
      <c r="X737" s="961"/>
      <c r="Y737" s="526">
        <f t="shared" si="699"/>
        <v>0</v>
      </c>
      <c r="Z737" s="961"/>
      <c r="AA737" s="964"/>
      <c r="AB737" s="570">
        <f t="shared" si="700"/>
        <v>0</v>
      </c>
      <c r="AC737" s="526">
        <f t="shared" si="701"/>
        <v>0</v>
      </c>
      <c r="AD737" s="523">
        <f t="shared" si="702"/>
        <v>0</v>
      </c>
      <c r="AE737" s="526">
        <f t="shared" ref="AE737" si="729">SUM(AC737,AD737)</f>
        <v>0</v>
      </c>
    </row>
    <row r="738" spans="1:31" x14ac:dyDescent="0.25">
      <c r="A738" s="115" t="s">
        <v>355</v>
      </c>
      <c r="B738" s="112">
        <v>3</v>
      </c>
      <c r="C738" s="156" t="s">
        <v>1269</v>
      </c>
      <c r="D738" s="156">
        <v>3</v>
      </c>
      <c r="E738" s="156" t="s">
        <v>665</v>
      </c>
      <c r="F738" s="156" t="s">
        <v>2092</v>
      </c>
      <c r="G738" s="112" t="s">
        <v>764</v>
      </c>
      <c r="H738" s="112" t="s">
        <v>2093</v>
      </c>
      <c r="I738" s="157" t="s">
        <v>936</v>
      </c>
      <c r="J738" s="158">
        <v>7.2</v>
      </c>
      <c r="K738" s="158"/>
      <c r="L738" s="159" t="s">
        <v>652</v>
      </c>
      <c r="M738" s="486">
        <v>7.0000000000000007E-2</v>
      </c>
      <c r="N738" s="954"/>
      <c r="O738" s="955"/>
      <c r="P738" s="572">
        <f t="shared" si="704"/>
        <v>0</v>
      </c>
      <c r="Q738" s="955"/>
      <c r="R738" s="957"/>
      <c r="S738" s="571">
        <f t="shared" si="705"/>
        <v>0</v>
      </c>
      <c r="T738" s="520">
        <f t="shared" si="697"/>
        <v>0</v>
      </c>
      <c r="U738" s="497">
        <f t="shared" si="698"/>
        <v>0</v>
      </c>
      <c r="V738" s="551">
        <f t="shared" si="706"/>
        <v>0</v>
      </c>
      <c r="W738" s="960"/>
      <c r="X738" s="961"/>
      <c r="Y738" s="526">
        <f t="shared" si="699"/>
        <v>0</v>
      </c>
      <c r="Z738" s="961"/>
      <c r="AA738" s="964"/>
      <c r="AB738" s="570">
        <f t="shared" si="700"/>
        <v>0</v>
      </c>
      <c r="AC738" s="526">
        <f t="shared" si="701"/>
        <v>0</v>
      </c>
      <c r="AD738" s="523">
        <f t="shared" si="702"/>
        <v>0</v>
      </c>
      <c r="AE738" s="526">
        <f t="shared" ref="AE738" si="730">SUM(AC738,AD738)</f>
        <v>0</v>
      </c>
    </row>
    <row r="739" spans="1:31" x14ac:dyDescent="0.25">
      <c r="A739" s="115" t="s">
        <v>355</v>
      </c>
      <c r="B739" s="112">
        <v>3</v>
      </c>
      <c r="C739" s="156" t="s">
        <v>1269</v>
      </c>
      <c r="D739" s="156">
        <v>3</v>
      </c>
      <c r="E739" s="156" t="s">
        <v>668</v>
      </c>
      <c r="F739" s="156" t="s">
        <v>2094</v>
      </c>
      <c r="G739" s="112" t="s">
        <v>764</v>
      </c>
      <c r="H739" s="112" t="s">
        <v>2095</v>
      </c>
      <c r="I739" s="157" t="s">
        <v>936</v>
      </c>
      <c r="J739" s="158">
        <v>7.2</v>
      </c>
      <c r="K739" s="158"/>
      <c r="L739" s="159" t="s">
        <v>652</v>
      </c>
      <c r="M739" s="486">
        <v>7.0000000000000007E-2</v>
      </c>
      <c r="N739" s="954"/>
      <c r="O739" s="955"/>
      <c r="P739" s="572">
        <f t="shared" si="704"/>
        <v>0</v>
      </c>
      <c r="Q739" s="955"/>
      <c r="R739" s="957"/>
      <c r="S739" s="571">
        <f t="shared" si="705"/>
        <v>0</v>
      </c>
      <c r="T739" s="520">
        <f t="shared" si="697"/>
        <v>0</v>
      </c>
      <c r="U739" s="497">
        <f t="shared" si="698"/>
        <v>0</v>
      </c>
      <c r="V739" s="551">
        <f t="shared" si="706"/>
        <v>0</v>
      </c>
      <c r="W739" s="960"/>
      <c r="X739" s="961"/>
      <c r="Y739" s="526">
        <f t="shared" si="699"/>
        <v>0</v>
      </c>
      <c r="Z739" s="961"/>
      <c r="AA739" s="964"/>
      <c r="AB739" s="570">
        <f t="shared" si="700"/>
        <v>0</v>
      </c>
      <c r="AC739" s="526">
        <f t="shared" si="701"/>
        <v>0</v>
      </c>
      <c r="AD739" s="523">
        <f t="shared" si="702"/>
        <v>0</v>
      </c>
      <c r="AE739" s="526">
        <f t="shared" ref="AE739" si="731">SUM(AC739,AD739)</f>
        <v>0</v>
      </c>
    </row>
    <row r="740" spans="1:31" x14ac:dyDescent="0.25">
      <c r="A740" s="115" t="s">
        <v>355</v>
      </c>
      <c r="B740" s="112">
        <v>3</v>
      </c>
      <c r="C740" s="156" t="s">
        <v>1269</v>
      </c>
      <c r="D740" s="156">
        <v>3</v>
      </c>
      <c r="E740" s="156" t="s">
        <v>671</v>
      </c>
      <c r="F740" s="156" t="s">
        <v>2096</v>
      </c>
      <c r="G740" s="112" t="s">
        <v>764</v>
      </c>
      <c r="H740" s="112" t="s">
        <v>2097</v>
      </c>
      <c r="I740" s="157" t="s">
        <v>936</v>
      </c>
      <c r="J740" s="158">
        <v>11.9</v>
      </c>
      <c r="K740" s="158"/>
      <c r="L740" s="159" t="s">
        <v>652</v>
      </c>
      <c r="M740" s="486">
        <v>7.0000000000000007E-2</v>
      </c>
      <c r="N740" s="954"/>
      <c r="O740" s="955"/>
      <c r="P740" s="572">
        <f t="shared" si="704"/>
        <v>0</v>
      </c>
      <c r="Q740" s="955"/>
      <c r="R740" s="957"/>
      <c r="S740" s="571">
        <f t="shared" si="705"/>
        <v>0</v>
      </c>
      <c r="T740" s="520">
        <f t="shared" si="697"/>
        <v>0</v>
      </c>
      <c r="U740" s="497">
        <f t="shared" si="698"/>
        <v>0</v>
      </c>
      <c r="V740" s="551">
        <f t="shared" si="706"/>
        <v>0</v>
      </c>
      <c r="W740" s="960"/>
      <c r="X740" s="961"/>
      <c r="Y740" s="526">
        <f t="shared" si="699"/>
        <v>0</v>
      </c>
      <c r="Z740" s="961"/>
      <c r="AA740" s="964"/>
      <c r="AB740" s="570">
        <f t="shared" si="700"/>
        <v>0</v>
      </c>
      <c r="AC740" s="526">
        <f t="shared" si="701"/>
        <v>0</v>
      </c>
      <c r="AD740" s="523">
        <f t="shared" si="702"/>
        <v>0</v>
      </c>
      <c r="AE740" s="526">
        <f t="shared" ref="AE740:AE742" si="732">SUM(AC740,AD740)</f>
        <v>0</v>
      </c>
    </row>
    <row r="741" spans="1:31" x14ac:dyDescent="0.25">
      <c r="A741" s="115" t="s">
        <v>355</v>
      </c>
      <c r="B741" s="112">
        <v>3</v>
      </c>
      <c r="C741" s="156" t="s">
        <v>1269</v>
      </c>
      <c r="D741" s="156">
        <v>3</v>
      </c>
      <c r="E741" s="156" t="s">
        <v>676</v>
      </c>
      <c r="F741" s="156" t="s">
        <v>2098</v>
      </c>
      <c r="G741" s="112" t="s">
        <v>520</v>
      </c>
      <c r="H741" s="112" t="s">
        <v>2099</v>
      </c>
      <c r="I741" s="112" t="s">
        <v>679</v>
      </c>
      <c r="J741" s="158"/>
      <c r="K741" s="158">
        <v>2.7</v>
      </c>
      <c r="L741" s="159" t="s">
        <v>680</v>
      </c>
      <c r="M741" s="486"/>
      <c r="N741" s="891"/>
      <c r="O741" s="718"/>
      <c r="P741" s="892">
        <f t="shared" si="704"/>
        <v>0</v>
      </c>
      <c r="Q741" s="718"/>
      <c r="R741" s="892"/>
      <c r="S741" s="718">
        <f t="shared" si="705"/>
        <v>0</v>
      </c>
      <c r="T741" s="520">
        <f t="shared" si="697"/>
        <v>0</v>
      </c>
      <c r="U741" s="497">
        <f t="shared" si="698"/>
        <v>0</v>
      </c>
      <c r="V741" s="551">
        <f t="shared" si="706"/>
        <v>0</v>
      </c>
      <c r="W741" s="893"/>
      <c r="X741" s="894"/>
      <c r="Y741" s="526">
        <f t="shared" si="699"/>
        <v>0</v>
      </c>
      <c r="Z741" s="894"/>
      <c r="AA741" s="895"/>
      <c r="AB741" s="896">
        <f t="shared" si="700"/>
        <v>0</v>
      </c>
      <c r="AC741" s="526">
        <f t="shared" si="701"/>
        <v>0</v>
      </c>
      <c r="AD741" s="523">
        <f t="shared" si="702"/>
        <v>0</v>
      </c>
      <c r="AE741" s="526">
        <f t="shared" si="732"/>
        <v>0</v>
      </c>
    </row>
    <row r="742" spans="1:31" x14ac:dyDescent="0.25">
      <c r="A742" s="115" t="s">
        <v>355</v>
      </c>
      <c r="B742" s="112">
        <v>3</v>
      </c>
      <c r="C742" s="156" t="s">
        <v>1269</v>
      </c>
      <c r="D742" s="156">
        <v>3</v>
      </c>
      <c r="E742" s="156" t="s">
        <v>682</v>
      </c>
      <c r="F742" s="156" t="s">
        <v>2100</v>
      </c>
      <c r="G742" s="112" t="s">
        <v>751</v>
      </c>
      <c r="H742" s="112" t="s">
        <v>2101</v>
      </c>
      <c r="I742" s="112" t="s">
        <v>675</v>
      </c>
      <c r="J742" s="158"/>
      <c r="K742" s="158">
        <v>2.5</v>
      </c>
      <c r="L742" s="159" t="s">
        <v>680</v>
      </c>
      <c r="M742" s="486"/>
      <c r="N742" s="891"/>
      <c r="O742" s="718"/>
      <c r="P742" s="892">
        <f t="shared" si="704"/>
        <v>0</v>
      </c>
      <c r="Q742" s="718"/>
      <c r="R742" s="892"/>
      <c r="S742" s="718">
        <f t="shared" si="705"/>
        <v>0</v>
      </c>
      <c r="T742" s="520">
        <f t="shared" si="697"/>
        <v>0</v>
      </c>
      <c r="U742" s="497">
        <f t="shared" si="698"/>
        <v>0</v>
      </c>
      <c r="V742" s="551">
        <f t="shared" si="706"/>
        <v>0</v>
      </c>
      <c r="W742" s="893"/>
      <c r="X742" s="894"/>
      <c r="Y742" s="526">
        <f t="shared" si="699"/>
        <v>0</v>
      </c>
      <c r="Z742" s="894"/>
      <c r="AA742" s="895"/>
      <c r="AB742" s="896">
        <f t="shared" si="700"/>
        <v>0</v>
      </c>
      <c r="AC742" s="526">
        <f t="shared" si="701"/>
        <v>0</v>
      </c>
      <c r="AD742" s="523">
        <f t="shared" si="702"/>
        <v>0</v>
      </c>
      <c r="AE742" s="526">
        <f t="shared" si="732"/>
        <v>0</v>
      </c>
    </row>
    <row r="743" spans="1:31" x14ac:dyDescent="0.25">
      <c r="A743" s="115" t="s">
        <v>355</v>
      </c>
      <c r="B743" s="112">
        <v>3</v>
      </c>
      <c r="C743" s="156" t="s">
        <v>1269</v>
      </c>
      <c r="D743" s="156">
        <v>3</v>
      </c>
      <c r="E743" s="156" t="s">
        <v>685</v>
      </c>
      <c r="F743" s="156" t="s">
        <v>2102</v>
      </c>
      <c r="G743" s="112" t="s">
        <v>990</v>
      </c>
      <c r="H743" s="112" t="s">
        <v>2103</v>
      </c>
      <c r="I743" s="112" t="s">
        <v>657</v>
      </c>
      <c r="J743" s="158">
        <v>7.7</v>
      </c>
      <c r="K743" s="158"/>
      <c r="L743" s="159" t="s">
        <v>652</v>
      </c>
      <c r="M743" s="486">
        <v>7.0000000000000007E-2</v>
      </c>
      <c r="N743" s="954"/>
      <c r="O743" s="955"/>
      <c r="P743" s="572">
        <f t="shared" si="704"/>
        <v>0</v>
      </c>
      <c r="Q743" s="955"/>
      <c r="R743" s="957"/>
      <c r="S743" s="571">
        <f t="shared" si="705"/>
        <v>0</v>
      </c>
      <c r="T743" s="520">
        <f t="shared" si="697"/>
        <v>0</v>
      </c>
      <c r="U743" s="497">
        <f t="shared" si="698"/>
        <v>0</v>
      </c>
      <c r="V743" s="551">
        <f t="shared" si="706"/>
        <v>0</v>
      </c>
      <c r="W743" s="960"/>
      <c r="X743" s="961"/>
      <c r="Y743" s="526">
        <f t="shared" si="699"/>
        <v>0</v>
      </c>
      <c r="Z743" s="961"/>
      <c r="AA743" s="964"/>
      <c r="AB743" s="570">
        <f t="shared" si="700"/>
        <v>0</v>
      </c>
      <c r="AC743" s="526">
        <f t="shared" si="701"/>
        <v>0</v>
      </c>
      <c r="AD743" s="523">
        <f t="shared" si="702"/>
        <v>0</v>
      </c>
      <c r="AE743" s="526">
        <f t="shared" ref="AE743" si="733">SUM(AC743,AD743)</f>
        <v>0</v>
      </c>
    </row>
    <row r="744" spans="1:31" x14ac:dyDescent="0.25">
      <c r="A744" s="115" t="s">
        <v>355</v>
      </c>
      <c r="B744" s="112">
        <v>3</v>
      </c>
      <c r="C744" s="156" t="s">
        <v>1269</v>
      </c>
      <c r="D744" s="156">
        <v>3</v>
      </c>
      <c r="E744" s="156" t="s">
        <v>687</v>
      </c>
      <c r="F744" s="156" t="s">
        <v>2104</v>
      </c>
      <c r="G744" s="112" t="s">
        <v>764</v>
      </c>
      <c r="H744" s="112" t="s">
        <v>2105</v>
      </c>
      <c r="I744" s="112" t="s">
        <v>936</v>
      </c>
      <c r="J744" s="158">
        <v>0</v>
      </c>
      <c r="K744" s="158"/>
      <c r="L744" s="159" t="s">
        <v>652</v>
      </c>
      <c r="M744" s="486">
        <v>7.0000000000000007E-2</v>
      </c>
      <c r="N744" s="954"/>
      <c r="O744" s="955"/>
      <c r="P744" s="572">
        <f t="shared" si="704"/>
        <v>0</v>
      </c>
      <c r="Q744" s="955"/>
      <c r="R744" s="957"/>
      <c r="S744" s="571">
        <f t="shared" si="705"/>
        <v>0</v>
      </c>
      <c r="T744" s="520">
        <f t="shared" si="697"/>
        <v>0</v>
      </c>
      <c r="U744" s="497">
        <f t="shared" si="698"/>
        <v>0</v>
      </c>
      <c r="V744" s="551">
        <f t="shared" si="706"/>
        <v>0</v>
      </c>
      <c r="W744" s="960"/>
      <c r="X744" s="961"/>
      <c r="Y744" s="526">
        <f t="shared" si="699"/>
        <v>0</v>
      </c>
      <c r="Z744" s="961"/>
      <c r="AA744" s="964"/>
      <c r="AB744" s="570">
        <f t="shared" si="700"/>
        <v>0</v>
      </c>
      <c r="AC744" s="526">
        <f t="shared" si="701"/>
        <v>0</v>
      </c>
      <c r="AD744" s="523">
        <f t="shared" si="702"/>
        <v>0</v>
      </c>
      <c r="AE744" s="526">
        <f t="shared" ref="AE744" si="734">SUM(AC744,AD744)</f>
        <v>0</v>
      </c>
    </row>
    <row r="745" spans="1:31" x14ac:dyDescent="0.25">
      <c r="A745" s="115" t="s">
        <v>355</v>
      </c>
      <c r="B745" s="112">
        <v>3</v>
      </c>
      <c r="C745" s="156" t="s">
        <v>1269</v>
      </c>
      <c r="D745" s="156">
        <v>3</v>
      </c>
      <c r="E745" s="156" t="s">
        <v>690</v>
      </c>
      <c r="F745" s="156" t="s">
        <v>2106</v>
      </c>
      <c r="G745" s="112" t="s">
        <v>649</v>
      </c>
      <c r="H745" s="112" t="s">
        <v>2107</v>
      </c>
      <c r="I745" s="112" t="s">
        <v>936</v>
      </c>
      <c r="J745" s="158">
        <v>5.8</v>
      </c>
      <c r="K745" s="158"/>
      <c r="L745" s="159" t="s">
        <v>652</v>
      </c>
      <c r="M745" s="486">
        <v>7.0000000000000007E-2</v>
      </c>
      <c r="N745" s="954"/>
      <c r="O745" s="955"/>
      <c r="P745" s="572">
        <f t="shared" si="704"/>
        <v>0</v>
      </c>
      <c r="Q745" s="955"/>
      <c r="R745" s="957"/>
      <c r="S745" s="571">
        <f t="shared" si="705"/>
        <v>0</v>
      </c>
      <c r="T745" s="520">
        <f t="shared" si="697"/>
        <v>0</v>
      </c>
      <c r="U745" s="497">
        <f t="shared" si="698"/>
        <v>0</v>
      </c>
      <c r="V745" s="551">
        <f t="shared" si="706"/>
        <v>0</v>
      </c>
      <c r="W745" s="960"/>
      <c r="X745" s="961"/>
      <c r="Y745" s="526">
        <f t="shared" si="699"/>
        <v>0</v>
      </c>
      <c r="Z745" s="961"/>
      <c r="AA745" s="964"/>
      <c r="AB745" s="570">
        <f t="shared" si="700"/>
        <v>0</v>
      </c>
      <c r="AC745" s="526">
        <f t="shared" si="701"/>
        <v>0</v>
      </c>
      <c r="AD745" s="523">
        <f t="shared" si="702"/>
        <v>0</v>
      </c>
      <c r="AE745" s="526">
        <f t="shared" ref="AE745" si="735">SUM(AC745,AD745)</f>
        <v>0</v>
      </c>
    </row>
    <row r="746" spans="1:31" x14ac:dyDescent="0.25">
      <c r="A746" s="115" t="s">
        <v>355</v>
      </c>
      <c r="B746" s="112">
        <v>3</v>
      </c>
      <c r="C746" s="156" t="s">
        <v>1269</v>
      </c>
      <c r="D746" s="156">
        <v>3</v>
      </c>
      <c r="E746" s="156" t="s">
        <v>693</v>
      </c>
      <c r="F746" s="156" t="s">
        <v>2108</v>
      </c>
      <c r="G746" s="112" t="s">
        <v>1079</v>
      </c>
      <c r="H746" s="112" t="s">
        <v>2109</v>
      </c>
      <c r="I746" s="157" t="s">
        <v>936</v>
      </c>
      <c r="J746" s="158">
        <v>10</v>
      </c>
      <c r="K746" s="158"/>
      <c r="L746" s="159" t="s">
        <v>652</v>
      </c>
      <c r="M746" s="486">
        <v>7.0000000000000007E-2</v>
      </c>
      <c r="N746" s="954"/>
      <c r="O746" s="955"/>
      <c r="P746" s="572">
        <f t="shared" si="704"/>
        <v>0</v>
      </c>
      <c r="Q746" s="955"/>
      <c r="R746" s="957"/>
      <c r="S746" s="571">
        <f t="shared" si="705"/>
        <v>0</v>
      </c>
      <c r="T746" s="520">
        <f t="shared" si="697"/>
        <v>0</v>
      </c>
      <c r="U746" s="497">
        <f t="shared" si="698"/>
        <v>0</v>
      </c>
      <c r="V746" s="551">
        <f t="shared" si="706"/>
        <v>0</v>
      </c>
      <c r="W746" s="960"/>
      <c r="X746" s="961"/>
      <c r="Y746" s="526">
        <f t="shared" si="699"/>
        <v>0</v>
      </c>
      <c r="Z746" s="961"/>
      <c r="AA746" s="964"/>
      <c r="AB746" s="570">
        <f t="shared" si="700"/>
        <v>0</v>
      </c>
      <c r="AC746" s="526">
        <f t="shared" si="701"/>
        <v>0</v>
      </c>
      <c r="AD746" s="523">
        <f t="shared" si="702"/>
        <v>0</v>
      </c>
      <c r="AE746" s="526">
        <f t="shared" ref="AE746" si="736">SUM(AC746,AD746)</f>
        <v>0</v>
      </c>
    </row>
    <row r="747" spans="1:31" x14ac:dyDescent="0.25">
      <c r="A747" s="115" t="s">
        <v>355</v>
      </c>
      <c r="B747" s="112">
        <v>3</v>
      </c>
      <c r="C747" s="156" t="s">
        <v>1269</v>
      </c>
      <c r="D747" s="156">
        <v>3</v>
      </c>
      <c r="E747" s="156" t="s">
        <v>696</v>
      </c>
      <c r="F747" s="156" t="s">
        <v>2110</v>
      </c>
      <c r="G747" s="112" t="s">
        <v>1079</v>
      </c>
      <c r="H747" s="112" t="s">
        <v>2111</v>
      </c>
      <c r="I747" s="157" t="s">
        <v>936</v>
      </c>
      <c r="J747" s="158">
        <v>11.4</v>
      </c>
      <c r="K747" s="158"/>
      <c r="L747" s="159" t="s">
        <v>652</v>
      </c>
      <c r="M747" s="486">
        <v>7.0000000000000007E-2</v>
      </c>
      <c r="N747" s="954"/>
      <c r="O747" s="955"/>
      <c r="P747" s="572">
        <f t="shared" si="704"/>
        <v>0</v>
      </c>
      <c r="Q747" s="955"/>
      <c r="R747" s="957"/>
      <c r="S747" s="571">
        <f t="shared" si="705"/>
        <v>0</v>
      </c>
      <c r="T747" s="520">
        <f t="shared" si="697"/>
        <v>0</v>
      </c>
      <c r="U747" s="497">
        <f t="shared" si="698"/>
        <v>0</v>
      </c>
      <c r="V747" s="551">
        <f t="shared" si="706"/>
        <v>0</v>
      </c>
      <c r="W747" s="960"/>
      <c r="X747" s="961"/>
      <c r="Y747" s="526">
        <f t="shared" si="699"/>
        <v>0</v>
      </c>
      <c r="Z747" s="961"/>
      <c r="AA747" s="964"/>
      <c r="AB747" s="570">
        <f t="shared" si="700"/>
        <v>0</v>
      </c>
      <c r="AC747" s="526">
        <f t="shared" si="701"/>
        <v>0</v>
      </c>
      <c r="AD747" s="523">
        <f t="shared" si="702"/>
        <v>0</v>
      </c>
      <c r="AE747" s="526">
        <f t="shared" ref="AE747" si="737">SUM(AC747,AD747)</f>
        <v>0</v>
      </c>
    </row>
    <row r="748" spans="1:31" x14ac:dyDescent="0.25">
      <c r="A748" s="115" t="s">
        <v>355</v>
      </c>
      <c r="B748" s="112">
        <v>3</v>
      </c>
      <c r="C748" s="156" t="s">
        <v>1269</v>
      </c>
      <c r="D748" s="156">
        <v>3</v>
      </c>
      <c r="E748" s="156" t="s">
        <v>699</v>
      </c>
      <c r="F748" s="156" t="s">
        <v>2112</v>
      </c>
      <c r="G748" s="112" t="s">
        <v>1079</v>
      </c>
      <c r="H748" s="112" t="s">
        <v>2113</v>
      </c>
      <c r="I748" s="157" t="s">
        <v>936</v>
      </c>
      <c r="J748" s="158">
        <v>14.6</v>
      </c>
      <c r="K748" s="158"/>
      <c r="L748" s="159" t="s">
        <v>652</v>
      </c>
      <c r="M748" s="486">
        <v>7.0000000000000007E-2</v>
      </c>
      <c r="N748" s="954"/>
      <c r="O748" s="955"/>
      <c r="P748" s="572">
        <f t="shared" si="704"/>
        <v>0</v>
      </c>
      <c r="Q748" s="955"/>
      <c r="R748" s="957"/>
      <c r="S748" s="571">
        <f t="shared" si="705"/>
        <v>0</v>
      </c>
      <c r="T748" s="520">
        <f t="shared" si="697"/>
        <v>0</v>
      </c>
      <c r="U748" s="497">
        <f t="shared" si="698"/>
        <v>0</v>
      </c>
      <c r="V748" s="551">
        <f t="shared" si="706"/>
        <v>0</v>
      </c>
      <c r="W748" s="960"/>
      <c r="X748" s="961"/>
      <c r="Y748" s="526">
        <f t="shared" si="699"/>
        <v>0</v>
      </c>
      <c r="Z748" s="961"/>
      <c r="AA748" s="964"/>
      <c r="AB748" s="570">
        <f t="shared" si="700"/>
        <v>0</v>
      </c>
      <c r="AC748" s="526">
        <f t="shared" si="701"/>
        <v>0</v>
      </c>
      <c r="AD748" s="523">
        <f t="shared" si="702"/>
        <v>0</v>
      </c>
      <c r="AE748" s="526">
        <f t="shared" ref="AE748" si="738">SUM(AC748,AD748)</f>
        <v>0</v>
      </c>
    </row>
    <row r="749" spans="1:31" x14ac:dyDescent="0.25">
      <c r="A749" s="115" t="s">
        <v>355</v>
      </c>
      <c r="B749" s="112">
        <v>3</v>
      </c>
      <c r="C749" s="156" t="s">
        <v>1269</v>
      </c>
      <c r="D749" s="156">
        <v>3</v>
      </c>
      <c r="E749" s="156" t="s">
        <v>701</v>
      </c>
      <c r="F749" s="156" t="s">
        <v>2114</v>
      </c>
      <c r="G749" s="112" t="s">
        <v>1079</v>
      </c>
      <c r="H749" s="112" t="s">
        <v>2115</v>
      </c>
      <c r="I749" s="157" t="s">
        <v>936</v>
      </c>
      <c r="J749" s="158">
        <v>13.1</v>
      </c>
      <c r="K749" s="158"/>
      <c r="L749" s="159" t="s">
        <v>652</v>
      </c>
      <c r="M749" s="486">
        <v>7.0000000000000007E-2</v>
      </c>
      <c r="N749" s="954"/>
      <c r="O749" s="955"/>
      <c r="P749" s="572">
        <f t="shared" si="704"/>
        <v>0</v>
      </c>
      <c r="Q749" s="955"/>
      <c r="R749" s="957"/>
      <c r="S749" s="571">
        <f t="shared" si="705"/>
        <v>0</v>
      </c>
      <c r="T749" s="520">
        <f t="shared" si="697"/>
        <v>0</v>
      </c>
      <c r="U749" s="497">
        <f t="shared" si="698"/>
        <v>0</v>
      </c>
      <c r="V749" s="551">
        <f t="shared" si="706"/>
        <v>0</v>
      </c>
      <c r="W749" s="960"/>
      <c r="X749" s="961"/>
      <c r="Y749" s="526">
        <f t="shared" si="699"/>
        <v>0</v>
      </c>
      <c r="Z749" s="961"/>
      <c r="AA749" s="964"/>
      <c r="AB749" s="570">
        <f t="shared" si="700"/>
        <v>0</v>
      </c>
      <c r="AC749" s="526">
        <f t="shared" si="701"/>
        <v>0</v>
      </c>
      <c r="AD749" s="523">
        <f t="shared" si="702"/>
        <v>0</v>
      </c>
      <c r="AE749" s="526">
        <f t="shared" ref="AE749" si="739">SUM(AC749,AD749)</f>
        <v>0</v>
      </c>
    </row>
    <row r="750" spans="1:31" x14ac:dyDescent="0.25">
      <c r="A750" s="115" t="s">
        <v>355</v>
      </c>
      <c r="B750" s="112">
        <v>4</v>
      </c>
      <c r="C750" s="156" t="s">
        <v>646</v>
      </c>
      <c r="D750" s="156">
        <v>4</v>
      </c>
      <c r="E750" s="156" t="s">
        <v>653</v>
      </c>
      <c r="F750" s="156" t="s">
        <v>2116</v>
      </c>
      <c r="G750" s="112" t="s">
        <v>673</v>
      </c>
      <c r="H750" s="112" t="s">
        <v>2117</v>
      </c>
      <c r="I750" s="157" t="s">
        <v>675</v>
      </c>
      <c r="J750" s="158">
        <v>72.7</v>
      </c>
      <c r="K750" s="158"/>
      <c r="L750" s="159" t="s">
        <v>652</v>
      </c>
      <c r="M750" s="486">
        <v>7.0000000000000007E-2</v>
      </c>
      <c r="N750" s="954"/>
      <c r="O750" s="955"/>
      <c r="P750" s="572">
        <f t="shared" si="704"/>
        <v>0</v>
      </c>
      <c r="Q750" s="955"/>
      <c r="R750" s="957"/>
      <c r="S750" s="571">
        <f t="shared" si="705"/>
        <v>0</v>
      </c>
      <c r="T750" s="520">
        <f t="shared" si="697"/>
        <v>0</v>
      </c>
      <c r="U750" s="497">
        <f t="shared" si="698"/>
        <v>0</v>
      </c>
      <c r="V750" s="551">
        <f t="shared" si="706"/>
        <v>0</v>
      </c>
      <c r="W750" s="960"/>
      <c r="X750" s="961"/>
      <c r="Y750" s="526">
        <f t="shared" si="699"/>
        <v>0</v>
      </c>
      <c r="Z750" s="961"/>
      <c r="AA750" s="964"/>
      <c r="AB750" s="570">
        <f t="shared" si="700"/>
        <v>0</v>
      </c>
      <c r="AC750" s="526">
        <f t="shared" si="701"/>
        <v>0</v>
      </c>
      <c r="AD750" s="523">
        <f t="shared" si="702"/>
        <v>0</v>
      </c>
      <c r="AE750" s="526">
        <f t="shared" ref="AE750" si="740">SUM(AC750,AD750)</f>
        <v>0</v>
      </c>
    </row>
    <row r="751" spans="1:31" x14ac:dyDescent="0.25">
      <c r="A751" s="115" t="s">
        <v>355</v>
      </c>
      <c r="B751" s="112">
        <v>4</v>
      </c>
      <c r="C751" s="156" t="s">
        <v>646</v>
      </c>
      <c r="D751" s="156">
        <v>4</v>
      </c>
      <c r="E751" s="156" t="s">
        <v>658</v>
      </c>
      <c r="F751" s="156" t="s">
        <v>2118</v>
      </c>
      <c r="G751" s="112" t="s">
        <v>649</v>
      </c>
      <c r="H751" s="112" t="s">
        <v>2119</v>
      </c>
      <c r="I751" s="112" t="s">
        <v>936</v>
      </c>
      <c r="J751" s="158">
        <v>44.4</v>
      </c>
      <c r="K751" s="158"/>
      <c r="L751" s="159" t="s">
        <v>652</v>
      </c>
      <c r="M751" s="486">
        <v>7.0000000000000007E-2</v>
      </c>
      <c r="N751" s="954"/>
      <c r="O751" s="955"/>
      <c r="P751" s="572">
        <f t="shared" si="704"/>
        <v>0</v>
      </c>
      <c r="Q751" s="955"/>
      <c r="R751" s="957"/>
      <c r="S751" s="571">
        <f t="shared" si="705"/>
        <v>0</v>
      </c>
      <c r="T751" s="520">
        <f t="shared" si="697"/>
        <v>0</v>
      </c>
      <c r="U751" s="497">
        <f t="shared" si="698"/>
        <v>0</v>
      </c>
      <c r="V751" s="551">
        <f t="shared" si="706"/>
        <v>0</v>
      </c>
      <c r="W751" s="960"/>
      <c r="X751" s="961"/>
      <c r="Y751" s="526">
        <f t="shared" si="699"/>
        <v>0</v>
      </c>
      <c r="Z751" s="961"/>
      <c r="AA751" s="964"/>
      <c r="AB751" s="570">
        <f t="shared" si="700"/>
        <v>0</v>
      </c>
      <c r="AC751" s="526">
        <f t="shared" si="701"/>
        <v>0</v>
      </c>
      <c r="AD751" s="523">
        <f t="shared" si="702"/>
        <v>0</v>
      </c>
      <c r="AE751" s="526">
        <f t="shared" ref="AE751" si="741">SUM(AC751,AD751)</f>
        <v>0</v>
      </c>
    </row>
    <row r="752" spans="1:31" x14ac:dyDescent="0.25">
      <c r="A752" s="115" t="s">
        <v>355</v>
      </c>
      <c r="B752" s="112">
        <v>4</v>
      </c>
      <c r="C752" s="156" t="s">
        <v>646</v>
      </c>
      <c r="D752" s="156">
        <v>4</v>
      </c>
      <c r="E752" s="156" t="s">
        <v>661</v>
      </c>
      <c r="F752" s="156" t="s">
        <v>2120</v>
      </c>
      <c r="G752" s="112" t="s">
        <v>764</v>
      </c>
      <c r="H752" s="112" t="s">
        <v>2121</v>
      </c>
      <c r="I752" s="157" t="s">
        <v>936</v>
      </c>
      <c r="J752" s="158">
        <v>11</v>
      </c>
      <c r="K752" s="158"/>
      <c r="L752" s="159" t="s">
        <v>652</v>
      </c>
      <c r="M752" s="486">
        <v>7.0000000000000007E-2</v>
      </c>
      <c r="N752" s="954"/>
      <c r="O752" s="955"/>
      <c r="P752" s="572">
        <f t="shared" si="704"/>
        <v>0</v>
      </c>
      <c r="Q752" s="955"/>
      <c r="R752" s="957"/>
      <c r="S752" s="571">
        <f t="shared" si="705"/>
        <v>0</v>
      </c>
      <c r="T752" s="520">
        <f t="shared" si="697"/>
        <v>0</v>
      </c>
      <c r="U752" s="497">
        <f t="shared" si="698"/>
        <v>0</v>
      </c>
      <c r="V752" s="551">
        <f t="shared" si="706"/>
        <v>0</v>
      </c>
      <c r="W752" s="960"/>
      <c r="X752" s="961"/>
      <c r="Y752" s="526">
        <f t="shared" si="699"/>
        <v>0</v>
      </c>
      <c r="Z752" s="961"/>
      <c r="AA752" s="964"/>
      <c r="AB752" s="570">
        <f t="shared" si="700"/>
        <v>0</v>
      </c>
      <c r="AC752" s="526">
        <f t="shared" si="701"/>
        <v>0</v>
      </c>
      <c r="AD752" s="523">
        <f t="shared" si="702"/>
        <v>0</v>
      </c>
      <c r="AE752" s="526">
        <f t="shared" ref="AE752" si="742">SUM(AC752,AD752)</f>
        <v>0</v>
      </c>
    </row>
    <row r="753" spans="1:31" x14ac:dyDescent="0.25">
      <c r="A753" s="115" t="s">
        <v>355</v>
      </c>
      <c r="B753" s="112">
        <v>4</v>
      </c>
      <c r="C753" s="156" t="s">
        <v>646</v>
      </c>
      <c r="D753" s="156">
        <v>4</v>
      </c>
      <c r="E753" s="156" t="s">
        <v>665</v>
      </c>
      <c r="F753" s="156" t="s">
        <v>2122</v>
      </c>
      <c r="G753" s="112" t="s">
        <v>764</v>
      </c>
      <c r="H753" s="112" t="s">
        <v>2123</v>
      </c>
      <c r="I753" s="157" t="s">
        <v>936</v>
      </c>
      <c r="J753" s="158">
        <v>5.2</v>
      </c>
      <c r="K753" s="158"/>
      <c r="L753" s="159" t="s">
        <v>652</v>
      </c>
      <c r="M753" s="486">
        <v>7.0000000000000007E-2</v>
      </c>
      <c r="N753" s="954"/>
      <c r="O753" s="955"/>
      <c r="P753" s="572">
        <f t="shared" si="704"/>
        <v>0</v>
      </c>
      <c r="Q753" s="955"/>
      <c r="R753" s="957"/>
      <c r="S753" s="571">
        <f t="shared" si="705"/>
        <v>0</v>
      </c>
      <c r="T753" s="520">
        <f t="shared" si="697"/>
        <v>0</v>
      </c>
      <c r="U753" s="497">
        <f t="shared" si="698"/>
        <v>0</v>
      </c>
      <c r="V753" s="551">
        <f t="shared" si="706"/>
        <v>0</v>
      </c>
      <c r="W753" s="960"/>
      <c r="X753" s="961"/>
      <c r="Y753" s="526">
        <f t="shared" si="699"/>
        <v>0</v>
      </c>
      <c r="Z753" s="961"/>
      <c r="AA753" s="964"/>
      <c r="AB753" s="570">
        <f t="shared" si="700"/>
        <v>0</v>
      </c>
      <c r="AC753" s="526">
        <f t="shared" si="701"/>
        <v>0</v>
      </c>
      <c r="AD753" s="523">
        <f t="shared" si="702"/>
        <v>0</v>
      </c>
      <c r="AE753" s="526">
        <f t="shared" ref="AE753" si="743">SUM(AC753,AD753)</f>
        <v>0</v>
      </c>
    </row>
    <row r="754" spans="1:31" x14ac:dyDescent="0.25">
      <c r="A754" s="115" t="s">
        <v>355</v>
      </c>
      <c r="B754" s="112">
        <v>4</v>
      </c>
      <c r="C754" s="156" t="s">
        <v>646</v>
      </c>
      <c r="D754" s="156">
        <v>4</v>
      </c>
      <c r="E754" s="156" t="s">
        <v>668</v>
      </c>
      <c r="F754" s="156" t="s">
        <v>2124</v>
      </c>
      <c r="G754" s="112" t="s">
        <v>764</v>
      </c>
      <c r="H754" s="112" t="s">
        <v>2125</v>
      </c>
      <c r="I754" s="157" t="s">
        <v>936</v>
      </c>
      <c r="J754" s="158">
        <v>27</v>
      </c>
      <c r="K754" s="158"/>
      <c r="L754" s="159" t="s">
        <v>652</v>
      </c>
      <c r="M754" s="486">
        <v>7.0000000000000007E-2</v>
      </c>
      <c r="N754" s="954"/>
      <c r="O754" s="955"/>
      <c r="P754" s="572">
        <f t="shared" si="704"/>
        <v>0</v>
      </c>
      <c r="Q754" s="955"/>
      <c r="R754" s="957"/>
      <c r="S754" s="571">
        <f t="shared" si="705"/>
        <v>0</v>
      </c>
      <c r="T754" s="520">
        <f t="shared" si="697"/>
        <v>0</v>
      </c>
      <c r="U754" s="497">
        <f t="shared" si="698"/>
        <v>0</v>
      </c>
      <c r="V754" s="551">
        <f t="shared" si="706"/>
        <v>0</v>
      </c>
      <c r="W754" s="960"/>
      <c r="X754" s="961"/>
      <c r="Y754" s="526">
        <f t="shared" si="699"/>
        <v>0</v>
      </c>
      <c r="Z754" s="961"/>
      <c r="AA754" s="964"/>
      <c r="AB754" s="570">
        <f t="shared" si="700"/>
        <v>0</v>
      </c>
      <c r="AC754" s="526">
        <f t="shared" si="701"/>
        <v>0</v>
      </c>
      <c r="AD754" s="523">
        <f t="shared" si="702"/>
        <v>0</v>
      </c>
      <c r="AE754" s="526">
        <f t="shared" ref="AE754:AE755" si="744">SUM(AC754,AD754)</f>
        <v>0</v>
      </c>
    </row>
    <row r="755" spans="1:31" x14ac:dyDescent="0.25">
      <c r="A755" s="115" t="s">
        <v>355</v>
      </c>
      <c r="B755" s="112">
        <v>4</v>
      </c>
      <c r="C755" s="156" t="s">
        <v>646</v>
      </c>
      <c r="D755" s="156">
        <v>4</v>
      </c>
      <c r="E755" s="156" t="s">
        <v>671</v>
      </c>
      <c r="F755" s="156" t="s">
        <v>2126</v>
      </c>
      <c r="G755" s="112" t="s">
        <v>1408</v>
      </c>
      <c r="H755" s="112" t="s">
        <v>2127</v>
      </c>
      <c r="I755" s="157" t="s">
        <v>679</v>
      </c>
      <c r="J755" s="158"/>
      <c r="K755" s="158">
        <v>5.4</v>
      </c>
      <c r="L755" s="159" t="s">
        <v>680</v>
      </c>
      <c r="M755" s="486"/>
      <c r="N755" s="891"/>
      <c r="O755" s="718"/>
      <c r="P755" s="892">
        <f t="shared" si="704"/>
        <v>0</v>
      </c>
      <c r="Q755" s="718"/>
      <c r="R755" s="892"/>
      <c r="S755" s="718">
        <f t="shared" si="705"/>
        <v>0</v>
      </c>
      <c r="T755" s="520">
        <f t="shared" si="697"/>
        <v>0</v>
      </c>
      <c r="U755" s="497">
        <f t="shared" si="698"/>
        <v>0</v>
      </c>
      <c r="V755" s="551">
        <f t="shared" si="706"/>
        <v>0</v>
      </c>
      <c r="W755" s="893"/>
      <c r="X755" s="894"/>
      <c r="Y755" s="526">
        <f t="shared" si="699"/>
        <v>0</v>
      </c>
      <c r="Z755" s="894"/>
      <c r="AA755" s="895"/>
      <c r="AB755" s="896">
        <f t="shared" si="700"/>
        <v>0</v>
      </c>
      <c r="AC755" s="526">
        <f t="shared" si="701"/>
        <v>0</v>
      </c>
      <c r="AD755" s="523">
        <f t="shared" si="702"/>
        <v>0</v>
      </c>
      <c r="AE755" s="526">
        <f t="shared" si="744"/>
        <v>0</v>
      </c>
    </row>
    <row r="756" spans="1:31" x14ac:dyDescent="0.25">
      <c r="A756" s="115" t="s">
        <v>355</v>
      </c>
      <c r="B756" s="112">
        <v>4</v>
      </c>
      <c r="C756" s="156" t="s">
        <v>1055</v>
      </c>
      <c r="D756" s="156">
        <v>4</v>
      </c>
      <c r="E756" s="156" t="s">
        <v>658</v>
      </c>
      <c r="F756" s="156" t="s">
        <v>2128</v>
      </c>
      <c r="G756" s="112" t="s">
        <v>764</v>
      </c>
      <c r="H756" s="112" t="s">
        <v>2129</v>
      </c>
      <c r="I756" s="157" t="s">
        <v>936</v>
      </c>
      <c r="J756" s="158">
        <v>80</v>
      </c>
      <c r="K756" s="158"/>
      <c r="L756" s="159" t="s">
        <v>652</v>
      </c>
      <c r="M756" s="486">
        <v>7.0000000000000007E-2</v>
      </c>
      <c r="N756" s="954"/>
      <c r="O756" s="955"/>
      <c r="P756" s="572">
        <f t="shared" si="704"/>
        <v>0</v>
      </c>
      <c r="Q756" s="955"/>
      <c r="R756" s="957"/>
      <c r="S756" s="571">
        <f t="shared" si="705"/>
        <v>0</v>
      </c>
      <c r="T756" s="520">
        <f t="shared" si="697"/>
        <v>0</v>
      </c>
      <c r="U756" s="497">
        <f t="shared" si="698"/>
        <v>0</v>
      </c>
      <c r="V756" s="551">
        <f t="shared" si="706"/>
        <v>0</v>
      </c>
      <c r="W756" s="960"/>
      <c r="X756" s="961"/>
      <c r="Y756" s="526">
        <f t="shared" si="699"/>
        <v>0</v>
      </c>
      <c r="Z756" s="961"/>
      <c r="AA756" s="964"/>
      <c r="AB756" s="570">
        <f t="shared" si="700"/>
        <v>0</v>
      </c>
      <c r="AC756" s="526">
        <f t="shared" si="701"/>
        <v>0</v>
      </c>
      <c r="AD756" s="523">
        <f t="shared" si="702"/>
        <v>0</v>
      </c>
      <c r="AE756" s="526">
        <f t="shared" ref="AE756" si="745">SUM(AC756,AD756)</f>
        <v>0</v>
      </c>
    </row>
    <row r="757" spans="1:31" x14ac:dyDescent="0.25">
      <c r="A757" s="115" t="s">
        <v>355</v>
      </c>
      <c r="B757" s="112">
        <v>4</v>
      </c>
      <c r="C757" s="156" t="s">
        <v>1055</v>
      </c>
      <c r="D757" s="156">
        <v>4</v>
      </c>
      <c r="E757" s="156" t="s">
        <v>661</v>
      </c>
      <c r="F757" s="156" t="s">
        <v>2130</v>
      </c>
      <c r="G757" s="112" t="s">
        <v>1157</v>
      </c>
      <c r="H757" s="112" t="s">
        <v>2131</v>
      </c>
      <c r="I757" s="157" t="s">
        <v>657</v>
      </c>
      <c r="J757" s="158">
        <v>10.8</v>
      </c>
      <c r="K757" s="158"/>
      <c r="L757" s="159" t="s">
        <v>652</v>
      </c>
      <c r="M757" s="486">
        <v>7.0000000000000007E-2</v>
      </c>
      <c r="N757" s="954"/>
      <c r="O757" s="955"/>
      <c r="P757" s="572">
        <f t="shared" si="704"/>
        <v>0</v>
      </c>
      <c r="Q757" s="955"/>
      <c r="R757" s="957"/>
      <c r="S757" s="571">
        <f t="shared" si="705"/>
        <v>0</v>
      </c>
      <c r="T757" s="520">
        <f t="shared" si="697"/>
        <v>0</v>
      </c>
      <c r="U757" s="497">
        <f t="shared" si="698"/>
        <v>0</v>
      </c>
      <c r="V757" s="551">
        <f t="shared" si="706"/>
        <v>0</v>
      </c>
      <c r="W757" s="960"/>
      <c r="X757" s="961"/>
      <c r="Y757" s="526">
        <f t="shared" si="699"/>
        <v>0</v>
      </c>
      <c r="Z757" s="961"/>
      <c r="AA757" s="964"/>
      <c r="AB757" s="570">
        <f t="shared" si="700"/>
        <v>0</v>
      </c>
      <c r="AC757" s="526">
        <f t="shared" si="701"/>
        <v>0</v>
      </c>
      <c r="AD757" s="523">
        <f t="shared" si="702"/>
        <v>0</v>
      </c>
      <c r="AE757" s="526">
        <f t="shared" ref="AE757:AE758" si="746">SUM(AC757,AD757)</f>
        <v>0</v>
      </c>
    </row>
    <row r="758" spans="1:31" x14ac:dyDescent="0.25">
      <c r="A758" s="115" t="s">
        <v>355</v>
      </c>
      <c r="B758" s="112">
        <v>4</v>
      </c>
      <c r="C758" s="156" t="s">
        <v>1055</v>
      </c>
      <c r="D758" s="156">
        <v>4</v>
      </c>
      <c r="E758" s="156" t="s">
        <v>665</v>
      </c>
      <c r="F758" s="156" t="s">
        <v>2132</v>
      </c>
      <c r="G758" s="112" t="s">
        <v>1408</v>
      </c>
      <c r="H758" s="112" t="s">
        <v>2133</v>
      </c>
      <c r="I758" s="157" t="s">
        <v>679</v>
      </c>
      <c r="J758" s="158"/>
      <c r="K758" s="158">
        <v>5.4</v>
      </c>
      <c r="L758" s="159" t="s">
        <v>680</v>
      </c>
      <c r="M758" s="486"/>
      <c r="N758" s="891"/>
      <c r="O758" s="718"/>
      <c r="P758" s="892">
        <f t="shared" si="704"/>
        <v>0</v>
      </c>
      <c r="Q758" s="718"/>
      <c r="R758" s="892"/>
      <c r="S758" s="718">
        <f t="shared" si="705"/>
        <v>0</v>
      </c>
      <c r="T758" s="520">
        <f t="shared" si="697"/>
        <v>0</v>
      </c>
      <c r="U758" s="497">
        <f t="shared" si="698"/>
        <v>0</v>
      </c>
      <c r="V758" s="551">
        <f t="shared" si="706"/>
        <v>0</v>
      </c>
      <c r="W758" s="893"/>
      <c r="X758" s="894"/>
      <c r="Y758" s="526">
        <f t="shared" si="699"/>
        <v>0</v>
      </c>
      <c r="Z758" s="894"/>
      <c r="AA758" s="895"/>
      <c r="AB758" s="896">
        <f t="shared" si="700"/>
        <v>0</v>
      </c>
      <c r="AC758" s="526">
        <f t="shared" si="701"/>
        <v>0</v>
      </c>
      <c r="AD758" s="523">
        <f t="shared" si="702"/>
        <v>0</v>
      </c>
      <c r="AE758" s="526">
        <f t="shared" si="746"/>
        <v>0</v>
      </c>
    </row>
    <row r="759" spans="1:31" x14ac:dyDescent="0.25">
      <c r="A759" s="115" t="s">
        <v>355</v>
      </c>
      <c r="B759" s="112">
        <v>4</v>
      </c>
      <c r="C759" s="156" t="s">
        <v>1055</v>
      </c>
      <c r="D759" s="156">
        <v>4</v>
      </c>
      <c r="E759" s="156" t="s">
        <v>668</v>
      </c>
      <c r="F759" s="156" t="s">
        <v>2134</v>
      </c>
      <c r="G759" s="112" t="s">
        <v>649</v>
      </c>
      <c r="H759" s="112" t="s">
        <v>2135</v>
      </c>
      <c r="I759" s="157" t="s">
        <v>936</v>
      </c>
      <c r="J759" s="158">
        <v>101.3</v>
      </c>
      <c r="K759" s="158"/>
      <c r="L759" s="159" t="s">
        <v>652</v>
      </c>
      <c r="M759" s="486">
        <v>7.0000000000000007E-2</v>
      </c>
      <c r="N759" s="954"/>
      <c r="O759" s="955"/>
      <c r="P759" s="572">
        <f t="shared" si="704"/>
        <v>0</v>
      </c>
      <c r="Q759" s="955"/>
      <c r="R759" s="957"/>
      <c r="S759" s="571">
        <f t="shared" si="705"/>
        <v>0</v>
      </c>
      <c r="T759" s="520">
        <f t="shared" si="697"/>
        <v>0</v>
      </c>
      <c r="U759" s="497">
        <f t="shared" si="698"/>
        <v>0</v>
      </c>
      <c r="V759" s="551">
        <f t="shared" si="706"/>
        <v>0</v>
      </c>
      <c r="W759" s="960"/>
      <c r="X759" s="961"/>
      <c r="Y759" s="526">
        <f t="shared" si="699"/>
        <v>0</v>
      </c>
      <c r="Z759" s="961"/>
      <c r="AA759" s="964"/>
      <c r="AB759" s="570">
        <f t="shared" si="700"/>
        <v>0</v>
      </c>
      <c r="AC759" s="526">
        <f t="shared" si="701"/>
        <v>0</v>
      </c>
      <c r="AD759" s="523">
        <f t="shared" si="702"/>
        <v>0</v>
      </c>
      <c r="AE759" s="526">
        <f t="shared" ref="AE759" si="747">SUM(AC759,AD759)</f>
        <v>0</v>
      </c>
    </row>
    <row r="760" spans="1:31" x14ac:dyDescent="0.25">
      <c r="A760" s="115" t="s">
        <v>355</v>
      </c>
      <c r="B760" s="112">
        <v>4</v>
      </c>
      <c r="C760" s="156" t="s">
        <v>1055</v>
      </c>
      <c r="D760" s="156">
        <v>4</v>
      </c>
      <c r="E760" s="156" t="s">
        <v>738</v>
      </c>
      <c r="F760" s="156" t="s">
        <v>2136</v>
      </c>
      <c r="G760" s="112" t="s">
        <v>673</v>
      </c>
      <c r="H760" s="112" t="s">
        <v>673</v>
      </c>
      <c r="I760" s="112" t="s">
        <v>675</v>
      </c>
      <c r="J760" s="158">
        <v>8.8000000000000007</v>
      </c>
      <c r="K760" s="158"/>
      <c r="L760" s="159" t="s">
        <v>652</v>
      </c>
      <c r="M760" s="486">
        <v>7.0000000000000007E-2</v>
      </c>
      <c r="N760" s="954"/>
      <c r="O760" s="955"/>
      <c r="P760" s="572">
        <f t="shared" si="704"/>
        <v>0</v>
      </c>
      <c r="Q760" s="955"/>
      <c r="R760" s="957"/>
      <c r="S760" s="571">
        <f t="shared" si="705"/>
        <v>0</v>
      </c>
      <c r="T760" s="520">
        <f t="shared" si="697"/>
        <v>0</v>
      </c>
      <c r="U760" s="497">
        <f t="shared" si="698"/>
        <v>0</v>
      </c>
      <c r="V760" s="551">
        <f t="shared" si="706"/>
        <v>0</v>
      </c>
      <c r="W760" s="960"/>
      <c r="X760" s="961"/>
      <c r="Y760" s="526">
        <f t="shared" si="699"/>
        <v>0</v>
      </c>
      <c r="Z760" s="961"/>
      <c r="AA760" s="964"/>
      <c r="AB760" s="570">
        <f t="shared" si="700"/>
        <v>0</v>
      </c>
      <c r="AC760" s="526">
        <f t="shared" si="701"/>
        <v>0</v>
      </c>
      <c r="AD760" s="523">
        <f t="shared" si="702"/>
        <v>0</v>
      </c>
      <c r="AE760" s="526">
        <f t="shared" ref="AE760" si="748">SUM(AC760,AD760)</f>
        <v>0</v>
      </c>
    </row>
    <row r="761" spans="1:31" x14ac:dyDescent="0.25">
      <c r="A761" s="115" t="s">
        <v>355</v>
      </c>
      <c r="B761" s="112">
        <v>4</v>
      </c>
      <c r="C761" s="156" t="s">
        <v>1055</v>
      </c>
      <c r="D761" s="156">
        <v>4</v>
      </c>
      <c r="E761" s="156" t="s">
        <v>741</v>
      </c>
      <c r="F761" s="156" t="s">
        <v>2137</v>
      </c>
      <c r="G761" s="112" t="s">
        <v>764</v>
      </c>
      <c r="H761" s="112" t="s">
        <v>2138</v>
      </c>
      <c r="I761" s="157" t="s">
        <v>936</v>
      </c>
      <c r="J761" s="158">
        <v>155.30000000000001</v>
      </c>
      <c r="K761" s="158"/>
      <c r="L761" s="159" t="s">
        <v>652</v>
      </c>
      <c r="M761" s="486">
        <v>7.0000000000000007E-2</v>
      </c>
      <c r="N761" s="954"/>
      <c r="O761" s="955"/>
      <c r="P761" s="572">
        <f t="shared" si="704"/>
        <v>0</v>
      </c>
      <c r="Q761" s="955"/>
      <c r="R761" s="957"/>
      <c r="S761" s="571">
        <f t="shared" si="705"/>
        <v>0</v>
      </c>
      <c r="T761" s="520">
        <f t="shared" si="697"/>
        <v>0</v>
      </c>
      <c r="U761" s="497">
        <f t="shared" si="698"/>
        <v>0</v>
      </c>
      <c r="V761" s="551">
        <f t="shared" si="706"/>
        <v>0</v>
      </c>
      <c r="W761" s="960"/>
      <c r="X761" s="961"/>
      <c r="Y761" s="526">
        <f t="shared" si="699"/>
        <v>0</v>
      </c>
      <c r="Z761" s="961"/>
      <c r="AA761" s="964"/>
      <c r="AB761" s="570">
        <f t="shared" si="700"/>
        <v>0</v>
      </c>
      <c r="AC761" s="526">
        <f t="shared" si="701"/>
        <v>0</v>
      </c>
      <c r="AD761" s="523">
        <f t="shared" si="702"/>
        <v>0</v>
      </c>
      <c r="AE761" s="526">
        <f t="shared" ref="AE761" si="749">SUM(AC761,AD761)</f>
        <v>0</v>
      </c>
    </row>
    <row r="762" spans="1:31" x14ac:dyDescent="0.25">
      <c r="A762" s="115" t="s">
        <v>355</v>
      </c>
      <c r="B762" s="112">
        <v>4</v>
      </c>
      <c r="C762" s="156" t="s">
        <v>1055</v>
      </c>
      <c r="D762" s="156">
        <v>4</v>
      </c>
      <c r="E762" s="156" t="s">
        <v>744</v>
      </c>
      <c r="F762" s="156" t="s">
        <v>2139</v>
      </c>
      <c r="G762" s="112" t="s">
        <v>1157</v>
      </c>
      <c r="H762" s="112" t="s">
        <v>2131</v>
      </c>
      <c r="I762" s="157" t="s">
        <v>657</v>
      </c>
      <c r="J762" s="158">
        <v>15</v>
      </c>
      <c r="K762" s="158"/>
      <c r="L762" s="159" t="s">
        <v>652</v>
      </c>
      <c r="M762" s="486">
        <v>7.0000000000000007E-2</v>
      </c>
      <c r="N762" s="954"/>
      <c r="O762" s="955"/>
      <c r="P762" s="572">
        <f t="shared" si="704"/>
        <v>0</v>
      </c>
      <c r="Q762" s="955"/>
      <c r="R762" s="957"/>
      <c r="S762" s="571">
        <f t="shared" si="705"/>
        <v>0</v>
      </c>
      <c r="T762" s="520">
        <f t="shared" si="697"/>
        <v>0</v>
      </c>
      <c r="U762" s="497">
        <f t="shared" si="698"/>
        <v>0</v>
      </c>
      <c r="V762" s="551">
        <f t="shared" si="706"/>
        <v>0</v>
      </c>
      <c r="W762" s="960"/>
      <c r="X762" s="961"/>
      <c r="Y762" s="526">
        <f t="shared" si="699"/>
        <v>0</v>
      </c>
      <c r="Z762" s="961"/>
      <c r="AA762" s="964"/>
      <c r="AB762" s="570">
        <f t="shared" si="700"/>
        <v>0</v>
      </c>
      <c r="AC762" s="526">
        <f t="shared" si="701"/>
        <v>0</v>
      </c>
      <c r="AD762" s="523">
        <f t="shared" si="702"/>
        <v>0</v>
      </c>
      <c r="AE762" s="526">
        <f t="shared" ref="AE762" si="750">SUM(AC762,AD762)</f>
        <v>0</v>
      </c>
    </row>
    <row r="763" spans="1:31" x14ac:dyDescent="0.25">
      <c r="A763" s="115" t="s">
        <v>355</v>
      </c>
      <c r="B763" s="112">
        <v>4</v>
      </c>
      <c r="C763" s="156" t="s">
        <v>1055</v>
      </c>
      <c r="D763" s="156">
        <v>4</v>
      </c>
      <c r="E763" s="156" t="s">
        <v>747</v>
      </c>
      <c r="F763" s="156" t="s">
        <v>2140</v>
      </c>
      <c r="G763" s="112" t="s">
        <v>764</v>
      </c>
      <c r="H763" s="157" t="s">
        <v>2141</v>
      </c>
      <c r="I763" s="157" t="s">
        <v>936</v>
      </c>
      <c r="J763" s="158">
        <v>10.7</v>
      </c>
      <c r="K763" s="158"/>
      <c r="L763" s="159" t="s">
        <v>652</v>
      </c>
      <c r="M763" s="486">
        <v>7.0000000000000007E-2</v>
      </c>
      <c r="N763" s="954"/>
      <c r="O763" s="955"/>
      <c r="P763" s="572">
        <f t="shared" si="704"/>
        <v>0</v>
      </c>
      <c r="Q763" s="955"/>
      <c r="R763" s="957"/>
      <c r="S763" s="571">
        <f t="shared" si="705"/>
        <v>0</v>
      </c>
      <c r="T763" s="520">
        <f t="shared" si="697"/>
        <v>0</v>
      </c>
      <c r="U763" s="497">
        <f t="shared" si="698"/>
        <v>0</v>
      </c>
      <c r="V763" s="551">
        <f t="shared" si="706"/>
        <v>0</v>
      </c>
      <c r="W763" s="960"/>
      <c r="X763" s="961"/>
      <c r="Y763" s="526">
        <f t="shared" si="699"/>
        <v>0</v>
      </c>
      <c r="Z763" s="961"/>
      <c r="AA763" s="964"/>
      <c r="AB763" s="570">
        <f t="shared" si="700"/>
        <v>0</v>
      </c>
      <c r="AC763" s="526">
        <f t="shared" si="701"/>
        <v>0</v>
      </c>
      <c r="AD763" s="523">
        <f t="shared" si="702"/>
        <v>0</v>
      </c>
      <c r="AE763" s="526">
        <f t="shared" ref="AE763" si="751">SUM(AC763,AD763)</f>
        <v>0</v>
      </c>
    </row>
    <row r="764" spans="1:31" x14ac:dyDescent="0.25">
      <c r="A764" s="115" t="s">
        <v>355</v>
      </c>
      <c r="B764" s="112">
        <v>4</v>
      </c>
      <c r="C764" s="156" t="s">
        <v>1055</v>
      </c>
      <c r="D764" s="156">
        <v>4</v>
      </c>
      <c r="E764" s="156" t="s">
        <v>750</v>
      </c>
      <c r="F764" s="156" t="s">
        <v>2142</v>
      </c>
      <c r="G764" s="112" t="s">
        <v>764</v>
      </c>
      <c r="H764" s="157" t="s">
        <v>2143</v>
      </c>
      <c r="I764" s="157" t="s">
        <v>936</v>
      </c>
      <c r="J764" s="158">
        <v>10.7</v>
      </c>
      <c r="K764" s="158"/>
      <c r="L764" s="159" t="s">
        <v>652</v>
      </c>
      <c r="M764" s="486">
        <v>7.0000000000000007E-2</v>
      </c>
      <c r="N764" s="954"/>
      <c r="O764" s="955"/>
      <c r="P764" s="572">
        <f t="shared" si="704"/>
        <v>0</v>
      </c>
      <c r="Q764" s="955"/>
      <c r="R764" s="957"/>
      <c r="S764" s="571">
        <f t="shared" si="705"/>
        <v>0</v>
      </c>
      <c r="T764" s="520">
        <f t="shared" si="697"/>
        <v>0</v>
      </c>
      <c r="U764" s="497">
        <f t="shared" si="698"/>
        <v>0</v>
      </c>
      <c r="V764" s="551">
        <f t="shared" si="706"/>
        <v>0</v>
      </c>
      <c r="W764" s="960"/>
      <c r="X764" s="961"/>
      <c r="Y764" s="526">
        <f t="shared" si="699"/>
        <v>0</v>
      </c>
      <c r="Z764" s="961"/>
      <c r="AA764" s="964"/>
      <c r="AB764" s="570">
        <f t="shared" si="700"/>
        <v>0</v>
      </c>
      <c r="AC764" s="526">
        <f t="shared" si="701"/>
        <v>0</v>
      </c>
      <c r="AD764" s="523">
        <f t="shared" si="702"/>
        <v>0</v>
      </c>
      <c r="AE764" s="526">
        <f t="shared" ref="AE764:AE765" si="752">SUM(AC764,AD764)</f>
        <v>0</v>
      </c>
    </row>
    <row r="765" spans="1:31" x14ac:dyDescent="0.25">
      <c r="A765" s="115" t="s">
        <v>355</v>
      </c>
      <c r="B765" s="112">
        <v>4</v>
      </c>
      <c r="C765" s="156" t="s">
        <v>1055</v>
      </c>
      <c r="D765" s="156">
        <v>4</v>
      </c>
      <c r="E765" s="156" t="s">
        <v>753</v>
      </c>
      <c r="F765" s="156" t="s">
        <v>2144</v>
      </c>
      <c r="G765" s="112" t="s">
        <v>1408</v>
      </c>
      <c r="H765" s="112" t="s">
        <v>2133</v>
      </c>
      <c r="I765" s="157" t="s">
        <v>679</v>
      </c>
      <c r="J765" s="158"/>
      <c r="K765" s="158">
        <v>5.8</v>
      </c>
      <c r="L765" s="159" t="s">
        <v>680</v>
      </c>
      <c r="M765" s="486"/>
      <c r="N765" s="891"/>
      <c r="O765" s="718"/>
      <c r="P765" s="892">
        <f t="shared" si="704"/>
        <v>0</v>
      </c>
      <c r="Q765" s="718"/>
      <c r="R765" s="892"/>
      <c r="S765" s="718">
        <f t="shared" si="705"/>
        <v>0</v>
      </c>
      <c r="T765" s="520">
        <f t="shared" si="697"/>
        <v>0</v>
      </c>
      <c r="U765" s="497">
        <f t="shared" si="698"/>
        <v>0</v>
      </c>
      <c r="V765" s="551">
        <f t="shared" si="706"/>
        <v>0</v>
      </c>
      <c r="W765" s="893"/>
      <c r="X765" s="894"/>
      <c r="Y765" s="526">
        <f t="shared" si="699"/>
        <v>0</v>
      </c>
      <c r="Z765" s="894"/>
      <c r="AA765" s="895"/>
      <c r="AB765" s="896">
        <f t="shared" si="700"/>
        <v>0</v>
      </c>
      <c r="AC765" s="526">
        <f t="shared" si="701"/>
        <v>0</v>
      </c>
      <c r="AD765" s="523">
        <f t="shared" si="702"/>
        <v>0</v>
      </c>
      <c r="AE765" s="526">
        <f t="shared" si="752"/>
        <v>0</v>
      </c>
    </row>
    <row r="766" spans="1:31" x14ac:dyDescent="0.25">
      <c r="A766" s="115" t="s">
        <v>355</v>
      </c>
      <c r="B766" s="112">
        <v>4</v>
      </c>
      <c r="C766" s="156" t="s">
        <v>1055</v>
      </c>
      <c r="D766" s="156">
        <v>4</v>
      </c>
      <c r="E766" s="156" t="s">
        <v>755</v>
      </c>
      <c r="F766" s="156" t="s">
        <v>2145</v>
      </c>
      <c r="G766" s="112" t="s">
        <v>928</v>
      </c>
      <c r="H766" s="112" t="s">
        <v>2146</v>
      </c>
      <c r="I766" s="157" t="s">
        <v>947</v>
      </c>
      <c r="J766" s="158">
        <v>10.8</v>
      </c>
      <c r="K766" s="158"/>
      <c r="L766" s="159" t="s">
        <v>652</v>
      </c>
      <c r="M766" s="486" t="s">
        <v>681</v>
      </c>
      <c r="N766" s="954"/>
      <c r="O766" s="955"/>
      <c r="P766" s="572">
        <f t="shared" si="704"/>
        <v>0</v>
      </c>
      <c r="Q766" s="955"/>
      <c r="R766" s="957"/>
      <c r="S766" s="571">
        <f t="shared" si="705"/>
        <v>0</v>
      </c>
      <c r="T766" s="520">
        <f t="shared" si="697"/>
        <v>0</v>
      </c>
      <c r="U766" s="497">
        <f t="shared" si="698"/>
        <v>0</v>
      </c>
      <c r="V766" s="551">
        <f t="shared" si="706"/>
        <v>0</v>
      </c>
      <c r="W766" s="960"/>
      <c r="X766" s="961"/>
      <c r="Y766" s="526">
        <f t="shared" si="699"/>
        <v>0</v>
      </c>
      <c r="Z766" s="961"/>
      <c r="AA766" s="964"/>
      <c r="AB766" s="570">
        <f t="shared" si="700"/>
        <v>0</v>
      </c>
      <c r="AC766" s="526">
        <f t="shared" si="701"/>
        <v>0</v>
      </c>
      <c r="AD766" s="523">
        <f t="shared" si="702"/>
        <v>0</v>
      </c>
      <c r="AE766" s="526">
        <f t="shared" ref="AE766" si="753">SUM(AC766,AD766)</f>
        <v>0</v>
      </c>
    </row>
    <row r="767" spans="1:31" x14ac:dyDescent="0.25">
      <c r="A767" s="115" t="s">
        <v>355</v>
      </c>
      <c r="B767" s="112">
        <v>4</v>
      </c>
      <c r="C767" s="156" t="s">
        <v>1055</v>
      </c>
      <c r="D767" s="156">
        <v>4</v>
      </c>
      <c r="E767" s="156" t="s">
        <v>1004</v>
      </c>
      <c r="F767" s="156" t="s">
        <v>2147</v>
      </c>
      <c r="G767" s="112" t="s">
        <v>865</v>
      </c>
      <c r="H767" s="112" t="s">
        <v>2148</v>
      </c>
      <c r="I767" s="157" t="s">
        <v>657</v>
      </c>
      <c r="J767" s="158">
        <v>2.4</v>
      </c>
      <c r="K767" s="158"/>
      <c r="L767" s="159" t="s">
        <v>652</v>
      </c>
      <c r="M767" s="486">
        <v>0.04</v>
      </c>
      <c r="N767" s="954"/>
      <c r="O767" s="955"/>
      <c r="P767" s="572">
        <f t="shared" si="704"/>
        <v>0</v>
      </c>
      <c r="Q767" s="955"/>
      <c r="R767" s="957"/>
      <c r="S767" s="571">
        <f t="shared" si="705"/>
        <v>0</v>
      </c>
      <c r="T767" s="520">
        <f t="shared" si="697"/>
        <v>0</v>
      </c>
      <c r="U767" s="497">
        <f t="shared" si="698"/>
        <v>0</v>
      </c>
      <c r="V767" s="551">
        <f t="shared" si="706"/>
        <v>0</v>
      </c>
      <c r="W767" s="960"/>
      <c r="X767" s="961"/>
      <c r="Y767" s="526">
        <f t="shared" si="699"/>
        <v>0</v>
      </c>
      <c r="Z767" s="961"/>
      <c r="AA767" s="964"/>
      <c r="AB767" s="570">
        <f t="shared" si="700"/>
        <v>0</v>
      </c>
      <c r="AC767" s="526">
        <f t="shared" si="701"/>
        <v>0</v>
      </c>
      <c r="AD767" s="523">
        <f t="shared" si="702"/>
        <v>0</v>
      </c>
      <c r="AE767" s="526">
        <f t="shared" ref="AE767" si="754">SUM(AC767,AD767)</f>
        <v>0</v>
      </c>
    </row>
    <row r="768" spans="1:31" x14ac:dyDescent="0.25">
      <c r="A768" s="115" t="s">
        <v>355</v>
      </c>
      <c r="B768" s="112">
        <v>4</v>
      </c>
      <c r="C768" s="156" t="s">
        <v>1055</v>
      </c>
      <c r="D768" s="156">
        <v>4</v>
      </c>
      <c r="E768" s="156" t="s">
        <v>1007</v>
      </c>
      <c r="F768" s="156" t="s">
        <v>2149</v>
      </c>
      <c r="G768" s="112" t="s">
        <v>660</v>
      </c>
      <c r="H768" s="112" t="s">
        <v>2148</v>
      </c>
      <c r="I768" s="112" t="s">
        <v>657</v>
      </c>
      <c r="J768" s="158">
        <v>1.7</v>
      </c>
      <c r="K768" s="158"/>
      <c r="L768" s="159" t="s">
        <v>652</v>
      </c>
      <c r="M768" s="486">
        <v>0.04</v>
      </c>
      <c r="N768" s="954"/>
      <c r="O768" s="955"/>
      <c r="P768" s="572">
        <f t="shared" si="704"/>
        <v>0</v>
      </c>
      <c r="Q768" s="955"/>
      <c r="R768" s="957"/>
      <c r="S768" s="571">
        <f t="shared" si="705"/>
        <v>0</v>
      </c>
      <c r="T768" s="520">
        <f t="shared" si="697"/>
        <v>0</v>
      </c>
      <c r="U768" s="497">
        <f t="shared" si="698"/>
        <v>0</v>
      </c>
      <c r="V768" s="551">
        <f t="shared" si="706"/>
        <v>0</v>
      </c>
      <c r="W768" s="960"/>
      <c r="X768" s="961"/>
      <c r="Y768" s="526">
        <f t="shared" si="699"/>
        <v>0</v>
      </c>
      <c r="Z768" s="961"/>
      <c r="AA768" s="964"/>
      <c r="AB768" s="570">
        <f t="shared" si="700"/>
        <v>0</v>
      </c>
      <c r="AC768" s="526">
        <f t="shared" si="701"/>
        <v>0</v>
      </c>
      <c r="AD768" s="523">
        <f t="shared" si="702"/>
        <v>0</v>
      </c>
      <c r="AE768" s="526">
        <f t="shared" ref="AE768" si="755">SUM(AC768,AD768)</f>
        <v>0</v>
      </c>
    </row>
    <row r="769" spans="1:31" x14ac:dyDescent="0.25">
      <c r="A769" s="115" t="s">
        <v>355</v>
      </c>
      <c r="B769" s="112">
        <v>4</v>
      </c>
      <c r="C769" s="156" t="s">
        <v>1055</v>
      </c>
      <c r="D769" s="156">
        <v>4</v>
      </c>
      <c r="E769" s="156" t="s">
        <v>1010</v>
      </c>
      <c r="F769" s="156" t="s">
        <v>2150</v>
      </c>
      <c r="G769" s="112" t="s">
        <v>865</v>
      </c>
      <c r="H769" s="112" t="s">
        <v>2151</v>
      </c>
      <c r="I769" s="157" t="s">
        <v>657</v>
      </c>
      <c r="J769" s="158">
        <v>2.2000000000000002</v>
      </c>
      <c r="K769" s="158"/>
      <c r="L769" s="159" t="s">
        <v>652</v>
      </c>
      <c r="M769" s="486">
        <v>0.04</v>
      </c>
      <c r="N769" s="954"/>
      <c r="O769" s="955"/>
      <c r="P769" s="572">
        <f t="shared" si="704"/>
        <v>0</v>
      </c>
      <c r="Q769" s="955"/>
      <c r="R769" s="957"/>
      <c r="S769" s="571">
        <f t="shared" si="705"/>
        <v>0</v>
      </c>
      <c r="T769" s="520">
        <f t="shared" si="697"/>
        <v>0</v>
      </c>
      <c r="U769" s="497">
        <f t="shared" si="698"/>
        <v>0</v>
      </c>
      <c r="V769" s="551">
        <f t="shared" si="706"/>
        <v>0</v>
      </c>
      <c r="W769" s="960"/>
      <c r="X769" s="961"/>
      <c r="Y769" s="526">
        <f t="shared" si="699"/>
        <v>0</v>
      </c>
      <c r="Z769" s="961"/>
      <c r="AA769" s="964"/>
      <c r="AB769" s="570">
        <f t="shared" si="700"/>
        <v>0</v>
      </c>
      <c r="AC769" s="526">
        <f t="shared" si="701"/>
        <v>0</v>
      </c>
      <c r="AD769" s="523">
        <f t="shared" si="702"/>
        <v>0</v>
      </c>
      <c r="AE769" s="526">
        <f t="shared" ref="AE769" si="756">SUM(AC769,AD769)</f>
        <v>0</v>
      </c>
    </row>
    <row r="770" spans="1:31" x14ac:dyDescent="0.25">
      <c r="A770" s="115" t="s">
        <v>355</v>
      </c>
      <c r="B770" s="112">
        <v>4</v>
      </c>
      <c r="C770" s="156" t="s">
        <v>1055</v>
      </c>
      <c r="D770" s="156">
        <v>4</v>
      </c>
      <c r="E770" s="156" t="s">
        <v>1013</v>
      </c>
      <c r="F770" s="156" t="s">
        <v>2152</v>
      </c>
      <c r="G770" s="112" t="s">
        <v>660</v>
      </c>
      <c r="H770" s="112" t="s">
        <v>2151</v>
      </c>
      <c r="I770" s="157" t="s">
        <v>657</v>
      </c>
      <c r="J770" s="158">
        <v>1.2</v>
      </c>
      <c r="K770" s="158"/>
      <c r="L770" s="159" t="s">
        <v>652</v>
      </c>
      <c r="M770" s="486">
        <v>0.04</v>
      </c>
      <c r="N770" s="954"/>
      <c r="O770" s="955"/>
      <c r="P770" s="572">
        <f t="shared" si="704"/>
        <v>0</v>
      </c>
      <c r="Q770" s="955"/>
      <c r="R770" s="957"/>
      <c r="S770" s="571">
        <f t="shared" si="705"/>
        <v>0</v>
      </c>
      <c r="T770" s="520">
        <f t="shared" si="697"/>
        <v>0</v>
      </c>
      <c r="U770" s="497">
        <f t="shared" si="698"/>
        <v>0</v>
      </c>
      <c r="V770" s="551">
        <f t="shared" si="706"/>
        <v>0</v>
      </c>
      <c r="W770" s="960"/>
      <c r="X770" s="961"/>
      <c r="Y770" s="526">
        <f t="shared" si="699"/>
        <v>0</v>
      </c>
      <c r="Z770" s="961"/>
      <c r="AA770" s="964"/>
      <c r="AB770" s="570">
        <f t="shared" si="700"/>
        <v>0</v>
      </c>
      <c r="AC770" s="526">
        <f t="shared" si="701"/>
        <v>0</v>
      </c>
      <c r="AD770" s="523">
        <f t="shared" si="702"/>
        <v>0</v>
      </c>
      <c r="AE770" s="526">
        <f t="shared" ref="AE770" si="757">SUM(AC770,AD770)</f>
        <v>0</v>
      </c>
    </row>
    <row r="771" spans="1:31" x14ac:dyDescent="0.25">
      <c r="A771" s="115" t="s">
        <v>355</v>
      </c>
      <c r="B771" s="112">
        <v>4</v>
      </c>
      <c r="C771" s="156" t="s">
        <v>1103</v>
      </c>
      <c r="D771" s="156">
        <v>4</v>
      </c>
      <c r="E771" s="156" t="s">
        <v>658</v>
      </c>
      <c r="F771" s="156" t="s">
        <v>2153</v>
      </c>
      <c r="G771" s="112" t="s">
        <v>764</v>
      </c>
      <c r="H771" s="112" t="s">
        <v>2154</v>
      </c>
      <c r="I771" s="112" t="s">
        <v>936</v>
      </c>
      <c r="J771" s="158">
        <v>159.4</v>
      </c>
      <c r="K771" s="158"/>
      <c r="L771" s="159" t="s">
        <v>652</v>
      </c>
      <c r="M771" s="486">
        <v>7.0000000000000007E-2</v>
      </c>
      <c r="N771" s="954"/>
      <c r="O771" s="955"/>
      <c r="P771" s="572">
        <f t="shared" si="704"/>
        <v>0</v>
      </c>
      <c r="Q771" s="955"/>
      <c r="R771" s="957"/>
      <c r="S771" s="571">
        <f t="shared" si="705"/>
        <v>0</v>
      </c>
      <c r="T771" s="520">
        <f t="shared" si="697"/>
        <v>0</v>
      </c>
      <c r="U771" s="497">
        <f t="shared" si="698"/>
        <v>0</v>
      </c>
      <c r="V771" s="551">
        <f t="shared" si="706"/>
        <v>0</v>
      </c>
      <c r="W771" s="960"/>
      <c r="X771" s="961"/>
      <c r="Y771" s="526">
        <f t="shared" si="699"/>
        <v>0</v>
      </c>
      <c r="Z771" s="961"/>
      <c r="AA771" s="964"/>
      <c r="AB771" s="570">
        <f t="shared" si="700"/>
        <v>0</v>
      </c>
      <c r="AC771" s="526">
        <f t="shared" si="701"/>
        <v>0</v>
      </c>
      <c r="AD771" s="523">
        <f t="shared" si="702"/>
        <v>0</v>
      </c>
      <c r="AE771" s="526">
        <f t="shared" ref="AE771" si="758">SUM(AC771,AD771)</f>
        <v>0</v>
      </c>
    </row>
    <row r="772" spans="1:31" x14ac:dyDescent="0.25">
      <c r="A772" s="115" t="s">
        <v>355</v>
      </c>
      <c r="B772" s="112">
        <v>4</v>
      </c>
      <c r="C772" s="156" t="s">
        <v>1103</v>
      </c>
      <c r="D772" s="156">
        <v>4</v>
      </c>
      <c r="E772" s="156" t="s">
        <v>661</v>
      </c>
      <c r="F772" s="156" t="s">
        <v>2155</v>
      </c>
      <c r="G772" s="112" t="s">
        <v>1157</v>
      </c>
      <c r="H772" s="112" t="s">
        <v>2156</v>
      </c>
      <c r="I772" s="157" t="s">
        <v>657</v>
      </c>
      <c r="J772" s="158">
        <v>15</v>
      </c>
      <c r="K772" s="158"/>
      <c r="L772" s="159" t="s">
        <v>652</v>
      </c>
      <c r="M772" s="486">
        <v>7.0000000000000007E-2</v>
      </c>
      <c r="N772" s="954"/>
      <c r="O772" s="955"/>
      <c r="P772" s="572">
        <f t="shared" si="704"/>
        <v>0</v>
      </c>
      <c r="Q772" s="955"/>
      <c r="R772" s="957"/>
      <c r="S772" s="571">
        <f t="shared" si="705"/>
        <v>0</v>
      </c>
      <c r="T772" s="520">
        <f t="shared" si="697"/>
        <v>0</v>
      </c>
      <c r="U772" s="497">
        <f t="shared" si="698"/>
        <v>0</v>
      </c>
      <c r="V772" s="551">
        <f t="shared" si="706"/>
        <v>0</v>
      </c>
      <c r="W772" s="960"/>
      <c r="X772" s="961"/>
      <c r="Y772" s="526">
        <f t="shared" si="699"/>
        <v>0</v>
      </c>
      <c r="Z772" s="961"/>
      <c r="AA772" s="964"/>
      <c r="AB772" s="570">
        <f t="shared" si="700"/>
        <v>0</v>
      </c>
      <c r="AC772" s="526">
        <f t="shared" si="701"/>
        <v>0</v>
      </c>
      <c r="AD772" s="523">
        <f t="shared" si="702"/>
        <v>0</v>
      </c>
      <c r="AE772" s="526">
        <f t="shared" ref="AE772" si="759">SUM(AC772,AD772)</f>
        <v>0</v>
      </c>
    </row>
    <row r="773" spans="1:31" x14ac:dyDescent="0.25">
      <c r="A773" s="115" t="s">
        <v>355</v>
      </c>
      <c r="B773" s="112">
        <v>4</v>
      </c>
      <c r="C773" s="156" t="s">
        <v>1103</v>
      </c>
      <c r="D773" s="156">
        <v>4</v>
      </c>
      <c r="E773" s="156" t="s">
        <v>665</v>
      </c>
      <c r="F773" s="156" t="s">
        <v>2157</v>
      </c>
      <c r="G773" s="112" t="s">
        <v>764</v>
      </c>
      <c r="H773" s="112" t="s">
        <v>2158</v>
      </c>
      <c r="I773" s="157" t="s">
        <v>936</v>
      </c>
      <c r="J773" s="158">
        <v>11.7</v>
      </c>
      <c r="K773" s="158"/>
      <c r="L773" s="159" t="s">
        <v>652</v>
      </c>
      <c r="M773" s="486">
        <v>7.0000000000000007E-2</v>
      </c>
      <c r="N773" s="954"/>
      <c r="O773" s="955"/>
      <c r="P773" s="572">
        <f t="shared" si="704"/>
        <v>0</v>
      </c>
      <c r="Q773" s="955"/>
      <c r="R773" s="957"/>
      <c r="S773" s="571">
        <f t="shared" si="705"/>
        <v>0</v>
      </c>
      <c r="T773" s="520">
        <f t="shared" si="697"/>
        <v>0</v>
      </c>
      <c r="U773" s="497">
        <f t="shared" si="698"/>
        <v>0</v>
      </c>
      <c r="V773" s="551">
        <f t="shared" si="706"/>
        <v>0</v>
      </c>
      <c r="W773" s="960"/>
      <c r="X773" s="961"/>
      <c r="Y773" s="526">
        <f t="shared" si="699"/>
        <v>0</v>
      </c>
      <c r="Z773" s="961"/>
      <c r="AA773" s="964"/>
      <c r="AB773" s="570">
        <f t="shared" si="700"/>
        <v>0</v>
      </c>
      <c r="AC773" s="526">
        <f t="shared" si="701"/>
        <v>0</v>
      </c>
      <c r="AD773" s="523">
        <f t="shared" si="702"/>
        <v>0</v>
      </c>
      <c r="AE773" s="526">
        <f t="shared" ref="AE773" si="760">SUM(AC773,AD773)</f>
        <v>0</v>
      </c>
    </row>
    <row r="774" spans="1:31" x14ac:dyDescent="0.25">
      <c r="A774" s="115" t="s">
        <v>355</v>
      </c>
      <c r="B774" s="112">
        <v>4</v>
      </c>
      <c r="C774" s="156" t="s">
        <v>1103</v>
      </c>
      <c r="D774" s="156">
        <v>4</v>
      </c>
      <c r="E774" s="156" t="s">
        <v>668</v>
      </c>
      <c r="F774" s="156" t="s">
        <v>2159</v>
      </c>
      <c r="G774" s="112" t="s">
        <v>764</v>
      </c>
      <c r="H774" s="112" t="s">
        <v>2160</v>
      </c>
      <c r="I774" s="157" t="s">
        <v>936</v>
      </c>
      <c r="J774" s="158">
        <v>12.2</v>
      </c>
      <c r="K774" s="158"/>
      <c r="L774" s="159" t="s">
        <v>652</v>
      </c>
      <c r="M774" s="486">
        <v>7.0000000000000007E-2</v>
      </c>
      <c r="N774" s="954"/>
      <c r="O774" s="955"/>
      <c r="P774" s="572">
        <f t="shared" si="704"/>
        <v>0</v>
      </c>
      <c r="Q774" s="955"/>
      <c r="R774" s="957"/>
      <c r="S774" s="571">
        <f t="shared" si="705"/>
        <v>0</v>
      </c>
      <c r="T774" s="520">
        <f t="shared" si="697"/>
        <v>0</v>
      </c>
      <c r="U774" s="497">
        <f t="shared" si="698"/>
        <v>0</v>
      </c>
      <c r="V774" s="551">
        <f t="shared" si="706"/>
        <v>0</v>
      </c>
      <c r="W774" s="960"/>
      <c r="X774" s="961"/>
      <c r="Y774" s="526">
        <f t="shared" si="699"/>
        <v>0</v>
      </c>
      <c r="Z774" s="961"/>
      <c r="AA774" s="964"/>
      <c r="AB774" s="570">
        <f t="shared" si="700"/>
        <v>0</v>
      </c>
      <c r="AC774" s="526">
        <f t="shared" si="701"/>
        <v>0</v>
      </c>
      <c r="AD774" s="523">
        <f t="shared" si="702"/>
        <v>0</v>
      </c>
      <c r="AE774" s="526">
        <f t="shared" ref="AE774" si="761">SUM(AC774,AD774)</f>
        <v>0</v>
      </c>
    </row>
    <row r="775" spans="1:31" x14ac:dyDescent="0.25">
      <c r="A775" s="115" t="s">
        <v>355</v>
      </c>
      <c r="B775" s="112">
        <v>4</v>
      </c>
      <c r="C775" s="156" t="s">
        <v>1103</v>
      </c>
      <c r="D775" s="156">
        <v>4</v>
      </c>
      <c r="E775" s="156" t="s">
        <v>671</v>
      </c>
      <c r="F775" s="156" t="s">
        <v>2161</v>
      </c>
      <c r="G775" s="112" t="s">
        <v>764</v>
      </c>
      <c r="H775" s="112" t="s">
        <v>2162</v>
      </c>
      <c r="I775" s="157" t="s">
        <v>936</v>
      </c>
      <c r="J775" s="158">
        <v>12.4</v>
      </c>
      <c r="K775" s="158"/>
      <c r="L775" s="159" t="s">
        <v>652</v>
      </c>
      <c r="M775" s="486">
        <v>7.0000000000000007E-2</v>
      </c>
      <c r="N775" s="954"/>
      <c r="O775" s="955"/>
      <c r="P775" s="572">
        <f t="shared" si="704"/>
        <v>0</v>
      </c>
      <c r="Q775" s="955"/>
      <c r="R775" s="957"/>
      <c r="S775" s="571">
        <f t="shared" si="705"/>
        <v>0</v>
      </c>
      <c r="T775" s="520">
        <f t="shared" ref="T775:T838" si="762">SUM(N775,Q775)</f>
        <v>0</v>
      </c>
      <c r="U775" s="497">
        <f t="shared" ref="U775:U838" si="763">SUM(O775,R775)</f>
        <v>0</v>
      </c>
      <c r="V775" s="551">
        <f t="shared" si="706"/>
        <v>0</v>
      </c>
      <c r="W775" s="960"/>
      <c r="X775" s="961"/>
      <c r="Y775" s="526">
        <f t="shared" ref="Y775:Y838" si="764">SUM(W775,X775)</f>
        <v>0</v>
      </c>
      <c r="Z775" s="961"/>
      <c r="AA775" s="964"/>
      <c r="AB775" s="570">
        <f t="shared" ref="AB775:AB838" si="765">SUM(Z775,AA775)</f>
        <v>0</v>
      </c>
      <c r="AC775" s="526">
        <f t="shared" ref="AC775:AC838" si="766">SUM(W775,Z775)</f>
        <v>0</v>
      </c>
      <c r="AD775" s="523">
        <f t="shared" ref="AD775:AD838" si="767">SUM(X775,AA775)</f>
        <v>0</v>
      </c>
      <c r="AE775" s="526">
        <f t="shared" ref="AE775:AE777" si="768">SUM(AC775,AD775)</f>
        <v>0</v>
      </c>
    </row>
    <row r="776" spans="1:31" x14ac:dyDescent="0.25">
      <c r="A776" s="115" t="s">
        <v>355</v>
      </c>
      <c r="B776" s="112">
        <v>4</v>
      </c>
      <c r="C776" s="156" t="s">
        <v>1103</v>
      </c>
      <c r="D776" s="156">
        <v>4</v>
      </c>
      <c r="E776" s="156" t="s">
        <v>676</v>
      </c>
      <c r="F776" s="156" t="s">
        <v>2163</v>
      </c>
      <c r="G776" s="112" t="s">
        <v>520</v>
      </c>
      <c r="H776" s="112" t="s">
        <v>2164</v>
      </c>
      <c r="I776" s="112" t="s">
        <v>679</v>
      </c>
      <c r="J776" s="158"/>
      <c r="K776" s="158">
        <v>12.4</v>
      </c>
      <c r="L776" s="159" t="s">
        <v>680</v>
      </c>
      <c r="M776" s="486"/>
      <c r="N776" s="891"/>
      <c r="O776" s="718"/>
      <c r="P776" s="892">
        <f t="shared" ref="P776:P777" si="769">SUM(N776,O776)</f>
        <v>0</v>
      </c>
      <c r="Q776" s="718"/>
      <c r="R776" s="892"/>
      <c r="S776" s="718">
        <f t="shared" ref="S776:S777" si="770">SUM(Q776,R776)</f>
        <v>0</v>
      </c>
      <c r="T776" s="520">
        <f t="shared" si="762"/>
        <v>0</v>
      </c>
      <c r="U776" s="497">
        <f t="shared" si="763"/>
        <v>0</v>
      </c>
      <c r="V776" s="551">
        <f t="shared" ref="V776:V839" si="771">SUM(T776,U776)</f>
        <v>0</v>
      </c>
      <c r="W776" s="893"/>
      <c r="X776" s="894"/>
      <c r="Y776" s="526">
        <f t="shared" si="764"/>
        <v>0</v>
      </c>
      <c r="Z776" s="894"/>
      <c r="AA776" s="895"/>
      <c r="AB776" s="896">
        <f t="shared" si="765"/>
        <v>0</v>
      </c>
      <c r="AC776" s="526">
        <f t="shared" si="766"/>
        <v>0</v>
      </c>
      <c r="AD776" s="523">
        <f t="shared" si="767"/>
        <v>0</v>
      </c>
      <c r="AE776" s="526">
        <f t="shared" si="768"/>
        <v>0</v>
      </c>
    </row>
    <row r="777" spans="1:31" x14ac:dyDescent="0.25">
      <c r="A777" s="115" t="s">
        <v>355</v>
      </c>
      <c r="B777" s="112">
        <v>4</v>
      </c>
      <c r="C777" s="156" t="s">
        <v>1103</v>
      </c>
      <c r="D777" s="156">
        <v>4</v>
      </c>
      <c r="E777" s="156" t="s">
        <v>682</v>
      </c>
      <c r="F777" s="156" t="s">
        <v>2165</v>
      </c>
      <c r="G777" s="112" t="s">
        <v>751</v>
      </c>
      <c r="H777" s="112" t="s">
        <v>2166</v>
      </c>
      <c r="I777" s="157" t="s">
        <v>675</v>
      </c>
      <c r="J777" s="158"/>
      <c r="K777" s="158">
        <v>6.8</v>
      </c>
      <c r="L777" s="159" t="s">
        <v>680</v>
      </c>
      <c r="M777" s="486"/>
      <c r="N777" s="891"/>
      <c r="O777" s="718"/>
      <c r="P777" s="892">
        <f t="shared" si="769"/>
        <v>0</v>
      </c>
      <c r="Q777" s="718"/>
      <c r="R777" s="892"/>
      <c r="S777" s="718">
        <f t="shared" si="770"/>
        <v>0</v>
      </c>
      <c r="T777" s="520">
        <f t="shared" si="762"/>
        <v>0</v>
      </c>
      <c r="U777" s="497">
        <f t="shared" si="763"/>
        <v>0</v>
      </c>
      <c r="V777" s="551">
        <f t="shared" si="771"/>
        <v>0</v>
      </c>
      <c r="W777" s="893"/>
      <c r="X777" s="894"/>
      <c r="Y777" s="526">
        <f t="shared" si="764"/>
        <v>0</v>
      </c>
      <c r="Z777" s="894"/>
      <c r="AA777" s="895"/>
      <c r="AB777" s="896">
        <f t="shared" si="765"/>
        <v>0</v>
      </c>
      <c r="AC777" s="526">
        <f t="shared" si="766"/>
        <v>0</v>
      </c>
      <c r="AD777" s="523">
        <f t="shared" si="767"/>
        <v>0</v>
      </c>
      <c r="AE777" s="526">
        <f t="shared" si="768"/>
        <v>0</v>
      </c>
    </row>
    <row r="778" spans="1:31" x14ac:dyDescent="0.25">
      <c r="A778" s="115" t="s">
        <v>355</v>
      </c>
      <c r="B778" s="112">
        <v>4</v>
      </c>
      <c r="C778" s="156" t="s">
        <v>1103</v>
      </c>
      <c r="D778" s="156">
        <v>4</v>
      </c>
      <c r="E778" s="156" t="s">
        <v>687</v>
      </c>
      <c r="F778" s="156" t="s">
        <v>2167</v>
      </c>
      <c r="G778" s="112" t="s">
        <v>649</v>
      </c>
      <c r="H778" s="112" t="s">
        <v>2168</v>
      </c>
      <c r="I778" s="157" t="s">
        <v>936</v>
      </c>
      <c r="J778" s="158">
        <v>82</v>
      </c>
      <c r="K778" s="158"/>
      <c r="L778" s="159" t="s">
        <v>652</v>
      </c>
      <c r="M778" s="486">
        <v>7.0000000000000007E-2</v>
      </c>
      <c r="N778" s="954"/>
      <c r="O778" s="955"/>
      <c r="P778" s="572">
        <f t="shared" ref="P778:P839" si="772">SUM(N778,O778)</f>
        <v>0</v>
      </c>
      <c r="Q778" s="955"/>
      <c r="R778" s="957"/>
      <c r="S778" s="571">
        <f t="shared" ref="S778:S839" si="773">SUM(Q778,R778)</f>
        <v>0</v>
      </c>
      <c r="T778" s="520">
        <f t="shared" si="762"/>
        <v>0</v>
      </c>
      <c r="U778" s="497">
        <f t="shared" si="763"/>
        <v>0</v>
      </c>
      <c r="V778" s="551">
        <f t="shared" si="771"/>
        <v>0</v>
      </c>
      <c r="W778" s="960"/>
      <c r="X778" s="961"/>
      <c r="Y778" s="526">
        <f t="shared" si="764"/>
        <v>0</v>
      </c>
      <c r="Z778" s="961"/>
      <c r="AA778" s="964"/>
      <c r="AB778" s="570">
        <f t="shared" si="765"/>
        <v>0</v>
      </c>
      <c r="AC778" s="526">
        <f t="shared" si="766"/>
        <v>0</v>
      </c>
      <c r="AD778" s="523">
        <f t="shared" si="767"/>
        <v>0</v>
      </c>
      <c r="AE778" s="526">
        <f t="shared" ref="AE778" si="774">SUM(AC778,AD778)</f>
        <v>0</v>
      </c>
    </row>
    <row r="779" spans="1:31" x14ac:dyDescent="0.25">
      <c r="A779" s="115" t="s">
        <v>355</v>
      </c>
      <c r="B779" s="112">
        <v>4</v>
      </c>
      <c r="C779" s="156" t="s">
        <v>1103</v>
      </c>
      <c r="D779" s="156">
        <v>4</v>
      </c>
      <c r="E779" s="156" t="s">
        <v>690</v>
      </c>
      <c r="F779" s="156" t="s">
        <v>2169</v>
      </c>
      <c r="G779" s="112" t="s">
        <v>764</v>
      </c>
      <c r="H779" s="112" t="s">
        <v>2170</v>
      </c>
      <c r="I779" s="157" t="s">
        <v>936</v>
      </c>
      <c r="J779" s="158">
        <v>60.6</v>
      </c>
      <c r="K779" s="158"/>
      <c r="L779" s="159" t="s">
        <v>652</v>
      </c>
      <c r="M779" s="486">
        <v>7.0000000000000007E-2</v>
      </c>
      <c r="N779" s="954"/>
      <c r="O779" s="955"/>
      <c r="P779" s="572">
        <f t="shared" si="772"/>
        <v>0</v>
      </c>
      <c r="Q779" s="955"/>
      <c r="R779" s="957"/>
      <c r="S779" s="571">
        <f t="shared" si="773"/>
        <v>0</v>
      </c>
      <c r="T779" s="520">
        <f t="shared" si="762"/>
        <v>0</v>
      </c>
      <c r="U779" s="497">
        <f t="shared" si="763"/>
        <v>0</v>
      </c>
      <c r="V779" s="551">
        <f t="shared" si="771"/>
        <v>0</v>
      </c>
      <c r="W779" s="960"/>
      <c r="X779" s="961"/>
      <c r="Y779" s="526">
        <f t="shared" si="764"/>
        <v>0</v>
      </c>
      <c r="Z779" s="961"/>
      <c r="AA779" s="964"/>
      <c r="AB779" s="570">
        <f t="shared" si="765"/>
        <v>0</v>
      </c>
      <c r="AC779" s="526">
        <f t="shared" si="766"/>
        <v>0</v>
      </c>
      <c r="AD779" s="523">
        <f t="shared" si="767"/>
        <v>0</v>
      </c>
      <c r="AE779" s="526">
        <f t="shared" ref="AE779" si="775">SUM(AC779,AD779)</f>
        <v>0</v>
      </c>
    </row>
    <row r="780" spans="1:31" x14ac:dyDescent="0.25">
      <c r="A780" s="115" t="s">
        <v>355</v>
      </c>
      <c r="B780" s="112">
        <v>4</v>
      </c>
      <c r="C780" s="156" t="s">
        <v>826</v>
      </c>
      <c r="D780" s="156">
        <v>4</v>
      </c>
      <c r="E780" s="156" t="s">
        <v>653</v>
      </c>
      <c r="F780" s="156" t="s">
        <v>2171</v>
      </c>
      <c r="G780" s="112" t="s">
        <v>673</v>
      </c>
      <c r="H780" s="112" t="s">
        <v>2172</v>
      </c>
      <c r="I780" s="157" t="s">
        <v>675</v>
      </c>
      <c r="J780" s="158">
        <v>16.899999999999999</v>
      </c>
      <c r="K780" s="158"/>
      <c r="L780" s="159" t="s">
        <v>652</v>
      </c>
      <c r="M780" s="486">
        <v>7.0000000000000007E-2</v>
      </c>
      <c r="N780" s="954"/>
      <c r="O780" s="955"/>
      <c r="P780" s="572">
        <f t="shared" si="772"/>
        <v>0</v>
      </c>
      <c r="Q780" s="955"/>
      <c r="R780" s="957"/>
      <c r="S780" s="571">
        <f t="shared" si="773"/>
        <v>0</v>
      </c>
      <c r="T780" s="520">
        <f t="shared" si="762"/>
        <v>0</v>
      </c>
      <c r="U780" s="497">
        <f t="shared" si="763"/>
        <v>0</v>
      </c>
      <c r="V780" s="551">
        <f t="shared" si="771"/>
        <v>0</v>
      </c>
      <c r="W780" s="960"/>
      <c r="X780" s="961"/>
      <c r="Y780" s="526">
        <f t="shared" si="764"/>
        <v>0</v>
      </c>
      <c r="Z780" s="961"/>
      <c r="AA780" s="964"/>
      <c r="AB780" s="570">
        <f t="shared" si="765"/>
        <v>0</v>
      </c>
      <c r="AC780" s="526">
        <f t="shared" si="766"/>
        <v>0</v>
      </c>
      <c r="AD780" s="523">
        <f t="shared" si="767"/>
        <v>0</v>
      </c>
      <c r="AE780" s="526">
        <f t="shared" ref="AE780" si="776">SUM(AC780,AD780)</f>
        <v>0</v>
      </c>
    </row>
    <row r="781" spans="1:31" x14ac:dyDescent="0.25">
      <c r="A781" s="115" t="s">
        <v>355</v>
      </c>
      <c r="B781" s="112">
        <v>4</v>
      </c>
      <c r="C781" s="156" t="s">
        <v>826</v>
      </c>
      <c r="D781" s="156">
        <v>4</v>
      </c>
      <c r="E781" s="156" t="s">
        <v>658</v>
      </c>
      <c r="F781" s="156" t="s">
        <v>2173</v>
      </c>
      <c r="G781" s="112" t="s">
        <v>764</v>
      </c>
      <c r="H781" s="112" t="s">
        <v>2174</v>
      </c>
      <c r="I781" s="157" t="s">
        <v>936</v>
      </c>
      <c r="J781" s="158">
        <v>190.6</v>
      </c>
      <c r="K781" s="158"/>
      <c r="L781" s="159" t="s">
        <v>652</v>
      </c>
      <c r="M781" s="486">
        <v>7.0000000000000007E-2</v>
      </c>
      <c r="N781" s="954"/>
      <c r="O781" s="955"/>
      <c r="P781" s="572">
        <f t="shared" si="772"/>
        <v>0</v>
      </c>
      <c r="Q781" s="955"/>
      <c r="R781" s="957"/>
      <c r="S781" s="571">
        <f t="shared" si="773"/>
        <v>0</v>
      </c>
      <c r="T781" s="520">
        <f t="shared" si="762"/>
        <v>0</v>
      </c>
      <c r="U781" s="497">
        <f t="shared" si="763"/>
        <v>0</v>
      </c>
      <c r="V781" s="551">
        <f t="shared" si="771"/>
        <v>0</v>
      </c>
      <c r="W781" s="960"/>
      <c r="X781" s="961"/>
      <c r="Y781" s="526">
        <f t="shared" si="764"/>
        <v>0</v>
      </c>
      <c r="Z781" s="961"/>
      <c r="AA781" s="964"/>
      <c r="AB781" s="570">
        <f t="shared" si="765"/>
        <v>0</v>
      </c>
      <c r="AC781" s="526">
        <f t="shared" si="766"/>
        <v>0</v>
      </c>
      <c r="AD781" s="523">
        <f t="shared" si="767"/>
        <v>0</v>
      </c>
      <c r="AE781" s="526">
        <f t="shared" ref="AE781" si="777">SUM(AC781,AD781)</f>
        <v>0</v>
      </c>
    </row>
    <row r="782" spans="1:31" x14ac:dyDescent="0.25">
      <c r="A782" s="115" t="s">
        <v>355</v>
      </c>
      <c r="B782" s="112">
        <v>4</v>
      </c>
      <c r="C782" s="156" t="s">
        <v>826</v>
      </c>
      <c r="D782" s="156">
        <v>4</v>
      </c>
      <c r="E782" s="156" t="s">
        <v>661</v>
      </c>
      <c r="F782" s="156" t="s">
        <v>2175</v>
      </c>
      <c r="G782" s="112" t="s">
        <v>1157</v>
      </c>
      <c r="H782" s="112" t="s">
        <v>2176</v>
      </c>
      <c r="I782" s="112" t="s">
        <v>657</v>
      </c>
      <c r="J782" s="158">
        <v>15</v>
      </c>
      <c r="K782" s="158"/>
      <c r="L782" s="159" t="s">
        <v>652</v>
      </c>
      <c r="M782" s="486">
        <v>7.0000000000000007E-2</v>
      </c>
      <c r="N782" s="954"/>
      <c r="O782" s="955"/>
      <c r="P782" s="572">
        <f t="shared" si="772"/>
        <v>0</v>
      </c>
      <c r="Q782" s="955"/>
      <c r="R782" s="957"/>
      <c r="S782" s="571">
        <f t="shared" si="773"/>
        <v>0</v>
      </c>
      <c r="T782" s="520">
        <f t="shared" si="762"/>
        <v>0</v>
      </c>
      <c r="U782" s="497">
        <f t="shared" si="763"/>
        <v>0</v>
      </c>
      <c r="V782" s="551">
        <f t="shared" si="771"/>
        <v>0</v>
      </c>
      <c r="W782" s="960"/>
      <c r="X782" s="961"/>
      <c r="Y782" s="526">
        <f t="shared" si="764"/>
        <v>0</v>
      </c>
      <c r="Z782" s="961"/>
      <c r="AA782" s="964"/>
      <c r="AB782" s="570">
        <f t="shared" si="765"/>
        <v>0</v>
      </c>
      <c r="AC782" s="526">
        <f t="shared" si="766"/>
        <v>0</v>
      </c>
      <c r="AD782" s="523">
        <f t="shared" si="767"/>
        <v>0</v>
      </c>
      <c r="AE782" s="526">
        <f t="shared" ref="AE782" si="778">SUM(AC782,AD782)</f>
        <v>0</v>
      </c>
    </row>
    <row r="783" spans="1:31" x14ac:dyDescent="0.25">
      <c r="A783" s="115" t="s">
        <v>355</v>
      </c>
      <c r="B783" s="112">
        <v>4</v>
      </c>
      <c r="C783" s="156" t="s">
        <v>826</v>
      </c>
      <c r="D783" s="156">
        <v>4</v>
      </c>
      <c r="E783" s="156" t="s">
        <v>661</v>
      </c>
      <c r="F783" s="156" t="s">
        <v>2175</v>
      </c>
      <c r="G783" s="112" t="s">
        <v>2177</v>
      </c>
      <c r="H783" s="112" t="s">
        <v>2178</v>
      </c>
      <c r="I783" s="157" t="s">
        <v>657</v>
      </c>
      <c r="J783" s="158">
        <v>2.2999999999999998</v>
      </c>
      <c r="K783" s="158"/>
      <c r="L783" s="159" t="s">
        <v>652</v>
      </c>
      <c r="M783" s="486">
        <v>0.04</v>
      </c>
      <c r="N783" s="954"/>
      <c r="O783" s="955"/>
      <c r="P783" s="572">
        <f t="shared" si="772"/>
        <v>0</v>
      </c>
      <c r="Q783" s="955"/>
      <c r="R783" s="957"/>
      <c r="S783" s="571">
        <f t="shared" si="773"/>
        <v>0</v>
      </c>
      <c r="T783" s="520">
        <f t="shared" si="762"/>
        <v>0</v>
      </c>
      <c r="U783" s="497">
        <f t="shared" si="763"/>
        <v>0</v>
      </c>
      <c r="V783" s="551">
        <f t="shared" si="771"/>
        <v>0</v>
      </c>
      <c r="W783" s="960"/>
      <c r="X783" s="961"/>
      <c r="Y783" s="526">
        <f t="shared" si="764"/>
        <v>0</v>
      </c>
      <c r="Z783" s="961"/>
      <c r="AA783" s="964"/>
      <c r="AB783" s="570">
        <f t="shared" si="765"/>
        <v>0</v>
      </c>
      <c r="AC783" s="526">
        <f t="shared" si="766"/>
        <v>0</v>
      </c>
      <c r="AD783" s="523">
        <f t="shared" si="767"/>
        <v>0</v>
      </c>
      <c r="AE783" s="526">
        <f t="shared" ref="AE783" si="779">SUM(AC783,AD783)</f>
        <v>0</v>
      </c>
    </row>
    <row r="784" spans="1:31" x14ac:dyDescent="0.25">
      <c r="A784" s="115" t="s">
        <v>355</v>
      </c>
      <c r="B784" s="112">
        <v>4</v>
      </c>
      <c r="C784" s="156" t="s">
        <v>826</v>
      </c>
      <c r="D784" s="156">
        <v>4</v>
      </c>
      <c r="E784" s="156" t="s">
        <v>665</v>
      </c>
      <c r="F784" s="156" t="s">
        <v>2179</v>
      </c>
      <c r="G784" s="112" t="s">
        <v>764</v>
      </c>
      <c r="H784" s="112" t="s">
        <v>2180</v>
      </c>
      <c r="I784" s="112" t="s">
        <v>936</v>
      </c>
      <c r="J784" s="158">
        <v>9.1999999999999993</v>
      </c>
      <c r="K784" s="158"/>
      <c r="L784" s="159" t="s">
        <v>652</v>
      </c>
      <c r="M784" s="486">
        <v>7.0000000000000007E-2</v>
      </c>
      <c r="N784" s="954"/>
      <c r="O784" s="955"/>
      <c r="P784" s="572">
        <f t="shared" si="772"/>
        <v>0</v>
      </c>
      <c r="Q784" s="955"/>
      <c r="R784" s="957"/>
      <c r="S784" s="571">
        <f t="shared" si="773"/>
        <v>0</v>
      </c>
      <c r="T784" s="520">
        <f t="shared" si="762"/>
        <v>0</v>
      </c>
      <c r="U784" s="497">
        <f t="shared" si="763"/>
        <v>0</v>
      </c>
      <c r="V784" s="551">
        <f t="shared" si="771"/>
        <v>0</v>
      </c>
      <c r="W784" s="960"/>
      <c r="X784" s="961"/>
      <c r="Y784" s="526">
        <f t="shared" si="764"/>
        <v>0</v>
      </c>
      <c r="Z784" s="961"/>
      <c r="AA784" s="964"/>
      <c r="AB784" s="570">
        <f t="shared" si="765"/>
        <v>0</v>
      </c>
      <c r="AC784" s="526">
        <f t="shared" si="766"/>
        <v>0</v>
      </c>
      <c r="AD784" s="523">
        <f t="shared" si="767"/>
        <v>0</v>
      </c>
      <c r="AE784" s="526">
        <f t="shared" ref="AE784" si="780">SUM(AC784,AD784)</f>
        <v>0</v>
      </c>
    </row>
    <row r="785" spans="1:31" x14ac:dyDescent="0.25">
      <c r="A785" s="115" t="s">
        <v>355</v>
      </c>
      <c r="B785" s="112">
        <v>4</v>
      </c>
      <c r="C785" s="156" t="s">
        <v>826</v>
      </c>
      <c r="D785" s="156">
        <v>4</v>
      </c>
      <c r="E785" s="156" t="s">
        <v>668</v>
      </c>
      <c r="F785" s="156" t="s">
        <v>2181</v>
      </c>
      <c r="G785" s="112" t="s">
        <v>764</v>
      </c>
      <c r="H785" s="112" t="s">
        <v>2182</v>
      </c>
      <c r="I785" s="112" t="s">
        <v>936</v>
      </c>
      <c r="J785" s="158">
        <v>9.1999999999999993</v>
      </c>
      <c r="K785" s="158"/>
      <c r="L785" s="159" t="s">
        <v>652</v>
      </c>
      <c r="M785" s="486">
        <v>7.0000000000000007E-2</v>
      </c>
      <c r="N785" s="954"/>
      <c r="O785" s="955"/>
      <c r="P785" s="572">
        <f t="shared" si="772"/>
        <v>0</v>
      </c>
      <c r="Q785" s="955"/>
      <c r="R785" s="957"/>
      <c r="S785" s="571">
        <f t="shared" si="773"/>
        <v>0</v>
      </c>
      <c r="T785" s="520">
        <f t="shared" si="762"/>
        <v>0</v>
      </c>
      <c r="U785" s="497">
        <f t="shared" si="763"/>
        <v>0</v>
      </c>
      <c r="V785" s="551">
        <f t="shared" si="771"/>
        <v>0</v>
      </c>
      <c r="W785" s="960"/>
      <c r="X785" s="961"/>
      <c r="Y785" s="526">
        <f t="shared" si="764"/>
        <v>0</v>
      </c>
      <c r="Z785" s="961"/>
      <c r="AA785" s="964"/>
      <c r="AB785" s="570">
        <f t="shared" si="765"/>
        <v>0</v>
      </c>
      <c r="AC785" s="526">
        <f t="shared" si="766"/>
        <v>0</v>
      </c>
      <c r="AD785" s="523">
        <f t="shared" si="767"/>
        <v>0</v>
      </c>
      <c r="AE785" s="526">
        <f t="shared" ref="AE785" si="781">SUM(AC785,AD785)</f>
        <v>0</v>
      </c>
    </row>
    <row r="786" spans="1:31" x14ac:dyDescent="0.25">
      <c r="A786" s="115" t="s">
        <v>355</v>
      </c>
      <c r="B786" s="112">
        <v>4</v>
      </c>
      <c r="C786" s="156" t="s">
        <v>826</v>
      </c>
      <c r="D786" s="156">
        <v>4</v>
      </c>
      <c r="E786" s="156" t="s">
        <v>671</v>
      </c>
      <c r="F786" s="156" t="s">
        <v>2183</v>
      </c>
      <c r="G786" s="112" t="s">
        <v>764</v>
      </c>
      <c r="H786" s="112" t="s">
        <v>2184</v>
      </c>
      <c r="I786" s="112" t="s">
        <v>936</v>
      </c>
      <c r="J786" s="158">
        <v>12.4</v>
      </c>
      <c r="K786" s="158"/>
      <c r="L786" s="159" t="s">
        <v>652</v>
      </c>
      <c r="M786" s="486">
        <v>7.0000000000000007E-2</v>
      </c>
      <c r="N786" s="954"/>
      <c r="O786" s="955"/>
      <c r="P786" s="572">
        <f t="shared" si="772"/>
        <v>0</v>
      </c>
      <c r="Q786" s="955"/>
      <c r="R786" s="957"/>
      <c r="S786" s="571">
        <f t="shared" si="773"/>
        <v>0</v>
      </c>
      <c r="T786" s="520">
        <f t="shared" si="762"/>
        <v>0</v>
      </c>
      <c r="U786" s="497">
        <f t="shared" si="763"/>
        <v>0</v>
      </c>
      <c r="V786" s="551">
        <f t="shared" si="771"/>
        <v>0</v>
      </c>
      <c r="W786" s="960"/>
      <c r="X786" s="961"/>
      <c r="Y786" s="526">
        <f t="shared" si="764"/>
        <v>0</v>
      </c>
      <c r="Z786" s="961"/>
      <c r="AA786" s="964"/>
      <c r="AB786" s="570">
        <f t="shared" si="765"/>
        <v>0</v>
      </c>
      <c r="AC786" s="526">
        <f t="shared" si="766"/>
        <v>0</v>
      </c>
      <c r="AD786" s="523">
        <f t="shared" si="767"/>
        <v>0</v>
      </c>
      <c r="AE786" s="526">
        <f t="shared" ref="AE786:AE787" si="782">SUM(AC786,AD786)</f>
        <v>0</v>
      </c>
    </row>
    <row r="787" spans="1:31" x14ac:dyDescent="0.25">
      <c r="A787" s="115" t="s">
        <v>355</v>
      </c>
      <c r="B787" s="112">
        <v>4</v>
      </c>
      <c r="C787" s="156" t="s">
        <v>826</v>
      </c>
      <c r="D787" s="156">
        <v>4</v>
      </c>
      <c r="E787" s="156" t="s">
        <v>676</v>
      </c>
      <c r="F787" s="156" t="s">
        <v>2185</v>
      </c>
      <c r="G787" s="112" t="s">
        <v>520</v>
      </c>
      <c r="H787" s="112" t="s">
        <v>2186</v>
      </c>
      <c r="I787" s="112" t="s">
        <v>679</v>
      </c>
      <c r="J787" s="158"/>
      <c r="K787" s="158">
        <v>12.4</v>
      </c>
      <c r="L787" s="159" t="s">
        <v>680</v>
      </c>
      <c r="M787" s="486"/>
      <c r="N787" s="891"/>
      <c r="O787" s="718"/>
      <c r="P787" s="892">
        <f t="shared" si="772"/>
        <v>0</v>
      </c>
      <c r="Q787" s="718"/>
      <c r="R787" s="892"/>
      <c r="S787" s="718">
        <f t="shared" si="773"/>
        <v>0</v>
      </c>
      <c r="T787" s="520">
        <f t="shared" si="762"/>
        <v>0</v>
      </c>
      <c r="U787" s="497">
        <f t="shared" si="763"/>
        <v>0</v>
      </c>
      <c r="V787" s="551">
        <f t="shared" si="771"/>
        <v>0</v>
      </c>
      <c r="W787" s="893"/>
      <c r="X787" s="894"/>
      <c r="Y787" s="526">
        <f t="shared" si="764"/>
        <v>0</v>
      </c>
      <c r="Z787" s="894"/>
      <c r="AA787" s="895"/>
      <c r="AB787" s="896">
        <f t="shared" si="765"/>
        <v>0</v>
      </c>
      <c r="AC787" s="526">
        <f t="shared" si="766"/>
        <v>0</v>
      </c>
      <c r="AD787" s="523">
        <f t="shared" si="767"/>
        <v>0</v>
      </c>
      <c r="AE787" s="526">
        <f t="shared" si="782"/>
        <v>0</v>
      </c>
    </row>
    <row r="788" spans="1:31" x14ac:dyDescent="0.25">
      <c r="A788" s="115" t="s">
        <v>355</v>
      </c>
      <c r="B788" s="112">
        <v>4</v>
      </c>
      <c r="C788" s="156" t="s">
        <v>826</v>
      </c>
      <c r="D788" s="156">
        <v>4</v>
      </c>
      <c r="E788" s="156" t="s">
        <v>682</v>
      </c>
      <c r="F788" s="156" t="s">
        <v>2187</v>
      </c>
      <c r="G788" s="112" t="s">
        <v>928</v>
      </c>
      <c r="H788" s="112" t="s">
        <v>2188</v>
      </c>
      <c r="I788" s="157" t="s">
        <v>947</v>
      </c>
      <c r="J788" s="158">
        <v>3.4</v>
      </c>
      <c r="K788" s="158"/>
      <c r="L788" s="159" t="s">
        <v>652</v>
      </c>
      <c r="M788" s="486" t="s">
        <v>681</v>
      </c>
      <c r="N788" s="954"/>
      <c r="O788" s="955"/>
      <c r="P788" s="572">
        <f t="shared" si="772"/>
        <v>0</v>
      </c>
      <c r="Q788" s="955"/>
      <c r="R788" s="957"/>
      <c r="S788" s="571">
        <f t="shared" si="773"/>
        <v>0</v>
      </c>
      <c r="T788" s="520">
        <f t="shared" si="762"/>
        <v>0</v>
      </c>
      <c r="U788" s="497">
        <f t="shared" si="763"/>
        <v>0</v>
      </c>
      <c r="V788" s="551">
        <f t="shared" si="771"/>
        <v>0</v>
      </c>
      <c r="W788" s="960"/>
      <c r="X788" s="961"/>
      <c r="Y788" s="526">
        <f t="shared" si="764"/>
        <v>0</v>
      </c>
      <c r="Z788" s="961"/>
      <c r="AA788" s="964"/>
      <c r="AB788" s="570">
        <f t="shared" si="765"/>
        <v>0</v>
      </c>
      <c r="AC788" s="526">
        <f t="shared" si="766"/>
        <v>0</v>
      </c>
      <c r="AD788" s="523">
        <f t="shared" si="767"/>
        <v>0</v>
      </c>
      <c r="AE788" s="526">
        <f t="shared" ref="AE788:AE789" si="783">SUM(AC788,AD788)</f>
        <v>0</v>
      </c>
    </row>
    <row r="789" spans="1:31" x14ac:dyDescent="0.25">
      <c r="A789" s="115" t="s">
        <v>355</v>
      </c>
      <c r="B789" s="112">
        <v>4</v>
      </c>
      <c r="C789" s="156" t="s">
        <v>826</v>
      </c>
      <c r="D789" s="156">
        <v>4</v>
      </c>
      <c r="E789" s="156" t="s">
        <v>685</v>
      </c>
      <c r="F789" s="156" t="s">
        <v>512</v>
      </c>
      <c r="G789" s="112" t="s">
        <v>464</v>
      </c>
      <c r="H789" s="112" t="s">
        <v>513</v>
      </c>
      <c r="I789" s="157" t="s">
        <v>679</v>
      </c>
      <c r="J789" s="158"/>
      <c r="K789" s="158">
        <v>4.8</v>
      </c>
      <c r="L789" s="159" t="s">
        <v>680</v>
      </c>
      <c r="M789" s="486"/>
      <c r="N789" s="891"/>
      <c r="O789" s="718"/>
      <c r="P789" s="892">
        <f t="shared" si="772"/>
        <v>0</v>
      </c>
      <c r="Q789" s="718"/>
      <c r="R789" s="892"/>
      <c r="S789" s="718">
        <f t="shared" si="773"/>
        <v>0</v>
      </c>
      <c r="T789" s="520">
        <f t="shared" si="762"/>
        <v>0</v>
      </c>
      <c r="U789" s="497">
        <f t="shared" si="763"/>
        <v>0</v>
      </c>
      <c r="V789" s="551">
        <f t="shared" si="771"/>
        <v>0</v>
      </c>
      <c r="W789" s="893"/>
      <c r="X789" s="894"/>
      <c r="Y789" s="526">
        <f t="shared" si="764"/>
        <v>0</v>
      </c>
      <c r="Z789" s="894"/>
      <c r="AA789" s="895"/>
      <c r="AB789" s="896">
        <f t="shared" si="765"/>
        <v>0</v>
      </c>
      <c r="AC789" s="526">
        <f t="shared" si="766"/>
        <v>0</v>
      </c>
      <c r="AD789" s="523">
        <f t="shared" si="767"/>
        <v>0</v>
      </c>
      <c r="AE789" s="526">
        <f t="shared" si="783"/>
        <v>0</v>
      </c>
    </row>
    <row r="790" spans="1:31" x14ac:dyDescent="0.25">
      <c r="A790" s="115" t="s">
        <v>355</v>
      </c>
      <c r="B790" s="112">
        <v>4</v>
      </c>
      <c r="C790" s="156" t="s">
        <v>826</v>
      </c>
      <c r="D790" s="156">
        <v>4</v>
      </c>
      <c r="E790" s="156" t="s">
        <v>687</v>
      </c>
      <c r="F790" s="156" t="s">
        <v>2189</v>
      </c>
      <c r="G790" s="112" t="s">
        <v>649</v>
      </c>
      <c r="H790" s="112" t="s">
        <v>2190</v>
      </c>
      <c r="I790" s="112" t="s">
        <v>936</v>
      </c>
      <c r="J790" s="158">
        <v>14.5</v>
      </c>
      <c r="K790" s="158"/>
      <c r="L790" s="159" t="s">
        <v>652</v>
      </c>
      <c r="M790" s="486">
        <v>7.0000000000000007E-2</v>
      </c>
      <c r="N790" s="954"/>
      <c r="O790" s="955"/>
      <c r="P790" s="572">
        <f t="shared" si="772"/>
        <v>0</v>
      </c>
      <c r="Q790" s="955"/>
      <c r="R790" s="957"/>
      <c r="S790" s="571">
        <f t="shared" si="773"/>
        <v>0</v>
      </c>
      <c r="T790" s="520">
        <f t="shared" si="762"/>
        <v>0</v>
      </c>
      <c r="U790" s="497">
        <f t="shared" si="763"/>
        <v>0</v>
      </c>
      <c r="V790" s="551">
        <f t="shared" si="771"/>
        <v>0</v>
      </c>
      <c r="W790" s="960"/>
      <c r="X790" s="961"/>
      <c r="Y790" s="526">
        <f t="shared" si="764"/>
        <v>0</v>
      </c>
      <c r="Z790" s="961"/>
      <c r="AA790" s="964"/>
      <c r="AB790" s="570">
        <f t="shared" si="765"/>
        <v>0</v>
      </c>
      <c r="AC790" s="526">
        <f t="shared" si="766"/>
        <v>0</v>
      </c>
      <c r="AD790" s="523">
        <f t="shared" si="767"/>
        <v>0</v>
      </c>
      <c r="AE790" s="526">
        <f t="shared" ref="AE790" si="784">SUM(AC790,AD790)</f>
        <v>0</v>
      </c>
    </row>
    <row r="791" spans="1:31" x14ac:dyDescent="0.25">
      <c r="A791" s="115" t="s">
        <v>355</v>
      </c>
      <c r="B791" s="112">
        <v>4</v>
      </c>
      <c r="C791" s="156" t="s">
        <v>826</v>
      </c>
      <c r="D791" s="156">
        <v>4</v>
      </c>
      <c r="E791" s="156" t="s">
        <v>690</v>
      </c>
      <c r="F791" s="156" t="s">
        <v>2191</v>
      </c>
      <c r="G791" s="112" t="s">
        <v>865</v>
      </c>
      <c r="H791" s="112" t="s">
        <v>2192</v>
      </c>
      <c r="I791" s="157" t="s">
        <v>657</v>
      </c>
      <c r="J791" s="158">
        <v>5.7</v>
      </c>
      <c r="K791" s="158"/>
      <c r="L791" s="159" t="s">
        <v>652</v>
      </c>
      <c r="M791" s="486">
        <v>0.04</v>
      </c>
      <c r="N791" s="954"/>
      <c r="O791" s="955"/>
      <c r="P791" s="572">
        <f t="shared" si="772"/>
        <v>0</v>
      </c>
      <c r="Q791" s="955"/>
      <c r="R791" s="957"/>
      <c r="S791" s="571">
        <f t="shared" si="773"/>
        <v>0</v>
      </c>
      <c r="T791" s="520">
        <f t="shared" si="762"/>
        <v>0</v>
      </c>
      <c r="U791" s="497">
        <f t="shared" si="763"/>
        <v>0</v>
      </c>
      <c r="V791" s="551">
        <f t="shared" si="771"/>
        <v>0</v>
      </c>
      <c r="W791" s="960"/>
      <c r="X791" s="961"/>
      <c r="Y791" s="526">
        <f t="shared" si="764"/>
        <v>0</v>
      </c>
      <c r="Z791" s="961"/>
      <c r="AA791" s="964"/>
      <c r="AB791" s="570">
        <f t="shared" si="765"/>
        <v>0</v>
      </c>
      <c r="AC791" s="526">
        <f t="shared" si="766"/>
        <v>0</v>
      </c>
      <c r="AD791" s="523">
        <f t="shared" si="767"/>
        <v>0</v>
      </c>
      <c r="AE791" s="526">
        <f t="shared" ref="AE791" si="785">SUM(AC791,AD791)</f>
        <v>0</v>
      </c>
    </row>
    <row r="792" spans="1:31" x14ac:dyDescent="0.25">
      <c r="A792" s="115" t="s">
        <v>355</v>
      </c>
      <c r="B792" s="112">
        <v>4</v>
      </c>
      <c r="C792" s="156" t="s">
        <v>826</v>
      </c>
      <c r="D792" s="156">
        <v>4</v>
      </c>
      <c r="E792" s="156" t="s">
        <v>693</v>
      </c>
      <c r="F792" s="156" t="s">
        <v>2193</v>
      </c>
      <c r="G792" s="112" t="s">
        <v>2177</v>
      </c>
      <c r="H792" s="112" t="s">
        <v>2194</v>
      </c>
      <c r="I792" s="157" t="s">
        <v>657</v>
      </c>
      <c r="J792" s="158">
        <v>1.3</v>
      </c>
      <c r="K792" s="158"/>
      <c r="L792" s="159" t="s">
        <v>652</v>
      </c>
      <c r="M792" s="486">
        <v>0.04</v>
      </c>
      <c r="N792" s="954"/>
      <c r="O792" s="955"/>
      <c r="P792" s="572">
        <f t="shared" si="772"/>
        <v>0</v>
      </c>
      <c r="Q792" s="955"/>
      <c r="R792" s="957"/>
      <c r="S792" s="571">
        <f t="shared" si="773"/>
        <v>0</v>
      </c>
      <c r="T792" s="520">
        <f t="shared" si="762"/>
        <v>0</v>
      </c>
      <c r="U792" s="497">
        <f t="shared" si="763"/>
        <v>0</v>
      </c>
      <c r="V792" s="551">
        <f t="shared" si="771"/>
        <v>0</v>
      </c>
      <c r="W792" s="960"/>
      <c r="X792" s="961"/>
      <c r="Y792" s="526">
        <f t="shared" si="764"/>
        <v>0</v>
      </c>
      <c r="Z792" s="961"/>
      <c r="AA792" s="964"/>
      <c r="AB792" s="570">
        <f t="shared" si="765"/>
        <v>0</v>
      </c>
      <c r="AC792" s="526">
        <f t="shared" si="766"/>
        <v>0</v>
      </c>
      <c r="AD792" s="523">
        <f t="shared" si="767"/>
        <v>0</v>
      </c>
      <c r="AE792" s="526">
        <f t="shared" ref="AE792" si="786">SUM(AC792,AD792)</f>
        <v>0</v>
      </c>
    </row>
    <row r="793" spans="1:31" x14ac:dyDescent="0.25">
      <c r="A793" s="115" t="s">
        <v>355</v>
      </c>
      <c r="B793" s="112">
        <v>4</v>
      </c>
      <c r="C793" s="156" t="s">
        <v>826</v>
      </c>
      <c r="D793" s="156">
        <v>4</v>
      </c>
      <c r="E793" s="156" t="s">
        <v>699</v>
      </c>
      <c r="F793" s="156" t="s">
        <v>2195</v>
      </c>
      <c r="G793" s="112" t="s">
        <v>865</v>
      </c>
      <c r="H793" s="112" t="s">
        <v>2196</v>
      </c>
      <c r="I793" s="157" t="s">
        <v>657</v>
      </c>
      <c r="J793" s="158">
        <v>4.3</v>
      </c>
      <c r="K793" s="158"/>
      <c r="L793" s="159" t="s">
        <v>652</v>
      </c>
      <c r="M793" s="486">
        <v>0.04</v>
      </c>
      <c r="N793" s="954"/>
      <c r="O793" s="955"/>
      <c r="P793" s="572">
        <f t="shared" si="772"/>
        <v>0</v>
      </c>
      <c r="Q793" s="955"/>
      <c r="R793" s="957"/>
      <c r="S793" s="571">
        <f t="shared" si="773"/>
        <v>0</v>
      </c>
      <c r="T793" s="520">
        <f t="shared" si="762"/>
        <v>0</v>
      </c>
      <c r="U793" s="497">
        <f t="shared" si="763"/>
        <v>0</v>
      </c>
      <c r="V793" s="551">
        <f t="shared" si="771"/>
        <v>0</v>
      </c>
      <c r="W793" s="960"/>
      <c r="X793" s="961"/>
      <c r="Y793" s="526">
        <f t="shared" si="764"/>
        <v>0</v>
      </c>
      <c r="Z793" s="961"/>
      <c r="AA793" s="964"/>
      <c r="AB793" s="570">
        <f t="shared" si="765"/>
        <v>0</v>
      </c>
      <c r="AC793" s="526">
        <f t="shared" si="766"/>
        <v>0</v>
      </c>
      <c r="AD793" s="523">
        <f t="shared" si="767"/>
        <v>0</v>
      </c>
      <c r="AE793" s="526">
        <f t="shared" ref="AE793" si="787">SUM(AC793,AD793)</f>
        <v>0</v>
      </c>
    </row>
    <row r="794" spans="1:31" x14ac:dyDescent="0.25">
      <c r="A794" s="115" t="s">
        <v>355</v>
      </c>
      <c r="B794" s="112">
        <v>4</v>
      </c>
      <c r="C794" s="156" t="s">
        <v>826</v>
      </c>
      <c r="D794" s="156">
        <v>4</v>
      </c>
      <c r="E794" s="156" t="s">
        <v>701</v>
      </c>
      <c r="F794" s="156" t="s">
        <v>2197</v>
      </c>
      <c r="G794" s="112" t="s">
        <v>2177</v>
      </c>
      <c r="H794" s="112" t="s">
        <v>2198</v>
      </c>
      <c r="I794" s="157" t="s">
        <v>657</v>
      </c>
      <c r="J794" s="158">
        <v>1.1000000000000001</v>
      </c>
      <c r="K794" s="158"/>
      <c r="L794" s="159" t="s">
        <v>652</v>
      </c>
      <c r="M794" s="486">
        <v>0.04</v>
      </c>
      <c r="N794" s="954"/>
      <c r="O794" s="955"/>
      <c r="P794" s="572">
        <f t="shared" si="772"/>
        <v>0</v>
      </c>
      <c r="Q794" s="955"/>
      <c r="R794" s="957"/>
      <c r="S794" s="571">
        <f t="shared" si="773"/>
        <v>0</v>
      </c>
      <c r="T794" s="520">
        <f t="shared" si="762"/>
        <v>0</v>
      </c>
      <c r="U794" s="497">
        <f t="shared" si="763"/>
        <v>0</v>
      </c>
      <c r="V794" s="551">
        <f t="shared" si="771"/>
        <v>0</v>
      </c>
      <c r="W794" s="960"/>
      <c r="X794" s="961"/>
      <c r="Y794" s="526">
        <f t="shared" si="764"/>
        <v>0</v>
      </c>
      <c r="Z794" s="961"/>
      <c r="AA794" s="964"/>
      <c r="AB794" s="570">
        <f t="shared" si="765"/>
        <v>0</v>
      </c>
      <c r="AC794" s="526">
        <f t="shared" si="766"/>
        <v>0</v>
      </c>
      <c r="AD794" s="523">
        <f t="shared" si="767"/>
        <v>0</v>
      </c>
      <c r="AE794" s="526">
        <f t="shared" ref="AE794" si="788">SUM(AC794,AD794)</f>
        <v>0</v>
      </c>
    </row>
    <row r="795" spans="1:31" x14ac:dyDescent="0.25">
      <c r="A795" s="115" t="s">
        <v>355</v>
      </c>
      <c r="B795" s="112">
        <v>4</v>
      </c>
      <c r="C795" s="156" t="s">
        <v>826</v>
      </c>
      <c r="D795" s="156">
        <v>4</v>
      </c>
      <c r="E795" s="156" t="s">
        <v>704</v>
      </c>
      <c r="F795" s="156" t="s">
        <v>2199</v>
      </c>
      <c r="G795" s="112" t="s">
        <v>2177</v>
      </c>
      <c r="H795" s="112" t="s">
        <v>2200</v>
      </c>
      <c r="I795" s="157" t="s">
        <v>657</v>
      </c>
      <c r="J795" s="158">
        <v>1.1000000000000001</v>
      </c>
      <c r="K795" s="158"/>
      <c r="L795" s="159" t="s">
        <v>652</v>
      </c>
      <c r="M795" s="486">
        <v>0.04</v>
      </c>
      <c r="N795" s="954"/>
      <c r="O795" s="955"/>
      <c r="P795" s="572">
        <f t="shared" si="772"/>
        <v>0</v>
      </c>
      <c r="Q795" s="955"/>
      <c r="R795" s="957"/>
      <c r="S795" s="571">
        <f t="shared" si="773"/>
        <v>0</v>
      </c>
      <c r="T795" s="520">
        <f t="shared" si="762"/>
        <v>0</v>
      </c>
      <c r="U795" s="497">
        <f t="shared" si="763"/>
        <v>0</v>
      </c>
      <c r="V795" s="551">
        <f t="shared" si="771"/>
        <v>0</v>
      </c>
      <c r="W795" s="960"/>
      <c r="X795" s="961"/>
      <c r="Y795" s="526">
        <f t="shared" si="764"/>
        <v>0</v>
      </c>
      <c r="Z795" s="961"/>
      <c r="AA795" s="964"/>
      <c r="AB795" s="570">
        <f t="shared" si="765"/>
        <v>0</v>
      </c>
      <c r="AC795" s="526">
        <f t="shared" si="766"/>
        <v>0</v>
      </c>
      <c r="AD795" s="523">
        <f t="shared" si="767"/>
        <v>0</v>
      </c>
      <c r="AE795" s="526">
        <f t="shared" ref="AE795" si="789">SUM(AC795,AD795)</f>
        <v>0</v>
      </c>
    </row>
    <row r="796" spans="1:31" x14ac:dyDescent="0.25">
      <c r="A796" s="115" t="s">
        <v>355</v>
      </c>
      <c r="B796" s="112">
        <v>4</v>
      </c>
      <c r="C796" s="156" t="s">
        <v>826</v>
      </c>
      <c r="D796" s="156">
        <v>4</v>
      </c>
      <c r="E796" s="156" t="s">
        <v>708</v>
      </c>
      <c r="F796" s="156" t="s">
        <v>2201</v>
      </c>
      <c r="G796" s="112" t="s">
        <v>2177</v>
      </c>
      <c r="H796" s="112" t="s">
        <v>2202</v>
      </c>
      <c r="I796" s="157" t="s">
        <v>657</v>
      </c>
      <c r="J796" s="158">
        <v>4</v>
      </c>
      <c r="K796" s="158"/>
      <c r="L796" s="159" t="s">
        <v>652</v>
      </c>
      <c r="M796" s="486">
        <v>0.04</v>
      </c>
      <c r="N796" s="954"/>
      <c r="O796" s="955"/>
      <c r="P796" s="572">
        <f t="shared" si="772"/>
        <v>0</v>
      </c>
      <c r="Q796" s="955"/>
      <c r="R796" s="957"/>
      <c r="S796" s="571">
        <f t="shared" si="773"/>
        <v>0</v>
      </c>
      <c r="T796" s="520">
        <f t="shared" si="762"/>
        <v>0</v>
      </c>
      <c r="U796" s="497">
        <f t="shared" si="763"/>
        <v>0</v>
      </c>
      <c r="V796" s="551">
        <f t="shared" si="771"/>
        <v>0</v>
      </c>
      <c r="W796" s="960"/>
      <c r="X796" s="961"/>
      <c r="Y796" s="526">
        <f t="shared" si="764"/>
        <v>0</v>
      </c>
      <c r="Z796" s="961"/>
      <c r="AA796" s="964"/>
      <c r="AB796" s="570">
        <f t="shared" si="765"/>
        <v>0</v>
      </c>
      <c r="AC796" s="526">
        <f t="shared" si="766"/>
        <v>0</v>
      </c>
      <c r="AD796" s="523">
        <f t="shared" si="767"/>
        <v>0</v>
      </c>
      <c r="AE796" s="526">
        <f t="shared" ref="AE796" si="790">SUM(AC796,AD796)</f>
        <v>0</v>
      </c>
    </row>
    <row r="797" spans="1:31" x14ac:dyDescent="0.25">
      <c r="A797" s="115" t="s">
        <v>355</v>
      </c>
      <c r="B797" s="112">
        <v>4</v>
      </c>
      <c r="C797" s="156" t="s">
        <v>826</v>
      </c>
      <c r="D797" s="156">
        <v>4</v>
      </c>
      <c r="E797" s="156" t="s">
        <v>711</v>
      </c>
      <c r="F797" s="156" t="s">
        <v>2203</v>
      </c>
      <c r="G797" s="112" t="s">
        <v>649</v>
      </c>
      <c r="H797" s="112" t="s">
        <v>2204</v>
      </c>
      <c r="I797" s="157" t="s">
        <v>936</v>
      </c>
      <c r="J797" s="158">
        <v>62</v>
      </c>
      <c r="K797" s="158"/>
      <c r="L797" s="159" t="s">
        <v>652</v>
      </c>
      <c r="M797" s="486">
        <v>7.0000000000000007E-2</v>
      </c>
      <c r="N797" s="954"/>
      <c r="O797" s="955"/>
      <c r="P797" s="572">
        <f t="shared" si="772"/>
        <v>0</v>
      </c>
      <c r="Q797" s="955"/>
      <c r="R797" s="957"/>
      <c r="S797" s="571">
        <f t="shared" si="773"/>
        <v>0</v>
      </c>
      <c r="T797" s="520">
        <f t="shared" si="762"/>
        <v>0</v>
      </c>
      <c r="U797" s="497">
        <f t="shared" si="763"/>
        <v>0</v>
      </c>
      <c r="V797" s="551">
        <f t="shared" si="771"/>
        <v>0</v>
      </c>
      <c r="W797" s="960"/>
      <c r="X797" s="961"/>
      <c r="Y797" s="526">
        <f t="shared" si="764"/>
        <v>0</v>
      </c>
      <c r="Z797" s="961"/>
      <c r="AA797" s="964"/>
      <c r="AB797" s="570">
        <f t="shared" si="765"/>
        <v>0</v>
      </c>
      <c r="AC797" s="526">
        <f t="shared" si="766"/>
        <v>0</v>
      </c>
      <c r="AD797" s="523">
        <f t="shared" si="767"/>
        <v>0</v>
      </c>
      <c r="AE797" s="526">
        <f t="shared" ref="AE797" si="791">SUM(AC797,AD797)</f>
        <v>0</v>
      </c>
    </row>
    <row r="798" spans="1:31" x14ac:dyDescent="0.25">
      <c r="A798" s="115" t="s">
        <v>355</v>
      </c>
      <c r="B798" s="112">
        <v>4</v>
      </c>
      <c r="C798" s="156" t="s">
        <v>826</v>
      </c>
      <c r="D798" s="156">
        <v>4</v>
      </c>
      <c r="E798" s="156" t="s">
        <v>714</v>
      </c>
      <c r="F798" s="156" t="s">
        <v>2205</v>
      </c>
      <c r="G798" s="112" t="s">
        <v>764</v>
      </c>
      <c r="H798" s="112" t="s">
        <v>2206</v>
      </c>
      <c r="I798" s="157" t="s">
        <v>936</v>
      </c>
      <c r="J798" s="158">
        <v>51.2</v>
      </c>
      <c r="K798" s="158"/>
      <c r="L798" s="159" t="s">
        <v>652</v>
      </c>
      <c r="M798" s="486">
        <v>7.0000000000000007E-2</v>
      </c>
      <c r="N798" s="954"/>
      <c r="O798" s="955"/>
      <c r="P798" s="572">
        <f t="shared" si="772"/>
        <v>0</v>
      </c>
      <c r="Q798" s="955"/>
      <c r="R798" s="957"/>
      <c r="S798" s="571">
        <f t="shared" si="773"/>
        <v>0</v>
      </c>
      <c r="T798" s="520">
        <f t="shared" si="762"/>
        <v>0</v>
      </c>
      <c r="U798" s="497">
        <f t="shared" si="763"/>
        <v>0</v>
      </c>
      <c r="V798" s="551">
        <f t="shared" si="771"/>
        <v>0</v>
      </c>
      <c r="W798" s="960"/>
      <c r="X798" s="961"/>
      <c r="Y798" s="526">
        <f t="shared" si="764"/>
        <v>0</v>
      </c>
      <c r="Z798" s="961"/>
      <c r="AA798" s="964"/>
      <c r="AB798" s="570">
        <f t="shared" si="765"/>
        <v>0</v>
      </c>
      <c r="AC798" s="526">
        <f t="shared" si="766"/>
        <v>0</v>
      </c>
      <c r="AD798" s="523">
        <f t="shared" si="767"/>
        <v>0</v>
      </c>
      <c r="AE798" s="526">
        <f t="shared" ref="AE798" si="792">SUM(AC798,AD798)</f>
        <v>0</v>
      </c>
    </row>
    <row r="799" spans="1:31" x14ac:dyDescent="0.25">
      <c r="A799" s="115" t="s">
        <v>355</v>
      </c>
      <c r="B799" s="112">
        <v>4</v>
      </c>
      <c r="C799" s="156" t="s">
        <v>1188</v>
      </c>
      <c r="D799" s="156">
        <v>4</v>
      </c>
      <c r="E799" s="156" t="s">
        <v>658</v>
      </c>
      <c r="F799" s="156" t="s">
        <v>2207</v>
      </c>
      <c r="G799" s="112" t="s">
        <v>764</v>
      </c>
      <c r="H799" s="112" t="s">
        <v>2208</v>
      </c>
      <c r="I799" s="112" t="s">
        <v>936</v>
      </c>
      <c r="J799" s="158">
        <v>160.9</v>
      </c>
      <c r="K799" s="158"/>
      <c r="L799" s="159" t="s">
        <v>652</v>
      </c>
      <c r="M799" s="486">
        <v>7.0000000000000007E-2</v>
      </c>
      <c r="N799" s="954"/>
      <c r="O799" s="955"/>
      <c r="P799" s="572">
        <f t="shared" si="772"/>
        <v>0</v>
      </c>
      <c r="Q799" s="955"/>
      <c r="R799" s="957"/>
      <c r="S799" s="571">
        <f t="shared" si="773"/>
        <v>0</v>
      </c>
      <c r="T799" s="520">
        <f t="shared" si="762"/>
        <v>0</v>
      </c>
      <c r="U799" s="497">
        <f t="shared" si="763"/>
        <v>0</v>
      </c>
      <c r="V799" s="551">
        <f t="shared" si="771"/>
        <v>0</v>
      </c>
      <c r="W799" s="960"/>
      <c r="X799" s="961"/>
      <c r="Y799" s="526">
        <f t="shared" si="764"/>
        <v>0</v>
      </c>
      <c r="Z799" s="961"/>
      <c r="AA799" s="964"/>
      <c r="AB799" s="570">
        <f t="shared" si="765"/>
        <v>0</v>
      </c>
      <c r="AC799" s="526">
        <f t="shared" si="766"/>
        <v>0</v>
      </c>
      <c r="AD799" s="523">
        <f t="shared" si="767"/>
        <v>0</v>
      </c>
      <c r="AE799" s="526">
        <f t="shared" ref="AE799" si="793">SUM(AC799,AD799)</f>
        <v>0</v>
      </c>
    </row>
    <row r="800" spans="1:31" x14ac:dyDescent="0.25">
      <c r="A800" s="115" t="s">
        <v>355</v>
      </c>
      <c r="B800" s="112">
        <v>4</v>
      </c>
      <c r="C800" s="156" t="s">
        <v>1188</v>
      </c>
      <c r="D800" s="156">
        <v>4</v>
      </c>
      <c r="E800" s="156" t="s">
        <v>661</v>
      </c>
      <c r="F800" s="156" t="s">
        <v>2209</v>
      </c>
      <c r="G800" s="112" t="s">
        <v>1157</v>
      </c>
      <c r="H800" s="112" t="s">
        <v>2210</v>
      </c>
      <c r="I800" s="112" t="s">
        <v>657</v>
      </c>
      <c r="J800" s="158">
        <v>15</v>
      </c>
      <c r="K800" s="158"/>
      <c r="L800" s="159" t="s">
        <v>652</v>
      </c>
      <c r="M800" s="486">
        <v>7.0000000000000007E-2</v>
      </c>
      <c r="N800" s="954"/>
      <c r="O800" s="955"/>
      <c r="P800" s="572">
        <f t="shared" si="772"/>
        <v>0</v>
      </c>
      <c r="Q800" s="955"/>
      <c r="R800" s="957"/>
      <c r="S800" s="571">
        <f t="shared" si="773"/>
        <v>0</v>
      </c>
      <c r="T800" s="520">
        <f t="shared" si="762"/>
        <v>0</v>
      </c>
      <c r="U800" s="497">
        <f t="shared" si="763"/>
        <v>0</v>
      </c>
      <c r="V800" s="551">
        <f t="shared" si="771"/>
        <v>0</v>
      </c>
      <c r="W800" s="960"/>
      <c r="X800" s="961"/>
      <c r="Y800" s="526">
        <f t="shared" si="764"/>
        <v>0</v>
      </c>
      <c r="Z800" s="961"/>
      <c r="AA800" s="964"/>
      <c r="AB800" s="570">
        <f t="shared" si="765"/>
        <v>0</v>
      </c>
      <c r="AC800" s="526">
        <f t="shared" si="766"/>
        <v>0</v>
      </c>
      <c r="AD800" s="523">
        <f t="shared" si="767"/>
        <v>0</v>
      </c>
      <c r="AE800" s="526">
        <f t="shared" ref="AE800" si="794">SUM(AC800,AD800)</f>
        <v>0</v>
      </c>
    </row>
    <row r="801" spans="1:31" x14ac:dyDescent="0.25">
      <c r="A801" s="115" t="s">
        <v>355</v>
      </c>
      <c r="B801" s="112">
        <v>4</v>
      </c>
      <c r="C801" s="156" t="s">
        <v>1188</v>
      </c>
      <c r="D801" s="156">
        <v>4</v>
      </c>
      <c r="E801" s="156" t="s">
        <v>665</v>
      </c>
      <c r="F801" s="156" t="s">
        <v>2211</v>
      </c>
      <c r="G801" s="112" t="s">
        <v>764</v>
      </c>
      <c r="H801" s="112" t="s">
        <v>2212</v>
      </c>
      <c r="I801" s="157" t="s">
        <v>936</v>
      </c>
      <c r="J801" s="158">
        <v>8.9</v>
      </c>
      <c r="K801" s="158"/>
      <c r="L801" s="159" t="s">
        <v>652</v>
      </c>
      <c r="M801" s="486">
        <v>7.0000000000000007E-2</v>
      </c>
      <c r="N801" s="954"/>
      <c r="O801" s="955"/>
      <c r="P801" s="572">
        <f t="shared" si="772"/>
        <v>0</v>
      </c>
      <c r="Q801" s="955"/>
      <c r="R801" s="957"/>
      <c r="S801" s="571">
        <f t="shared" si="773"/>
        <v>0</v>
      </c>
      <c r="T801" s="520">
        <f t="shared" si="762"/>
        <v>0</v>
      </c>
      <c r="U801" s="497">
        <f t="shared" si="763"/>
        <v>0</v>
      </c>
      <c r="V801" s="551">
        <f t="shared" si="771"/>
        <v>0</v>
      </c>
      <c r="W801" s="960"/>
      <c r="X801" s="961"/>
      <c r="Y801" s="526">
        <f t="shared" si="764"/>
        <v>0</v>
      </c>
      <c r="Z801" s="961"/>
      <c r="AA801" s="964"/>
      <c r="AB801" s="570">
        <f t="shared" si="765"/>
        <v>0</v>
      </c>
      <c r="AC801" s="526">
        <f t="shared" si="766"/>
        <v>0</v>
      </c>
      <c r="AD801" s="523">
        <f t="shared" si="767"/>
        <v>0</v>
      </c>
      <c r="AE801" s="526">
        <f t="shared" ref="AE801" si="795">SUM(AC801,AD801)</f>
        <v>0</v>
      </c>
    </row>
    <row r="802" spans="1:31" x14ac:dyDescent="0.25">
      <c r="A802" s="115" t="s">
        <v>355</v>
      </c>
      <c r="B802" s="112">
        <v>4</v>
      </c>
      <c r="C802" s="156" t="s">
        <v>1188</v>
      </c>
      <c r="D802" s="156">
        <v>4</v>
      </c>
      <c r="E802" s="156" t="s">
        <v>668</v>
      </c>
      <c r="F802" s="156" t="s">
        <v>2213</v>
      </c>
      <c r="G802" s="112" t="s">
        <v>764</v>
      </c>
      <c r="H802" s="112" t="s">
        <v>2214</v>
      </c>
      <c r="I802" s="112" t="s">
        <v>936</v>
      </c>
      <c r="J802" s="158">
        <v>8.9</v>
      </c>
      <c r="K802" s="158"/>
      <c r="L802" s="159" t="s">
        <v>652</v>
      </c>
      <c r="M802" s="486">
        <v>7.0000000000000007E-2</v>
      </c>
      <c r="N802" s="954"/>
      <c r="O802" s="955"/>
      <c r="P802" s="572">
        <f t="shared" si="772"/>
        <v>0</v>
      </c>
      <c r="Q802" s="955"/>
      <c r="R802" s="957"/>
      <c r="S802" s="571">
        <f t="shared" si="773"/>
        <v>0</v>
      </c>
      <c r="T802" s="520">
        <f t="shared" si="762"/>
        <v>0</v>
      </c>
      <c r="U802" s="497">
        <f t="shared" si="763"/>
        <v>0</v>
      </c>
      <c r="V802" s="551">
        <f t="shared" si="771"/>
        <v>0</v>
      </c>
      <c r="W802" s="960"/>
      <c r="X802" s="961"/>
      <c r="Y802" s="526">
        <f t="shared" si="764"/>
        <v>0</v>
      </c>
      <c r="Z802" s="961"/>
      <c r="AA802" s="964"/>
      <c r="AB802" s="570">
        <f t="shared" si="765"/>
        <v>0</v>
      </c>
      <c r="AC802" s="526">
        <f t="shared" si="766"/>
        <v>0</v>
      </c>
      <c r="AD802" s="523">
        <f t="shared" si="767"/>
        <v>0</v>
      </c>
      <c r="AE802" s="526">
        <f t="shared" ref="AE802" si="796">SUM(AC802,AD802)</f>
        <v>0</v>
      </c>
    </row>
    <row r="803" spans="1:31" x14ac:dyDescent="0.25">
      <c r="A803" s="115" t="s">
        <v>355</v>
      </c>
      <c r="B803" s="112">
        <v>4</v>
      </c>
      <c r="C803" s="156" t="s">
        <v>1188</v>
      </c>
      <c r="D803" s="156">
        <v>4</v>
      </c>
      <c r="E803" s="156" t="s">
        <v>671</v>
      </c>
      <c r="F803" s="156" t="s">
        <v>2215</v>
      </c>
      <c r="G803" s="112" t="s">
        <v>764</v>
      </c>
      <c r="H803" s="112" t="s">
        <v>2216</v>
      </c>
      <c r="I803" s="112" t="s">
        <v>936</v>
      </c>
      <c r="J803" s="158">
        <v>12.4</v>
      </c>
      <c r="K803" s="158"/>
      <c r="L803" s="159" t="s">
        <v>652</v>
      </c>
      <c r="M803" s="486">
        <v>7.0000000000000007E-2</v>
      </c>
      <c r="N803" s="954"/>
      <c r="O803" s="955"/>
      <c r="P803" s="572">
        <f t="shared" si="772"/>
        <v>0</v>
      </c>
      <c r="Q803" s="955"/>
      <c r="R803" s="957"/>
      <c r="S803" s="571">
        <f t="shared" si="773"/>
        <v>0</v>
      </c>
      <c r="T803" s="520">
        <f t="shared" si="762"/>
        <v>0</v>
      </c>
      <c r="U803" s="497">
        <f t="shared" si="763"/>
        <v>0</v>
      </c>
      <c r="V803" s="551">
        <f t="shared" si="771"/>
        <v>0</v>
      </c>
      <c r="W803" s="960"/>
      <c r="X803" s="961"/>
      <c r="Y803" s="526">
        <f t="shared" si="764"/>
        <v>0</v>
      </c>
      <c r="Z803" s="961"/>
      <c r="AA803" s="964"/>
      <c r="AB803" s="570">
        <f t="shared" si="765"/>
        <v>0</v>
      </c>
      <c r="AC803" s="526">
        <f t="shared" si="766"/>
        <v>0</v>
      </c>
      <c r="AD803" s="523">
        <f t="shared" si="767"/>
        <v>0</v>
      </c>
      <c r="AE803" s="526">
        <f t="shared" ref="AE803:AE805" si="797">SUM(AC803,AD803)</f>
        <v>0</v>
      </c>
    </row>
    <row r="804" spans="1:31" x14ac:dyDescent="0.25">
      <c r="A804" s="115" t="s">
        <v>355</v>
      </c>
      <c r="B804" s="112">
        <v>4</v>
      </c>
      <c r="C804" s="156" t="s">
        <v>1188</v>
      </c>
      <c r="D804" s="156">
        <v>4</v>
      </c>
      <c r="E804" s="156" t="s">
        <v>676</v>
      </c>
      <c r="F804" s="156" t="s">
        <v>2217</v>
      </c>
      <c r="G804" s="112" t="s">
        <v>520</v>
      </c>
      <c r="H804" s="112" t="s">
        <v>2218</v>
      </c>
      <c r="I804" s="112" t="s">
        <v>679</v>
      </c>
      <c r="J804" s="158"/>
      <c r="K804" s="158">
        <v>2.7</v>
      </c>
      <c r="L804" s="159" t="s">
        <v>680</v>
      </c>
      <c r="M804" s="486"/>
      <c r="N804" s="891"/>
      <c r="O804" s="718"/>
      <c r="P804" s="892">
        <f t="shared" si="772"/>
        <v>0</v>
      </c>
      <c r="Q804" s="718"/>
      <c r="R804" s="892"/>
      <c r="S804" s="718">
        <f t="shared" si="773"/>
        <v>0</v>
      </c>
      <c r="T804" s="520">
        <f t="shared" si="762"/>
        <v>0</v>
      </c>
      <c r="U804" s="497">
        <f t="shared" si="763"/>
        <v>0</v>
      </c>
      <c r="V804" s="551">
        <f t="shared" si="771"/>
        <v>0</v>
      </c>
      <c r="W804" s="893"/>
      <c r="X804" s="894"/>
      <c r="Y804" s="526">
        <f t="shared" si="764"/>
        <v>0</v>
      </c>
      <c r="Z804" s="894"/>
      <c r="AA804" s="895"/>
      <c r="AB804" s="896">
        <f t="shared" si="765"/>
        <v>0</v>
      </c>
      <c r="AC804" s="526">
        <f t="shared" si="766"/>
        <v>0</v>
      </c>
      <c r="AD804" s="523">
        <f t="shared" si="767"/>
        <v>0</v>
      </c>
      <c r="AE804" s="526">
        <f t="shared" si="797"/>
        <v>0</v>
      </c>
    </row>
    <row r="805" spans="1:31" x14ac:dyDescent="0.25">
      <c r="A805" s="115" t="s">
        <v>355</v>
      </c>
      <c r="B805" s="112">
        <v>4</v>
      </c>
      <c r="C805" s="156" t="s">
        <v>1188</v>
      </c>
      <c r="D805" s="156">
        <v>4</v>
      </c>
      <c r="E805" s="156" t="s">
        <v>682</v>
      </c>
      <c r="F805" s="156" t="s">
        <v>2219</v>
      </c>
      <c r="G805" s="112" t="s">
        <v>751</v>
      </c>
      <c r="H805" s="112" t="s">
        <v>2220</v>
      </c>
      <c r="I805" s="112" t="s">
        <v>675</v>
      </c>
      <c r="J805" s="158"/>
      <c r="K805" s="158">
        <v>2.5</v>
      </c>
      <c r="L805" s="159" t="s">
        <v>680</v>
      </c>
      <c r="M805" s="486"/>
      <c r="N805" s="891"/>
      <c r="O805" s="718"/>
      <c r="P805" s="892">
        <f t="shared" si="772"/>
        <v>0</v>
      </c>
      <c r="Q805" s="718"/>
      <c r="R805" s="892"/>
      <c r="S805" s="718">
        <f t="shared" si="773"/>
        <v>0</v>
      </c>
      <c r="T805" s="520">
        <f t="shared" si="762"/>
        <v>0</v>
      </c>
      <c r="U805" s="497">
        <f t="shared" si="763"/>
        <v>0</v>
      </c>
      <c r="V805" s="551">
        <f t="shared" si="771"/>
        <v>0</v>
      </c>
      <c r="W805" s="893"/>
      <c r="X805" s="894"/>
      <c r="Y805" s="526">
        <f t="shared" si="764"/>
        <v>0</v>
      </c>
      <c r="Z805" s="894"/>
      <c r="AA805" s="895"/>
      <c r="AB805" s="896">
        <f t="shared" si="765"/>
        <v>0</v>
      </c>
      <c r="AC805" s="526">
        <f t="shared" si="766"/>
        <v>0</v>
      </c>
      <c r="AD805" s="523">
        <f t="shared" si="767"/>
        <v>0</v>
      </c>
      <c r="AE805" s="526">
        <f t="shared" si="797"/>
        <v>0</v>
      </c>
    </row>
    <row r="806" spans="1:31" x14ac:dyDescent="0.25">
      <c r="A806" s="115" t="s">
        <v>355</v>
      </c>
      <c r="B806" s="112">
        <v>4</v>
      </c>
      <c r="C806" s="156" t="s">
        <v>1188</v>
      </c>
      <c r="D806" s="156">
        <v>4</v>
      </c>
      <c r="E806" s="156" t="s">
        <v>685</v>
      </c>
      <c r="F806" s="156" t="s">
        <v>2221</v>
      </c>
      <c r="G806" s="112" t="s">
        <v>990</v>
      </c>
      <c r="H806" s="112" t="s">
        <v>2222</v>
      </c>
      <c r="I806" s="112" t="s">
        <v>657</v>
      </c>
      <c r="J806" s="158">
        <v>7.7</v>
      </c>
      <c r="K806" s="158"/>
      <c r="L806" s="159" t="s">
        <v>652</v>
      </c>
      <c r="M806" s="486">
        <v>7.0000000000000007E-2</v>
      </c>
      <c r="N806" s="954"/>
      <c r="O806" s="955"/>
      <c r="P806" s="572">
        <f t="shared" si="772"/>
        <v>0</v>
      </c>
      <c r="Q806" s="955"/>
      <c r="R806" s="957"/>
      <c r="S806" s="571">
        <f t="shared" si="773"/>
        <v>0</v>
      </c>
      <c r="T806" s="520">
        <f t="shared" si="762"/>
        <v>0</v>
      </c>
      <c r="U806" s="497">
        <f t="shared" si="763"/>
        <v>0</v>
      </c>
      <c r="V806" s="551">
        <f t="shared" si="771"/>
        <v>0</v>
      </c>
      <c r="W806" s="960"/>
      <c r="X806" s="961"/>
      <c r="Y806" s="526">
        <f t="shared" si="764"/>
        <v>0</v>
      </c>
      <c r="Z806" s="961"/>
      <c r="AA806" s="964"/>
      <c r="AB806" s="570">
        <f t="shared" si="765"/>
        <v>0</v>
      </c>
      <c r="AC806" s="526">
        <f t="shared" si="766"/>
        <v>0</v>
      </c>
      <c r="AD806" s="523">
        <f t="shared" si="767"/>
        <v>0</v>
      </c>
      <c r="AE806" s="526">
        <f t="shared" ref="AE806" si="798">SUM(AC806,AD806)</f>
        <v>0</v>
      </c>
    </row>
    <row r="807" spans="1:31" x14ac:dyDescent="0.25">
      <c r="A807" s="115" t="s">
        <v>355</v>
      </c>
      <c r="B807" s="112">
        <v>4</v>
      </c>
      <c r="C807" s="156" t="s">
        <v>1188</v>
      </c>
      <c r="D807" s="156">
        <v>4</v>
      </c>
      <c r="E807" s="156" t="s">
        <v>687</v>
      </c>
      <c r="F807" s="156" t="s">
        <v>2223</v>
      </c>
      <c r="G807" s="112" t="s">
        <v>764</v>
      </c>
      <c r="H807" s="112" t="s">
        <v>2224</v>
      </c>
      <c r="I807" s="112" t="s">
        <v>936</v>
      </c>
      <c r="J807" s="158">
        <v>0</v>
      </c>
      <c r="K807" s="158"/>
      <c r="L807" s="159" t="s">
        <v>652</v>
      </c>
      <c r="M807" s="486">
        <v>7.0000000000000007E-2</v>
      </c>
      <c r="N807" s="954"/>
      <c r="O807" s="955"/>
      <c r="P807" s="572">
        <f t="shared" si="772"/>
        <v>0</v>
      </c>
      <c r="Q807" s="955"/>
      <c r="R807" s="957"/>
      <c r="S807" s="571">
        <f t="shared" si="773"/>
        <v>0</v>
      </c>
      <c r="T807" s="520">
        <f t="shared" si="762"/>
        <v>0</v>
      </c>
      <c r="U807" s="497">
        <f t="shared" si="763"/>
        <v>0</v>
      </c>
      <c r="V807" s="551">
        <f t="shared" si="771"/>
        <v>0</v>
      </c>
      <c r="W807" s="960"/>
      <c r="X807" s="961"/>
      <c r="Y807" s="526">
        <f t="shared" si="764"/>
        <v>0</v>
      </c>
      <c r="Z807" s="961"/>
      <c r="AA807" s="964"/>
      <c r="AB807" s="570">
        <f t="shared" si="765"/>
        <v>0</v>
      </c>
      <c r="AC807" s="526">
        <f t="shared" si="766"/>
        <v>0</v>
      </c>
      <c r="AD807" s="523">
        <f t="shared" si="767"/>
        <v>0</v>
      </c>
      <c r="AE807" s="526">
        <f t="shared" ref="AE807" si="799">SUM(AC807,AD807)</f>
        <v>0</v>
      </c>
    </row>
    <row r="808" spans="1:31" x14ac:dyDescent="0.25">
      <c r="A808" s="115" t="s">
        <v>355</v>
      </c>
      <c r="B808" s="112">
        <v>4</v>
      </c>
      <c r="C808" s="156" t="s">
        <v>1188</v>
      </c>
      <c r="D808" s="156">
        <v>4</v>
      </c>
      <c r="E808" s="156" t="s">
        <v>687</v>
      </c>
      <c r="F808" s="156" t="s">
        <v>2223</v>
      </c>
      <c r="G808" s="112" t="s">
        <v>649</v>
      </c>
      <c r="H808" s="112" t="s">
        <v>2224</v>
      </c>
      <c r="I808" s="112" t="s">
        <v>936</v>
      </c>
      <c r="J808" s="158">
        <v>90.9</v>
      </c>
      <c r="K808" s="158"/>
      <c r="L808" s="159" t="s">
        <v>652</v>
      </c>
      <c r="M808" s="486">
        <v>7.0000000000000007E-2</v>
      </c>
      <c r="N808" s="954"/>
      <c r="O808" s="955"/>
      <c r="P808" s="572">
        <f t="shared" si="772"/>
        <v>0</v>
      </c>
      <c r="Q808" s="955"/>
      <c r="R808" s="957"/>
      <c r="S808" s="571">
        <f t="shared" si="773"/>
        <v>0</v>
      </c>
      <c r="T808" s="520">
        <f t="shared" si="762"/>
        <v>0</v>
      </c>
      <c r="U808" s="497">
        <f t="shared" si="763"/>
        <v>0</v>
      </c>
      <c r="V808" s="551">
        <f t="shared" si="771"/>
        <v>0</v>
      </c>
      <c r="W808" s="960"/>
      <c r="X808" s="961"/>
      <c r="Y808" s="526">
        <f t="shared" si="764"/>
        <v>0</v>
      </c>
      <c r="Z808" s="961"/>
      <c r="AA808" s="964"/>
      <c r="AB808" s="570">
        <f t="shared" si="765"/>
        <v>0</v>
      </c>
      <c r="AC808" s="526">
        <f t="shared" si="766"/>
        <v>0</v>
      </c>
      <c r="AD808" s="523">
        <f t="shared" si="767"/>
        <v>0</v>
      </c>
      <c r="AE808" s="526">
        <f t="shared" ref="AE808" si="800">SUM(AC808,AD808)</f>
        <v>0</v>
      </c>
    </row>
    <row r="809" spans="1:31" x14ac:dyDescent="0.25">
      <c r="A809" s="115" t="s">
        <v>355</v>
      </c>
      <c r="B809" s="112">
        <v>4</v>
      </c>
      <c r="C809" s="156" t="s">
        <v>1188</v>
      </c>
      <c r="D809" s="156">
        <v>4</v>
      </c>
      <c r="E809" s="156" t="s">
        <v>687</v>
      </c>
      <c r="F809" s="156" t="s">
        <v>2223</v>
      </c>
      <c r="G809" s="112" t="s">
        <v>649</v>
      </c>
      <c r="H809" s="112" t="s">
        <v>2224</v>
      </c>
      <c r="I809" s="112" t="s">
        <v>936</v>
      </c>
      <c r="J809" s="158">
        <v>0</v>
      </c>
      <c r="K809" s="158"/>
      <c r="L809" s="159" t="s">
        <v>652</v>
      </c>
      <c r="M809" s="486">
        <v>7.0000000000000007E-2</v>
      </c>
      <c r="N809" s="954"/>
      <c r="O809" s="955"/>
      <c r="P809" s="572">
        <f t="shared" si="772"/>
        <v>0</v>
      </c>
      <c r="Q809" s="955"/>
      <c r="R809" s="957"/>
      <c r="S809" s="571">
        <f t="shared" si="773"/>
        <v>0</v>
      </c>
      <c r="T809" s="520">
        <f t="shared" si="762"/>
        <v>0</v>
      </c>
      <c r="U809" s="497">
        <f t="shared" si="763"/>
        <v>0</v>
      </c>
      <c r="V809" s="551">
        <f t="shared" si="771"/>
        <v>0</v>
      </c>
      <c r="W809" s="960"/>
      <c r="X809" s="961"/>
      <c r="Y809" s="526">
        <f t="shared" si="764"/>
        <v>0</v>
      </c>
      <c r="Z809" s="961"/>
      <c r="AA809" s="964"/>
      <c r="AB809" s="570">
        <f t="shared" si="765"/>
        <v>0</v>
      </c>
      <c r="AC809" s="526">
        <f t="shared" si="766"/>
        <v>0</v>
      </c>
      <c r="AD809" s="523">
        <f t="shared" si="767"/>
        <v>0</v>
      </c>
      <c r="AE809" s="526">
        <f t="shared" ref="AE809" si="801">SUM(AC809,AD809)</f>
        <v>0</v>
      </c>
    </row>
    <row r="810" spans="1:31" x14ac:dyDescent="0.25">
      <c r="A810" s="115" t="s">
        <v>355</v>
      </c>
      <c r="B810" s="112">
        <v>4</v>
      </c>
      <c r="C810" s="156" t="s">
        <v>829</v>
      </c>
      <c r="D810" s="156">
        <v>4</v>
      </c>
      <c r="E810" s="156" t="s">
        <v>653</v>
      </c>
      <c r="F810" s="156" t="s">
        <v>2225</v>
      </c>
      <c r="G810" s="112" t="s">
        <v>673</v>
      </c>
      <c r="H810" s="112" t="s">
        <v>2226</v>
      </c>
      <c r="I810" s="112" t="s">
        <v>675</v>
      </c>
      <c r="J810" s="158">
        <v>16.899999999999999</v>
      </c>
      <c r="K810" s="158"/>
      <c r="L810" s="159" t="s">
        <v>652</v>
      </c>
      <c r="M810" s="486">
        <v>7.0000000000000007E-2</v>
      </c>
      <c r="N810" s="954"/>
      <c r="O810" s="955"/>
      <c r="P810" s="572">
        <f t="shared" si="772"/>
        <v>0</v>
      </c>
      <c r="Q810" s="955"/>
      <c r="R810" s="957"/>
      <c r="S810" s="571">
        <f t="shared" si="773"/>
        <v>0</v>
      </c>
      <c r="T810" s="520">
        <f t="shared" si="762"/>
        <v>0</v>
      </c>
      <c r="U810" s="497">
        <f t="shared" si="763"/>
        <v>0</v>
      </c>
      <c r="V810" s="551">
        <f t="shared" si="771"/>
        <v>0</v>
      </c>
      <c r="W810" s="960"/>
      <c r="X810" s="961"/>
      <c r="Y810" s="526">
        <f t="shared" si="764"/>
        <v>0</v>
      </c>
      <c r="Z810" s="961"/>
      <c r="AA810" s="964"/>
      <c r="AB810" s="570">
        <f t="shared" si="765"/>
        <v>0</v>
      </c>
      <c r="AC810" s="526">
        <f t="shared" si="766"/>
        <v>0</v>
      </c>
      <c r="AD810" s="523">
        <f t="shared" si="767"/>
        <v>0</v>
      </c>
      <c r="AE810" s="526">
        <f t="shared" ref="AE810" si="802">SUM(AC810,AD810)</f>
        <v>0</v>
      </c>
    </row>
    <row r="811" spans="1:31" x14ac:dyDescent="0.25">
      <c r="A811" s="115" t="s">
        <v>355</v>
      </c>
      <c r="B811" s="112">
        <v>4</v>
      </c>
      <c r="C811" s="156" t="s">
        <v>829</v>
      </c>
      <c r="D811" s="156">
        <v>4</v>
      </c>
      <c r="E811" s="156" t="s">
        <v>658</v>
      </c>
      <c r="F811" s="156" t="s">
        <v>2227</v>
      </c>
      <c r="G811" s="112" t="s">
        <v>764</v>
      </c>
      <c r="H811" s="112" t="s">
        <v>2228</v>
      </c>
      <c r="I811" s="112" t="s">
        <v>936</v>
      </c>
      <c r="J811" s="158">
        <v>172.7</v>
      </c>
      <c r="K811" s="158"/>
      <c r="L811" s="159" t="s">
        <v>652</v>
      </c>
      <c r="M811" s="486">
        <v>7.0000000000000007E-2</v>
      </c>
      <c r="N811" s="954"/>
      <c r="O811" s="955"/>
      <c r="P811" s="572">
        <f t="shared" si="772"/>
        <v>0</v>
      </c>
      <c r="Q811" s="955"/>
      <c r="R811" s="957"/>
      <c r="S811" s="571">
        <f t="shared" si="773"/>
        <v>0</v>
      </c>
      <c r="T811" s="520">
        <f t="shared" si="762"/>
        <v>0</v>
      </c>
      <c r="U811" s="497">
        <f t="shared" si="763"/>
        <v>0</v>
      </c>
      <c r="V811" s="551">
        <f t="shared" si="771"/>
        <v>0</v>
      </c>
      <c r="W811" s="960"/>
      <c r="X811" s="961"/>
      <c r="Y811" s="526">
        <f t="shared" si="764"/>
        <v>0</v>
      </c>
      <c r="Z811" s="961"/>
      <c r="AA811" s="964"/>
      <c r="AB811" s="570">
        <f t="shared" si="765"/>
        <v>0</v>
      </c>
      <c r="AC811" s="526">
        <f t="shared" si="766"/>
        <v>0</v>
      </c>
      <c r="AD811" s="523">
        <f t="shared" si="767"/>
        <v>0</v>
      </c>
      <c r="AE811" s="526">
        <f t="shared" ref="AE811" si="803">SUM(AC811,AD811)</f>
        <v>0</v>
      </c>
    </row>
    <row r="812" spans="1:31" x14ac:dyDescent="0.25">
      <c r="A812" s="115" t="s">
        <v>355</v>
      </c>
      <c r="B812" s="112">
        <v>4</v>
      </c>
      <c r="C812" s="156" t="s">
        <v>829</v>
      </c>
      <c r="D812" s="156">
        <v>4</v>
      </c>
      <c r="E812" s="156" t="s">
        <v>661</v>
      </c>
      <c r="F812" s="156" t="s">
        <v>2229</v>
      </c>
      <c r="G812" s="112" t="s">
        <v>1157</v>
      </c>
      <c r="H812" s="112" t="s">
        <v>2230</v>
      </c>
      <c r="I812" s="112" t="s">
        <v>657</v>
      </c>
      <c r="J812" s="158">
        <v>15</v>
      </c>
      <c r="K812" s="158"/>
      <c r="L812" s="159" t="s">
        <v>652</v>
      </c>
      <c r="M812" s="486">
        <v>7.0000000000000007E-2</v>
      </c>
      <c r="N812" s="954"/>
      <c r="O812" s="955"/>
      <c r="P812" s="572">
        <f t="shared" si="772"/>
        <v>0</v>
      </c>
      <c r="Q812" s="955"/>
      <c r="R812" s="957"/>
      <c r="S812" s="571">
        <f t="shared" si="773"/>
        <v>0</v>
      </c>
      <c r="T812" s="520">
        <f t="shared" si="762"/>
        <v>0</v>
      </c>
      <c r="U812" s="497">
        <f t="shared" si="763"/>
        <v>0</v>
      </c>
      <c r="V812" s="551">
        <f t="shared" si="771"/>
        <v>0</v>
      </c>
      <c r="W812" s="960"/>
      <c r="X812" s="961"/>
      <c r="Y812" s="526">
        <f t="shared" si="764"/>
        <v>0</v>
      </c>
      <c r="Z812" s="961"/>
      <c r="AA812" s="964"/>
      <c r="AB812" s="570">
        <f t="shared" si="765"/>
        <v>0</v>
      </c>
      <c r="AC812" s="526">
        <f t="shared" si="766"/>
        <v>0</v>
      </c>
      <c r="AD812" s="523">
        <f t="shared" si="767"/>
        <v>0</v>
      </c>
      <c r="AE812" s="526">
        <f t="shared" ref="AE812" si="804">SUM(AC812,AD812)</f>
        <v>0</v>
      </c>
    </row>
    <row r="813" spans="1:31" x14ac:dyDescent="0.25">
      <c r="A813" s="115" t="s">
        <v>355</v>
      </c>
      <c r="B813" s="112">
        <v>4</v>
      </c>
      <c r="C813" s="156" t="s">
        <v>829</v>
      </c>
      <c r="D813" s="156">
        <v>4</v>
      </c>
      <c r="E813" s="156" t="s">
        <v>661</v>
      </c>
      <c r="F813" s="156" t="s">
        <v>2229</v>
      </c>
      <c r="G813" s="112" t="s">
        <v>649</v>
      </c>
      <c r="H813" s="112" t="s">
        <v>2231</v>
      </c>
      <c r="I813" s="112" t="s">
        <v>936</v>
      </c>
      <c r="J813" s="158">
        <v>0</v>
      </c>
      <c r="K813" s="158"/>
      <c r="L813" s="159" t="s">
        <v>652</v>
      </c>
      <c r="M813" s="486">
        <v>7.0000000000000007E-2</v>
      </c>
      <c r="N813" s="954"/>
      <c r="O813" s="955"/>
      <c r="P813" s="572">
        <f t="shared" si="772"/>
        <v>0</v>
      </c>
      <c r="Q813" s="955"/>
      <c r="R813" s="957"/>
      <c r="S813" s="571">
        <f t="shared" si="773"/>
        <v>0</v>
      </c>
      <c r="T813" s="520">
        <f t="shared" si="762"/>
        <v>0</v>
      </c>
      <c r="U813" s="497">
        <f t="shared" si="763"/>
        <v>0</v>
      </c>
      <c r="V813" s="551">
        <f t="shared" si="771"/>
        <v>0</v>
      </c>
      <c r="W813" s="960"/>
      <c r="X813" s="961"/>
      <c r="Y813" s="526">
        <f t="shared" si="764"/>
        <v>0</v>
      </c>
      <c r="Z813" s="961"/>
      <c r="AA813" s="964"/>
      <c r="AB813" s="570">
        <f t="shared" si="765"/>
        <v>0</v>
      </c>
      <c r="AC813" s="526">
        <f t="shared" si="766"/>
        <v>0</v>
      </c>
      <c r="AD813" s="523">
        <f t="shared" si="767"/>
        <v>0</v>
      </c>
      <c r="AE813" s="526">
        <f t="shared" ref="AE813" si="805">SUM(AC813,AD813)</f>
        <v>0</v>
      </c>
    </row>
    <row r="814" spans="1:31" x14ac:dyDescent="0.25">
      <c r="A814" s="115" t="s">
        <v>355</v>
      </c>
      <c r="B814" s="112">
        <v>4</v>
      </c>
      <c r="C814" s="156" t="s">
        <v>829</v>
      </c>
      <c r="D814" s="156">
        <v>4</v>
      </c>
      <c r="E814" s="156" t="s">
        <v>665</v>
      </c>
      <c r="F814" s="156" t="s">
        <v>2232</v>
      </c>
      <c r="G814" s="112" t="s">
        <v>764</v>
      </c>
      <c r="H814" s="112" t="s">
        <v>2233</v>
      </c>
      <c r="I814" s="112" t="s">
        <v>936</v>
      </c>
      <c r="J814" s="158">
        <v>13.8</v>
      </c>
      <c r="K814" s="158"/>
      <c r="L814" s="159" t="s">
        <v>652</v>
      </c>
      <c r="M814" s="486">
        <v>7.0000000000000007E-2</v>
      </c>
      <c r="N814" s="954"/>
      <c r="O814" s="955"/>
      <c r="P814" s="572">
        <f t="shared" si="772"/>
        <v>0</v>
      </c>
      <c r="Q814" s="955"/>
      <c r="R814" s="957"/>
      <c r="S814" s="571">
        <f t="shared" si="773"/>
        <v>0</v>
      </c>
      <c r="T814" s="520">
        <f t="shared" si="762"/>
        <v>0</v>
      </c>
      <c r="U814" s="497">
        <f t="shared" si="763"/>
        <v>0</v>
      </c>
      <c r="V814" s="551">
        <f t="shared" si="771"/>
        <v>0</v>
      </c>
      <c r="W814" s="960"/>
      <c r="X814" s="961"/>
      <c r="Y814" s="526">
        <f t="shared" si="764"/>
        <v>0</v>
      </c>
      <c r="Z814" s="961"/>
      <c r="AA814" s="964"/>
      <c r="AB814" s="570">
        <f t="shared" si="765"/>
        <v>0</v>
      </c>
      <c r="AC814" s="526">
        <f t="shared" si="766"/>
        <v>0</v>
      </c>
      <c r="AD814" s="523">
        <f t="shared" si="767"/>
        <v>0</v>
      </c>
      <c r="AE814" s="526">
        <f t="shared" ref="AE814" si="806">SUM(AC814,AD814)</f>
        <v>0</v>
      </c>
    </row>
    <row r="815" spans="1:31" x14ac:dyDescent="0.25">
      <c r="A815" s="115" t="s">
        <v>355</v>
      </c>
      <c r="B815" s="112">
        <v>4</v>
      </c>
      <c r="C815" s="156" t="s">
        <v>829</v>
      </c>
      <c r="D815" s="156">
        <v>4</v>
      </c>
      <c r="E815" s="156" t="s">
        <v>668</v>
      </c>
      <c r="F815" s="156" t="s">
        <v>2234</v>
      </c>
      <c r="G815" s="112" t="s">
        <v>764</v>
      </c>
      <c r="H815" s="112" t="s">
        <v>2235</v>
      </c>
      <c r="I815" s="112" t="s">
        <v>936</v>
      </c>
      <c r="J815" s="158">
        <v>9.1</v>
      </c>
      <c r="K815" s="158"/>
      <c r="L815" s="159" t="s">
        <v>652</v>
      </c>
      <c r="M815" s="486">
        <v>7.0000000000000007E-2</v>
      </c>
      <c r="N815" s="954"/>
      <c r="O815" s="955"/>
      <c r="P815" s="572">
        <f t="shared" si="772"/>
        <v>0</v>
      </c>
      <c r="Q815" s="955"/>
      <c r="R815" s="957"/>
      <c r="S815" s="571">
        <f t="shared" si="773"/>
        <v>0</v>
      </c>
      <c r="T815" s="520">
        <f t="shared" si="762"/>
        <v>0</v>
      </c>
      <c r="U815" s="497">
        <f t="shared" si="763"/>
        <v>0</v>
      </c>
      <c r="V815" s="551">
        <f t="shared" si="771"/>
        <v>0</v>
      </c>
      <c r="W815" s="960"/>
      <c r="X815" s="961"/>
      <c r="Y815" s="526">
        <f t="shared" si="764"/>
        <v>0</v>
      </c>
      <c r="Z815" s="961"/>
      <c r="AA815" s="964"/>
      <c r="AB815" s="570">
        <f t="shared" si="765"/>
        <v>0</v>
      </c>
      <c r="AC815" s="526">
        <f t="shared" si="766"/>
        <v>0</v>
      </c>
      <c r="AD815" s="523">
        <f t="shared" si="767"/>
        <v>0</v>
      </c>
      <c r="AE815" s="526">
        <f t="shared" ref="AE815" si="807">SUM(AC815,AD815)</f>
        <v>0</v>
      </c>
    </row>
    <row r="816" spans="1:31" x14ac:dyDescent="0.25">
      <c r="A816" s="115" t="s">
        <v>355</v>
      </c>
      <c r="B816" s="112">
        <v>4</v>
      </c>
      <c r="C816" s="156" t="s">
        <v>829</v>
      </c>
      <c r="D816" s="156">
        <v>4</v>
      </c>
      <c r="E816" s="156" t="s">
        <v>671</v>
      </c>
      <c r="F816" s="156" t="s">
        <v>2236</v>
      </c>
      <c r="G816" s="112" t="s">
        <v>764</v>
      </c>
      <c r="H816" s="112" t="s">
        <v>2237</v>
      </c>
      <c r="I816" s="112" t="s">
        <v>936</v>
      </c>
      <c r="J816" s="158">
        <v>12.4</v>
      </c>
      <c r="K816" s="158"/>
      <c r="L816" s="159" t="s">
        <v>652</v>
      </c>
      <c r="M816" s="486">
        <v>7.0000000000000007E-2</v>
      </c>
      <c r="N816" s="954"/>
      <c r="O816" s="955"/>
      <c r="P816" s="572">
        <f t="shared" si="772"/>
        <v>0</v>
      </c>
      <c r="Q816" s="955"/>
      <c r="R816" s="957"/>
      <c r="S816" s="571">
        <f t="shared" si="773"/>
        <v>0</v>
      </c>
      <c r="T816" s="520">
        <f t="shared" si="762"/>
        <v>0</v>
      </c>
      <c r="U816" s="497">
        <f t="shared" si="763"/>
        <v>0</v>
      </c>
      <c r="V816" s="551">
        <f t="shared" si="771"/>
        <v>0</v>
      </c>
      <c r="W816" s="960"/>
      <c r="X816" s="961"/>
      <c r="Y816" s="526">
        <f t="shared" si="764"/>
        <v>0</v>
      </c>
      <c r="Z816" s="961"/>
      <c r="AA816" s="964"/>
      <c r="AB816" s="570">
        <f t="shared" si="765"/>
        <v>0</v>
      </c>
      <c r="AC816" s="526">
        <f t="shared" si="766"/>
        <v>0</v>
      </c>
      <c r="AD816" s="523">
        <f t="shared" si="767"/>
        <v>0</v>
      </c>
      <c r="AE816" s="526">
        <f t="shared" ref="AE816" si="808">SUM(AC816,AD816)</f>
        <v>0</v>
      </c>
    </row>
    <row r="817" spans="1:31" x14ac:dyDescent="0.25">
      <c r="A817" s="115" t="s">
        <v>355</v>
      </c>
      <c r="B817" s="112">
        <v>4</v>
      </c>
      <c r="C817" s="156" t="s">
        <v>829</v>
      </c>
      <c r="D817" s="156">
        <v>4</v>
      </c>
      <c r="E817" s="156" t="s">
        <v>676</v>
      </c>
      <c r="F817" s="156" t="s">
        <v>2238</v>
      </c>
      <c r="G817" s="112" t="s">
        <v>1341</v>
      </c>
      <c r="H817" s="112" t="s">
        <v>2239</v>
      </c>
      <c r="I817" s="112" t="s">
        <v>657</v>
      </c>
      <c r="J817" s="158">
        <v>20.7</v>
      </c>
      <c r="K817" s="158"/>
      <c r="L817" s="159" t="s">
        <v>652</v>
      </c>
      <c r="M817" s="486">
        <v>7.0000000000000007E-2</v>
      </c>
      <c r="N817" s="954"/>
      <c r="O817" s="955"/>
      <c r="P817" s="572">
        <f t="shared" si="772"/>
        <v>0</v>
      </c>
      <c r="Q817" s="955"/>
      <c r="R817" s="957"/>
      <c r="S817" s="571">
        <f t="shared" si="773"/>
        <v>0</v>
      </c>
      <c r="T817" s="520">
        <f t="shared" si="762"/>
        <v>0</v>
      </c>
      <c r="U817" s="497">
        <f t="shared" si="763"/>
        <v>0</v>
      </c>
      <c r="V817" s="551">
        <f t="shared" si="771"/>
        <v>0</v>
      </c>
      <c r="W817" s="960"/>
      <c r="X817" s="961"/>
      <c r="Y817" s="526">
        <f t="shared" si="764"/>
        <v>0</v>
      </c>
      <c r="Z817" s="961"/>
      <c r="AA817" s="964"/>
      <c r="AB817" s="570">
        <f t="shared" si="765"/>
        <v>0</v>
      </c>
      <c r="AC817" s="526">
        <f t="shared" si="766"/>
        <v>0</v>
      </c>
      <c r="AD817" s="523">
        <f t="shared" si="767"/>
        <v>0</v>
      </c>
      <c r="AE817" s="526">
        <f t="shared" ref="AE817" si="809">SUM(AC817,AD817)</f>
        <v>0</v>
      </c>
    </row>
    <row r="818" spans="1:31" x14ac:dyDescent="0.25">
      <c r="A818" s="115" t="s">
        <v>355</v>
      </c>
      <c r="B818" s="112">
        <v>4</v>
      </c>
      <c r="C818" s="156" t="s">
        <v>829</v>
      </c>
      <c r="D818" s="156">
        <v>4</v>
      </c>
      <c r="E818" s="156" t="s">
        <v>676</v>
      </c>
      <c r="F818" s="156" t="s">
        <v>2238</v>
      </c>
      <c r="G818" s="112" t="s">
        <v>1341</v>
      </c>
      <c r="H818" s="112" t="s">
        <v>2239</v>
      </c>
      <c r="I818" s="112" t="s">
        <v>657</v>
      </c>
      <c r="J818" s="158">
        <v>0</v>
      </c>
      <c r="K818" s="158"/>
      <c r="L818" s="159" t="s">
        <v>652</v>
      </c>
      <c r="M818" s="486">
        <v>7.0000000000000007E-2</v>
      </c>
      <c r="N818" s="954"/>
      <c r="O818" s="955"/>
      <c r="P818" s="572">
        <f t="shared" si="772"/>
        <v>0</v>
      </c>
      <c r="Q818" s="955"/>
      <c r="R818" s="957"/>
      <c r="S818" s="571">
        <f t="shared" si="773"/>
        <v>0</v>
      </c>
      <c r="T818" s="520">
        <f t="shared" si="762"/>
        <v>0</v>
      </c>
      <c r="U818" s="497">
        <f t="shared" si="763"/>
        <v>0</v>
      </c>
      <c r="V818" s="551">
        <f t="shared" si="771"/>
        <v>0</v>
      </c>
      <c r="W818" s="960"/>
      <c r="X818" s="961"/>
      <c r="Y818" s="526">
        <f t="shared" si="764"/>
        <v>0</v>
      </c>
      <c r="Z818" s="961"/>
      <c r="AA818" s="964"/>
      <c r="AB818" s="570">
        <f t="shared" si="765"/>
        <v>0</v>
      </c>
      <c r="AC818" s="526">
        <f t="shared" si="766"/>
        <v>0</v>
      </c>
      <c r="AD818" s="523">
        <f t="shared" si="767"/>
        <v>0</v>
      </c>
      <c r="AE818" s="526">
        <f t="shared" ref="AE818" si="810">SUM(AC818,AD818)</f>
        <v>0</v>
      </c>
    </row>
    <row r="819" spans="1:31" x14ac:dyDescent="0.25">
      <c r="A819" s="115" t="s">
        <v>355</v>
      </c>
      <c r="B819" s="112">
        <v>4</v>
      </c>
      <c r="C819" s="156" t="s">
        <v>829</v>
      </c>
      <c r="D819" s="156">
        <v>4</v>
      </c>
      <c r="E819" s="156" t="s">
        <v>682</v>
      </c>
      <c r="F819" s="156" t="s">
        <v>2240</v>
      </c>
      <c r="G819" s="112" t="s">
        <v>649</v>
      </c>
      <c r="H819" s="112" t="s">
        <v>2241</v>
      </c>
      <c r="I819" s="112" t="s">
        <v>936</v>
      </c>
      <c r="J819" s="158">
        <v>16.8</v>
      </c>
      <c r="K819" s="158"/>
      <c r="L819" s="159" t="s">
        <v>652</v>
      </c>
      <c r="M819" s="486">
        <v>7.0000000000000007E-2</v>
      </c>
      <c r="N819" s="954"/>
      <c r="O819" s="955"/>
      <c r="P819" s="572">
        <f t="shared" si="772"/>
        <v>0</v>
      </c>
      <c r="Q819" s="955"/>
      <c r="R819" s="957"/>
      <c r="S819" s="571">
        <f t="shared" si="773"/>
        <v>0</v>
      </c>
      <c r="T819" s="520">
        <f t="shared" si="762"/>
        <v>0</v>
      </c>
      <c r="U819" s="497">
        <f t="shared" si="763"/>
        <v>0</v>
      </c>
      <c r="V819" s="551">
        <f t="shared" si="771"/>
        <v>0</v>
      </c>
      <c r="W819" s="960"/>
      <c r="X819" s="961"/>
      <c r="Y819" s="526">
        <f t="shared" si="764"/>
        <v>0</v>
      </c>
      <c r="Z819" s="961"/>
      <c r="AA819" s="964"/>
      <c r="AB819" s="570">
        <f t="shared" si="765"/>
        <v>0</v>
      </c>
      <c r="AC819" s="526">
        <f t="shared" si="766"/>
        <v>0</v>
      </c>
      <c r="AD819" s="523">
        <f t="shared" si="767"/>
        <v>0</v>
      </c>
      <c r="AE819" s="526">
        <f t="shared" ref="AE819:AE821" si="811">SUM(AC819,AD819)</f>
        <v>0</v>
      </c>
    </row>
    <row r="820" spans="1:31" x14ac:dyDescent="0.25">
      <c r="A820" s="115" t="s">
        <v>355</v>
      </c>
      <c r="B820" s="112">
        <v>4</v>
      </c>
      <c r="C820" s="156" t="s">
        <v>829</v>
      </c>
      <c r="D820" s="156">
        <v>4</v>
      </c>
      <c r="E820" s="156" t="s">
        <v>685</v>
      </c>
      <c r="F820" s="156" t="s">
        <v>2242</v>
      </c>
      <c r="G820" s="112" t="s">
        <v>520</v>
      </c>
      <c r="H820" s="112" t="s">
        <v>2243</v>
      </c>
      <c r="I820" s="112" t="s">
        <v>679</v>
      </c>
      <c r="J820" s="158"/>
      <c r="K820" s="158">
        <v>12.4</v>
      </c>
      <c r="L820" s="159" t="s">
        <v>680</v>
      </c>
      <c r="M820" s="486"/>
      <c r="N820" s="891"/>
      <c r="O820" s="718"/>
      <c r="P820" s="892">
        <f t="shared" si="772"/>
        <v>0</v>
      </c>
      <c r="Q820" s="718"/>
      <c r="R820" s="892"/>
      <c r="S820" s="718">
        <f t="shared" si="773"/>
        <v>0</v>
      </c>
      <c r="T820" s="520">
        <f t="shared" si="762"/>
        <v>0</v>
      </c>
      <c r="U820" s="497">
        <f t="shared" si="763"/>
        <v>0</v>
      </c>
      <c r="V820" s="551">
        <f t="shared" si="771"/>
        <v>0</v>
      </c>
      <c r="W820" s="893"/>
      <c r="X820" s="894"/>
      <c r="Y820" s="526">
        <f t="shared" si="764"/>
        <v>0</v>
      </c>
      <c r="Z820" s="894"/>
      <c r="AA820" s="895"/>
      <c r="AB820" s="896">
        <f t="shared" si="765"/>
        <v>0</v>
      </c>
      <c r="AC820" s="526">
        <f t="shared" si="766"/>
        <v>0</v>
      </c>
      <c r="AD820" s="523">
        <f t="shared" si="767"/>
        <v>0</v>
      </c>
      <c r="AE820" s="526">
        <f t="shared" si="811"/>
        <v>0</v>
      </c>
    </row>
    <row r="821" spans="1:31" x14ac:dyDescent="0.25">
      <c r="A821" s="115" t="s">
        <v>355</v>
      </c>
      <c r="B821" s="112">
        <v>4</v>
      </c>
      <c r="C821" s="156" t="s">
        <v>829</v>
      </c>
      <c r="D821" s="156">
        <v>4</v>
      </c>
      <c r="E821" s="156" t="s">
        <v>687</v>
      </c>
      <c r="F821" s="156" t="s">
        <v>514</v>
      </c>
      <c r="G821" s="112" t="s">
        <v>464</v>
      </c>
      <c r="H821" s="112" t="s">
        <v>515</v>
      </c>
      <c r="I821" s="112" t="s">
        <v>679</v>
      </c>
      <c r="J821" s="158"/>
      <c r="K821" s="158">
        <v>8.8000000000000007</v>
      </c>
      <c r="L821" s="159" t="s">
        <v>680</v>
      </c>
      <c r="M821" s="486"/>
      <c r="N821" s="891"/>
      <c r="O821" s="718"/>
      <c r="P821" s="892">
        <f t="shared" si="772"/>
        <v>0</v>
      </c>
      <c r="Q821" s="718"/>
      <c r="R821" s="892"/>
      <c r="S821" s="718">
        <f t="shared" si="773"/>
        <v>0</v>
      </c>
      <c r="T821" s="520">
        <f t="shared" si="762"/>
        <v>0</v>
      </c>
      <c r="U821" s="497">
        <f t="shared" si="763"/>
        <v>0</v>
      </c>
      <c r="V821" s="551">
        <f t="shared" si="771"/>
        <v>0</v>
      </c>
      <c r="W821" s="893"/>
      <c r="X821" s="894"/>
      <c r="Y821" s="526">
        <f t="shared" si="764"/>
        <v>0</v>
      </c>
      <c r="Z821" s="894"/>
      <c r="AA821" s="895"/>
      <c r="AB821" s="896">
        <f t="shared" si="765"/>
        <v>0</v>
      </c>
      <c r="AC821" s="526">
        <f t="shared" si="766"/>
        <v>0</v>
      </c>
      <c r="AD821" s="523">
        <f t="shared" si="767"/>
        <v>0</v>
      </c>
      <c r="AE821" s="526">
        <f t="shared" si="811"/>
        <v>0</v>
      </c>
    </row>
    <row r="822" spans="1:31" x14ac:dyDescent="0.25">
      <c r="A822" s="115" t="s">
        <v>355</v>
      </c>
      <c r="B822" s="112">
        <v>4</v>
      </c>
      <c r="C822" s="156" t="s">
        <v>829</v>
      </c>
      <c r="D822" s="156">
        <v>4</v>
      </c>
      <c r="E822" s="156" t="s">
        <v>693</v>
      </c>
      <c r="F822" s="156" t="s">
        <v>2244</v>
      </c>
      <c r="G822" s="112" t="s">
        <v>649</v>
      </c>
      <c r="H822" s="112" t="s">
        <v>2245</v>
      </c>
      <c r="I822" s="112" t="s">
        <v>936</v>
      </c>
      <c r="J822" s="158">
        <v>68.099999999999994</v>
      </c>
      <c r="K822" s="158"/>
      <c r="L822" s="159" t="s">
        <v>652</v>
      </c>
      <c r="M822" s="486">
        <v>7.0000000000000007E-2</v>
      </c>
      <c r="N822" s="954"/>
      <c r="O822" s="955"/>
      <c r="P822" s="572">
        <f t="shared" si="772"/>
        <v>0</v>
      </c>
      <c r="Q822" s="955"/>
      <c r="R822" s="957"/>
      <c r="S822" s="571">
        <f t="shared" si="773"/>
        <v>0</v>
      </c>
      <c r="T822" s="520">
        <f t="shared" si="762"/>
        <v>0</v>
      </c>
      <c r="U822" s="497">
        <f t="shared" si="763"/>
        <v>0</v>
      </c>
      <c r="V822" s="551">
        <f t="shared" si="771"/>
        <v>0</v>
      </c>
      <c r="W822" s="960"/>
      <c r="X822" s="961"/>
      <c r="Y822" s="526">
        <f t="shared" si="764"/>
        <v>0</v>
      </c>
      <c r="Z822" s="961"/>
      <c r="AA822" s="964"/>
      <c r="AB822" s="570">
        <f t="shared" si="765"/>
        <v>0</v>
      </c>
      <c r="AC822" s="526">
        <f t="shared" si="766"/>
        <v>0</v>
      </c>
      <c r="AD822" s="523">
        <f t="shared" si="767"/>
        <v>0</v>
      </c>
      <c r="AE822" s="526">
        <f t="shared" ref="AE822" si="812">SUM(AC822,AD822)</f>
        <v>0</v>
      </c>
    </row>
    <row r="823" spans="1:31" x14ac:dyDescent="0.25">
      <c r="A823" s="115" t="s">
        <v>355</v>
      </c>
      <c r="B823" s="112">
        <v>4</v>
      </c>
      <c r="C823" s="156" t="s">
        <v>829</v>
      </c>
      <c r="D823" s="156">
        <v>4</v>
      </c>
      <c r="E823" s="156" t="s">
        <v>693</v>
      </c>
      <c r="F823" s="156" t="s">
        <v>2244</v>
      </c>
      <c r="G823" s="112" t="s">
        <v>649</v>
      </c>
      <c r="H823" s="112" t="s">
        <v>2245</v>
      </c>
      <c r="I823" s="112" t="s">
        <v>936</v>
      </c>
      <c r="J823" s="158">
        <v>0</v>
      </c>
      <c r="K823" s="158"/>
      <c r="L823" s="159" t="s">
        <v>652</v>
      </c>
      <c r="M823" s="486">
        <v>7.0000000000000007E-2</v>
      </c>
      <c r="N823" s="954"/>
      <c r="O823" s="955"/>
      <c r="P823" s="572">
        <f t="shared" si="772"/>
        <v>0</v>
      </c>
      <c r="Q823" s="955"/>
      <c r="R823" s="957"/>
      <c r="S823" s="571">
        <f t="shared" si="773"/>
        <v>0</v>
      </c>
      <c r="T823" s="520">
        <f t="shared" si="762"/>
        <v>0</v>
      </c>
      <c r="U823" s="497">
        <f t="shared" si="763"/>
        <v>0</v>
      </c>
      <c r="V823" s="551">
        <f t="shared" si="771"/>
        <v>0</v>
      </c>
      <c r="W823" s="960"/>
      <c r="X823" s="961"/>
      <c r="Y823" s="526">
        <f t="shared" si="764"/>
        <v>0</v>
      </c>
      <c r="Z823" s="961"/>
      <c r="AA823" s="964"/>
      <c r="AB823" s="570">
        <f t="shared" si="765"/>
        <v>0</v>
      </c>
      <c r="AC823" s="526">
        <f t="shared" si="766"/>
        <v>0</v>
      </c>
      <c r="AD823" s="523">
        <f t="shared" si="767"/>
        <v>0</v>
      </c>
      <c r="AE823" s="526">
        <f t="shared" ref="AE823" si="813">SUM(AC823,AD823)</f>
        <v>0</v>
      </c>
    </row>
    <row r="824" spans="1:31" x14ac:dyDescent="0.25">
      <c r="A824" s="115" t="s">
        <v>355</v>
      </c>
      <c r="B824" s="112">
        <v>4</v>
      </c>
      <c r="C824" s="156" t="s">
        <v>829</v>
      </c>
      <c r="D824" s="156">
        <v>4</v>
      </c>
      <c r="E824" s="156" t="s">
        <v>696</v>
      </c>
      <c r="F824" s="156" t="s">
        <v>2246</v>
      </c>
      <c r="G824" s="112" t="s">
        <v>764</v>
      </c>
      <c r="H824" s="112" t="s">
        <v>2247</v>
      </c>
      <c r="I824" s="112" t="s">
        <v>936</v>
      </c>
      <c r="J824" s="158">
        <v>34.200000000000003</v>
      </c>
      <c r="K824" s="158"/>
      <c r="L824" s="159" t="s">
        <v>652</v>
      </c>
      <c r="M824" s="486">
        <v>7.0000000000000007E-2</v>
      </c>
      <c r="N824" s="954"/>
      <c r="O824" s="955"/>
      <c r="P824" s="572">
        <f t="shared" si="772"/>
        <v>0</v>
      </c>
      <c r="Q824" s="955"/>
      <c r="R824" s="957"/>
      <c r="S824" s="571">
        <f t="shared" si="773"/>
        <v>0</v>
      </c>
      <c r="T824" s="520">
        <f t="shared" si="762"/>
        <v>0</v>
      </c>
      <c r="U824" s="497">
        <f t="shared" si="763"/>
        <v>0</v>
      </c>
      <c r="V824" s="551">
        <f t="shared" si="771"/>
        <v>0</v>
      </c>
      <c r="W824" s="960"/>
      <c r="X824" s="961"/>
      <c r="Y824" s="526">
        <f t="shared" si="764"/>
        <v>0</v>
      </c>
      <c r="Z824" s="961"/>
      <c r="AA824" s="964"/>
      <c r="AB824" s="570">
        <f t="shared" si="765"/>
        <v>0</v>
      </c>
      <c r="AC824" s="526">
        <f t="shared" si="766"/>
        <v>0</v>
      </c>
      <c r="AD824" s="523">
        <f t="shared" si="767"/>
        <v>0</v>
      </c>
      <c r="AE824" s="526">
        <f t="shared" ref="AE824" si="814">SUM(AC824,AD824)</f>
        <v>0</v>
      </c>
    </row>
    <row r="825" spans="1:31" x14ac:dyDescent="0.25">
      <c r="A825" s="115" t="s">
        <v>355</v>
      </c>
      <c r="B825" s="112">
        <v>4</v>
      </c>
      <c r="C825" s="156" t="s">
        <v>829</v>
      </c>
      <c r="D825" s="156">
        <v>4</v>
      </c>
      <c r="E825" s="156" t="s">
        <v>699</v>
      </c>
      <c r="F825" s="156" t="s">
        <v>2248</v>
      </c>
      <c r="G825" s="112" t="s">
        <v>649</v>
      </c>
      <c r="H825" s="112" t="s">
        <v>2249</v>
      </c>
      <c r="I825" s="112" t="s">
        <v>936</v>
      </c>
      <c r="J825" s="158">
        <v>1</v>
      </c>
      <c r="K825" s="158"/>
      <c r="L825" s="159" t="s">
        <v>652</v>
      </c>
      <c r="M825" s="486">
        <v>7.0000000000000007E-2</v>
      </c>
      <c r="N825" s="954"/>
      <c r="O825" s="955"/>
      <c r="P825" s="572">
        <f t="shared" si="772"/>
        <v>0</v>
      </c>
      <c r="Q825" s="955"/>
      <c r="R825" s="957"/>
      <c r="S825" s="571">
        <f t="shared" si="773"/>
        <v>0</v>
      </c>
      <c r="T825" s="520">
        <f t="shared" si="762"/>
        <v>0</v>
      </c>
      <c r="U825" s="497">
        <f t="shared" si="763"/>
        <v>0</v>
      </c>
      <c r="V825" s="551">
        <f t="shared" si="771"/>
        <v>0</v>
      </c>
      <c r="W825" s="960"/>
      <c r="X825" s="961"/>
      <c r="Y825" s="526">
        <f t="shared" si="764"/>
        <v>0</v>
      </c>
      <c r="Z825" s="961"/>
      <c r="AA825" s="964"/>
      <c r="AB825" s="570">
        <f t="shared" si="765"/>
        <v>0</v>
      </c>
      <c r="AC825" s="526">
        <f t="shared" si="766"/>
        <v>0</v>
      </c>
      <c r="AD825" s="523">
        <f t="shared" si="767"/>
        <v>0</v>
      </c>
      <c r="AE825" s="526">
        <f t="shared" ref="AE825" si="815">SUM(AC825,AD825)</f>
        <v>0</v>
      </c>
    </row>
    <row r="826" spans="1:31" x14ac:dyDescent="0.25">
      <c r="A826" s="115" t="s">
        <v>355</v>
      </c>
      <c r="B826" s="112">
        <v>4</v>
      </c>
      <c r="C826" s="156" t="s">
        <v>829</v>
      </c>
      <c r="D826" s="156">
        <v>4</v>
      </c>
      <c r="E826" s="156" t="s">
        <v>701</v>
      </c>
      <c r="F826" s="156" t="s">
        <v>2250</v>
      </c>
      <c r="G826" s="112" t="s">
        <v>649</v>
      </c>
      <c r="H826" s="112" t="s">
        <v>2249</v>
      </c>
      <c r="I826" s="112" t="s">
        <v>936</v>
      </c>
      <c r="J826" s="158">
        <v>1.9</v>
      </c>
      <c r="K826" s="158"/>
      <c r="L826" s="159" t="s">
        <v>652</v>
      </c>
      <c r="M826" s="486">
        <v>7.0000000000000007E-2</v>
      </c>
      <c r="N826" s="954"/>
      <c r="O826" s="955"/>
      <c r="P826" s="572">
        <f t="shared" si="772"/>
        <v>0</v>
      </c>
      <c r="Q826" s="955"/>
      <c r="R826" s="957"/>
      <c r="S826" s="571">
        <f t="shared" si="773"/>
        <v>0</v>
      </c>
      <c r="T826" s="520">
        <f t="shared" si="762"/>
        <v>0</v>
      </c>
      <c r="U826" s="497">
        <f t="shared" si="763"/>
        <v>0</v>
      </c>
      <c r="V826" s="551">
        <f t="shared" si="771"/>
        <v>0</v>
      </c>
      <c r="W826" s="960"/>
      <c r="X826" s="961"/>
      <c r="Y826" s="526">
        <f t="shared" si="764"/>
        <v>0</v>
      </c>
      <c r="Z826" s="961"/>
      <c r="AA826" s="964"/>
      <c r="AB826" s="570">
        <f t="shared" si="765"/>
        <v>0</v>
      </c>
      <c r="AC826" s="526">
        <f t="shared" si="766"/>
        <v>0</v>
      </c>
      <c r="AD826" s="523">
        <f t="shared" si="767"/>
        <v>0</v>
      </c>
      <c r="AE826" s="526">
        <f t="shared" ref="AE826:AE827" si="816">SUM(AC826,AD826)</f>
        <v>0</v>
      </c>
    </row>
    <row r="827" spans="1:31" x14ac:dyDescent="0.25">
      <c r="A827" s="115" t="s">
        <v>355</v>
      </c>
      <c r="B827" s="112">
        <v>4</v>
      </c>
      <c r="C827" s="156" t="s">
        <v>829</v>
      </c>
      <c r="D827" s="156">
        <v>4</v>
      </c>
      <c r="E827" s="156" t="s">
        <v>704</v>
      </c>
      <c r="F827" s="156" t="s">
        <v>2251</v>
      </c>
      <c r="G827" s="112" t="s">
        <v>892</v>
      </c>
      <c r="H827" s="112" t="s">
        <v>2252</v>
      </c>
      <c r="I827" s="112" t="s">
        <v>894</v>
      </c>
      <c r="J827" s="158"/>
      <c r="K827" s="158">
        <v>1</v>
      </c>
      <c r="L827" s="159" t="s">
        <v>680</v>
      </c>
      <c r="M827" s="486"/>
      <c r="N827" s="891"/>
      <c r="O827" s="718"/>
      <c r="P827" s="892">
        <f t="shared" si="772"/>
        <v>0</v>
      </c>
      <c r="Q827" s="718"/>
      <c r="R827" s="892"/>
      <c r="S827" s="718">
        <f t="shared" si="773"/>
        <v>0</v>
      </c>
      <c r="T827" s="520">
        <f t="shared" si="762"/>
        <v>0</v>
      </c>
      <c r="U827" s="497">
        <f t="shared" si="763"/>
        <v>0</v>
      </c>
      <c r="V827" s="551">
        <f t="shared" si="771"/>
        <v>0</v>
      </c>
      <c r="W827" s="893"/>
      <c r="X827" s="894"/>
      <c r="Y827" s="526">
        <f t="shared" si="764"/>
        <v>0</v>
      </c>
      <c r="Z827" s="894"/>
      <c r="AA827" s="895"/>
      <c r="AB827" s="896">
        <f t="shared" si="765"/>
        <v>0</v>
      </c>
      <c r="AC827" s="526">
        <f t="shared" si="766"/>
        <v>0</v>
      </c>
      <c r="AD827" s="523">
        <f t="shared" si="767"/>
        <v>0</v>
      </c>
      <c r="AE827" s="526">
        <f t="shared" si="816"/>
        <v>0</v>
      </c>
    </row>
    <row r="828" spans="1:31" x14ac:dyDescent="0.25">
      <c r="A828" s="115" t="s">
        <v>355</v>
      </c>
      <c r="B828" s="112">
        <v>4</v>
      </c>
      <c r="C828" s="156" t="s">
        <v>829</v>
      </c>
      <c r="D828" s="156">
        <v>4</v>
      </c>
      <c r="E828" s="156" t="s">
        <v>708</v>
      </c>
      <c r="F828" s="156" t="s">
        <v>2253</v>
      </c>
      <c r="G828" s="112" t="s">
        <v>649</v>
      </c>
      <c r="H828" s="112" t="s">
        <v>2249</v>
      </c>
      <c r="I828" s="112" t="s">
        <v>936</v>
      </c>
      <c r="J828" s="158">
        <v>1</v>
      </c>
      <c r="K828" s="158"/>
      <c r="L828" s="159" t="s">
        <v>652</v>
      </c>
      <c r="M828" s="486">
        <v>7.0000000000000007E-2</v>
      </c>
      <c r="N828" s="954"/>
      <c r="O828" s="955"/>
      <c r="P828" s="572">
        <f t="shared" si="772"/>
        <v>0</v>
      </c>
      <c r="Q828" s="955"/>
      <c r="R828" s="957"/>
      <c r="S828" s="571">
        <f t="shared" si="773"/>
        <v>0</v>
      </c>
      <c r="T828" s="520">
        <f t="shared" si="762"/>
        <v>0</v>
      </c>
      <c r="U828" s="497">
        <f t="shared" si="763"/>
        <v>0</v>
      </c>
      <c r="V828" s="551">
        <f t="shared" si="771"/>
        <v>0</v>
      </c>
      <c r="W828" s="960"/>
      <c r="X828" s="961"/>
      <c r="Y828" s="526">
        <f t="shared" si="764"/>
        <v>0</v>
      </c>
      <c r="Z828" s="961"/>
      <c r="AA828" s="964"/>
      <c r="AB828" s="570">
        <f t="shared" si="765"/>
        <v>0</v>
      </c>
      <c r="AC828" s="526">
        <f t="shared" si="766"/>
        <v>0</v>
      </c>
      <c r="AD828" s="523">
        <f t="shared" si="767"/>
        <v>0</v>
      </c>
      <c r="AE828" s="526">
        <f t="shared" ref="AE828" si="817">SUM(AC828,AD828)</f>
        <v>0</v>
      </c>
    </row>
    <row r="829" spans="1:31" x14ac:dyDescent="0.25">
      <c r="A829" s="115" t="s">
        <v>355</v>
      </c>
      <c r="B829" s="112">
        <v>4</v>
      </c>
      <c r="C829" s="156" t="s">
        <v>834</v>
      </c>
      <c r="D829" s="156">
        <v>4</v>
      </c>
      <c r="E829" s="156" t="s">
        <v>653</v>
      </c>
      <c r="F829" s="156" t="s">
        <v>2254</v>
      </c>
      <c r="G829" s="112" t="s">
        <v>673</v>
      </c>
      <c r="H829" s="112" t="s">
        <v>673</v>
      </c>
      <c r="I829" s="112" t="s">
        <v>675</v>
      </c>
      <c r="J829" s="158">
        <v>18.899999999999999</v>
      </c>
      <c r="K829" s="158"/>
      <c r="L829" s="159" t="s">
        <v>652</v>
      </c>
      <c r="M829" s="486">
        <v>7.0000000000000007E-2</v>
      </c>
      <c r="N829" s="954"/>
      <c r="O829" s="955"/>
      <c r="P829" s="572">
        <f t="shared" si="772"/>
        <v>0</v>
      </c>
      <c r="Q829" s="955"/>
      <c r="R829" s="957"/>
      <c r="S829" s="571">
        <f t="shared" si="773"/>
        <v>0</v>
      </c>
      <c r="T829" s="520">
        <f t="shared" si="762"/>
        <v>0</v>
      </c>
      <c r="U829" s="497">
        <f t="shared" si="763"/>
        <v>0</v>
      </c>
      <c r="V829" s="551">
        <f t="shared" si="771"/>
        <v>0</v>
      </c>
      <c r="W829" s="960"/>
      <c r="X829" s="961"/>
      <c r="Y829" s="526">
        <f t="shared" si="764"/>
        <v>0</v>
      </c>
      <c r="Z829" s="961"/>
      <c r="AA829" s="964"/>
      <c r="AB829" s="570">
        <f t="shared" si="765"/>
        <v>0</v>
      </c>
      <c r="AC829" s="526">
        <f t="shared" si="766"/>
        <v>0</v>
      </c>
      <c r="AD829" s="523">
        <f t="shared" si="767"/>
        <v>0</v>
      </c>
      <c r="AE829" s="526">
        <f t="shared" ref="AE829" si="818">SUM(AC829,AD829)</f>
        <v>0</v>
      </c>
    </row>
    <row r="830" spans="1:31" x14ac:dyDescent="0.25">
      <c r="A830" s="115" t="s">
        <v>355</v>
      </c>
      <c r="B830" s="112">
        <v>4</v>
      </c>
      <c r="C830" s="156" t="s">
        <v>834</v>
      </c>
      <c r="D830" s="156">
        <v>4</v>
      </c>
      <c r="E830" s="156" t="s">
        <v>658</v>
      </c>
      <c r="F830" s="156" t="s">
        <v>2255</v>
      </c>
      <c r="G830" s="112" t="s">
        <v>764</v>
      </c>
      <c r="H830" s="112" t="s">
        <v>2256</v>
      </c>
      <c r="I830" s="112" t="s">
        <v>936</v>
      </c>
      <c r="J830" s="158">
        <v>120</v>
      </c>
      <c r="K830" s="158"/>
      <c r="L830" s="159" t="s">
        <v>652</v>
      </c>
      <c r="M830" s="486">
        <v>7.0000000000000007E-2</v>
      </c>
      <c r="N830" s="954"/>
      <c r="O830" s="955"/>
      <c r="P830" s="572">
        <f t="shared" si="772"/>
        <v>0</v>
      </c>
      <c r="Q830" s="955"/>
      <c r="R830" s="957"/>
      <c r="S830" s="571">
        <f t="shared" si="773"/>
        <v>0</v>
      </c>
      <c r="T830" s="520">
        <f t="shared" si="762"/>
        <v>0</v>
      </c>
      <c r="U830" s="497">
        <f t="shared" si="763"/>
        <v>0</v>
      </c>
      <c r="V830" s="551">
        <f t="shared" si="771"/>
        <v>0</v>
      </c>
      <c r="W830" s="960"/>
      <c r="X830" s="961"/>
      <c r="Y830" s="526">
        <f t="shared" si="764"/>
        <v>0</v>
      </c>
      <c r="Z830" s="961"/>
      <c r="AA830" s="964"/>
      <c r="AB830" s="570">
        <f t="shared" si="765"/>
        <v>0</v>
      </c>
      <c r="AC830" s="526">
        <f t="shared" si="766"/>
        <v>0</v>
      </c>
      <c r="AD830" s="523">
        <f t="shared" si="767"/>
        <v>0</v>
      </c>
      <c r="AE830" s="526">
        <f t="shared" ref="AE830" si="819">SUM(AC830,AD830)</f>
        <v>0</v>
      </c>
    </row>
    <row r="831" spans="1:31" x14ac:dyDescent="0.25">
      <c r="A831" s="115" t="s">
        <v>355</v>
      </c>
      <c r="B831" s="112">
        <v>4</v>
      </c>
      <c r="C831" s="156" t="s">
        <v>834</v>
      </c>
      <c r="D831" s="156">
        <v>4</v>
      </c>
      <c r="E831" s="156" t="s">
        <v>661</v>
      </c>
      <c r="F831" s="156" t="s">
        <v>2257</v>
      </c>
      <c r="G831" s="112" t="s">
        <v>1157</v>
      </c>
      <c r="H831" s="112" t="s">
        <v>2258</v>
      </c>
      <c r="I831" s="204" t="s">
        <v>657</v>
      </c>
      <c r="J831" s="158">
        <v>15</v>
      </c>
      <c r="K831" s="158"/>
      <c r="L831" s="159" t="s">
        <v>652</v>
      </c>
      <c r="M831" s="486">
        <v>7.0000000000000007E-2</v>
      </c>
      <c r="N831" s="954"/>
      <c r="O831" s="955"/>
      <c r="P831" s="572">
        <f t="shared" si="772"/>
        <v>0</v>
      </c>
      <c r="Q831" s="955"/>
      <c r="R831" s="957"/>
      <c r="S831" s="571">
        <f t="shared" si="773"/>
        <v>0</v>
      </c>
      <c r="T831" s="520">
        <f t="shared" si="762"/>
        <v>0</v>
      </c>
      <c r="U831" s="497">
        <f t="shared" si="763"/>
        <v>0</v>
      </c>
      <c r="V831" s="551">
        <f t="shared" si="771"/>
        <v>0</v>
      </c>
      <c r="W831" s="960"/>
      <c r="X831" s="961"/>
      <c r="Y831" s="526">
        <f t="shared" si="764"/>
        <v>0</v>
      </c>
      <c r="Z831" s="961"/>
      <c r="AA831" s="964"/>
      <c r="AB831" s="570">
        <f t="shared" si="765"/>
        <v>0</v>
      </c>
      <c r="AC831" s="526">
        <f t="shared" si="766"/>
        <v>0</v>
      </c>
      <c r="AD831" s="523">
        <f t="shared" si="767"/>
        <v>0</v>
      </c>
      <c r="AE831" s="526">
        <f t="shared" ref="AE831" si="820">SUM(AC831,AD831)</f>
        <v>0</v>
      </c>
    </row>
    <row r="832" spans="1:31" x14ac:dyDescent="0.25">
      <c r="A832" s="115" t="s">
        <v>355</v>
      </c>
      <c r="B832" s="112">
        <v>4</v>
      </c>
      <c r="C832" s="156" t="s">
        <v>834</v>
      </c>
      <c r="D832" s="156">
        <v>4</v>
      </c>
      <c r="E832" s="156" t="s">
        <v>665</v>
      </c>
      <c r="F832" s="156" t="s">
        <v>2259</v>
      </c>
      <c r="G832" s="112" t="s">
        <v>764</v>
      </c>
      <c r="H832" s="112" t="s">
        <v>2260</v>
      </c>
      <c r="I832" s="112" t="s">
        <v>936</v>
      </c>
      <c r="J832" s="158">
        <v>10</v>
      </c>
      <c r="K832" s="158"/>
      <c r="L832" s="159" t="s">
        <v>652</v>
      </c>
      <c r="M832" s="486">
        <v>7.0000000000000007E-2</v>
      </c>
      <c r="N832" s="954"/>
      <c r="O832" s="955"/>
      <c r="P832" s="572">
        <f t="shared" si="772"/>
        <v>0</v>
      </c>
      <c r="Q832" s="955"/>
      <c r="R832" s="957"/>
      <c r="S832" s="571">
        <f t="shared" si="773"/>
        <v>0</v>
      </c>
      <c r="T832" s="520">
        <f t="shared" si="762"/>
        <v>0</v>
      </c>
      <c r="U832" s="497">
        <f t="shared" si="763"/>
        <v>0</v>
      </c>
      <c r="V832" s="551">
        <f t="shared" si="771"/>
        <v>0</v>
      </c>
      <c r="W832" s="960"/>
      <c r="X832" s="961"/>
      <c r="Y832" s="526">
        <f t="shared" si="764"/>
        <v>0</v>
      </c>
      <c r="Z832" s="961"/>
      <c r="AA832" s="964"/>
      <c r="AB832" s="570">
        <f t="shared" si="765"/>
        <v>0</v>
      </c>
      <c r="AC832" s="526">
        <f t="shared" si="766"/>
        <v>0</v>
      </c>
      <c r="AD832" s="523">
        <f t="shared" si="767"/>
        <v>0</v>
      </c>
      <c r="AE832" s="526">
        <f t="shared" ref="AE832" si="821">SUM(AC832,AD832)</f>
        <v>0</v>
      </c>
    </row>
    <row r="833" spans="1:31" x14ac:dyDescent="0.25">
      <c r="A833" s="115" t="s">
        <v>355</v>
      </c>
      <c r="B833" s="112">
        <v>4</v>
      </c>
      <c r="C833" s="156" t="s">
        <v>834</v>
      </c>
      <c r="D833" s="156">
        <v>4</v>
      </c>
      <c r="E833" s="156" t="s">
        <v>668</v>
      </c>
      <c r="F833" s="156" t="s">
        <v>2261</v>
      </c>
      <c r="G833" s="112" t="s">
        <v>764</v>
      </c>
      <c r="H833" s="112" t="s">
        <v>2262</v>
      </c>
      <c r="I833" s="157" t="s">
        <v>936</v>
      </c>
      <c r="J833" s="158">
        <v>10</v>
      </c>
      <c r="K833" s="158"/>
      <c r="L833" s="159" t="s">
        <v>652</v>
      </c>
      <c r="M833" s="486">
        <v>7.0000000000000007E-2</v>
      </c>
      <c r="N833" s="954"/>
      <c r="O833" s="955"/>
      <c r="P833" s="572">
        <f t="shared" si="772"/>
        <v>0</v>
      </c>
      <c r="Q833" s="955"/>
      <c r="R833" s="957"/>
      <c r="S833" s="571">
        <f t="shared" si="773"/>
        <v>0</v>
      </c>
      <c r="T833" s="520">
        <f t="shared" si="762"/>
        <v>0</v>
      </c>
      <c r="U833" s="497">
        <f t="shared" si="763"/>
        <v>0</v>
      </c>
      <c r="V833" s="551">
        <f t="shared" si="771"/>
        <v>0</v>
      </c>
      <c r="W833" s="960"/>
      <c r="X833" s="961"/>
      <c r="Y833" s="526">
        <f t="shared" si="764"/>
        <v>0</v>
      </c>
      <c r="Z833" s="961"/>
      <c r="AA833" s="964"/>
      <c r="AB833" s="570">
        <f t="shared" si="765"/>
        <v>0</v>
      </c>
      <c r="AC833" s="526">
        <f t="shared" si="766"/>
        <v>0</v>
      </c>
      <c r="AD833" s="523">
        <f t="shared" si="767"/>
        <v>0</v>
      </c>
      <c r="AE833" s="526">
        <f t="shared" ref="AE833" si="822">SUM(AC833,AD833)</f>
        <v>0</v>
      </c>
    </row>
    <row r="834" spans="1:31" x14ac:dyDescent="0.25">
      <c r="A834" s="115" t="s">
        <v>355</v>
      </c>
      <c r="B834" s="112">
        <v>4</v>
      </c>
      <c r="C834" s="156" t="s">
        <v>834</v>
      </c>
      <c r="D834" s="156">
        <v>4</v>
      </c>
      <c r="E834" s="156" t="s">
        <v>671</v>
      </c>
      <c r="F834" s="156" t="s">
        <v>2263</v>
      </c>
      <c r="G834" s="112" t="s">
        <v>764</v>
      </c>
      <c r="H834" s="112" t="s">
        <v>2264</v>
      </c>
      <c r="I834" s="157" t="s">
        <v>936</v>
      </c>
      <c r="J834" s="158">
        <v>12.4</v>
      </c>
      <c r="K834" s="158"/>
      <c r="L834" s="159" t="s">
        <v>652</v>
      </c>
      <c r="M834" s="486">
        <v>7.0000000000000007E-2</v>
      </c>
      <c r="N834" s="954"/>
      <c r="O834" s="955"/>
      <c r="P834" s="572">
        <f t="shared" si="772"/>
        <v>0</v>
      </c>
      <c r="Q834" s="955"/>
      <c r="R834" s="957"/>
      <c r="S834" s="571">
        <f t="shared" si="773"/>
        <v>0</v>
      </c>
      <c r="T834" s="520">
        <f t="shared" si="762"/>
        <v>0</v>
      </c>
      <c r="U834" s="497">
        <f t="shared" si="763"/>
        <v>0</v>
      </c>
      <c r="V834" s="551">
        <f t="shared" si="771"/>
        <v>0</v>
      </c>
      <c r="W834" s="960"/>
      <c r="X834" s="961"/>
      <c r="Y834" s="526">
        <f t="shared" si="764"/>
        <v>0</v>
      </c>
      <c r="Z834" s="961"/>
      <c r="AA834" s="964"/>
      <c r="AB834" s="570">
        <f t="shared" si="765"/>
        <v>0</v>
      </c>
      <c r="AC834" s="526">
        <f t="shared" si="766"/>
        <v>0</v>
      </c>
      <c r="AD834" s="523">
        <f t="shared" si="767"/>
        <v>0</v>
      </c>
      <c r="AE834" s="526">
        <f t="shared" ref="AE834:AE835" si="823">SUM(AC834,AD834)</f>
        <v>0</v>
      </c>
    </row>
    <row r="835" spans="1:31" x14ac:dyDescent="0.25">
      <c r="A835" s="115" t="s">
        <v>355</v>
      </c>
      <c r="B835" s="112">
        <v>4</v>
      </c>
      <c r="C835" s="156" t="s">
        <v>834</v>
      </c>
      <c r="D835" s="156">
        <v>4</v>
      </c>
      <c r="E835" s="156" t="s">
        <v>676</v>
      </c>
      <c r="F835" s="156" t="s">
        <v>2265</v>
      </c>
      <c r="G835" s="112" t="s">
        <v>520</v>
      </c>
      <c r="H835" s="112" t="s">
        <v>2266</v>
      </c>
      <c r="I835" s="157" t="s">
        <v>679</v>
      </c>
      <c r="J835" s="158"/>
      <c r="K835" s="158">
        <v>12.4</v>
      </c>
      <c r="L835" s="159" t="s">
        <v>680</v>
      </c>
      <c r="M835" s="486"/>
      <c r="N835" s="891"/>
      <c r="O835" s="718"/>
      <c r="P835" s="892">
        <f t="shared" si="772"/>
        <v>0</v>
      </c>
      <c r="Q835" s="718"/>
      <c r="R835" s="892"/>
      <c r="S835" s="718">
        <f t="shared" si="773"/>
        <v>0</v>
      </c>
      <c r="T835" s="520">
        <f t="shared" si="762"/>
        <v>0</v>
      </c>
      <c r="U835" s="497">
        <f t="shared" si="763"/>
        <v>0</v>
      </c>
      <c r="V835" s="551">
        <f t="shared" si="771"/>
        <v>0</v>
      </c>
      <c r="W835" s="893"/>
      <c r="X835" s="894"/>
      <c r="Y835" s="526">
        <f t="shared" si="764"/>
        <v>0</v>
      </c>
      <c r="Z835" s="894"/>
      <c r="AA835" s="895"/>
      <c r="AB835" s="896">
        <f t="shared" si="765"/>
        <v>0</v>
      </c>
      <c r="AC835" s="526">
        <f t="shared" si="766"/>
        <v>0</v>
      </c>
      <c r="AD835" s="523">
        <f t="shared" si="767"/>
        <v>0</v>
      </c>
      <c r="AE835" s="526">
        <f t="shared" si="823"/>
        <v>0</v>
      </c>
    </row>
    <row r="836" spans="1:31" x14ac:dyDescent="0.25">
      <c r="A836" s="115" t="s">
        <v>355</v>
      </c>
      <c r="B836" s="112">
        <v>4</v>
      </c>
      <c r="C836" s="156" t="s">
        <v>834</v>
      </c>
      <c r="D836" s="156">
        <v>4</v>
      </c>
      <c r="E836" s="156" t="s">
        <v>682</v>
      </c>
      <c r="F836" s="156" t="s">
        <v>2267</v>
      </c>
      <c r="G836" s="112" t="s">
        <v>928</v>
      </c>
      <c r="H836" s="112" t="s">
        <v>2268</v>
      </c>
      <c r="I836" s="157" t="s">
        <v>947</v>
      </c>
      <c r="J836" s="158">
        <v>3.4</v>
      </c>
      <c r="K836" s="158"/>
      <c r="L836" s="159" t="s">
        <v>652</v>
      </c>
      <c r="M836" s="486" t="s">
        <v>681</v>
      </c>
      <c r="N836" s="954"/>
      <c r="O836" s="955"/>
      <c r="P836" s="572">
        <f t="shared" si="772"/>
        <v>0</v>
      </c>
      <c r="Q836" s="955"/>
      <c r="R836" s="957"/>
      <c r="S836" s="571">
        <f t="shared" si="773"/>
        <v>0</v>
      </c>
      <c r="T836" s="520">
        <f t="shared" si="762"/>
        <v>0</v>
      </c>
      <c r="U836" s="497">
        <f t="shared" si="763"/>
        <v>0</v>
      </c>
      <c r="V836" s="551">
        <f t="shared" si="771"/>
        <v>0</v>
      </c>
      <c r="W836" s="960"/>
      <c r="X836" s="961"/>
      <c r="Y836" s="526">
        <f t="shared" si="764"/>
        <v>0</v>
      </c>
      <c r="Z836" s="961"/>
      <c r="AA836" s="964"/>
      <c r="AB836" s="570">
        <f t="shared" si="765"/>
        <v>0</v>
      </c>
      <c r="AC836" s="526">
        <f t="shared" si="766"/>
        <v>0</v>
      </c>
      <c r="AD836" s="523">
        <f t="shared" si="767"/>
        <v>0</v>
      </c>
      <c r="AE836" s="526">
        <f t="shared" ref="AE836:AE837" si="824">SUM(AC836,AD836)</f>
        <v>0</v>
      </c>
    </row>
    <row r="837" spans="1:31" x14ac:dyDescent="0.25">
      <c r="A837" s="115" t="s">
        <v>355</v>
      </c>
      <c r="B837" s="112">
        <v>4</v>
      </c>
      <c r="C837" s="156" t="s">
        <v>834</v>
      </c>
      <c r="D837" s="156">
        <v>4</v>
      </c>
      <c r="E837" s="156" t="s">
        <v>685</v>
      </c>
      <c r="F837" s="156" t="s">
        <v>516</v>
      </c>
      <c r="G837" s="112" t="s">
        <v>464</v>
      </c>
      <c r="H837" s="112" t="s">
        <v>517</v>
      </c>
      <c r="I837" s="157" t="s">
        <v>679</v>
      </c>
      <c r="J837" s="158"/>
      <c r="K837" s="158">
        <v>4.8</v>
      </c>
      <c r="L837" s="159" t="s">
        <v>680</v>
      </c>
      <c r="M837" s="486"/>
      <c r="N837" s="891"/>
      <c r="O837" s="718"/>
      <c r="P837" s="892">
        <f t="shared" si="772"/>
        <v>0</v>
      </c>
      <c r="Q837" s="718"/>
      <c r="R837" s="892"/>
      <c r="S837" s="718">
        <f t="shared" si="773"/>
        <v>0</v>
      </c>
      <c r="T837" s="520">
        <f t="shared" si="762"/>
        <v>0</v>
      </c>
      <c r="U837" s="497">
        <f t="shared" si="763"/>
        <v>0</v>
      </c>
      <c r="V837" s="551">
        <f t="shared" si="771"/>
        <v>0</v>
      </c>
      <c r="W837" s="893"/>
      <c r="X837" s="894"/>
      <c r="Y837" s="526">
        <f t="shared" si="764"/>
        <v>0</v>
      </c>
      <c r="Z837" s="894"/>
      <c r="AA837" s="895"/>
      <c r="AB837" s="896">
        <f t="shared" si="765"/>
        <v>0</v>
      </c>
      <c r="AC837" s="526">
        <f t="shared" si="766"/>
        <v>0</v>
      </c>
      <c r="AD837" s="523">
        <f t="shared" si="767"/>
        <v>0</v>
      </c>
      <c r="AE837" s="526">
        <f t="shared" si="824"/>
        <v>0</v>
      </c>
    </row>
    <row r="838" spans="1:31" x14ac:dyDescent="0.25">
      <c r="A838" s="115" t="s">
        <v>355</v>
      </c>
      <c r="B838" s="112">
        <v>4</v>
      </c>
      <c r="C838" s="156" t="s">
        <v>834</v>
      </c>
      <c r="D838" s="156">
        <v>4</v>
      </c>
      <c r="E838" s="156" t="s">
        <v>687</v>
      </c>
      <c r="F838" s="156" t="s">
        <v>2269</v>
      </c>
      <c r="G838" s="112" t="s">
        <v>649</v>
      </c>
      <c r="H838" s="112" t="s">
        <v>2270</v>
      </c>
      <c r="I838" s="157" t="s">
        <v>936</v>
      </c>
      <c r="J838" s="158">
        <v>14.7</v>
      </c>
      <c r="K838" s="158"/>
      <c r="L838" s="159" t="s">
        <v>652</v>
      </c>
      <c r="M838" s="486">
        <v>7.0000000000000007E-2</v>
      </c>
      <c r="N838" s="954"/>
      <c r="O838" s="955"/>
      <c r="P838" s="572">
        <f t="shared" si="772"/>
        <v>0</v>
      </c>
      <c r="Q838" s="955"/>
      <c r="R838" s="957"/>
      <c r="S838" s="571">
        <f t="shared" si="773"/>
        <v>0</v>
      </c>
      <c r="T838" s="520">
        <f t="shared" si="762"/>
        <v>0</v>
      </c>
      <c r="U838" s="497">
        <f t="shared" si="763"/>
        <v>0</v>
      </c>
      <c r="V838" s="551">
        <f t="shared" si="771"/>
        <v>0</v>
      </c>
      <c r="W838" s="960"/>
      <c r="X838" s="961"/>
      <c r="Y838" s="526">
        <f t="shared" si="764"/>
        <v>0</v>
      </c>
      <c r="Z838" s="961"/>
      <c r="AA838" s="964"/>
      <c r="AB838" s="570">
        <f t="shared" si="765"/>
        <v>0</v>
      </c>
      <c r="AC838" s="526">
        <f t="shared" si="766"/>
        <v>0</v>
      </c>
      <c r="AD838" s="523">
        <f t="shared" si="767"/>
        <v>0</v>
      </c>
      <c r="AE838" s="526">
        <f t="shared" ref="AE838" si="825">SUM(AC838,AD838)</f>
        <v>0</v>
      </c>
    </row>
    <row r="839" spans="1:31" x14ac:dyDescent="0.25">
      <c r="A839" s="115" t="s">
        <v>355</v>
      </c>
      <c r="B839" s="112">
        <v>4</v>
      </c>
      <c r="C839" s="156" t="s">
        <v>834</v>
      </c>
      <c r="D839" s="156">
        <v>4</v>
      </c>
      <c r="E839" s="156" t="s">
        <v>690</v>
      </c>
      <c r="F839" s="156" t="s">
        <v>2271</v>
      </c>
      <c r="G839" s="112" t="s">
        <v>660</v>
      </c>
      <c r="H839" s="112" t="s">
        <v>2272</v>
      </c>
      <c r="I839" s="157" t="s">
        <v>657</v>
      </c>
      <c r="J839" s="158">
        <v>4</v>
      </c>
      <c r="K839" s="158"/>
      <c r="L839" s="159" t="s">
        <v>652</v>
      </c>
      <c r="M839" s="486">
        <v>0.04</v>
      </c>
      <c r="N839" s="954"/>
      <c r="O839" s="955"/>
      <c r="P839" s="572">
        <f t="shared" si="772"/>
        <v>0</v>
      </c>
      <c r="Q839" s="955"/>
      <c r="R839" s="957"/>
      <c r="S839" s="571">
        <f t="shared" si="773"/>
        <v>0</v>
      </c>
      <c r="T839" s="520">
        <f t="shared" ref="T839:T874" si="826">SUM(N839,Q839)</f>
        <v>0</v>
      </c>
      <c r="U839" s="497">
        <f t="shared" ref="U839:U874" si="827">SUM(O839,R839)</f>
        <v>0</v>
      </c>
      <c r="V839" s="551">
        <f t="shared" si="771"/>
        <v>0</v>
      </c>
      <c r="W839" s="960"/>
      <c r="X839" s="961"/>
      <c r="Y839" s="526">
        <f t="shared" ref="Y839:Y874" si="828">SUM(W839,X839)</f>
        <v>0</v>
      </c>
      <c r="Z839" s="961"/>
      <c r="AA839" s="964"/>
      <c r="AB839" s="570">
        <f t="shared" ref="AB839:AB874" si="829">SUM(Z839,AA839)</f>
        <v>0</v>
      </c>
      <c r="AC839" s="526">
        <f t="shared" ref="AC839:AC874" si="830">SUM(W839,Z839)</f>
        <v>0</v>
      </c>
      <c r="AD839" s="523">
        <f t="shared" ref="AD839:AD874" si="831">SUM(X839,AA839)</f>
        <v>0</v>
      </c>
      <c r="AE839" s="526">
        <f t="shared" ref="AE839" si="832">SUM(AC839,AD839)</f>
        <v>0</v>
      </c>
    </row>
    <row r="840" spans="1:31" x14ac:dyDescent="0.25">
      <c r="A840" s="115" t="s">
        <v>355</v>
      </c>
      <c r="B840" s="112">
        <v>4</v>
      </c>
      <c r="C840" s="156" t="s">
        <v>834</v>
      </c>
      <c r="D840" s="156">
        <v>4</v>
      </c>
      <c r="E840" s="156" t="s">
        <v>693</v>
      </c>
      <c r="F840" s="156" t="s">
        <v>2273</v>
      </c>
      <c r="G840" s="112" t="s">
        <v>865</v>
      </c>
      <c r="H840" s="112" t="s">
        <v>2274</v>
      </c>
      <c r="I840" s="112" t="s">
        <v>657</v>
      </c>
      <c r="J840" s="158">
        <v>4.3</v>
      </c>
      <c r="K840" s="158"/>
      <c r="L840" s="159" t="s">
        <v>652</v>
      </c>
      <c r="M840" s="486">
        <v>0.04</v>
      </c>
      <c r="N840" s="954"/>
      <c r="O840" s="955"/>
      <c r="P840" s="572">
        <f t="shared" ref="P840:P874" si="833">SUM(N840,O840)</f>
        <v>0</v>
      </c>
      <c r="Q840" s="955"/>
      <c r="R840" s="957"/>
      <c r="S840" s="571">
        <f t="shared" ref="S840:S874" si="834">SUM(Q840,R840)</f>
        <v>0</v>
      </c>
      <c r="T840" s="520">
        <f t="shared" si="826"/>
        <v>0</v>
      </c>
      <c r="U840" s="497">
        <f t="shared" si="827"/>
        <v>0</v>
      </c>
      <c r="V840" s="551">
        <f t="shared" ref="V840:V874" si="835">SUM(T840,U840)</f>
        <v>0</v>
      </c>
      <c r="W840" s="960"/>
      <c r="X840" s="961"/>
      <c r="Y840" s="526">
        <f t="shared" si="828"/>
        <v>0</v>
      </c>
      <c r="Z840" s="961"/>
      <c r="AA840" s="964"/>
      <c r="AB840" s="570">
        <f t="shared" si="829"/>
        <v>0</v>
      </c>
      <c r="AC840" s="526">
        <f t="shared" si="830"/>
        <v>0</v>
      </c>
      <c r="AD840" s="523">
        <f t="shared" si="831"/>
        <v>0</v>
      </c>
      <c r="AE840" s="526">
        <f t="shared" ref="AE840" si="836">SUM(AC840,AD840)</f>
        <v>0</v>
      </c>
    </row>
    <row r="841" spans="1:31" x14ac:dyDescent="0.25">
      <c r="A841" s="115" t="s">
        <v>355</v>
      </c>
      <c r="B841" s="112">
        <v>4</v>
      </c>
      <c r="C841" s="156" t="s">
        <v>834</v>
      </c>
      <c r="D841" s="156">
        <v>4</v>
      </c>
      <c r="E841" s="156" t="s">
        <v>696</v>
      </c>
      <c r="F841" s="156" t="s">
        <v>2275</v>
      </c>
      <c r="G841" s="112" t="s">
        <v>660</v>
      </c>
      <c r="H841" s="112" t="s">
        <v>2276</v>
      </c>
      <c r="I841" s="157" t="s">
        <v>657</v>
      </c>
      <c r="J841" s="158">
        <v>1.1000000000000001</v>
      </c>
      <c r="K841" s="158"/>
      <c r="L841" s="159" t="s">
        <v>652</v>
      </c>
      <c r="M841" s="486">
        <v>0.04</v>
      </c>
      <c r="N841" s="954"/>
      <c r="O841" s="955"/>
      <c r="P841" s="572">
        <f t="shared" si="833"/>
        <v>0</v>
      </c>
      <c r="Q841" s="955"/>
      <c r="R841" s="957"/>
      <c r="S841" s="571">
        <f t="shared" si="834"/>
        <v>0</v>
      </c>
      <c r="T841" s="520">
        <f t="shared" si="826"/>
        <v>0</v>
      </c>
      <c r="U841" s="497">
        <f t="shared" si="827"/>
        <v>0</v>
      </c>
      <c r="V841" s="551">
        <f t="shared" si="835"/>
        <v>0</v>
      </c>
      <c r="W841" s="960"/>
      <c r="X841" s="961"/>
      <c r="Y841" s="526">
        <f t="shared" si="828"/>
        <v>0</v>
      </c>
      <c r="Z841" s="961"/>
      <c r="AA841" s="964"/>
      <c r="AB841" s="570">
        <f t="shared" si="829"/>
        <v>0</v>
      </c>
      <c r="AC841" s="526">
        <f t="shared" si="830"/>
        <v>0</v>
      </c>
      <c r="AD841" s="523">
        <f t="shared" si="831"/>
        <v>0</v>
      </c>
      <c r="AE841" s="526">
        <f t="shared" ref="AE841" si="837">SUM(AC841,AD841)</f>
        <v>0</v>
      </c>
    </row>
    <row r="842" spans="1:31" x14ac:dyDescent="0.25">
      <c r="A842" s="115" t="s">
        <v>355</v>
      </c>
      <c r="B842" s="112">
        <v>4</v>
      </c>
      <c r="C842" s="156" t="s">
        <v>834</v>
      </c>
      <c r="D842" s="156">
        <v>4</v>
      </c>
      <c r="E842" s="156" t="s">
        <v>699</v>
      </c>
      <c r="F842" s="156" t="s">
        <v>2277</v>
      </c>
      <c r="G842" s="112" t="s">
        <v>660</v>
      </c>
      <c r="H842" s="112" t="s">
        <v>2278</v>
      </c>
      <c r="I842" s="112" t="s">
        <v>657</v>
      </c>
      <c r="J842" s="158">
        <v>1.1000000000000001</v>
      </c>
      <c r="K842" s="158"/>
      <c r="L842" s="159" t="s">
        <v>652</v>
      </c>
      <c r="M842" s="486">
        <v>0.04</v>
      </c>
      <c r="N842" s="954"/>
      <c r="O842" s="955"/>
      <c r="P842" s="572">
        <f t="shared" si="833"/>
        <v>0</v>
      </c>
      <c r="Q842" s="955"/>
      <c r="R842" s="957"/>
      <c r="S842" s="571">
        <f t="shared" si="834"/>
        <v>0</v>
      </c>
      <c r="T842" s="520">
        <f t="shared" si="826"/>
        <v>0</v>
      </c>
      <c r="U842" s="497">
        <f t="shared" si="827"/>
        <v>0</v>
      </c>
      <c r="V842" s="551">
        <f t="shared" si="835"/>
        <v>0</v>
      </c>
      <c r="W842" s="960"/>
      <c r="X842" s="961"/>
      <c r="Y842" s="526">
        <f t="shared" si="828"/>
        <v>0</v>
      </c>
      <c r="Z842" s="961"/>
      <c r="AA842" s="964"/>
      <c r="AB842" s="570">
        <f t="shared" si="829"/>
        <v>0</v>
      </c>
      <c r="AC842" s="526">
        <f t="shared" si="830"/>
        <v>0</v>
      </c>
      <c r="AD842" s="523">
        <f t="shared" si="831"/>
        <v>0</v>
      </c>
      <c r="AE842" s="526">
        <f t="shared" ref="AE842" si="838">SUM(AC842,AD842)</f>
        <v>0</v>
      </c>
    </row>
    <row r="843" spans="1:31" x14ac:dyDescent="0.25">
      <c r="A843" s="115" t="s">
        <v>355</v>
      </c>
      <c r="B843" s="112">
        <v>4</v>
      </c>
      <c r="C843" s="156" t="s">
        <v>834</v>
      </c>
      <c r="D843" s="156">
        <v>4</v>
      </c>
      <c r="E843" s="156" t="s">
        <v>701</v>
      </c>
      <c r="F843" s="156" t="s">
        <v>2279</v>
      </c>
      <c r="G843" s="112" t="s">
        <v>865</v>
      </c>
      <c r="H843" s="112" t="s">
        <v>2280</v>
      </c>
      <c r="I843" s="157" t="s">
        <v>657</v>
      </c>
      <c r="J843" s="158">
        <v>5.7</v>
      </c>
      <c r="K843" s="158"/>
      <c r="L843" s="159" t="s">
        <v>652</v>
      </c>
      <c r="M843" s="486">
        <v>0.04</v>
      </c>
      <c r="N843" s="954"/>
      <c r="O843" s="955"/>
      <c r="P843" s="572">
        <f t="shared" si="833"/>
        <v>0</v>
      </c>
      <c r="Q843" s="955"/>
      <c r="R843" s="957"/>
      <c r="S843" s="571">
        <f t="shared" si="834"/>
        <v>0</v>
      </c>
      <c r="T843" s="520">
        <f t="shared" si="826"/>
        <v>0</v>
      </c>
      <c r="U843" s="497">
        <f t="shared" si="827"/>
        <v>0</v>
      </c>
      <c r="V843" s="551">
        <f t="shared" si="835"/>
        <v>0</v>
      </c>
      <c r="W843" s="960"/>
      <c r="X843" s="961"/>
      <c r="Y843" s="526">
        <f t="shared" si="828"/>
        <v>0</v>
      </c>
      <c r="Z843" s="961"/>
      <c r="AA843" s="964"/>
      <c r="AB843" s="570">
        <f t="shared" si="829"/>
        <v>0</v>
      </c>
      <c r="AC843" s="526">
        <f t="shared" si="830"/>
        <v>0</v>
      </c>
      <c r="AD843" s="523">
        <f t="shared" si="831"/>
        <v>0</v>
      </c>
      <c r="AE843" s="526">
        <f t="shared" ref="AE843" si="839">SUM(AC843,AD843)</f>
        <v>0</v>
      </c>
    </row>
    <row r="844" spans="1:31" x14ac:dyDescent="0.25">
      <c r="A844" s="115" t="s">
        <v>355</v>
      </c>
      <c r="B844" s="112">
        <v>4</v>
      </c>
      <c r="C844" s="156" t="s">
        <v>834</v>
      </c>
      <c r="D844" s="156">
        <v>4</v>
      </c>
      <c r="E844" s="156" t="s">
        <v>704</v>
      </c>
      <c r="F844" s="156" t="s">
        <v>2281</v>
      </c>
      <c r="G844" s="112" t="s">
        <v>660</v>
      </c>
      <c r="H844" s="112" t="s">
        <v>2282</v>
      </c>
      <c r="I844" s="112" t="s">
        <v>657</v>
      </c>
      <c r="J844" s="158">
        <v>1.2</v>
      </c>
      <c r="K844" s="158"/>
      <c r="L844" s="159" t="s">
        <v>652</v>
      </c>
      <c r="M844" s="486">
        <v>0.04</v>
      </c>
      <c r="N844" s="954"/>
      <c r="O844" s="955"/>
      <c r="P844" s="572">
        <f t="shared" si="833"/>
        <v>0</v>
      </c>
      <c r="Q844" s="955"/>
      <c r="R844" s="957"/>
      <c r="S844" s="571">
        <f t="shared" si="834"/>
        <v>0</v>
      </c>
      <c r="T844" s="520">
        <f t="shared" si="826"/>
        <v>0</v>
      </c>
      <c r="U844" s="497">
        <f t="shared" si="827"/>
        <v>0</v>
      </c>
      <c r="V844" s="551">
        <f t="shared" si="835"/>
        <v>0</v>
      </c>
      <c r="W844" s="960"/>
      <c r="X844" s="961"/>
      <c r="Y844" s="526">
        <f t="shared" si="828"/>
        <v>0</v>
      </c>
      <c r="Z844" s="961"/>
      <c r="AA844" s="964"/>
      <c r="AB844" s="570">
        <f t="shared" si="829"/>
        <v>0</v>
      </c>
      <c r="AC844" s="526">
        <f t="shared" si="830"/>
        <v>0</v>
      </c>
      <c r="AD844" s="523">
        <f t="shared" si="831"/>
        <v>0</v>
      </c>
      <c r="AE844" s="526">
        <f t="shared" ref="AE844" si="840">SUM(AC844,AD844)</f>
        <v>0</v>
      </c>
    </row>
    <row r="845" spans="1:31" x14ac:dyDescent="0.25">
      <c r="A845" s="115" t="s">
        <v>355</v>
      </c>
      <c r="B845" s="112">
        <v>4</v>
      </c>
      <c r="C845" s="156" t="s">
        <v>834</v>
      </c>
      <c r="D845" s="156">
        <v>4</v>
      </c>
      <c r="E845" s="156" t="s">
        <v>708</v>
      </c>
      <c r="F845" s="156" t="s">
        <v>2283</v>
      </c>
      <c r="G845" s="112" t="s">
        <v>660</v>
      </c>
      <c r="H845" s="112" t="s">
        <v>2284</v>
      </c>
      <c r="I845" s="112" t="s">
        <v>657</v>
      </c>
      <c r="J845" s="158">
        <v>1.2</v>
      </c>
      <c r="K845" s="158"/>
      <c r="L845" s="159" t="s">
        <v>652</v>
      </c>
      <c r="M845" s="486">
        <v>0.04</v>
      </c>
      <c r="N845" s="954"/>
      <c r="O845" s="955"/>
      <c r="P845" s="572">
        <f t="shared" si="833"/>
        <v>0</v>
      </c>
      <c r="Q845" s="955"/>
      <c r="R845" s="957"/>
      <c r="S845" s="571">
        <f t="shared" si="834"/>
        <v>0</v>
      </c>
      <c r="T845" s="520">
        <f t="shared" si="826"/>
        <v>0</v>
      </c>
      <c r="U845" s="497">
        <f t="shared" si="827"/>
        <v>0</v>
      </c>
      <c r="V845" s="551">
        <f t="shared" si="835"/>
        <v>0</v>
      </c>
      <c r="W845" s="960"/>
      <c r="X845" s="961"/>
      <c r="Y845" s="526">
        <f t="shared" si="828"/>
        <v>0</v>
      </c>
      <c r="Z845" s="961"/>
      <c r="AA845" s="964"/>
      <c r="AB845" s="570">
        <f t="shared" si="829"/>
        <v>0</v>
      </c>
      <c r="AC845" s="526">
        <f t="shared" si="830"/>
        <v>0</v>
      </c>
      <c r="AD845" s="523">
        <f t="shared" si="831"/>
        <v>0</v>
      </c>
      <c r="AE845" s="526">
        <f t="shared" ref="AE845" si="841">SUM(AC845,AD845)</f>
        <v>0</v>
      </c>
    </row>
    <row r="846" spans="1:31" x14ac:dyDescent="0.25">
      <c r="A846" s="115" t="s">
        <v>355</v>
      </c>
      <c r="B846" s="112">
        <v>4</v>
      </c>
      <c r="C846" s="156" t="s">
        <v>834</v>
      </c>
      <c r="D846" s="156">
        <v>4</v>
      </c>
      <c r="E846" s="156" t="s">
        <v>711</v>
      </c>
      <c r="F846" s="156" t="s">
        <v>2285</v>
      </c>
      <c r="G846" s="112" t="s">
        <v>649</v>
      </c>
      <c r="H846" s="112" t="s">
        <v>2286</v>
      </c>
      <c r="I846" s="112" t="s">
        <v>936</v>
      </c>
      <c r="J846" s="158">
        <v>69.900000000000006</v>
      </c>
      <c r="K846" s="158"/>
      <c r="L846" s="159" t="s">
        <v>652</v>
      </c>
      <c r="M846" s="486">
        <v>7.0000000000000007E-2</v>
      </c>
      <c r="N846" s="954"/>
      <c r="O846" s="955"/>
      <c r="P846" s="572">
        <f t="shared" si="833"/>
        <v>0</v>
      </c>
      <c r="Q846" s="955"/>
      <c r="R846" s="957"/>
      <c r="S846" s="571">
        <f t="shared" si="834"/>
        <v>0</v>
      </c>
      <c r="T846" s="520">
        <f t="shared" si="826"/>
        <v>0</v>
      </c>
      <c r="U846" s="497">
        <f t="shared" si="827"/>
        <v>0</v>
      </c>
      <c r="V846" s="551">
        <f t="shared" si="835"/>
        <v>0</v>
      </c>
      <c r="W846" s="960"/>
      <c r="X846" s="961"/>
      <c r="Y846" s="526">
        <f t="shared" si="828"/>
        <v>0</v>
      </c>
      <c r="Z846" s="961"/>
      <c r="AA846" s="964"/>
      <c r="AB846" s="570">
        <f t="shared" si="829"/>
        <v>0</v>
      </c>
      <c r="AC846" s="526">
        <f t="shared" si="830"/>
        <v>0</v>
      </c>
      <c r="AD846" s="523">
        <f t="shared" si="831"/>
        <v>0</v>
      </c>
      <c r="AE846" s="526">
        <f t="shared" ref="AE846" si="842">SUM(AC846,AD846)</f>
        <v>0</v>
      </c>
    </row>
    <row r="847" spans="1:31" x14ac:dyDescent="0.25">
      <c r="A847" s="115" t="s">
        <v>355</v>
      </c>
      <c r="B847" s="112">
        <v>4</v>
      </c>
      <c r="C847" s="156" t="s">
        <v>834</v>
      </c>
      <c r="D847" s="156">
        <v>4</v>
      </c>
      <c r="E847" s="156" t="s">
        <v>714</v>
      </c>
      <c r="F847" s="156" t="s">
        <v>2287</v>
      </c>
      <c r="G847" s="112" t="s">
        <v>764</v>
      </c>
      <c r="H847" s="112" t="s">
        <v>2288</v>
      </c>
      <c r="I847" s="112" t="s">
        <v>936</v>
      </c>
      <c r="J847" s="158">
        <v>42</v>
      </c>
      <c r="K847" s="158"/>
      <c r="L847" s="159" t="s">
        <v>652</v>
      </c>
      <c r="M847" s="486">
        <v>7.0000000000000007E-2</v>
      </c>
      <c r="N847" s="954"/>
      <c r="O847" s="955"/>
      <c r="P847" s="572">
        <f t="shared" si="833"/>
        <v>0</v>
      </c>
      <c r="Q847" s="955"/>
      <c r="R847" s="957"/>
      <c r="S847" s="571">
        <f t="shared" si="834"/>
        <v>0</v>
      </c>
      <c r="T847" s="520">
        <f t="shared" si="826"/>
        <v>0</v>
      </c>
      <c r="U847" s="497">
        <f t="shared" si="827"/>
        <v>0</v>
      </c>
      <c r="V847" s="551">
        <f t="shared" si="835"/>
        <v>0</v>
      </c>
      <c r="W847" s="960"/>
      <c r="X847" s="961"/>
      <c r="Y847" s="526">
        <f t="shared" si="828"/>
        <v>0</v>
      </c>
      <c r="Z847" s="961"/>
      <c r="AA847" s="964"/>
      <c r="AB847" s="570">
        <f t="shared" si="829"/>
        <v>0</v>
      </c>
      <c r="AC847" s="526">
        <f t="shared" si="830"/>
        <v>0</v>
      </c>
      <c r="AD847" s="523">
        <f t="shared" si="831"/>
        <v>0</v>
      </c>
      <c r="AE847" s="526">
        <f t="shared" ref="AE847" si="843">SUM(AC847,AD847)</f>
        <v>0</v>
      </c>
    </row>
    <row r="848" spans="1:31" x14ac:dyDescent="0.25">
      <c r="A848" s="115" t="s">
        <v>355</v>
      </c>
      <c r="B848" s="112">
        <v>4</v>
      </c>
      <c r="C848" s="156" t="s">
        <v>1269</v>
      </c>
      <c r="D848" s="156">
        <v>4</v>
      </c>
      <c r="E848" s="156" t="s">
        <v>647</v>
      </c>
      <c r="F848" s="156" t="s">
        <v>2289</v>
      </c>
      <c r="G848" s="112" t="s">
        <v>649</v>
      </c>
      <c r="H848" s="112" t="s">
        <v>2290</v>
      </c>
      <c r="I848" s="157" t="s">
        <v>936</v>
      </c>
      <c r="J848" s="158">
        <v>42.6</v>
      </c>
      <c r="K848" s="158"/>
      <c r="L848" s="159" t="s">
        <v>652</v>
      </c>
      <c r="M848" s="486">
        <v>7.0000000000000007E-2</v>
      </c>
      <c r="N848" s="954"/>
      <c r="O848" s="955"/>
      <c r="P848" s="572">
        <f t="shared" si="833"/>
        <v>0</v>
      </c>
      <c r="Q848" s="955"/>
      <c r="R848" s="957"/>
      <c r="S848" s="571">
        <f t="shared" si="834"/>
        <v>0</v>
      </c>
      <c r="T848" s="520">
        <f t="shared" si="826"/>
        <v>0</v>
      </c>
      <c r="U848" s="497">
        <f t="shared" si="827"/>
        <v>0</v>
      </c>
      <c r="V848" s="551">
        <f t="shared" si="835"/>
        <v>0</v>
      </c>
      <c r="W848" s="960"/>
      <c r="X848" s="961"/>
      <c r="Y848" s="526">
        <f t="shared" si="828"/>
        <v>0</v>
      </c>
      <c r="Z848" s="961"/>
      <c r="AA848" s="964"/>
      <c r="AB848" s="570">
        <f t="shared" si="829"/>
        <v>0</v>
      </c>
      <c r="AC848" s="526">
        <f t="shared" si="830"/>
        <v>0</v>
      </c>
      <c r="AD848" s="523">
        <f t="shared" si="831"/>
        <v>0</v>
      </c>
      <c r="AE848" s="526">
        <f t="shared" ref="AE848" si="844">SUM(AC848,AD848)</f>
        <v>0</v>
      </c>
    </row>
    <row r="849" spans="1:32" x14ac:dyDescent="0.25">
      <c r="A849" s="115" t="s">
        <v>355</v>
      </c>
      <c r="B849" s="112">
        <v>4</v>
      </c>
      <c r="C849" s="156" t="s">
        <v>1269</v>
      </c>
      <c r="D849" s="156">
        <v>4</v>
      </c>
      <c r="E849" s="156" t="s">
        <v>658</v>
      </c>
      <c r="F849" s="156" t="s">
        <v>2291</v>
      </c>
      <c r="G849" s="112" t="s">
        <v>764</v>
      </c>
      <c r="H849" s="112" t="s">
        <v>2292</v>
      </c>
      <c r="I849" s="157" t="s">
        <v>936</v>
      </c>
      <c r="J849" s="158">
        <v>195.8</v>
      </c>
      <c r="K849" s="158"/>
      <c r="L849" s="159" t="s">
        <v>652</v>
      </c>
      <c r="M849" s="486">
        <v>7.0000000000000007E-2</v>
      </c>
      <c r="N849" s="954"/>
      <c r="O849" s="955"/>
      <c r="P849" s="572">
        <f t="shared" si="833"/>
        <v>0</v>
      </c>
      <c r="Q849" s="955"/>
      <c r="R849" s="957"/>
      <c r="S849" s="571">
        <f t="shared" si="834"/>
        <v>0</v>
      </c>
      <c r="T849" s="520">
        <f t="shared" si="826"/>
        <v>0</v>
      </c>
      <c r="U849" s="497">
        <f t="shared" si="827"/>
        <v>0</v>
      </c>
      <c r="V849" s="551">
        <f t="shared" si="835"/>
        <v>0</v>
      </c>
      <c r="W849" s="960"/>
      <c r="X849" s="961"/>
      <c r="Y849" s="526">
        <f t="shared" si="828"/>
        <v>0</v>
      </c>
      <c r="Z849" s="961"/>
      <c r="AA849" s="964"/>
      <c r="AB849" s="570">
        <f t="shared" si="829"/>
        <v>0</v>
      </c>
      <c r="AC849" s="526">
        <f t="shared" si="830"/>
        <v>0</v>
      </c>
      <c r="AD849" s="523">
        <f t="shared" si="831"/>
        <v>0</v>
      </c>
      <c r="AE849" s="526">
        <f t="shared" ref="AE849" si="845">SUM(AC849,AD849)</f>
        <v>0</v>
      </c>
      <c r="AF849" s="1"/>
    </row>
    <row r="850" spans="1:32" x14ac:dyDescent="0.25">
      <c r="A850" s="115" t="s">
        <v>355</v>
      </c>
      <c r="B850" s="112">
        <v>4</v>
      </c>
      <c r="C850" s="156" t="s">
        <v>1269</v>
      </c>
      <c r="D850" s="156">
        <v>4</v>
      </c>
      <c r="E850" s="156" t="s">
        <v>661</v>
      </c>
      <c r="F850" s="156" t="s">
        <v>2293</v>
      </c>
      <c r="G850" s="112" t="s">
        <v>1157</v>
      </c>
      <c r="H850" s="112" t="s">
        <v>2294</v>
      </c>
      <c r="I850" s="112" t="s">
        <v>657</v>
      </c>
      <c r="J850" s="158">
        <v>15</v>
      </c>
      <c r="K850" s="158"/>
      <c r="L850" s="159" t="s">
        <v>652</v>
      </c>
      <c r="M850" s="486">
        <v>7.0000000000000007E-2</v>
      </c>
      <c r="N850" s="954"/>
      <c r="O850" s="955"/>
      <c r="P850" s="572">
        <f t="shared" si="833"/>
        <v>0</v>
      </c>
      <c r="Q850" s="955"/>
      <c r="R850" s="957"/>
      <c r="S850" s="571">
        <f t="shared" si="834"/>
        <v>0</v>
      </c>
      <c r="T850" s="520">
        <f t="shared" si="826"/>
        <v>0</v>
      </c>
      <c r="U850" s="497">
        <f t="shared" si="827"/>
        <v>0</v>
      </c>
      <c r="V850" s="551">
        <f t="shared" si="835"/>
        <v>0</v>
      </c>
      <c r="W850" s="960"/>
      <c r="X850" s="961"/>
      <c r="Y850" s="526">
        <f t="shared" si="828"/>
        <v>0</v>
      </c>
      <c r="Z850" s="961"/>
      <c r="AA850" s="964"/>
      <c r="AB850" s="570">
        <f t="shared" si="829"/>
        <v>0</v>
      </c>
      <c r="AC850" s="526">
        <f t="shared" si="830"/>
        <v>0</v>
      </c>
      <c r="AD850" s="523">
        <f t="shared" si="831"/>
        <v>0</v>
      </c>
      <c r="AE850" s="526">
        <f t="shared" ref="AE850" si="846">SUM(AC850,AD850)</f>
        <v>0</v>
      </c>
      <c r="AF850" s="1"/>
    </row>
    <row r="851" spans="1:32" x14ac:dyDescent="0.25">
      <c r="A851" s="115" t="s">
        <v>355</v>
      </c>
      <c r="B851" s="112">
        <v>4</v>
      </c>
      <c r="C851" s="156" t="s">
        <v>1269</v>
      </c>
      <c r="D851" s="156">
        <v>4</v>
      </c>
      <c r="E851" s="156" t="s">
        <v>665</v>
      </c>
      <c r="F851" s="156" t="s">
        <v>2295</v>
      </c>
      <c r="G851" s="112" t="s">
        <v>764</v>
      </c>
      <c r="H851" s="112" t="s">
        <v>2296</v>
      </c>
      <c r="I851" s="157" t="s">
        <v>936</v>
      </c>
      <c r="J851" s="158">
        <v>7.2</v>
      </c>
      <c r="K851" s="158"/>
      <c r="L851" s="159" t="s">
        <v>652</v>
      </c>
      <c r="M851" s="486">
        <v>7.0000000000000007E-2</v>
      </c>
      <c r="N851" s="954"/>
      <c r="O851" s="955"/>
      <c r="P851" s="572">
        <f t="shared" si="833"/>
        <v>0</v>
      </c>
      <c r="Q851" s="955"/>
      <c r="R851" s="957"/>
      <c r="S851" s="571">
        <f t="shared" si="834"/>
        <v>0</v>
      </c>
      <c r="T851" s="520">
        <f t="shared" si="826"/>
        <v>0</v>
      </c>
      <c r="U851" s="497">
        <f t="shared" si="827"/>
        <v>0</v>
      </c>
      <c r="V851" s="551">
        <f t="shared" si="835"/>
        <v>0</v>
      </c>
      <c r="W851" s="960"/>
      <c r="X851" s="961"/>
      <c r="Y851" s="526">
        <f t="shared" si="828"/>
        <v>0</v>
      </c>
      <c r="Z851" s="961"/>
      <c r="AA851" s="964"/>
      <c r="AB851" s="570">
        <f t="shared" si="829"/>
        <v>0</v>
      </c>
      <c r="AC851" s="526">
        <f t="shared" si="830"/>
        <v>0</v>
      </c>
      <c r="AD851" s="523">
        <f t="shared" si="831"/>
        <v>0</v>
      </c>
      <c r="AE851" s="526">
        <f t="shared" ref="AE851" si="847">SUM(AC851,AD851)</f>
        <v>0</v>
      </c>
      <c r="AF851" s="1"/>
    </row>
    <row r="852" spans="1:32" x14ac:dyDescent="0.25">
      <c r="A852" s="115" t="s">
        <v>355</v>
      </c>
      <c r="B852" s="112">
        <v>4</v>
      </c>
      <c r="C852" s="156" t="s">
        <v>1269</v>
      </c>
      <c r="D852" s="156">
        <v>4</v>
      </c>
      <c r="E852" s="156" t="s">
        <v>668</v>
      </c>
      <c r="F852" s="156" t="s">
        <v>2297</v>
      </c>
      <c r="G852" s="112" t="s">
        <v>764</v>
      </c>
      <c r="H852" s="112" t="s">
        <v>2298</v>
      </c>
      <c r="I852" s="157" t="s">
        <v>936</v>
      </c>
      <c r="J852" s="158">
        <v>7.2</v>
      </c>
      <c r="K852" s="158"/>
      <c r="L852" s="159" t="s">
        <v>652</v>
      </c>
      <c r="M852" s="486">
        <v>7.0000000000000007E-2</v>
      </c>
      <c r="N852" s="954"/>
      <c r="O852" s="955"/>
      <c r="P852" s="572">
        <f t="shared" si="833"/>
        <v>0</v>
      </c>
      <c r="Q852" s="955"/>
      <c r="R852" s="957"/>
      <c r="S852" s="571">
        <f t="shared" si="834"/>
        <v>0</v>
      </c>
      <c r="T852" s="520">
        <f t="shared" si="826"/>
        <v>0</v>
      </c>
      <c r="U852" s="497">
        <f t="shared" si="827"/>
        <v>0</v>
      </c>
      <c r="V852" s="551">
        <f t="shared" si="835"/>
        <v>0</v>
      </c>
      <c r="W852" s="960"/>
      <c r="X852" s="961"/>
      <c r="Y852" s="526">
        <f t="shared" si="828"/>
        <v>0</v>
      </c>
      <c r="Z852" s="961"/>
      <c r="AA852" s="964"/>
      <c r="AB852" s="570">
        <f t="shared" si="829"/>
        <v>0</v>
      </c>
      <c r="AC852" s="526">
        <f t="shared" si="830"/>
        <v>0</v>
      </c>
      <c r="AD852" s="523">
        <f t="shared" si="831"/>
        <v>0</v>
      </c>
      <c r="AE852" s="526">
        <f t="shared" ref="AE852" si="848">SUM(AC852,AD852)</f>
        <v>0</v>
      </c>
      <c r="AF852" s="1"/>
    </row>
    <row r="853" spans="1:32" x14ac:dyDescent="0.25">
      <c r="A853" s="115" t="s">
        <v>355</v>
      </c>
      <c r="B853" s="112">
        <v>4</v>
      </c>
      <c r="C853" s="156" t="s">
        <v>1269</v>
      </c>
      <c r="D853" s="156">
        <v>4</v>
      </c>
      <c r="E853" s="156" t="s">
        <v>671</v>
      </c>
      <c r="F853" s="156" t="s">
        <v>2299</v>
      </c>
      <c r="G853" s="112" t="s">
        <v>764</v>
      </c>
      <c r="H853" s="112" t="s">
        <v>2300</v>
      </c>
      <c r="I853" s="157" t="s">
        <v>936</v>
      </c>
      <c r="J853" s="158">
        <v>11.9</v>
      </c>
      <c r="K853" s="158"/>
      <c r="L853" s="159" t="s">
        <v>652</v>
      </c>
      <c r="M853" s="486">
        <v>7.0000000000000007E-2</v>
      </c>
      <c r="N853" s="954"/>
      <c r="O853" s="955"/>
      <c r="P853" s="572">
        <f t="shared" si="833"/>
        <v>0</v>
      </c>
      <c r="Q853" s="955"/>
      <c r="R853" s="957"/>
      <c r="S853" s="571">
        <f t="shared" si="834"/>
        <v>0</v>
      </c>
      <c r="T853" s="520">
        <f t="shared" si="826"/>
        <v>0</v>
      </c>
      <c r="U853" s="497">
        <f t="shared" si="827"/>
        <v>0</v>
      </c>
      <c r="V853" s="551">
        <f t="shared" si="835"/>
        <v>0</v>
      </c>
      <c r="W853" s="960"/>
      <c r="X853" s="961"/>
      <c r="Y853" s="526">
        <f t="shared" si="828"/>
        <v>0</v>
      </c>
      <c r="Z853" s="961"/>
      <c r="AA853" s="964"/>
      <c r="AB853" s="570">
        <f t="shared" si="829"/>
        <v>0</v>
      </c>
      <c r="AC853" s="526">
        <f t="shared" si="830"/>
        <v>0</v>
      </c>
      <c r="AD853" s="523">
        <f t="shared" si="831"/>
        <v>0</v>
      </c>
      <c r="AE853" s="526">
        <f t="shared" ref="AE853:AE855" si="849">SUM(AC853,AD853)</f>
        <v>0</v>
      </c>
      <c r="AF853" s="1"/>
    </row>
    <row r="854" spans="1:32" x14ac:dyDescent="0.25">
      <c r="A854" s="115" t="s">
        <v>355</v>
      </c>
      <c r="B854" s="112">
        <v>4</v>
      </c>
      <c r="C854" s="156" t="s">
        <v>1269</v>
      </c>
      <c r="D854" s="156">
        <v>4</v>
      </c>
      <c r="E854" s="156" t="s">
        <v>676</v>
      </c>
      <c r="F854" s="156" t="s">
        <v>2301</v>
      </c>
      <c r="G854" s="112" t="s">
        <v>520</v>
      </c>
      <c r="H854" s="112" t="s">
        <v>2302</v>
      </c>
      <c r="I854" s="157" t="s">
        <v>679</v>
      </c>
      <c r="J854" s="158"/>
      <c r="K854" s="158">
        <v>2.7</v>
      </c>
      <c r="L854" s="159" t="s">
        <v>680</v>
      </c>
      <c r="M854" s="486"/>
      <c r="N854" s="891"/>
      <c r="O854" s="718"/>
      <c r="P854" s="892">
        <f t="shared" si="833"/>
        <v>0</v>
      </c>
      <c r="Q854" s="718"/>
      <c r="R854" s="892"/>
      <c r="S854" s="718">
        <f t="shared" si="834"/>
        <v>0</v>
      </c>
      <c r="T854" s="520">
        <f t="shared" si="826"/>
        <v>0</v>
      </c>
      <c r="U854" s="497">
        <f t="shared" si="827"/>
        <v>0</v>
      </c>
      <c r="V854" s="551">
        <f t="shared" si="835"/>
        <v>0</v>
      </c>
      <c r="W854" s="893"/>
      <c r="X854" s="894"/>
      <c r="Y854" s="526">
        <f t="shared" si="828"/>
        <v>0</v>
      </c>
      <c r="Z854" s="894"/>
      <c r="AA854" s="895"/>
      <c r="AB854" s="896">
        <f t="shared" si="829"/>
        <v>0</v>
      </c>
      <c r="AC854" s="526">
        <f t="shared" si="830"/>
        <v>0</v>
      </c>
      <c r="AD854" s="523">
        <f t="shared" si="831"/>
        <v>0</v>
      </c>
      <c r="AE854" s="526">
        <f t="shared" si="849"/>
        <v>0</v>
      </c>
      <c r="AF854" s="1"/>
    </row>
    <row r="855" spans="1:32" x14ac:dyDescent="0.25">
      <c r="A855" s="115" t="s">
        <v>355</v>
      </c>
      <c r="B855" s="112">
        <v>4</v>
      </c>
      <c r="C855" s="156" t="s">
        <v>1269</v>
      </c>
      <c r="D855" s="156">
        <v>4</v>
      </c>
      <c r="E855" s="156" t="s">
        <v>682</v>
      </c>
      <c r="F855" s="156" t="s">
        <v>2303</v>
      </c>
      <c r="G855" s="112" t="s">
        <v>751</v>
      </c>
      <c r="H855" s="112" t="s">
        <v>2304</v>
      </c>
      <c r="I855" s="157" t="s">
        <v>675</v>
      </c>
      <c r="J855" s="158"/>
      <c r="K855" s="158">
        <v>2.5</v>
      </c>
      <c r="L855" s="159" t="s">
        <v>680</v>
      </c>
      <c r="M855" s="486"/>
      <c r="N855" s="891"/>
      <c r="O855" s="718"/>
      <c r="P855" s="892">
        <f t="shared" si="833"/>
        <v>0</v>
      </c>
      <c r="Q855" s="718"/>
      <c r="R855" s="892"/>
      <c r="S855" s="718">
        <f t="shared" si="834"/>
        <v>0</v>
      </c>
      <c r="T855" s="520">
        <f t="shared" si="826"/>
        <v>0</v>
      </c>
      <c r="U855" s="497">
        <f t="shared" si="827"/>
        <v>0</v>
      </c>
      <c r="V855" s="551">
        <f t="shared" si="835"/>
        <v>0</v>
      </c>
      <c r="W855" s="893"/>
      <c r="X855" s="894"/>
      <c r="Y855" s="526">
        <f t="shared" si="828"/>
        <v>0</v>
      </c>
      <c r="Z855" s="894"/>
      <c r="AA855" s="895"/>
      <c r="AB855" s="896">
        <f t="shared" si="829"/>
        <v>0</v>
      </c>
      <c r="AC855" s="526">
        <f t="shared" si="830"/>
        <v>0</v>
      </c>
      <c r="AD855" s="523">
        <f t="shared" si="831"/>
        <v>0</v>
      </c>
      <c r="AE855" s="526">
        <f t="shared" si="849"/>
        <v>0</v>
      </c>
      <c r="AF855" s="1"/>
    </row>
    <row r="856" spans="1:32" x14ac:dyDescent="0.25">
      <c r="A856" s="115" t="s">
        <v>355</v>
      </c>
      <c r="B856" s="112">
        <v>4</v>
      </c>
      <c r="C856" s="156" t="s">
        <v>1269</v>
      </c>
      <c r="D856" s="156">
        <v>4</v>
      </c>
      <c r="E856" s="156" t="s">
        <v>685</v>
      </c>
      <c r="F856" s="156" t="s">
        <v>2305</v>
      </c>
      <c r="G856" s="112" t="s">
        <v>2306</v>
      </c>
      <c r="H856" s="112" t="s">
        <v>2307</v>
      </c>
      <c r="I856" s="157" t="s">
        <v>657</v>
      </c>
      <c r="J856" s="158">
        <v>7.7</v>
      </c>
      <c r="K856" s="158"/>
      <c r="L856" s="159" t="s">
        <v>652</v>
      </c>
      <c r="M856" s="486">
        <v>7.0000000000000007E-2</v>
      </c>
      <c r="N856" s="954"/>
      <c r="O856" s="955"/>
      <c r="P856" s="572">
        <f t="shared" si="833"/>
        <v>0</v>
      </c>
      <c r="Q856" s="955"/>
      <c r="R856" s="957"/>
      <c r="S856" s="571">
        <f t="shared" si="834"/>
        <v>0</v>
      </c>
      <c r="T856" s="520">
        <f t="shared" si="826"/>
        <v>0</v>
      </c>
      <c r="U856" s="497">
        <f t="shared" si="827"/>
        <v>0</v>
      </c>
      <c r="V856" s="551">
        <f t="shared" si="835"/>
        <v>0</v>
      </c>
      <c r="W856" s="960"/>
      <c r="X856" s="961"/>
      <c r="Y856" s="526">
        <f t="shared" si="828"/>
        <v>0</v>
      </c>
      <c r="Z856" s="961"/>
      <c r="AA856" s="964"/>
      <c r="AB856" s="570">
        <f t="shared" si="829"/>
        <v>0</v>
      </c>
      <c r="AC856" s="526">
        <f t="shared" si="830"/>
        <v>0</v>
      </c>
      <c r="AD856" s="523">
        <f t="shared" si="831"/>
        <v>0</v>
      </c>
      <c r="AE856" s="526">
        <f t="shared" ref="AE856" si="850">SUM(AC856,AD856)</f>
        <v>0</v>
      </c>
      <c r="AF856" s="1"/>
    </row>
    <row r="857" spans="1:32" x14ac:dyDescent="0.25">
      <c r="A857" s="115" t="s">
        <v>355</v>
      </c>
      <c r="B857" s="112">
        <v>4</v>
      </c>
      <c r="C857" s="156" t="s">
        <v>1269</v>
      </c>
      <c r="D857" s="156">
        <v>4</v>
      </c>
      <c r="E857" s="156" t="s">
        <v>690</v>
      </c>
      <c r="F857" s="156" t="s">
        <v>2308</v>
      </c>
      <c r="G857" s="112" t="s">
        <v>649</v>
      </c>
      <c r="H857" s="112" t="s">
        <v>2309</v>
      </c>
      <c r="I857" s="157" t="s">
        <v>936</v>
      </c>
      <c r="J857" s="158">
        <v>5.8</v>
      </c>
      <c r="K857" s="158"/>
      <c r="L857" s="159" t="s">
        <v>652</v>
      </c>
      <c r="M857" s="486">
        <v>7.0000000000000007E-2</v>
      </c>
      <c r="N857" s="954"/>
      <c r="O857" s="955"/>
      <c r="P857" s="572">
        <f t="shared" si="833"/>
        <v>0</v>
      </c>
      <c r="Q857" s="955"/>
      <c r="R857" s="957"/>
      <c r="S857" s="571">
        <f t="shared" si="834"/>
        <v>0</v>
      </c>
      <c r="T857" s="520">
        <f t="shared" si="826"/>
        <v>0</v>
      </c>
      <c r="U857" s="497">
        <f t="shared" si="827"/>
        <v>0</v>
      </c>
      <c r="V857" s="551">
        <f t="shared" si="835"/>
        <v>0</v>
      </c>
      <c r="W857" s="960"/>
      <c r="X857" s="961"/>
      <c r="Y857" s="526">
        <f t="shared" si="828"/>
        <v>0</v>
      </c>
      <c r="Z857" s="961"/>
      <c r="AA857" s="964"/>
      <c r="AB857" s="570">
        <f t="shared" si="829"/>
        <v>0</v>
      </c>
      <c r="AC857" s="526">
        <f t="shared" si="830"/>
        <v>0</v>
      </c>
      <c r="AD857" s="523">
        <f t="shared" si="831"/>
        <v>0</v>
      </c>
      <c r="AE857" s="526">
        <f t="shared" ref="AE857" si="851">SUM(AC857,AD857)</f>
        <v>0</v>
      </c>
      <c r="AF857" s="1"/>
    </row>
    <row r="858" spans="1:32" x14ac:dyDescent="0.25">
      <c r="A858" s="115" t="s">
        <v>355</v>
      </c>
      <c r="B858" s="112">
        <v>4</v>
      </c>
      <c r="C858" s="156" t="s">
        <v>1269</v>
      </c>
      <c r="D858" s="156">
        <v>4</v>
      </c>
      <c r="E858" s="156" t="s">
        <v>693</v>
      </c>
      <c r="F858" s="156" t="s">
        <v>2310</v>
      </c>
      <c r="G858" s="112" t="s">
        <v>1079</v>
      </c>
      <c r="H858" s="112" t="s">
        <v>2311</v>
      </c>
      <c r="I858" s="157" t="s">
        <v>936</v>
      </c>
      <c r="J858" s="158">
        <v>10</v>
      </c>
      <c r="K858" s="158"/>
      <c r="L858" s="159" t="s">
        <v>652</v>
      </c>
      <c r="M858" s="486">
        <v>7.0000000000000007E-2</v>
      </c>
      <c r="N858" s="954"/>
      <c r="O858" s="955"/>
      <c r="P858" s="572">
        <f t="shared" si="833"/>
        <v>0</v>
      </c>
      <c r="Q858" s="955"/>
      <c r="R858" s="957"/>
      <c r="S858" s="571">
        <f t="shared" si="834"/>
        <v>0</v>
      </c>
      <c r="T858" s="520">
        <f t="shared" si="826"/>
        <v>0</v>
      </c>
      <c r="U858" s="497">
        <f t="shared" si="827"/>
        <v>0</v>
      </c>
      <c r="V858" s="551">
        <f t="shared" si="835"/>
        <v>0</v>
      </c>
      <c r="W858" s="960"/>
      <c r="X858" s="961"/>
      <c r="Y858" s="526">
        <f t="shared" si="828"/>
        <v>0</v>
      </c>
      <c r="Z858" s="961"/>
      <c r="AA858" s="964"/>
      <c r="AB858" s="570">
        <f t="shared" si="829"/>
        <v>0</v>
      </c>
      <c r="AC858" s="526">
        <f t="shared" si="830"/>
        <v>0</v>
      </c>
      <c r="AD858" s="523">
        <f t="shared" si="831"/>
        <v>0</v>
      </c>
      <c r="AE858" s="526">
        <f t="shared" ref="AE858" si="852">SUM(AC858,AD858)</f>
        <v>0</v>
      </c>
      <c r="AF858" s="1"/>
    </row>
    <row r="859" spans="1:32" x14ac:dyDescent="0.25">
      <c r="A859" s="115" t="s">
        <v>355</v>
      </c>
      <c r="B859" s="112">
        <v>4</v>
      </c>
      <c r="C859" s="156" t="s">
        <v>1269</v>
      </c>
      <c r="D859" s="156">
        <v>4</v>
      </c>
      <c r="E859" s="156" t="s">
        <v>696</v>
      </c>
      <c r="F859" s="156" t="s">
        <v>2312</v>
      </c>
      <c r="G859" s="112" t="s">
        <v>1079</v>
      </c>
      <c r="H859" s="112" t="s">
        <v>2313</v>
      </c>
      <c r="I859" s="112" t="s">
        <v>936</v>
      </c>
      <c r="J859" s="158">
        <v>11.4</v>
      </c>
      <c r="K859" s="158"/>
      <c r="L859" s="159" t="s">
        <v>652</v>
      </c>
      <c r="M859" s="486">
        <v>7.0000000000000007E-2</v>
      </c>
      <c r="N859" s="954"/>
      <c r="O859" s="955"/>
      <c r="P859" s="572">
        <f t="shared" si="833"/>
        <v>0</v>
      </c>
      <c r="Q859" s="955"/>
      <c r="R859" s="957"/>
      <c r="S859" s="571">
        <f t="shared" si="834"/>
        <v>0</v>
      </c>
      <c r="T859" s="520">
        <f t="shared" si="826"/>
        <v>0</v>
      </c>
      <c r="U859" s="497">
        <f t="shared" si="827"/>
        <v>0</v>
      </c>
      <c r="V859" s="551">
        <f t="shared" si="835"/>
        <v>0</v>
      </c>
      <c r="W859" s="960"/>
      <c r="X859" s="961"/>
      <c r="Y859" s="526">
        <f t="shared" si="828"/>
        <v>0</v>
      </c>
      <c r="Z859" s="961"/>
      <c r="AA859" s="964"/>
      <c r="AB859" s="570">
        <f t="shared" si="829"/>
        <v>0</v>
      </c>
      <c r="AC859" s="526">
        <f t="shared" si="830"/>
        <v>0</v>
      </c>
      <c r="AD859" s="523">
        <f t="shared" si="831"/>
        <v>0</v>
      </c>
      <c r="AE859" s="526">
        <f t="shared" ref="AE859" si="853">SUM(AC859,AD859)</f>
        <v>0</v>
      </c>
      <c r="AF859" s="1"/>
    </row>
    <row r="860" spans="1:32" x14ac:dyDescent="0.25">
      <c r="A860" s="115" t="s">
        <v>355</v>
      </c>
      <c r="B860" s="112">
        <v>4</v>
      </c>
      <c r="C860" s="156" t="s">
        <v>1269</v>
      </c>
      <c r="D860" s="156">
        <v>4</v>
      </c>
      <c r="E860" s="156" t="s">
        <v>699</v>
      </c>
      <c r="F860" s="156" t="s">
        <v>2314</v>
      </c>
      <c r="G860" s="112" t="s">
        <v>1079</v>
      </c>
      <c r="H860" s="112" t="s">
        <v>2315</v>
      </c>
      <c r="I860" s="112" t="s">
        <v>936</v>
      </c>
      <c r="J860" s="158">
        <v>14.6</v>
      </c>
      <c r="K860" s="158"/>
      <c r="L860" s="159" t="s">
        <v>652</v>
      </c>
      <c r="M860" s="486">
        <v>7.0000000000000007E-2</v>
      </c>
      <c r="N860" s="954"/>
      <c r="O860" s="955"/>
      <c r="P860" s="572">
        <f t="shared" si="833"/>
        <v>0</v>
      </c>
      <c r="Q860" s="955"/>
      <c r="R860" s="957"/>
      <c r="S860" s="571">
        <f t="shared" si="834"/>
        <v>0</v>
      </c>
      <c r="T860" s="520">
        <f t="shared" si="826"/>
        <v>0</v>
      </c>
      <c r="U860" s="497">
        <f t="shared" si="827"/>
        <v>0</v>
      </c>
      <c r="V860" s="551">
        <f t="shared" si="835"/>
        <v>0</v>
      </c>
      <c r="W860" s="960"/>
      <c r="X860" s="961"/>
      <c r="Y860" s="526">
        <f t="shared" si="828"/>
        <v>0</v>
      </c>
      <c r="Z860" s="961"/>
      <c r="AA860" s="964"/>
      <c r="AB860" s="570">
        <f t="shared" si="829"/>
        <v>0</v>
      </c>
      <c r="AC860" s="526">
        <f t="shared" si="830"/>
        <v>0</v>
      </c>
      <c r="AD860" s="523">
        <f t="shared" si="831"/>
        <v>0</v>
      </c>
      <c r="AE860" s="526">
        <f t="shared" ref="AE860" si="854">SUM(AC860,AD860)</f>
        <v>0</v>
      </c>
      <c r="AF860" s="1"/>
    </row>
    <row r="861" spans="1:32" x14ac:dyDescent="0.25">
      <c r="A861" s="115" t="s">
        <v>355</v>
      </c>
      <c r="B861" s="112">
        <v>4</v>
      </c>
      <c r="C861" s="156" t="s">
        <v>1269</v>
      </c>
      <c r="D861" s="156">
        <v>4</v>
      </c>
      <c r="E861" s="156" t="s">
        <v>701</v>
      </c>
      <c r="F861" s="156" t="s">
        <v>2316</v>
      </c>
      <c r="G861" s="112" t="s">
        <v>1079</v>
      </c>
      <c r="H861" s="112" t="s">
        <v>2317</v>
      </c>
      <c r="I861" s="157" t="s">
        <v>936</v>
      </c>
      <c r="J861" s="158">
        <v>13.1</v>
      </c>
      <c r="K861" s="158"/>
      <c r="L861" s="159" t="s">
        <v>652</v>
      </c>
      <c r="M861" s="486">
        <v>7.0000000000000007E-2</v>
      </c>
      <c r="N861" s="954"/>
      <c r="O861" s="955"/>
      <c r="P861" s="572">
        <f t="shared" si="833"/>
        <v>0</v>
      </c>
      <c r="Q861" s="955"/>
      <c r="R861" s="957"/>
      <c r="S861" s="571">
        <f t="shared" si="834"/>
        <v>0</v>
      </c>
      <c r="T861" s="520">
        <f t="shared" si="826"/>
        <v>0</v>
      </c>
      <c r="U861" s="497">
        <f t="shared" si="827"/>
        <v>0</v>
      </c>
      <c r="V861" s="551">
        <f t="shared" si="835"/>
        <v>0</v>
      </c>
      <c r="W861" s="960"/>
      <c r="X861" s="961"/>
      <c r="Y861" s="526">
        <f t="shared" si="828"/>
        <v>0</v>
      </c>
      <c r="Z861" s="961"/>
      <c r="AA861" s="964"/>
      <c r="AB861" s="570">
        <f t="shared" si="829"/>
        <v>0</v>
      </c>
      <c r="AC861" s="526">
        <f t="shared" si="830"/>
        <v>0</v>
      </c>
      <c r="AD861" s="523">
        <f t="shared" si="831"/>
        <v>0</v>
      </c>
      <c r="AE861" s="526">
        <f t="shared" ref="AE861" si="855">SUM(AC861,AD861)</f>
        <v>0</v>
      </c>
      <c r="AF861" s="1"/>
    </row>
    <row r="862" spans="1:32" x14ac:dyDescent="0.25">
      <c r="A862" s="115" t="s">
        <v>355</v>
      </c>
      <c r="B862" s="112">
        <v>5</v>
      </c>
      <c r="C862" s="156" t="s">
        <v>1055</v>
      </c>
      <c r="D862" s="156">
        <v>5</v>
      </c>
      <c r="E862" s="156" t="s">
        <v>647</v>
      </c>
      <c r="F862" s="156" t="s">
        <v>2318</v>
      </c>
      <c r="G862" s="112" t="s">
        <v>673</v>
      </c>
      <c r="H862" s="112" t="s">
        <v>2319</v>
      </c>
      <c r="I862" s="112" t="s">
        <v>675</v>
      </c>
      <c r="J862" s="158">
        <v>3.1</v>
      </c>
      <c r="K862" s="158"/>
      <c r="L862" s="159" t="s">
        <v>652</v>
      </c>
      <c r="M862" s="486">
        <v>7.0000000000000007E-2</v>
      </c>
      <c r="N862" s="954"/>
      <c r="O862" s="955"/>
      <c r="P862" s="572">
        <f t="shared" si="833"/>
        <v>0</v>
      </c>
      <c r="Q862" s="955"/>
      <c r="R862" s="957"/>
      <c r="S862" s="571">
        <f t="shared" si="834"/>
        <v>0</v>
      </c>
      <c r="T862" s="520">
        <f t="shared" si="826"/>
        <v>0</v>
      </c>
      <c r="U862" s="497">
        <f t="shared" si="827"/>
        <v>0</v>
      </c>
      <c r="V862" s="551">
        <f t="shared" si="835"/>
        <v>0</v>
      </c>
      <c r="W862" s="960"/>
      <c r="X862" s="961"/>
      <c r="Y862" s="526">
        <f t="shared" si="828"/>
        <v>0</v>
      </c>
      <c r="Z862" s="961"/>
      <c r="AA862" s="964"/>
      <c r="AB862" s="570">
        <f t="shared" si="829"/>
        <v>0</v>
      </c>
      <c r="AC862" s="526">
        <f t="shared" si="830"/>
        <v>0</v>
      </c>
      <c r="AD862" s="523">
        <f t="shared" si="831"/>
        <v>0</v>
      </c>
      <c r="AE862" s="526">
        <f t="shared" ref="AE862:AE863" si="856">SUM(AC862,AD862)</f>
        <v>0</v>
      </c>
      <c r="AF862" s="1"/>
    </row>
    <row r="863" spans="1:32" x14ac:dyDescent="0.25">
      <c r="A863" s="115" t="s">
        <v>355</v>
      </c>
      <c r="B863" s="112">
        <v>5</v>
      </c>
      <c r="C863" s="156" t="s">
        <v>1055</v>
      </c>
      <c r="D863" s="156">
        <v>5</v>
      </c>
      <c r="E863" s="156" t="s">
        <v>653</v>
      </c>
      <c r="F863" s="156" t="s">
        <v>519</v>
      </c>
      <c r="G863" s="112" t="s">
        <v>520</v>
      </c>
      <c r="H863" s="112" t="s">
        <v>521</v>
      </c>
      <c r="I863" s="112" t="s">
        <v>679</v>
      </c>
      <c r="J863" s="158"/>
      <c r="K863" s="158">
        <v>225.2</v>
      </c>
      <c r="L863" s="159" t="s">
        <v>680</v>
      </c>
      <c r="M863" s="486"/>
      <c r="N863" s="891"/>
      <c r="O863" s="718"/>
      <c r="P863" s="892">
        <f t="shared" si="833"/>
        <v>0</v>
      </c>
      <c r="Q863" s="718"/>
      <c r="R863" s="892"/>
      <c r="S863" s="718">
        <f t="shared" si="834"/>
        <v>0</v>
      </c>
      <c r="T863" s="520">
        <f t="shared" si="826"/>
        <v>0</v>
      </c>
      <c r="U863" s="497">
        <f t="shared" si="827"/>
        <v>0</v>
      </c>
      <c r="V863" s="551">
        <f t="shared" si="835"/>
        <v>0</v>
      </c>
      <c r="W863" s="893"/>
      <c r="X863" s="894"/>
      <c r="Y863" s="526">
        <f t="shared" si="828"/>
        <v>0</v>
      </c>
      <c r="Z863" s="894"/>
      <c r="AA863" s="895"/>
      <c r="AB863" s="896">
        <f t="shared" si="829"/>
        <v>0</v>
      </c>
      <c r="AC863" s="526">
        <f t="shared" si="830"/>
        <v>0</v>
      </c>
      <c r="AD863" s="523">
        <f t="shared" si="831"/>
        <v>0</v>
      </c>
      <c r="AE863" s="526">
        <f t="shared" si="856"/>
        <v>0</v>
      </c>
      <c r="AF863" s="1"/>
    </row>
    <row r="864" spans="1:32" x14ac:dyDescent="0.25">
      <c r="A864" s="115" t="s">
        <v>355</v>
      </c>
      <c r="B864" s="112">
        <v>5</v>
      </c>
      <c r="C864" s="156" t="s">
        <v>1055</v>
      </c>
      <c r="D864" s="156">
        <v>5</v>
      </c>
      <c r="E864" s="156" t="s">
        <v>658</v>
      </c>
      <c r="F864" s="156" t="s">
        <v>2320</v>
      </c>
      <c r="G864" s="112" t="s">
        <v>649</v>
      </c>
      <c r="H864" s="112" t="s">
        <v>2321</v>
      </c>
      <c r="I864" s="112" t="s">
        <v>936</v>
      </c>
      <c r="J864" s="158">
        <v>13.6</v>
      </c>
      <c r="K864" s="158"/>
      <c r="L864" s="159" t="s">
        <v>652</v>
      </c>
      <c r="M864" s="486">
        <v>7.0000000000000007E-2</v>
      </c>
      <c r="N864" s="954"/>
      <c r="O864" s="955"/>
      <c r="P864" s="572">
        <f t="shared" si="833"/>
        <v>0</v>
      </c>
      <c r="Q864" s="955"/>
      <c r="R864" s="957"/>
      <c r="S864" s="571">
        <f t="shared" si="834"/>
        <v>0</v>
      </c>
      <c r="T864" s="520">
        <f t="shared" si="826"/>
        <v>0</v>
      </c>
      <c r="U864" s="497">
        <f t="shared" si="827"/>
        <v>0</v>
      </c>
      <c r="V864" s="551">
        <f t="shared" si="835"/>
        <v>0</v>
      </c>
      <c r="W864" s="960"/>
      <c r="X864" s="961"/>
      <c r="Y864" s="526">
        <f t="shared" si="828"/>
        <v>0</v>
      </c>
      <c r="Z864" s="961"/>
      <c r="AA864" s="964"/>
      <c r="AB864" s="570">
        <f t="shared" si="829"/>
        <v>0</v>
      </c>
      <c r="AC864" s="526">
        <f t="shared" si="830"/>
        <v>0</v>
      </c>
      <c r="AD864" s="523">
        <f t="shared" si="831"/>
        <v>0</v>
      </c>
      <c r="AE864" s="526">
        <f t="shared" ref="AE864" si="857">SUM(AC864,AD864)</f>
        <v>0</v>
      </c>
      <c r="AF864" s="1"/>
    </row>
    <row r="865" spans="1:32" x14ac:dyDescent="0.25">
      <c r="A865" s="115" t="s">
        <v>355</v>
      </c>
      <c r="B865" s="112">
        <v>5</v>
      </c>
      <c r="C865" s="156" t="s">
        <v>1055</v>
      </c>
      <c r="D865" s="156">
        <v>5</v>
      </c>
      <c r="E865" s="156" t="s">
        <v>661</v>
      </c>
      <c r="F865" s="156" t="s">
        <v>2322</v>
      </c>
      <c r="G865" s="112" t="s">
        <v>649</v>
      </c>
      <c r="H865" s="112" t="s">
        <v>2323</v>
      </c>
      <c r="I865" s="112" t="s">
        <v>936</v>
      </c>
      <c r="J865" s="158">
        <v>18.3</v>
      </c>
      <c r="K865" s="158"/>
      <c r="L865" s="159" t="s">
        <v>652</v>
      </c>
      <c r="M865" s="486">
        <v>7.0000000000000007E-2</v>
      </c>
      <c r="N865" s="954"/>
      <c r="O865" s="955"/>
      <c r="P865" s="572">
        <f t="shared" si="833"/>
        <v>0</v>
      </c>
      <c r="Q865" s="955"/>
      <c r="R865" s="957"/>
      <c r="S865" s="571">
        <f t="shared" si="834"/>
        <v>0</v>
      </c>
      <c r="T865" s="520">
        <f t="shared" si="826"/>
        <v>0</v>
      </c>
      <c r="U865" s="497">
        <f t="shared" si="827"/>
        <v>0</v>
      </c>
      <c r="V865" s="551">
        <f t="shared" si="835"/>
        <v>0</v>
      </c>
      <c r="W865" s="960"/>
      <c r="X865" s="961"/>
      <c r="Y865" s="526">
        <f t="shared" si="828"/>
        <v>0</v>
      </c>
      <c r="Z865" s="961"/>
      <c r="AA865" s="964"/>
      <c r="AB865" s="570">
        <f t="shared" si="829"/>
        <v>0</v>
      </c>
      <c r="AC865" s="526">
        <f t="shared" si="830"/>
        <v>0</v>
      </c>
      <c r="AD865" s="523">
        <f t="shared" si="831"/>
        <v>0</v>
      </c>
      <c r="AE865" s="526">
        <f t="shared" ref="AE865:AE866" si="858">SUM(AC865,AD865)</f>
        <v>0</v>
      </c>
      <c r="AF865" s="1"/>
    </row>
    <row r="866" spans="1:32" x14ac:dyDescent="0.25">
      <c r="A866" s="115" t="s">
        <v>355</v>
      </c>
      <c r="B866" s="112">
        <v>5</v>
      </c>
      <c r="C866" s="156" t="s">
        <v>1055</v>
      </c>
      <c r="D866" s="156">
        <v>5</v>
      </c>
      <c r="E866" s="156" t="s">
        <v>665</v>
      </c>
      <c r="F866" s="156" t="s">
        <v>2324</v>
      </c>
      <c r="G866" s="112" t="s">
        <v>520</v>
      </c>
      <c r="H866" s="112" t="s">
        <v>523</v>
      </c>
      <c r="I866" s="112" t="s">
        <v>679</v>
      </c>
      <c r="J866" s="158"/>
      <c r="K866" s="158">
        <v>107.8</v>
      </c>
      <c r="L866" s="159" t="s">
        <v>680</v>
      </c>
      <c r="M866" s="486"/>
      <c r="N866" s="891"/>
      <c r="O866" s="718"/>
      <c r="P866" s="892">
        <f t="shared" si="833"/>
        <v>0</v>
      </c>
      <c r="Q866" s="718"/>
      <c r="R866" s="892"/>
      <c r="S866" s="718">
        <f t="shared" si="834"/>
        <v>0</v>
      </c>
      <c r="T866" s="520">
        <f t="shared" si="826"/>
        <v>0</v>
      </c>
      <c r="U866" s="497">
        <f t="shared" si="827"/>
        <v>0</v>
      </c>
      <c r="V866" s="551">
        <f t="shared" si="835"/>
        <v>0</v>
      </c>
      <c r="W866" s="893"/>
      <c r="X866" s="894"/>
      <c r="Y866" s="526">
        <f t="shared" si="828"/>
        <v>0</v>
      </c>
      <c r="Z866" s="894"/>
      <c r="AA866" s="895"/>
      <c r="AB866" s="896">
        <f t="shared" si="829"/>
        <v>0</v>
      </c>
      <c r="AC866" s="526">
        <f t="shared" si="830"/>
        <v>0</v>
      </c>
      <c r="AD866" s="523">
        <f t="shared" si="831"/>
        <v>0</v>
      </c>
      <c r="AE866" s="526">
        <f t="shared" si="858"/>
        <v>0</v>
      </c>
      <c r="AF866" s="1"/>
    </row>
    <row r="867" spans="1:32" x14ac:dyDescent="0.25">
      <c r="A867" s="115" t="s">
        <v>355</v>
      </c>
      <c r="B867" s="112">
        <v>5</v>
      </c>
      <c r="C867" s="156" t="s">
        <v>1055</v>
      </c>
      <c r="D867" s="156">
        <v>5</v>
      </c>
      <c r="E867" s="156" t="s">
        <v>665</v>
      </c>
      <c r="F867" s="156" t="s">
        <v>2324</v>
      </c>
      <c r="G867" s="112" t="s">
        <v>649</v>
      </c>
      <c r="H867" s="112" t="s">
        <v>2321</v>
      </c>
      <c r="I867" s="112" t="s">
        <v>936</v>
      </c>
      <c r="J867" s="158">
        <v>13.3</v>
      </c>
      <c r="K867" s="158"/>
      <c r="L867" s="159" t="s">
        <v>652</v>
      </c>
      <c r="M867" s="486">
        <v>7.0000000000000007E-2</v>
      </c>
      <c r="N867" s="954"/>
      <c r="O867" s="955"/>
      <c r="P867" s="572">
        <f t="shared" si="833"/>
        <v>0</v>
      </c>
      <c r="Q867" s="955"/>
      <c r="R867" s="957"/>
      <c r="S867" s="571">
        <f t="shared" si="834"/>
        <v>0</v>
      </c>
      <c r="T867" s="520">
        <f t="shared" si="826"/>
        <v>0</v>
      </c>
      <c r="U867" s="497">
        <f t="shared" si="827"/>
        <v>0</v>
      </c>
      <c r="V867" s="551">
        <f t="shared" si="835"/>
        <v>0</v>
      </c>
      <c r="W867" s="960"/>
      <c r="X867" s="961"/>
      <c r="Y867" s="526">
        <f t="shared" si="828"/>
        <v>0</v>
      </c>
      <c r="Z867" s="961"/>
      <c r="AA867" s="964"/>
      <c r="AB867" s="570">
        <f t="shared" si="829"/>
        <v>0</v>
      </c>
      <c r="AC867" s="526">
        <f t="shared" si="830"/>
        <v>0</v>
      </c>
      <c r="AD867" s="523">
        <f t="shared" si="831"/>
        <v>0</v>
      </c>
      <c r="AE867" s="526">
        <f t="shared" ref="AE867" si="859">SUM(AC867,AD867)</f>
        <v>0</v>
      </c>
      <c r="AF867" s="1"/>
    </row>
    <row r="868" spans="1:32" x14ac:dyDescent="0.25">
      <c r="A868" s="115" t="s">
        <v>355</v>
      </c>
      <c r="B868" s="112">
        <v>5</v>
      </c>
      <c r="C868" s="156" t="s">
        <v>1055</v>
      </c>
      <c r="D868" s="156">
        <v>5</v>
      </c>
      <c r="E868" s="156" t="s">
        <v>668</v>
      </c>
      <c r="F868" s="156" t="s">
        <v>2325</v>
      </c>
      <c r="G868" s="112" t="s">
        <v>649</v>
      </c>
      <c r="H868" s="112" t="s">
        <v>2323</v>
      </c>
      <c r="I868" s="112" t="s">
        <v>936</v>
      </c>
      <c r="J868" s="158">
        <v>18.399999999999999</v>
      </c>
      <c r="K868" s="158"/>
      <c r="L868" s="159" t="s">
        <v>652</v>
      </c>
      <c r="M868" s="486">
        <v>7.0000000000000007E-2</v>
      </c>
      <c r="N868" s="954"/>
      <c r="O868" s="955"/>
      <c r="P868" s="572">
        <f t="shared" si="833"/>
        <v>0</v>
      </c>
      <c r="Q868" s="955"/>
      <c r="R868" s="957"/>
      <c r="S868" s="571">
        <f t="shared" si="834"/>
        <v>0</v>
      </c>
      <c r="T868" s="520">
        <f t="shared" si="826"/>
        <v>0</v>
      </c>
      <c r="U868" s="497">
        <f t="shared" si="827"/>
        <v>0</v>
      </c>
      <c r="V868" s="551">
        <f t="shared" si="835"/>
        <v>0</v>
      </c>
      <c r="W868" s="960"/>
      <c r="X868" s="961"/>
      <c r="Y868" s="526">
        <f t="shared" si="828"/>
        <v>0</v>
      </c>
      <c r="Z868" s="961"/>
      <c r="AA868" s="964"/>
      <c r="AB868" s="570">
        <f t="shared" si="829"/>
        <v>0</v>
      </c>
      <c r="AC868" s="526">
        <f t="shared" si="830"/>
        <v>0</v>
      </c>
      <c r="AD868" s="523">
        <f t="shared" si="831"/>
        <v>0</v>
      </c>
      <c r="AE868" s="526">
        <f t="shared" ref="AE868:AE874" si="860">SUM(AC868,AD868)</f>
        <v>0</v>
      </c>
      <c r="AF868" s="1"/>
    </row>
    <row r="869" spans="1:32" x14ac:dyDescent="0.25">
      <c r="A869" s="115" t="s">
        <v>355</v>
      </c>
      <c r="B869" s="112">
        <v>5</v>
      </c>
      <c r="C869" s="156" t="s">
        <v>1103</v>
      </c>
      <c r="D869" s="156">
        <v>5</v>
      </c>
      <c r="E869" s="156" t="s">
        <v>647</v>
      </c>
      <c r="F869" s="156" t="s">
        <v>2326</v>
      </c>
      <c r="G869" s="112" t="s">
        <v>520</v>
      </c>
      <c r="H869" s="112" t="s">
        <v>2327</v>
      </c>
      <c r="I869" s="112" t="s">
        <v>679</v>
      </c>
      <c r="J869" s="158"/>
      <c r="K869" s="158">
        <v>194.6</v>
      </c>
      <c r="L869" s="159" t="s">
        <v>680</v>
      </c>
      <c r="M869" s="486"/>
      <c r="N869" s="891"/>
      <c r="O869" s="718"/>
      <c r="P869" s="892">
        <f t="shared" si="833"/>
        <v>0</v>
      </c>
      <c r="Q869" s="718"/>
      <c r="R869" s="892"/>
      <c r="S869" s="718">
        <f t="shared" si="834"/>
        <v>0</v>
      </c>
      <c r="T869" s="520">
        <f t="shared" si="826"/>
        <v>0</v>
      </c>
      <c r="U869" s="497">
        <f t="shared" si="827"/>
        <v>0</v>
      </c>
      <c r="V869" s="551">
        <f t="shared" si="835"/>
        <v>0</v>
      </c>
      <c r="W869" s="893"/>
      <c r="X869" s="894"/>
      <c r="Y869" s="526">
        <f t="shared" si="828"/>
        <v>0</v>
      </c>
      <c r="Z869" s="894"/>
      <c r="AA869" s="895"/>
      <c r="AB869" s="896">
        <f t="shared" si="829"/>
        <v>0</v>
      </c>
      <c r="AC869" s="526">
        <f t="shared" si="830"/>
        <v>0</v>
      </c>
      <c r="AD869" s="523">
        <f t="shared" si="831"/>
        <v>0</v>
      </c>
      <c r="AE869" s="526">
        <f t="shared" si="860"/>
        <v>0</v>
      </c>
      <c r="AF869" s="1"/>
    </row>
    <row r="870" spans="1:32" x14ac:dyDescent="0.25">
      <c r="A870" s="115" t="s">
        <v>355</v>
      </c>
      <c r="B870" s="112">
        <v>5</v>
      </c>
      <c r="C870" s="156" t="s">
        <v>826</v>
      </c>
      <c r="D870" s="156">
        <v>5</v>
      </c>
      <c r="E870" s="156" t="s">
        <v>647</v>
      </c>
      <c r="F870" s="156" t="s">
        <v>2328</v>
      </c>
      <c r="G870" s="112" t="s">
        <v>520</v>
      </c>
      <c r="H870" s="112" t="s">
        <v>2329</v>
      </c>
      <c r="I870" s="112" t="s">
        <v>679</v>
      </c>
      <c r="J870" s="158"/>
      <c r="K870" s="158">
        <v>247.7</v>
      </c>
      <c r="L870" s="159" t="s">
        <v>680</v>
      </c>
      <c r="M870" s="486"/>
      <c r="N870" s="891"/>
      <c r="O870" s="718"/>
      <c r="P870" s="892">
        <f t="shared" si="833"/>
        <v>0</v>
      </c>
      <c r="Q870" s="718"/>
      <c r="R870" s="892"/>
      <c r="S870" s="718">
        <f t="shared" si="834"/>
        <v>0</v>
      </c>
      <c r="T870" s="520">
        <f t="shared" si="826"/>
        <v>0</v>
      </c>
      <c r="U870" s="497">
        <f t="shared" si="827"/>
        <v>0</v>
      </c>
      <c r="V870" s="551">
        <f t="shared" si="835"/>
        <v>0</v>
      </c>
      <c r="W870" s="893"/>
      <c r="X870" s="894"/>
      <c r="Y870" s="526">
        <f t="shared" si="828"/>
        <v>0</v>
      </c>
      <c r="Z870" s="894"/>
      <c r="AA870" s="895"/>
      <c r="AB870" s="896">
        <f t="shared" si="829"/>
        <v>0</v>
      </c>
      <c r="AC870" s="526">
        <f t="shared" si="830"/>
        <v>0</v>
      </c>
      <c r="AD870" s="523">
        <f t="shared" si="831"/>
        <v>0</v>
      </c>
      <c r="AE870" s="526">
        <f t="shared" si="860"/>
        <v>0</v>
      </c>
      <c r="AF870" s="1"/>
    </row>
    <row r="871" spans="1:32" x14ac:dyDescent="0.25">
      <c r="A871" s="115" t="s">
        <v>355</v>
      </c>
      <c r="B871" s="112">
        <v>5</v>
      </c>
      <c r="C871" s="156" t="s">
        <v>1188</v>
      </c>
      <c r="D871" s="156">
        <v>5</v>
      </c>
      <c r="E871" s="156" t="s">
        <v>647</v>
      </c>
      <c r="F871" s="156" t="s">
        <v>2330</v>
      </c>
      <c r="G871" s="112" t="s">
        <v>2331</v>
      </c>
      <c r="H871" s="112" t="s">
        <v>2332</v>
      </c>
      <c r="I871" s="112" t="s">
        <v>679</v>
      </c>
      <c r="J871" s="158"/>
      <c r="K871" s="158">
        <v>183</v>
      </c>
      <c r="L871" s="159" t="s">
        <v>680</v>
      </c>
      <c r="M871" s="486"/>
      <c r="N871" s="891"/>
      <c r="O871" s="718"/>
      <c r="P871" s="892">
        <f t="shared" si="833"/>
        <v>0</v>
      </c>
      <c r="Q871" s="718"/>
      <c r="R871" s="892"/>
      <c r="S871" s="718">
        <f t="shared" si="834"/>
        <v>0</v>
      </c>
      <c r="T871" s="520">
        <f t="shared" si="826"/>
        <v>0</v>
      </c>
      <c r="U871" s="497">
        <f t="shared" si="827"/>
        <v>0</v>
      </c>
      <c r="V871" s="551">
        <f t="shared" si="835"/>
        <v>0</v>
      </c>
      <c r="W871" s="893"/>
      <c r="X871" s="894"/>
      <c r="Y871" s="526">
        <f t="shared" si="828"/>
        <v>0</v>
      </c>
      <c r="Z871" s="894"/>
      <c r="AA871" s="895"/>
      <c r="AB871" s="896">
        <f t="shared" si="829"/>
        <v>0</v>
      </c>
      <c r="AC871" s="526">
        <f t="shared" si="830"/>
        <v>0</v>
      </c>
      <c r="AD871" s="523">
        <f t="shared" si="831"/>
        <v>0</v>
      </c>
      <c r="AE871" s="526">
        <f t="shared" si="860"/>
        <v>0</v>
      </c>
      <c r="AF871" s="1"/>
    </row>
    <row r="872" spans="1:32" x14ac:dyDescent="0.25">
      <c r="A872" s="115" t="s">
        <v>355</v>
      </c>
      <c r="B872" s="112">
        <v>5</v>
      </c>
      <c r="C872" s="156" t="s">
        <v>829</v>
      </c>
      <c r="D872" s="156">
        <v>5</v>
      </c>
      <c r="E872" s="156" t="s">
        <v>647</v>
      </c>
      <c r="F872" s="156" t="s">
        <v>2333</v>
      </c>
      <c r="G872" s="112" t="s">
        <v>520</v>
      </c>
      <c r="H872" s="112" t="s">
        <v>2334</v>
      </c>
      <c r="I872" s="112" t="s">
        <v>679</v>
      </c>
      <c r="J872" s="158"/>
      <c r="K872" s="158">
        <v>235.9</v>
      </c>
      <c r="L872" s="159" t="s">
        <v>680</v>
      </c>
      <c r="M872" s="486"/>
      <c r="N872" s="891"/>
      <c r="O872" s="718"/>
      <c r="P872" s="892">
        <f t="shared" si="833"/>
        <v>0</v>
      </c>
      <c r="Q872" s="718"/>
      <c r="R872" s="892"/>
      <c r="S872" s="718">
        <f t="shared" si="834"/>
        <v>0</v>
      </c>
      <c r="T872" s="520">
        <f t="shared" si="826"/>
        <v>0</v>
      </c>
      <c r="U872" s="497">
        <f t="shared" si="827"/>
        <v>0</v>
      </c>
      <c r="V872" s="551">
        <f t="shared" si="835"/>
        <v>0</v>
      </c>
      <c r="W872" s="893"/>
      <c r="X872" s="894"/>
      <c r="Y872" s="526">
        <f t="shared" si="828"/>
        <v>0</v>
      </c>
      <c r="Z872" s="894"/>
      <c r="AA872" s="895"/>
      <c r="AB872" s="896">
        <f t="shared" si="829"/>
        <v>0</v>
      </c>
      <c r="AC872" s="526">
        <f t="shared" si="830"/>
        <v>0</v>
      </c>
      <c r="AD872" s="523">
        <f t="shared" si="831"/>
        <v>0</v>
      </c>
      <c r="AE872" s="526">
        <f t="shared" si="860"/>
        <v>0</v>
      </c>
      <c r="AF872" s="1"/>
    </row>
    <row r="873" spans="1:32" x14ac:dyDescent="0.25">
      <c r="A873" s="115" t="s">
        <v>355</v>
      </c>
      <c r="B873" s="112">
        <v>5</v>
      </c>
      <c r="C873" s="156" t="s">
        <v>834</v>
      </c>
      <c r="D873" s="156">
        <v>5</v>
      </c>
      <c r="E873" s="156" t="s">
        <v>647</v>
      </c>
      <c r="F873" s="156" t="s">
        <v>2335</v>
      </c>
      <c r="G873" s="112" t="s">
        <v>520</v>
      </c>
      <c r="H873" s="112" t="s">
        <v>2336</v>
      </c>
      <c r="I873" s="112" t="s">
        <v>679</v>
      </c>
      <c r="J873" s="158"/>
      <c r="K873" s="158">
        <v>168.8</v>
      </c>
      <c r="L873" s="159" t="s">
        <v>680</v>
      </c>
      <c r="M873" s="486"/>
      <c r="N873" s="891"/>
      <c r="O873" s="718"/>
      <c r="P873" s="892">
        <f t="shared" si="833"/>
        <v>0</v>
      </c>
      <c r="Q873" s="718"/>
      <c r="R873" s="892"/>
      <c r="S873" s="718">
        <f t="shared" si="834"/>
        <v>0</v>
      </c>
      <c r="T873" s="520">
        <f t="shared" si="826"/>
        <v>0</v>
      </c>
      <c r="U873" s="497">
        <f t="shared" si="827"/>
        <v>0</v>
      </c>
      <c r="V873" s="551">
        <f t="shared" si="835"/>
        <v>0</v>
      </c>
      <c r="W873" s="893"/>
      <c r="X873" s="894"/>
      <c r="Y873" s="526">
        <f t="shared" si="828"/>
        <v>0</v>
      </c>
      <c r="Z873" s="894"/>
      <c r="AA873" s="895"/>
      <c r="AB873" s="896">
        <f t="shared" si="829"/>
        <v>0</v>
      </c>
      <c r="AC873" s="526">
        <f t="shared" si="830"/>
        <v>0</v>
      </c>
      <c r="AD873" s="523">
        <f t="shared" si="831"/>
        <v>0</v>
      </c>
      <c r="AE873" s="526">
        <f t="shared" si="860"/>
        <v>0</v>
      </c>
      <c r="AF873" s="1"/>
    </row>
    <row r="874" spans="1:32" ht="16.5" customHeight="1" x14ac:dyDescent="0.25">
      <c r="A874" s="115" t="s">
        <v>355</v>
      </c>
      <c r="B874" s="112">
        <v>5</v>
      </c>
      <c r="C874" s="156" t="s">
        <v>1269</v>
      </c>
      <c r="D874" s="156">
        <v>5</v>
      </c>
      <c r="E874" s="156" t="s">
        <v>647</v>
      </c>
      <c r="F874" s="156" t="s">
        <v>2337</v>
      </c>
      <c r="G874" s="112" t="s">
        <v>2331</v>
      </c>
      <c r="H874" s="112" t="s">
        <v>2338</v>
      </c>
      <c r="I874" s="112" t="s">
        <v>679</v>
      </c>
      <c r="J874" s="158"/>
      <c r="K874" s="158">
        <v>210.9</v>
      </c>
      <c r="L874" s="159" t="s">
        <v>680</v>
      </c>
      <c r="M874" s="486"/>
      <c r="N874" s="891"/>
      <c r="O874" s="718"/>
      <c r="P874" s="892">
        <f t="shared" si="833"/>
        <v>0</v>
      </c>
      <c r="Q874" s="718"/>
      <c r="R874" s="892"/>
      <c r="S874" s="718">
        <f t="shared" si="834"/>
        <v>0</v>
      </c>
      <c r="T874" s="520">
        <f t="shared" si="826"/>
        <v>0</v>
      </c>
      <c r="U874" s="497">
        <f t="shared" si="827"/>
        <v>0</v>
      </c>
      <c r="V874" s="551">
        <f t="shared" si="835"/>
        <v>0</v>
      </c>
      <c r="W874" s="893"/>
      <c r="X874" s="894"/>
      <c r="Y874" s="526">
        <f t="shared" si="828"/>
        <v>0</v>
      </c>
      <c r="Z874" s="894"/>
      <c r="AA874" s="895"/>
      <c r="AB874" s="896">
        <f t="shared" si="829"/>
        <v>0</v>
      </c>
      <c r="AC874" s="526">
        <f t="shared" si="830"/>
        <v>0</v>
      </c>
      <c r="AD874" s="523">
        <f t="shared" si="831"/>
        <v>0</v>
      </c>
      <c r="AE874" s="526">
        <f t="shared" si="860"/>
        <v>0</v>
      </c>
      <c r="AF874" s="1"/>
    </row>
    <row r="875" spans="1:32" ht="15.75" thickBot="1" x14ac:dyDescent="0.3">
      <c r="A875" s="45" t="s">
        <v>2339</v>
      </c>
      <c r="B875" s="707"/>
      <c r="C875" s="707"/>
      <c r="D875" s="707"/>
      <c r="E875" s="707"/>
      <c r="F875" s="707"/>
      <c r="G875" s="708"/>
      <c r="H875" s="708"/>
      <c r="I875" s="709"/>
      <c r="J875" s="938">
        <f>SUM(J131:J874)</f>
        <v>16647.599999999999</v>
      </c>
      <c r="K875" s="710">
        <f>SUBTOTAL(109,Tabel2[Kolom102])</f>
        <v>3538.2000000000021</v>
      </c>
      <c r="L875" s="711"/>
      <c r="M875" s="708"/>
      <c r="N875" s="712"/>
      <c r="O875" s="713"/>
      <c r="P875" s="712"/>
      <c r="Q875" s="712"/>
      <c r="R875" s="713"/>
      <c r="S875" s="713"/>
      <c r="T875" s="714"/>
      <c r="U875" s="714">
        <f>SUM(V6:V874)</f>
        <v>0</v>
      </c>
      <c r="V875" s="712"/>
      <c r="W875" s="712"/>
      <c r="X875" s="712"/>
      <c r="Y875" s="712"/>
      <c r="Z875" s="712"/>
      <c r="AA875" s="715"/>
      <c r="AB875" s="716"/>
      <c r="AC875" s="716"/>
      <c r="AD875" s="716"/>
      <c r="AE875" s="717">
        <f>SUM(AE6:AE874)</f>
        <v>0</v>
      </c>
      <c r="AF875" s="1"/>
    </row>
    <row r="876" spans="1:32" ht="15.75" thickTop="1" x14ac:dyDescent="0.25">
      <c r="A876" s="202"/>
      <c r="B876" s="205"/>
      <c r="C876" s="205"/>
      <c r="D876" s="205"/>
      <c r="E876" s="205"/>
      <c r="F876" s="205"/>
      <c r="G876" s="202"/>
      <c r="H876" s="202"/>
      <c r="I876" s="206"/>
      <c r="J876" s="207"/>
      <c r="K876" s="208"/>
      <c r="L876" s="209"/>
      <c r="M876" s="202"/>
      <c r="N876" s="202"/>
      <c r="O876" s="210"/>
      <c r="P876" s="202"/>
      <c r="Q876" s="202"/>
      <c r="R876" s="210"/>
      <c r="S876" s="210"/>
      <c r="T876" s="211"/>
      <c r="U876" s="211"/>
      <c r="V876" s="202"/>
      <c r="W876" s="202"/>
      <c r="X876" s="212"/>
      <c r="Y876" s="202"/>
      <c r="Z876" s="202"/>
      <c r="AA876" s="213"/>
      <c r="AB876" s="213"/>
      <c r="AC876" s="213"/>
      <c r="AD876" s="213"/>
      <c r="AE876" s="1"/>
      <c r="AF876" s="1"/>
    </row>
    <row r="877" spans="1:32" x14ac:dyDescent="0.25">
      <c r="A877" s="1"/>
      <c r="B877" s="1"/>
      <c r="C877" s="217"/>
      <c r="D877" s="217"/>
      <c r="E877" s="217"/>
      <c r="F877" s="217"/>
      <c r="G877" s="1"/>
      <c r="H877" s="1"/>
      <c r="I877" s="1"/>
      <c r="J877" s="1"/>
      <c r="K877" s="1"/>
      <c r="L877" s="1"/>
      <c r="M877" s="1"/>
      <c r="N877" s="1"/>
      <c r="O877" s="216"/>
      <c r="P877" s="216"/>
      <c r="Q877" s="216"/>
      <c r="R877" s="216"/>
      <c r="S877" s="1"/>
      <c r="T877" s="1"/>
      <c r="U877" s="1"/>
      <c r="V877" s="217"/>
      <c r="W877" s="28"/>
      <c r="X877" s="202"/>
      <c r="Y877" s="1"/>
      <c r="Z877" s="1"/>
      <c r="AA877" s="1"/>
      <c r="AB877" s="1"/>
      <c r="AC877" s="1"/>
      <c r="AD877" s="1"/>
      <c r="AE877" s="1"/>
      <c r="AF877" s="1"/>
    </row>
    <row r="878" spans="1:32" x14ac:dyDescent="0.25">
      <c r="A878" s="1"/>
      <c r="B878" s="1"/>
      <c r="C878" s="217"/>
      <c r="D878" s="217"/>
      <c r="E878" s="217"/>
      <c r="F878" s="217"/>
      <c r="G878" s="1"/>
      <c r="H878" s="1"/>
      <c r="I878" s="1"/>
      <c r="J878" s="1"/>
      <c r="K878" s="1"/>
      <c r="L878" s="1"/>
      <c r="M878" s="1"/>
      <c r="N878" s="1"/>
      <c r="O878" s="216"/>
      <c r="P878" s="216"/>
      <c r="Q878" s="216"/>
      <c r="R878" s="216"/>
      <c r="S878" s="1"/>
      <c r="T878" s="1"/>
      <c r="U878" s="1"/>
      <c r="V878" s="217"/>
      <c r="W878" s="28"/>
      <c r="X878" s="202"/>
      <c r="Y878" s="1"/>
      <c r="Z878" s="1"/>
      <c r="AA878" s="1"/>
      <c r="AB878" s="1"/>
      <c r="AC878" s="1"/>
      <c r="AD878" s="1"/>
      <c r="AE878" s="1"/>
      <c r="AF878" s="1"/>
    </row>
    <row r="879" spans="1:32" x14ac:dyDescent="0.25">
      <c r="A879" s="1"/>
      <c r="B879" s="1"/>
      <c r="C879" s="217"/>
      <c r="D879" s="217"/>
      <c r="E879" s="217"/>
      <c r="F879" s="217"/>
      <c r="G879" s="1"/>
      <c r="H879" s="1"/>
      <c r="I879" s="1"/>
      <c r="J879" s="1"/>
      <c r="K879" s="1"/>
      <c r="L879" s="1"/>
      <c r="M879" s="1"/>
      <c r="N879" s="1"/>
      <c r="O879" s="216"/>
      <c r="P879" s="216"/>
      <c r="Q879" s="216"/>
      <c r="R879" s="216"/>
      <c r="S879" s="1"/>
      <c r="T879" s="1"/>
      <c r="U879" s="1"/>
      <c r="V879" s="217"/>
      <c r="W879" s="28"/>
      <c r="X879" s="202"/>
      <c r="Y879" s="1"/>
      <c r="Z879" s="1"/>
      <c r="AA879" s="1"/>
      <c r="AB879" s="1"/>
      <c r="AC879" s="1"/>
      <c r="AD879" s="1"/>
      <c r="AE879" s="1"/>
      <c r="AF879" s="1"/>
    </row>
    <row r="880" spans="1:32" x14ac:dyDescent="0.25">
      <c r="A880" s="1"/>
      <c r="B880" s="1"/>
      <c r="C880" s="217"/>
      <c r="D880" s="217"/>
      <c r="E880" s="217"/>
      <c r="F880" s="217"/>
      <c r="G880" s="1"/>
      <c r="H880" s="1"/>
      <c r="I880" s="1"/>
      <c r="J880" s="1"/>
      <c r="K880" s="1"/>
      <c r="L880" s="1"/>
      <c r="M880" s="1"/>
      <c r="N880" s="1"/>
      <c r="O880" s="216"/>
      <c r="P880" s="216"/>
      <c r="Q880" s="216"/>
      <c r="R880" s="216"/>
      <c r="S880" s="1"/>
      <c r="T880" s="1"/>
      <c r="U880" s="1"/>
      <c r="V880" s="217"/>
      <c r="W880" s="28"/>
      <c r="X880" s="202"/>
      <c r="Y880" s="1"/>
      <c r="Z880" s="1"/>
      <c r="AA880" s="1"/>
      <c r="AB880" s="1"/>
      <c r="AC880" s="1"/>
      <c r="AD880" s="1"/>
      <c r="AE880" s="1"/>
      <c r="AF880" s="1"/>
    </row>
    <row r="881" spans="1:31" x14ac:dyDescent="0.25">
      <c r="A881" s="1"/>
      <c r="B881" s="1"/>
      <c r="C881" s="217"/>
      <c r="D881" s="217"/>
      <c r="E881" s="217"/>
      <c r="F881" s="217"/>
      <c r="G881" s="1"/>
      <c r="H881" s="1"/>
      <c r="I881" s="1"/>
      <c r="J881" s="1"/>
      <c r="K881" s="1"/>
      <c r="L881" s="1"/>
      <c r="M881" s="1"/>
      <c r="N881" s="1"/>
      <c r="O881" s="216"/>
      <c r="P881" s="216"/>
      <c r="Q881" s="216"/>
      <c r="R881" s="216"/>
      <c r="S881" s="1"/>
      <c r="T881" s="1"/>
      <c r="U881" s="1"/>
      <c r="V881" s="217"/>
      <c r="W881" s="28"/>
      <c r="X881" s="202"/>
      <c r="Y881" s="1"/>
      <c r="Z881" s="1"/>
      <c r="AA881" s="1"/>
      <c r="AB881" s="1"/>
      <c r="AC881" s="1"/>
      <c r="AD881" s="1"/>
      <c r="AE881" s="1"/>
    </row>
    <row r="882" spans="1:31" x14ac:dyDescent="0.25">
      <c r="A882" s="1"/>
      <c r="B882" s="1"/>
      <c r="C882" s="217"/>
      <c r="D882" s="217"/>
      <c r="E882" s="217"/>
      <c r="F882" s="217"/>
      <c r="G882" s="1"/>
      <c r="H882" s="1"/>
      <c r="I882" s="1"/>
      <c r="J882" s="1"/>
      <c r="K882" s="1"/>
      <c r="L882" s="1"/>
      <c r="M882" s="1"/>
      <c r="N882" s="1"/>
      <c r="O882" s="216"/>
      <c r="P882" s="216"/>
      <c r="Q882" s="216"/>
      <c r="R882" s="216"/>
      <c r="S882" s="1"/>
      <c r="T882" s="1"/>
      <c r="U882" s="1"/>
      <c r="V882" s="217"/>
      <c r="W882" s="28"/>
      <c r="X882" s="202"/>
      <c r="Y882" s="1"/>
      <c r="Z882" s="1"/>
      <c r="AA882" s="1"/>
      <c r="AB882" s="1"/>
      <c r="AC882" s="1"/>
      <c r="AD882" s="1"/>
      <c r="AE882" s="1"/>
    </row>
    <row r="883" spans="1:31" x14ac:dyDescent="0.25">
      <c r="A883" s="1"/>
      <c r="B883" s="1"/>
      <c r="C883" s="217"/>
      <c r="D883" s="217"/>
      <c r="E883" s="217"/>
      <c r="F883" s="217"/>
      <c r="G883" s="1"/>
      <c r="H883" s="1"/>
      <c r="I883" s="1"/>
      <c r="J883" s="1"/>
      <c r="K883" s="1"/>
      <c r="L883" s="1"/>
      <c r="M883" s="1"/>
      <c r="N883" s="1"/>
      <c r="O883" s="216"/>
      <c r="P883" s="216"/>
      <c r="Q883" s="216"/>
      <c r="R883" s="216"/>
      <c r="S883" s="1"/>
      <c r="T883" s="1"/>
      <c r="U883" s="1"/>
      <c r="V883" s="217"/>
      <c r="W883" s="28"/>
      <c r="X883" s="202"/>
      <c r="Y883" s="1"/>
      <c r="Z883" s="1"/>
      <c r="AA883" s="1"/>
      <c r="AB883" s="1"/>
      <c r="AC883" s="1"/>
      <c r="AD883" s="1"/>
      <c r="AE883" s="1"/>
    </row>
    <row r="884" spans="1:31" x14ac:dyDescent="0.25">
      <c r="A884" s="1"/>
      <c r="B884" s="1"/>
      <c r="C884" s="217"/>
      <c r="D884" s="217"/>
      <c r="E884" s="217"/>
      <c r="F884" s="217"/>
      <c r="G884" s="1"/>
      <c r="H884" s="1"/>
      <c r="I884" s="1"/>
      <c r="J884" s="1"/>
      <c r="K884" s="1"/>
      <c r="L884" s="1"/>
      <c r="M884" s="1"/>
      <c r="N884" s="1"/>
      <c r="O884" s="216"/>
      <c r="P884" s="216"/>
      <c r="Q884" s="216"/>
      <c r="R884" s="216"/>
      <c r="S884" s="1"/>
      <c r="T884" s="1"/>
      <c r="U884" s="1"/>
      <c r="V884" s="217"/>
      <c r="W884" s="28"/>
      <c r="X884" s="202"/>
      <c r="Y884" s="1"/>
      <c r="Z884" s="1"/>
      <c r="AA884" s="1"/>
      <c r="AB884" s="1"/>
      <c r="AC884" s="1"/>
      <c r="AD884" s="1"/>
      <c r="AE884" s="1"/>
    </row>
    <row r="885" spans="1:31" x14ac:dyDescent="0.25">
      <c r="A885" s="1"/>
      <c r="B885" s="1"/>
      <c r="C885" s="217"/>
      <c r="D885" s="217"/>
      <c r="E885" s="217"/>
      <c r="F885" s="217"/>
      <c r="G885" s="1"/>
      <c r="H885" s="1"/>
      <c r="I885" s="1"/>
      <c r="J885" s="1"/>
      <c r="K885" s="1"/>
      <c r="L885" s="1"/>
      <c r="M885" s="1"/>
      <c r="N885" s="1"/>
      <c r="O885" s="216"/>
      <c r="P885" s="216"/>
      <c r="Q885" s="216"/>
      <c r="R885" s="216"/>
      <c r="S885" s="1"/>
      <c r="T885" s="1"/>
      <c r="U885" s="1"/>
      <c r="V885" s="217"/>
      <c r="W885" s="28"/>
      <c r="X885" s="202"/>
      <c r="Y885" s="1"/>
      <c r="Z885" s="1"/>
      <c r="AA885" s="1"/>
      <c r="AB885" s="1"/>
      <c r="AC885" s="1"/>
      <c r="AD885" s="1"/>
      <c r="AE885" s="1"/>
    </row>
    <row r="886" spans="1:31" x14ac:dyDescent="0.25">
      <c r="A886" s="1"/>
      <c r="B886" s="1"/>
      <c r="C886" s="217"/>
      <c r="D886" s="217"/>
      <c r="E886" s="217"/>
      <c r="F886" s="217"/>
      <c r="G886" s="1"/>
      <c r="H886" s="1"/>
      <c r="I886" s="1"/>
      <c r="J886" s="1"/>
      <c r="K886" s="1"/>
      <c r="L886" s="1"/>
      <c r="M886" s="1"/>
      <c r="N886" s="1"/>
      <c r="O886" s="216"/>
      <c r="P886" s="216"/>
      <c r="Q886" s="216"/>
      <c r="R886" s="216"/>
      <c r="S886" s="1"/>
      <c r="T886" s="1"/>
      <c r="U886" s="1"/>
      <c r="V886" s="217"/>
      <c r="W886" s="28"/>
      <c r="X886" s="202"/>
      <c r="Y886" s="1"/>
      <c r="Z886" s="1"/>
      <c r="AA886" s="1"/>
      <c r="AB886" s="1"/>
      <c r="AC886" s="1"/>
      <c r="AD886" s="1"/>
      <c r="AE886" s="1"/>
    </row>
    <row r="887" spans="1:31" x14ac:dyDescent="0.25">
      <c r="A887" s="1"/>
      <c r="B887" s="1"/>
      <c r="C887" s="217"/>
      <c r="D887" s="217"/>
      <c r="E887" s="217"/>
      <c r="F887" s="217"/>
      <c r="G887" s="1"/>
      <c r="H887" s="1"/>
      <c r="I887" s="1"/>
      <c r="J887" s="1"/>
      <c r="K887" s="1"/>
      <c r="L887" s="1"/>
      <c r="M887" s="1"/>
      <c r="N887" s="1"/>
      <c r="O887" s="216"/>
      <c r="P887" s="216"/>
      <c r="Q887" s="216"/>
      <c r="R887" s="216"/>
      <c r="S887" s="1"/>
      <c r="T887" s="1"/>
      <c r="U887" s="1"/>
      <c r="V887" s="217"/>
      <c r="W887" s="28"/>
      <c r="X887" s="202"/>
      <c r="Y887" s="1"/>
      <c r="Z887" s="1"/>
      <c r="AA887" s="1"/>
      <c r="AB887" s="1"/>
      <c r="AC887" s="1"/>
      <c r="AD887" s="1"/>
      <c r="AE887" s="1"/>
    </row>
    <row r="888" spans="1:31" x14ac:dyDescent="0.25">
      <c r="A888" s="1"/>
      <c r="B888" s="1"/>
      <c r="C888" s="217"/>
      <c r="D888" s="217"/>
      <c r="E888" s="217"/>
      <c r="F888" s="217"/>
      <c r="G888" s="1"/>
      <c r="H888" s="1"/>
      <c r="I888" s="1"/>
      <c r="J888" s="1"/>
      <c r="K888" s="1"/>
      <c r="L888" s="1"/>
      <c r="M888" s="1"/>
      <c r="N888" s="1"/>
      <c r="O888" s="216"/>
      <c r="P888" s="216"/>
      <c r="Q888" s="216"/>
      <c r="R888" s="216"/>
      <c r="S888" s="1"/>
      <c r="T888" s="1"/>
      <c r="U888" s="1"/>
      <c r="V888" s="217"/>
      <c r="W888" s="28"/>
      <c r="X888" s="202"/>
      <c r="Y888" s="1"/>
      <c r="Z888" s="1"/>
      <c r="AA888" s="1"/>
      <c r="AB888" s="1"/>
      <c r="AC888" s="1"/>
      <c r="AD888" s="1"/>
      <c r="AE888" s="1"/>
    </row>
    <row r="889" spans="1:31" x14ac:dyDescent="0.25">
      <c r="A889" s="1"/>
      <c r="B889" s="1"/>
      <c r="C889" s="217"/>
      <c r="D889" s="217"/>
      <c r="E889" s="217"/>
      <c r="F889" s="217"/>
      <c r="G889" s="1"/>
      <c r="H889" s="1"/>
      <c r="I889" s="1"/>
      <c r="J889" s="1"/>
      <c r="K889" s="1"/>
      <c r="L889" s="1"/>
      <c r="M889" s="1"/>
      <c r="N889" s="1"/>
      <c r="O889" s="216"/>
      <c r="P889" s="216"/>
      <c r="Q889" s="216"/>
      <c r="R889" s="216"/>
      <c r="S889" s="1"/>
      <c r="T889" s="1"/>
      <c r="U889" s="1"/>
      <c r="V889" s="217"/>
      <c r="W889" s="28"/>
      <c r="X889" s="202"/>
      <c r="Y889" s="1"/>
      <c r="Z889" s="1"/>
      <c r="AA889" s="1"/>
      <c r="AB889" s="1"/>
      <c r="AC889" s="1"/>
      <c r="AD889" s="1"/>
      <c r="AE889" s="1"/>
    </row>
    <row r="890" spans="1:31" x14ac:dyDescent="0.25">
      <c r="A890" s="1"/>
      <c r="B890" s="1"/>
      <c r="C890" s="217"/>
      <c r="D890" s="217"/>
      <c r="E890" s="217"/>
      <c r="F890" s="217"/>
      <c r="G890" s="1"/>
      <c r="H890" s="1"/>
      <c r="I890" s="1"/>
      <c r="J890" s="1"/>
      <c r="K890" s="1"/>
      <c r="L890" s="1"/>
      <c r="M890" s="1"/>
      <c r="N890" s="1"/>
      <c r="O890" s="216"/>
      <c r="P890" s="216"/>
      <c r="Q890" s="216"/>
      <c r="R890" s="216"/>
      <c r="S890" s="1"/>
      <c r="T890" s="1"/>
      <c r="U890" s="1"/>
      <c r="V890" s="217"/>
      <c r="W890" s="28"/>
      <c r="X890" s="202"/>
      <c r="Y890" s="1"/>
      <c r="Z890" s="1"/>
      <c r="AA890" s="1"/>
      <c r="AB890" s="1"/>
      <c r="AC890" s="1"/>
      <c r="AD890" s="1"/>
      <c r="AE890" s="1"/>
    </row>
    <row r="891" spans="1:31" x14ac:dyDescent="0.25">
      <c r="A891" s="1"/>
      <c r="B891" s="1"/>
      <c r="C891" s="217"/>
      <c r="D891" s="217"/>
      <c r="E891" s="217"/>
      <c r="F891" s="217"/>
      <c r="G891" s="1"/>
      <c r="H891" s="1"/>
      <c r="I891" s="1"/>
      <c r="J891" s="1"/>
      <c r="K891" s="1"/>
      <c r="L891" s="1"/>
      <c r="M891" s="1"/>
      <c r="N891" s="1"/>
      <c r="O891" s="216"/>
      <c r="P891" s="216"/>
      <c r="Q891" s="216"/>
      <c r="R891" s="216"/>
      <c r="S891" s="1"/>
      <c r="T891" s="1"/>
      <c r="U891" s="1"/>
      <c r="V891" s="217"/>
      <c r="W891" s="28"/>
      <c r="X891" s="202"/>
      <c r="Y891" s="1"/>
      <c r="Z891" s="1"/>
      <c r="AA891" s="1"/>
      <c r="AB891" s="1"/>
      <c r="AC891" s="1"/>
      <c r="AD891" s="1"/>
      <c r="AE891" s="1"/>
    </row>
    <row r="892" spans="1:31" x14ac:dyDescent="0.25">
      <c r="A892" s="1"/>
      <c r="B892" s="1"/>
      <c r="C892" s="217"/>
      <c r="D892" s="217"/>
      <c r="E892" s="217"/>
      <c r="F892" s="217"/>
      <c r="G892" s="1"/>
      <c r="H892" s="1"/>
      <c r="I892" s="1"/>
      <c r="J892" s="1"/>
      <c r="K892" s="1"/>
      <c r="L892" s="1"/>
      <c r="M892" s="1"/>
      <c r="N892" s="1"/>
      <c r="O892" s="216"/>
      <c r="P892" s="216"/>
      <c r="Q892" s="216"/>
      <c r="R892" s="216"/>
      <c r="S892" s="1"/>
      <c r="T892" s="1"/>
      <c r="U892" s="1"/>
      <c r="V892" s="217"/>
      <c r="W892" s="28"/>
      <c r="X892" s="202"/>
      <c r="Y892" s="1"/>
      <c r="Z892" s="1"/>
      <c r="AA892" s="1"/>
      <c r="AB892" s="1"/>
      <c r="AC892" s="1"/>
      <c r="AD892" s="1"/>
      <c r="AE892" s="1"/>
    </row>
    <row r="893" spans="1:31" x14ac:dyDescent="0.25">
      <c r="A893" s="1"/>
      <c r="B893" s="1"/>
      <c r="C893" s="217"/>
      <c r="D893" s="217"/>
      <c r="E893" s="217"/>
      <c r="F893" s="217"/>
      <c r="G893" s="1"/>
      <c r="H893" s="1"/>
      <c r="I893" s="1"/>
      <c r="J893" s="1"/>
      <c r="K893" s="1"/>
      <c r="L893" s="1"/>
      <c r="M893" s="1"/>
      <c r="N893" s="1"/>
      <c r="O893" s="216"/>
      <c r="P893" s="216"/>
      <c r="Q893" s="216"/>
      <c r="R893" s="216"/>
      <c r="S893" s="1"/>
      <c r="T893" s="1"/>
      <c r="U893" s="1"/>
      <c r="V893" s="217"/>
      <c r="W893" s="28"/>
      <c r="X893" s="202"/>
      <c r="Y893" s="1"/>
      <c r="Z893" s="1"/>
      <c r="AA893" s="1"/>
      <c r="AB893" s="1"/>
      <c r="AC893" s="1"/>
      <c r="AD893" s="1"/>
      <c r="AE893" s="1"/>
    </row>
    <row r="894" spans="1:31" x14ac:dyDescent="0.25">
      <c r="A894" s="1"/>
      <c r="B894" s="1"/>
      <c r="C894" s="217"/>
      <c r="D894" s="217"/>
      <c r="E894" s="217"/>
      <c r="F894" s="217"/>
      <c r="G894" s="1"/>
      <c r="H894" s="1"/>
      <c r="I894" s="1"/>
      <c r="J894" s="1"/>
      <c r="K894" s="1"/>
      <c r="L894" s="1"/>
      <c r="M894" s="1"/>
      <c r="N894" s="1"/>
      <c r="O894" s="216"/>
      <c r="P894" s="216"/>
      <c r="Q894" s="216"/>
      <c r="R894" s="216"/>
      <c r="S894" s="1"/>
      <c r="T894" s="1"/>
      <c r="U894" s="1"/>
      <c r="V894" s="217"/>
      <c r="W894" s="28"/>
      <c r="X894" s="202"/>
      <c r="Y894" s="1"/>
      <c r="Z894" s="1"/>
      <c r="AA894" s="1"/>
      <c r="AB894" s="1"/>
      <c r="AC894" s="1"/>
      <c r="AD894" s="1"/>
      <c r="AE894" s="1"/>
    </row>
    <row r="895" spans="1:31" x14ac:dyDescent="0.25">
      <c r="A895" s="1"/>
      <c r="B895" s="1"/>
      <c r="C895" s="217"/>
      <c r="D895" s="217"/>
      <c r="E895" s="217"/>
      <c r="F895" s="217"/>
      <c r="G895" s="1"/>
      <c r="H895" s="1"/>
      <c r="I895" s="1"/>
      <c r="J895" s="1"/>
      <c r="K895" s="1"/>
      <c r="L895" s="1"/>
      <c r="M895" s="1"/>
      <c r="N895" s="1"/>
      <c r="O895" s="216"/>
      <c r="P895" s="216"/>
      <c r="Q895" s="216"/>
      <c r="R895" s="216"/>
      <c r="S895" s="1"/>
      <c r="T895" s="1"/>
      <c r="U895" s="1"/>
      <c r="V895" s="217"/>
      <c r="W895" s="28"/>
      <c r="X895" s="202"/>
      <c r="Y895" s="1"/>
      <c r="Z895" s="1"/>
      <c r="AA895" s="1"/>
      <c r="AB895" s="1"/>
      <c r="AC895" s="1"/>
      <c r="AD895" s="1"/>
      <c r="AE895" s="1"/>
    </row>
    <row r="896" spans="1:31" x14ac:dyDescent="0.25">
      <c r="X896" s="202"/>
    </row>
    <row r="897" spans="24:24" x14ac:dyDescent="0.25">
      <c r="X897" s="202"/>
    </row>
    <row r="898" spans="24:24" x14ac:dyDescent="0.25">
      <c r="X898" s="202"/>
    </row>
    <row r="899" spans="24:24" x14ac:dyDescent="0.25">
      <c r="X899" s="202"/>
    </row>
    <row r="900" spans="24:24" x14ac:dyDescent="0.25">
      <c r="X900" s="202"/>
    </row>
    <row r="901" spans="24:24" x14ac:dyDescent="0.25">
      <c r="X901" s="202"/>
    </row>
    <row r="902" spans="24:24" x14ac:dyDescent="0.25">
      <c r="X902" s="202"/>
    </row>
    <row r="903" spans="24:24" x14ac:dyDescent="0.25">
      <c r="X903" s="202"/>
    </row>
    <row r="904" spans="24:24" x14ac:dyDescent="0.25">
      <c r="X904" s="202"/>
    </row>
    <row r="905" spans="24:24" x14ac:dyDescent="0.25">
      <c r="X905" s="202"/>
    </row>
    <row r="906" spans="24:24" x14ac:dyDescent="0.25">
      <c r="X906" s="202"/>
    </row>
    <row r="907" spans="24:24" x14ac:dyDescent="0.25">
      <c r="X907" s="202"/>
    </row>
    <row r="908" spans="24:24" x14ac:dyDescent="0.25">
      <c r="X908" s="202"/>
    </row>
    <row r="909" spans="24:24" x14ac:dyDescent="0.25">
      <c r="X909" s="202"/>
    </row>
    <row r="910" spans="24:24" x14ac:dyDescent="0.25">
      <c r="X910" s="202"/>
    </row>
    <row r="911" spans="24:24" x14ac:dyDescent="0.25">
      <c r="X911" s="202"/>
    </row>
    <row r="912" spans="24:24" x14ac:dyDescent="0.25">
      <c r="X912" s="202"/>
    </row>
    <row r="913" spans="24:24" x14ac:dyDescent="0.25">
      <c r="X913" s="202"/>
    </row>
    <row r="914" spans="24:24" x14ac:dyDescent="0.25">
      <c r="X914" s="202"/>
    </row>
    <row r="915" spans="24:24" x14ac:dyDescent="0.25">
      <c r="X915" s="202"/>
    </row>
    <row r="916" spans="24:24" x14ac:dyDescent="0.25">
      <c r="X916" s="202"/>
    </row>
    <row r="917" spans="24:24" x14ac:dyDescent="0.25">
      <c r="X917" s="202"/>
    </row>
    <row r="918" spans="24:24" x14ac:dyDescent="0.25">
      <c r="X918" s="202"/>
    </row>
    <row r="919" spans="24:24" x14ac:dyDescent="0.25">
      <c r="X919" s="202"/>
    </row>
    <row r="920" spans="24:24" x14ac:dyDescent="0.25">
      <c r="X920" s="202"/>
    </row>
    <row r="921" spans="24:24" x14ac:dyDescent="0.25">
      <c r="X921" s="202"/>
    </row>
    <row r="922" spans="24:24" x14ac:dyDescent="0.25">
      <c r="X922" s="202"/>
    </row>
    <row r="923" spans="24:24" x14ac:dyDescent="0.25">
      <c r="X923" s="202"/>
    </row>
    <row r="924" spans="24:24" x14ac:dyDescent="0.25">
      <c r="X924" s="202"/>
    </row>
    <row r="925" spans="24:24" x14ac:dyDescent="0.25">
      <c r="X925" s="202"/>
    </row>
    <row r="926" spans="24:24" x14ac:dyDescent="0.25">
      <c r="X926" s="202"/>
    </row>
    <row r="927" spans="24:24" x14ac:dyDescent="0.25">
      <c r="X927" s="202"/>
    </row>
    <row r="928" spans="24:24" x14ac:dyDescent="0.25">
      <c r="X928" s="202"/>
    </row>
    <row r="929" spans="24:24" x14ac:dyDescent="0.25">
      <c r="X929" s="202"/>
    </row>
    <row r="930" spans="24:24" x14ac:dyDescent="0.25">
      <c r="X930" s="202"/>
    </row>
    <row r="931" spans="24:24" x14ac:dyDescent="0.25">
      <c r="X931" s="202"/>
    </row>
    <row r="932" spans="24:24" x14ac:dyDescent="0.25">
      <c r="X932" s="202"/>
    </row>
    <row r="933" spans="24:24" x14ac:dyDescent="0.25">
      <c r="X933" s="202"/>
    </row>
    <row r="934" spans="24:24" x14ac:dyDescent="0.25">
      <c r="X934" s="202"/>
    </row>
    <row r="935" spans="24:24" x14ac:dyDescent="0.25">
      <c r="X935" s="202"/>
    </row>
    <row r="936" spans="24:24" x14ac:dyDescent="0.25">
      <c r="X936" s="42"/>
    </row>
    <row r="937" spans="24:24" x14ac:dyDescent="0.25">
      <c r="X937" s="202"/>
    </row>
    <row r="938" spans="24:24" x14ac:dyDescent="0.25">
      <c r="X938" s="202"/>
    </row>
    <row r="939" spans="24:24" x14ac:dyDescent="0.25">
      <c r="X939" s="202"/>
    </row>
    <row r="940" spans="24:24" x14ac:dyDescent="0.25">
      <c r="X940" s="202"/>
    </row>
    <row r="941" spans="24:24" x14ac:dyDescent="0.25">
      <c r="X941" s="202"/>
    </row>
    <row r="942" spans="24:24" x14ac:dyDescent="0.25">
      <c r="X942" s="202"/>
    </row>
    <row r="943" spans="24:24" x14ac:dyDescent="0.25">
      <c r="X943" s="202"/>
    </row>
    <row r="944" spans="24:24" x14ac:dyDescent="0.25">
      <c r="X944" s="202"/>
    </row>
    <row r="945" spans="24:24" x14ac:dyDescent="0.25">
      <c r="X945" s="202"/>
    </row>
    <row r="946" spans="24:24" x14ac:dyDescent="0.25">
      <c r="X946" s="202"/>
    </row>
    <row r="947" spans="24:24" x14ac:dyDescent="0.25">
      <c r="X947" s="202"/>
    </row>
    <row r="948" spans="24:24" x14ac:dyDescent="0.25">
      <c r="X948" s="202"/>
    </row>
    <row r="949" spans="24:24" x14ac:dyDescent="0.25">
      <c r="X949" s="202"/>
    </row>
    <row r="950" spans="24:24" x14ac:dyDescent="0.25">
      <c r="X950" s="202"/>
    </row>
    <row r="951" spans="24:24" x14ac:dyDescent="0.25">
      <c r="X951" s="202"/>
    </row>
    <row r="952" spans="24:24" x14ac:dyDescent="0.25">
      <c r="X952" s="202"/>
    </row>
    <row r="953" spans="24:24" x14ac:dyDescent="0.25">
      <c r="X953" s="202"/>
    </row>
    <row r="954" spans="24:24" x14ac:dyDescent="0.25">
      <c r="X954" s="202"/>
    </row>
    <row r="955" spans="24:24" x14ac:dyDescent="0.25">
      <c r="X955" s="202"/>
    </row>
    <row r="956" spans="24:24" x14ac:dyDescent="0.25">
      <c r="X956" s="202"/>
    </row>
    <row r="957" spans="24:24" x14ac:dyDescent="0.25">
      <c r="X957" s="202"/>
    </row>
    <row r="958" spans="24:24" x14ac:dyDescent="0.25">
      <c r="X958" s="202"/>
    </row>
    <row r="959" spans="24:24" x14ac:dyDescent="0.25">
      <c r="X959" s="202"/>
    </row>
    <row r="960" spans="24:24" x14ac:dyDescent="0.25">
      <c r="X960" s="202"/>
    </row>
    <row r="961" spans="24:24" x14ac:dyDescent="0.25">
      <c r="X961" s="202"/>
    </row>
    <row r="962" spans="24:24" x14ac:dyDescent="0.25">
      <c r="X962" s="202"/>
    </row>
    <row r="963" spans="24:24" x14ac:dyDescent="0.25">
      <c r="X963" s="202"/>
    </row>
    <row r="964" spans="24:24" x14ac:dyDescent="0.25">
      <c r="X964" s="202"/>
    </row>
    <row r="965" spans="24:24" x14ac:dyDescent="0.25">
      <c r="X965" s="202"/>
    </row>
    <row r="966" spans="24:24" x14ac:dyDescent="0.25">
      <c r="X966" s="202"/>
    </row>
    <row r="967" spans="24:24" x14ac:dyDescent="0.25">
      <c r="X967" s="202"/>
    </row>
    <row r="968" spans="24:24" x14ac:dyDescent="0.25">
      <c r="X968" s="202"/>
    </row>
    <row r="969" spans="24:24" x14ac:dyDescent="0.25">
      <c r="X969" s="202"/>
    </row>
    <row r="970" spans="24:24" x14ac:dyDescent="0.25">
      <c r="X970" s="202"/>
    </row>
    <row r="971" spans="24:24" x14ac:dyDescent="0.25">
      <c r="X971" s="202"/>
    </row>
    <row r="972" spans="24:24" x14ac:dyDescent="0.25">
      <c r="X972" s="202"/>
    </row>
    <row r="973" spans="24:24" x14ac:dyDescent="0.25">
      <c r="X973" s="202"/>
    </row>
    <row r="974" spans="24:24" x14ac:dyDescent="0.25">
      <c r="X974" s="202"/>
    </row>
    <row r="975" spans="24:24" x14ac:dyDescent="0.25">
      <c r="X975" s="202"/>
    </row>
    <row r="976" spans="24:24" x14ac:dyDescent="0.25">
      <c r="X976" s="202"/>
    </row>
    <row r="977" spans="24:24" x14ac:dyDescent="0.25">
      <c r="X977" s="202"/>
    </row>
    <row r="978" spans="24:24" x14ac:dyDescent="0.25">
      <c r="X978" s="202"/>
    </row>
    <row r="979" spans="24:24" x14ac:dyDescent="0.25">
      <c r="X979" s="202"/>
    </row>
    <row r="1076" spans="24:25" x14ac:dyDescent="0.25">
      <c r="X1076" s="252"/>
      <c r="Y1076" s="1"/>
    </row>
    <row r="1077" spans="24:25" x14ac:dyDescent="0.25">
      <c r="X1077" s="252"/>
      <c r="Y1077" s="1"/>
    </row>
    <row r="1078" spans="24:25" x14ac:dyDescent="0.25">
      <c r="X1078" s="252"/>
      <c r="Y1078" s="1"/>
    </row>
    <row r="1079" spans="24:25" x14ac:dyDescent="0.25">
      <c r="X1079" s="252"/>
      <c r="Y1079" s="1"/>
    </row>
    <row r="1080" spans="24:25" x14ac:dyDescent="0.25">
      <c r="X1080" s="252"/>
      <c r="Y1080" s="1"/>
    </row>
    <row r="1081" spans="24:25" x14ac:dyDescent="0.25">
      <c r="X1081" s="252"/>
      <c r="Y1081" s="1"/>
    </row>
    <row r="1082" spans="24:25" x14ac:dyDescent="0.25">
      <c r="X1082" s="252"/>
      <c r="Y1082" s="1"/>
    </row>
    <row r="1083" spans="24:25" x14ac:dyDescent="0.25">
      <c r="X1083" s="252"/>
      <c r="Y1083" s="1"/>
    </row>
    <row r="1084" spans="24:25" x14ac:dyDescent="0.25">
      <c r="X1084" s="252"/>
      <c r="Y1084" s="219"/>
    </row>
    <row r="1085" spans="24:25" x14ac:dyDescent="0.25">
      <c r="X1085" s="252"/>
      <c r="Y1085" s="1"/>
    </row>
    <row r="1086" spans="24:25" x14ac:dyDescent="0.25">
      <c r="X1086" s="252"/>
      <c r="Y1086" s="1"/>
    </row>
    <row r="1087" spans="24:25" x14ac:dyDescent="0.25">
      <c r="X1087" s="252"/>
      <c r="Y1087" s="1"/>
    </row>
    <row r="1088" spans="24:25" x14ac:dyDescent="0.25">
      <c r="X1088" s="252"/>
      <c r="Y1088" s="1"/>
    </row>
    <row r="1139" spans="29:30" x14ac:dyDescent="0.25">
      <c r="AC1139" s="219"/>
      <c r="AD1139" s="220"/>
    </row>
  </sheetData>
  <mergeCells count="1">
    <mergeCell ref="A2:AD2"/>
  </mergeCells>
  <phoneticPr fontId="25" type="noConversion"/>
  <pageMargins left="0.4" right="0.31" top="0.5" bottom="0.52" header="0.31496062992125984" footer="0.26"/>
  <pageSetup paperSize="8" scale="50" fitToHeight="10" orientation="landscape" r:id="rId1"/>
  <headerFooter>
    <oddHeader>&amp;A</oddHeader>
    <oddFooter>&amp;F</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AF37"/>
  <sheetViews>
    <sheetView zoomScale="70" zoomScaleNormal="70" workbookViewId="0">
      <selection activeCell="A25" sqref="A25"/>
    </sheetView>
  </sheetViews>
  <sheetFormatPr defaultRowHeight="12.75" x14ac:dyDescent="0.2"/>
  <cols>
    <col min="1" max="1" width="19.28515625" customWidth="1"/>
    <col min="2" max="2" width="13.42578125" hidden="1" customWidth="1"/>
    <col min="3" max="3" width="0" hidden="1" customWidth="1"/>
    <col min="4" max="4" width="25.5703125" style="136" customWidth="1"/>
    <col min="5" max="6" width="0" hidden="1" customWidth="1"/>
    <col min="7" max="7" width="18.28515625" bestFit="1" customWidth="1"/>
    <col min="8" max="8" width="16.7109375" bestFit="1" customWidth="1"/>
    <col min="9" max="9" width="12.5703125" customWidth="1"/>
    <col min="10" max="10" width="16" style="914" customWidth="1"/>
    <col min="11" max="11" width="8.7109375" customWidth="1"/>
    <col min="12" max="12" width="7.42578125" customWidth="1"/>
    <col min="13" max="13" width="7.7109375" customWidth="1"/>
    <col min="14" max="14" width="15.140625" customWidth="1"/>
    <col min="15" max="15" width="14" customWidth="1"/>
    <col min="20" max="20" width="13.28515625" bestFit="1" customWidth="1"/>
    <col min="21" max="21" width="14.42578125" customWidth="1"/>
    <col min="23" max="23" width="13.28515625" bestFit="1" customWidth="1"/>
    <col min="24" max="24" width="13.85546875" customWidth="1"/>
    <col min="26" max="26" width="13.28515625" bestFit="1" customWidth="1"/>
    <col min="27" max="27" width="14" customWidth="1"/>
    <col min="29" max="29" width="13.28515625" bestFit="1" customWidth="1"/>
    <col min="30" max="30" width="14.42578125" customWidth="1"/>
    <col min="31" max="31" width="12.42578125" customWidth="1"/>
  </cols>
  <sheetData>
    <row r="1" spans="1:32" ht="15" x14ac:dyDescent="0.25">
      <c r="A1" s="196"/>
      <c r="B1" s="196"/>
      <c r="C1" s="196"/>
      <c r="D1" s="27"/>
      <c r="E1" s="196"/>
      <c r="F1" s="196"/>
      <c r="G1" s="196"/>
      <c r="H1" s="196"/>
      <c r="I1" s="196"/>
      <c r="J1" s="897"/>
      <c r="K1" s="196"/>
      <c r="L1" s="196"/>
      <c r="M1" s="196"/>
      <c r="N1" s="196"/>
      <c r="O1" s="196"/>
      <c r="P1" s="197"/>
      <c r="Q1" s="197"/>
      <c r="R1" s="197"/>
      <c r="S1" s="197"/>
      <c r="T1" s="196"/>
      <c r="U1" s="196"/>
      <c r="V1" s="196"/>
      <c r="W1" s="198"/>
      <c r="X1" s="27"/>
      <c r="Y1" s="199"/>
      <c r="Z1" s="196"/>
      <c r="AA1" s="196"/>
      <c r="AB1" s="196"/>
      <c r="AC1" s="196"/>
      <c r="AD1" s="1"/>
      <c r="AE1" s="1"/>
    </row>
    <row r="2" spans="1:32" ht="15.6" customHeight="1" x14ac:dyDescent="0.25">
      <c r="A2" s="196"/>
      <c r="B2" s="196"/>
      <c r="C2" s="196"/>
      <c r="D2" s="27"/>
      <c r="E2" s="196"/>
      <c r="F2" s="196"/>
      <c r="G2" s="196"/>
      <c r="H2" s="196"/>
      <c r="I2" s="196"/>
      <c r="J2" s="897"/>
      <c r="K2" s="196"/>
      <c r="L2" s="196"/>
      <c r="M2" s="196"/>
      <c r="N2" s="196"/>
      <c r="O2" s="196"/>
      <c r="P2" s="197"/>
      <c r="Q2" s="197"/>
      <c r="R2" s="197"/>
      <c r="S2" s="197"/>
      <c r="T2" s="196"/>
      <c r="U2" s="196"/>
      <c r="V2" s="196"/>
      <c r="W2" s="198"/>
      <c r="X2" s="27"/>
      <c r="Y2" s="199"/>
      <c r="Z2" s="196"/>
      <c r="AA2" s="196"/>
      <c r="AB2" s="196"/>
      <c r="AC2" s="196"/>
      <c r="AD2" s="196"/>
      <c r="AE2" s="196"/>
    </row>
    <row r="3" spans="1:32" ht="15.75" thickBot="1" x14ac:dyDescent="0.3">
      <c r="A3" s="3"/>
      <c r="B3" s="50"/>
      <c r="C3" s="50"/>
      <c r="D3" s="650"/>
      <c r="E3" s="51"/>
      <c r="F3" s="51"/>
      <c r="G3" s="196"/>
      <c r="H3" s="196"/>
      <c r="I3" s="196"/>
      <c r="J3" s="897"/>
      <c r="K3" s="196"/>
      <c r="L3" s="196"/>
      <c r="M3" s="196"/>
      <c r="N3" s="196"/>
      <c r="O3" s="196"/>
      <c r="P3" s="197"/>
      <c r="Q3" s="197"/>
      <c r="R3" s="197"/>
      <c r="S3" s="197"/>
      <c r="T3" s="196"/>
      <c r="U3" s="196"/>
      <c r="V3" s="196"/>
      <c r="W3" s="198"/>
      <c r="X3" s="27"/>
      <c r="Y3" s="199"/>
      <c r="Z3" s="196"/>
      <c r="AA3" s="196"/>
      <c r="AB3" s="196"/>
      <c r="AC3" s="196"/>
      <c r="AD3" s="196"/>
      <c r="AE3" s="196"/>
    </row>
    <row r="4" spans="1:32" ht="16.5" thickTop="1" thickBot="1" x14ac:dyDescent="0.3">
      <c r="A4" s="1178" t="s">
        <v>2340</v>
      </c>
      <c r="B4" s="1179"/>
      <c r="C4" s="1179"/>
      <c r="D4" s="1179"/>
      <c r="E4" s="1179"/>
      <c r="F4" s="1179"/>
      <c r="G4" s="1179"/>
      <c r="H4" s="1179"/>
      <c r="I4" s="1179"/>
      <c r="J4" s="1179"/>
      <c r="K4" s="1179"/>
      <c r="L4" s="1179"/>
      <c r="M4" s="1179"/>
      <c r="N4" s="1179"/>
      <c r="O4" s="1179"/>
      <c r="P4" s="1179"/>
      <c r="Q4" s="1179"/>
      <c r="R4" s="1179"/>
      <c r="S4" s="1179"/>
      <c r="T4" s="1179"/>
      <c r="U4" s="1179"/>
      <c r="V4" s="1179"/>
      <c r="W4" s="1179"/>
      <c r="X4" s="1179"/>
      <c r="Y4" s="1179"/>
      <c r="Z4" s="1179"/>
      <c r="AA4" s="1179"/>
      <c r="AB4" s="1179"/>
      <c r="AC4" s="1179"/>
      <c r="AD4" s="1179"/>
      <c r="AE4" s="1180"/>
    </row>
    <row r="5" spans="1:32" ht="16.5" thickTop="1" thickBot="1" x14ac:dyDescent="0.25">
      <c r="A5" s="1181" t="s">
        <v>623</v>
      </c>
      <c r="B5" s="1183" t="s">
        <v>624</v>
      </c>
      <c r="C5" s="620" t="s">
        <v>625</v>
      </c>
      <c r="D5" s="451" t="s">
        <v>624</v>
      </c>
      <c r="E5" s="269" t="s">
        <v>626</v>
      </c>
      <c r="F5" s="1185" t="s">
        <v>627</v>
      </c>
      <c r="G5" s="1187" t="s">
        <v>628</v>
      </c>
      <c r="H5" s="120"/>
      <c r="I5" s="1183" t="s">
        <v>629</v>
      </c>
      <c r="J5" s="1189" t="s">
        <v>630</v>
      </c>
      <c r="K5" s="1189" t="s">
        <v>630</v>
      </c>
      <c r="L5" s="1191" t="s">
        <v>632</v>
      </c>
      <c r="M5" s="1193" t="s">
        <v>633</v>
      </c>
      <c r="N5" s="1175" t="s">
        <v>634</v>
      </c>
      <c r="O5" s="1175"/>
      <c r="P5" s="1176"/>
      <c r="Q5" s="1177" t="s">
        <v>635</v>
      </c>
      <c r="R5" s="1175"/>
      <c r="S5" s="1176"/>
      <c r="T5" s="1175" t="s">
        <v>636</v>
      </c>
      <c r="U5" s="1175"/>
      <c r="V5" s="1176"/>
      <c r="W5" s="1177" t="s">
        <v>2341</v>
      </c>
      <c r="X5" s="1175"/>
      <c r="Y5" s="1176"/>
      <c r="Z5" s="1177" t="s">
        <v>638</v>
      </c>
      <c r="AA5" s="1175"/>
      <c r="AB5" s="1176"/>
      <c r="AC5" s="1177" t="s">
        <v>639</v>
      </c>
      <c r="AD5" s="1175"/>
      <c r="AE5" s="1176"/>
    </row>
    <row r="6" spans="1:32" ht="15.75" thickTop="1" x14ac:dyDescent="0.25">
      <c r="A6" s="1182"/>
      <c r="B6" s="1184"/>
      <c r="C6" s="621"/>
      <c r="D6" s="452"/>
      <c r="E6" s="270"/>
      <c r="F6" s="1186"/>
      <c r="G6" s="1188"/>
      <c r="H6" s="122" t="s">
        <v>641</v>
      </c>
      <c r="I6" s="1184"/>
      <c r="J6" s="1190"/>
      <c r="K6" s="1190"/>
      <c r="L6" s="1192"/>
      <c r="M6" s="1194"/>
      <c r="N6" s="123" t="s">
        <v>642</v>
      </c>
      <c r="O6" s="124" t="s">
        <v>643</v>
      </c>
      <c r="P6" s="125" t="s">
        <v>644</v>
      </c>
      <c r="Q6" s="126"/>
      <c r="R6" s="124"/>
      <c r="S6" s="125" t="s">
        <v>644</v>
      </c>
      <c r="T6" s="124" t="s">
        <v>642</v>
      </c>
      <c r="U6" s="124" t="s">
        <v>643</v>
      </c>
      <c r="V6" s="125" t="s">
        <v>644</v>
      </c>
      <c r="W6" s="126" t="s">
        <v>642</v>
      </c>
      <c r="X6" s="124" t="s">
        <v>643</v>
      </c>
      <c r="Y6" s="125" t="s">
        <v>644</v>
      </c>
      <c r="Z6" s="126" t="s">
        <v>642</v>
      </c>
      <c r="AA6" s="124" t="s">
        <v>643</v>
      </c>
      <c r="AB6" s="125" t="s">
        <v>644</v>
      </c>
      <c r="AC6" s="126" t="s">
        <v>642</v>
      </c>
      <c r="AD6" s="124" t="s">
        <v>643</v>
      </c>
      <c r="AE6" s="127" t="s">
        <v>644</v>
      </c>
      <c r="AF6" s="656"/>
    </row>
    <row r="7" spans="1:32" ht="15" x14ac:dyDescent="0.25">
      <c r="A7" s="113" t="s">
        <v>353</v>
      </c>
      <c r="B7" s="128" t="s">
        <v>2342</v>
      </c>
      <c r="C7" s="113"/>
      <c r="D7" s="365" t="s">
        <v>2342</v>
      </c>
      <c r="E7" s="113"/>
      <c r="F7" s="113"/>
      <c r="G7" s="113" t="s">
        <v>934</v>
      </c>
      <c r="H7" s="113" t="s">
        <v>934</v>
      </c>
      <c r="I7" s="113" t="s">
        <v>961</v>
      </c>
      <c r="J7" s="906">
        <v>6.88</v>
      </c>
      <c r="K7" s="129"/>
      <c r="L7" s="130" t="s">
        <v>652</v>
      </c>
      <c r="M7" s="290">
        <v>7.0000000000000007E-2</v>
      </c>
      <c r="N7" s="975"/>
      <c r="O7" s="976"/>
      <c r="P7" s="520">
        <f t="shared" ref="P7:P20" si="0">SUM(N7:O7)</f>
        <v>0</v>
      </c>
      <c r="Q7" s="976"/>
      <c r="R7" s="980"/>
      <c r="S7" s="497">
        <f t="shared" ref="S7:S20" si="1">SUM(Q7:R7)</f>
        <v>0</v>
      </c>
      <c r="T7" s="520">
        <f t="shared" ref="T7:T20" si="2">SUM(N7,Q7)</f>
        <v>0</v>
      </c>
      <c r="U7" s="497">
        <f t="shared" ref="U7:U20" si="3">SUM(O7,R7)</f>
        <v>0</v>
      </c>
      <c r="V7" s="520">
        <f t="shared" ref="V7:V20" si="4">SUM(T7:U7)</f>
        <v>0</v>
      </c>
      <c r="W7" s="972"/>
      <c r="X7" s="984"/>
      <c r="Y7" s="735">
        <f t="shared" ref="Y7:Y20" si="5">SUM(W7:X7)</f>
        <v>0</v>
      </c>
      <c r="Z7" s="984"/>
      <c r="AA7" s="972"/>
      <c r="AB7" s="736">
        <f t="shared" ref="AB7:AB20" si="6">SUM(Z7:AA7)</f>
        <v>0</v>
      </c>
      <c r="AC7" s="735">
        <f t="shared" ref="AC7:AC20" si="7">SUM(W7,Z7)</f>
        <v>0</v>
      </c>
      <c r="AD7" s="736">
        <f t="shared" ref="AD7:AD20" si="8">SUM(X7,AA7)</f>
        <v>0</v>
      </c>
      <c r="AE7" s="735">
        <f t="shared" ref="AE7:AE20" si="9">SUM(AC7,AD7)</f>
        <v>0</v>
      </c>
    </row>
    <row r="8" spans="1:32" ht="15" x14ac:dyDescent="0.25">
      <c r="A8" s="2" t="s">
        <v>353</v>
      </c>
      <c r="B8" s="242" t="s">
        <v>2342</v>
      </c>
      <c r="C8" s="2"/>
      <c r="D8" s="651" t="s">
        <v>2342</v>
      </c>
      <c r="E8" s="2"/>
      <c r="F8" s="2"/>
      <c r="G8" s="2" t="s">
        <v>925</v>
      </c>
      <c r="H8" s="2" t="s">
        <v>925</v>
      </c>
      <c r="I8" s="2" t="s">
        <v>961</v>
      </c>
      <c r="J8" s="899">
        <v>127.06</v>
      </c>
      <c r="K8" s="243"/>
      <c r="L8" s="159" t="s">
        <v>652</v>
      </c>
      <c r="M8" s="250">
        <v>7.0000000000000007E-2</v>
      </c>
      <c r="N8" s="975"/>
      <c r="O8" s="976"/>
      <c r="P8" s="520">
        <f t="shared" si="0"/>
        <v>0</v>
      </c>
      <c r="Q8" s="976"/>
      <c r="R8" s="980"/>
      <c r="S8" s="497">
        <f t="shared" si="1"/>
        <v>0</v>
      </c>
      <c r="T8" s="520">
        <f t="shared" si="2"/>
        <v>0</v>
      </c>
      <c r="U8" s="497">
        <f t="shared" si="3"/>
        <v>0</v>
      </c>
      <c r="V8" s="520">
        <f t="shared" si="4"/>
        <v>0</v>
      </c>
      <c r="W8" s="972"/>
      <c r="X8" s="984"/>
      <c r="Y8" s="735">
        <f t="shared" si="5"/>
        <v>0</v>
      </c>
      <c r="Z8" s="984"/>
      <c r="AA8" s="972"/>
      <c r="AB8" s="736">
        <f t="shared" si="6"/>
        <v>0</v>
      </c>
      <c r="AC8" s="735">
        <f t="shared" si="7"/>
        <v>0</v>
      </c>
      <c r="AD8" s="736">
        <f t="shared" si="8"/>
        <v>0</v>
      </c>
      <c r="AE8" s="735">
        <f t="shared" si="9"/>
        <v>0</v>
      </c>
    </row>
    <row r="9" spans="1:32" ht="15" x14ac:dyDescent="0.25">
      <c r="A9" s="2" t="s">
        <v>353</v>
      </c>
      <c r="B9" s="242" t="s">
        <v>2342</v>
      </c>
      <c r="C9" s="2"/>
      <c r="D9" s="651" t="s">
        <v>2342</v>
      </c>
      <c r="E9" s="2"/>
      <c r="F9" s="2"/>
      <c r="G9" s="2" t="s">
        <v>2343</v>
      </c>
      <c r="H9" s="2" t="s">
        <v>2343</v>
      </c>
      <c r="I9" s="2" t="s">
        <v>2344</v>
      </c>
      <c r="J9" s="899">
        <v>22.95</v>
      </c>
      <c r="K9" s="243"/>
      <c r="L9" s="159" t="s">
        <v>652</v>
      </c>
      <c r="M9" s="250">
        <v>7.0000000000000007E-2</v>
      </c>
      <c r="N9" s="975"/>
      <c r="O9" s="976"/>
      <c r="P9" s="520">
        <f t="shared" si="0"/>
        <v>0</v>
      </c>
      <c r="Q9" s="976"/>
      <c r="R9" s="980"/>
      <c r="S9" s="497">
        <f t="shared" si="1"/>
        <v>0</v>
      </c>
      <c r="T9" s="520">
        <f t="shared" si="2"/>
        <v>0</v>
      </c>
      <c r="U9" s="497">
        <f t="shared" si="3"/>
        <v>0</v>
      </c>
      <c r="V9" s="520">
        <f t="shared" si="4"/>
        <v>0</v>
      </c>
      <c r="W9" s="972"/>
      <c r="X9" s="984"/>
      <c r="Y9" s="735">
        <f t="shared" si="5"/>
        <v>0</v>
      </c>
      <c r="Z9" s="984"/>
      <c r="AA9" s="972"/>
      <c r="AB9" s="736">
        <f t="shared" si="6"/>
        <v>0</v>
      </c>
      <c r="AC9" s="735">
        <f t="shared" si="7"/>
        <v>0</v>
      </c>
      <c r="AD9" s="736">
        <f t="shared" si="8"/>
        <v>0</v>
      </c>
      <c r="AE9" s="735">
        <f t="shared" si="9"/>
        <v>0</v>
      </c>
    </row>
    <row r="10" spans="1:32" ht="15" x14ac:dyDescent="0.25">
      <c r="A10" s="2" t="s">
        <v>353</v>
      </c>
      <c r="B10" s="242" t="s">
        <v>2342</v>
      </c>
      <c r="C10" s="2"/>
      <c r="D10" s="651" t="s">
        <v>2342</v>
      </c>
      <c r="E10" s="2"/>
      <c r="F10" s="2"/>
      <c r="G10" s="2" t="s">
        <v>2345</v>
      </c>
      <c r="H10" s="2" t="s">
        <v>2345</v>
      </c>
      <c r="I10" s="2" t="s">
        <v>2346</v>
      </c>
      <c r="J10" s="899">
        <v>1.36</v>
      </c>
      <c r="K10" s="243"/>
      <c r="L10" s="159" t="s">
        <v>652</v>
      </c>
      <c r="M10" s="250">
        <v>0.04</v>
      </c>
      <c r="N10" s="975"/>
      <c r="O10" s="976"/>
      <c r="P10" s="520">
        <f t="shared" si="0"/>
        <v>0</v>
      </c>
      <c r="Q10" s="976"/>
      <c r="R10" s="980"/>
      <c r="S10" s="497">
        <f t="shared" si="1"/>
        <v>0</v>
      </c>
      <c r="T10" s="520">
        <f t="shared" si="2"/>
        <v>0</v>
      </c>
      <c r="U10" s="497">
        <f t="shared" si="3"/>
        <v>0</v>
      </c>
      <c r="V10" s="520">
        <f t="shared" si="4"/>
        <v>0</v>
      </c>
      <c r="W10" s="972"/>
      <c r="X10" s="984"/>
      <c r="Y10" s="735">
        <f t="shared" si="5"/>
        <v>0</v>
      </c>
      <c r="Z10" s="984"/>
      <c r="AA10" s="972"/>
      <c r="AB10" s="736">
        <f t="shared" si="6"/>
        <v>0</v>
      </c>
      <c r="AC10" s="735">
        <f t="shared" si="7"/>
        <v>0</v>
      </c>
      <c r="AD10" s="736">
        <f t="shared" si="8"/>
        <v>0</v>
      </c>
      <c r="AE10" s="735">
        <f t="shared" si="9"/>
        <v>0</v>
      </c>
    </row>
    <row r="11" spans="1:32" ht="15" x14ac:dyDescent="0.25">
      <c r="A11" s="2" t="s">
        <v>353</v>
      </c>
      <c r="B11" s="242" t="s">
        <v>2342</v>
      </c>
      <c r="C11" s="2"/>
      <c r="D11" s="651" t="s">
        <v>2342</v>
      </c>
      <c r="E11" s="2"/>
      <c r="F11" s="2"/>
      <c r="G11" s="2" t="s">
        <v>2347</v>
      </c>
      <c r="H11" s="2" t="s">
        <v>2347</v>
      </c>
      <c r="I11" s="2" t="s">
        <v>961</v>
      </c>
      <c r="J11" s="899">
        <v>8.99</v>
      </c>
      <c r="K11" s="243"/>
      <c r="L11" s="159" t="s">
        <v>652</v>
      </c>
      <c r="M11" s="250">
        <v>0.04</v>
      </c>
      <c r="N11" s="975"/>
      <c r="O11" s="976"/>
      <c r="P11" s="520">
        <f t="shared" ref="P11:P18" si="10">SUM(N11:O11)</f>
        <v>0</v>
      </c>
      <c r="Q11" s="976"/>
      <c r="R11" s="980"/>
      <c r="S11" s="497">
        <f t="shared" ref="S11:S18" si="11">SUM(Q11:R11)</f>
        <v>0</v>
      </c>
      <c r="T11" s="520">
        <f t="shared" ref="T11:T18" si="12">SUM(N11,Q11)</f>
        <v>0</v>
      </c>
      <c r="U11" s="497">
        <f t="shared" ref="U11:U18" si="13">SUM(O11,R11)</f>
        <v>0</v>
      </c>
      <c r="V11" s="520">
        <f t="shared" ref="V11:V18" si="14">SUM(T11:U11)</f>
        <v>0</v>
      </c>
      <c r="W11" s="972"/>
      <c r="X11" s="984"/>
      <c r="Y11" s="735">
        <f t="shared" ref="Y11:Y18" si="15">SUM(W11:X11)</f>
        <v>0</v>
      </c>
      <c r="Z11" s="984"/>
      <c r="AA11" s="972"/>
      <c r="AB11" s="736">
        <f t="shared" ref="AB11:AB18" si="16">SUM(Z11:AA11)</f>
        <v>0</v>
      </c>
      <c r="AC11" s="735">
        <f t="shared" ref="AC11:AC18" si="17">SUM(W11,Z11)</f>
        <v>0</v>
      </c>
      <c r="AD11" s="736">
        <f t="shared" ref="AD11:AD18" si="18">SUM(X11,AA11)</f>
        <v>0</v>
      </c>
      <c r="AE11" s="735">
        <f t="shared" ref="AE11:AE18" si="19">SUM(AC11,AD11)</f>
        <v>0</v>
      </c>
    </row>
    <row r="12" spans="1:32" ht="15" x14ac:dyDescent="0.25">
      <c r="A12" s="2" t="s">
        <v>353</v>
      </c>
      <c r="B12" s="242" t="s">
        <v>2342</v>
      </c>
      <c r="C12" s="2"/>
      <c r="D12" s="651" t="s">
        <v>2342</v>
      </c>
      <c r="E12" s="2"/>
      <c r="F12" s="2"/>
      <c r="G12" s="2" t="s">
        <v>2348</v>
      </c>
      <c r="H12" s="2" t="s">
        <v>2348</v>
      </c>
      <c r="I12" s="2"/>
      <c r="J12" s="939"/>
      <c r="K12" s="360">
        <v>2.4</v>
      </c>
      <c r="L12" s="159" t="s">
        <v>680</v>
      </c>
      <c r="M12" s="940" t="s">
        <v>681</v>
      </c>
      <c r="N12" s="499"/>
      <c r="O12" s="497"/>
      <c r="P12" s="520">
        <f t="shared" si="10"/>
        <v>0</v>
      </c>
      <c r="Q12" s="497"/>
      <c r="R12" s="520"/>
      <c r="S12" s="497">
        <f t="shared" si="11"/>
        <v>0</v>
      </c>
      <c r="T12" s="520">
        <f t="shared" si="12"/>
        <v>0</v>
      </c>
      <c r="U12" s="497">
        <f t="shared" si="13"/>
        <v>0</v>
      </c>
      <c r="V12" s="520">
        <f t="shared" si="14"/>
        <v>0</v>
      </c>
      <c r="W12" s="735"/>
      <c r="X12" s="736"/>
      <c r="Y12" s="735">
        <f t="shared" si="15"/>
        <v>0</v>
      </c>
      <c r="Z12" s="736"/>
      <c r="AA12" s="735"/>
      <c r="AB12" s="736">
        <f t="shared" si="16"/>
        <v>0</v>
      </c>
      <c r="AC12" s="735">
        <f t="shared" si="17"/>
        <v>0</v>
      </c>
      <c r="AD12" s="736">
        <f t="shared" si="18"/>
        <v>0</v>
      </c>
      <c r="AE12" s="735">
        <f t="shared" si="19"/>
        <v>0</v>
      </c>
    </row>
    <row r="13" spans="1:32" ht="15" x14ac:dyDescent="0.25">
      <c r="A13" s="2" t="s">
        <v>353</v>
      </c>
      <c r="B13" s="242" t="s">
        <v>2342</v>
      </c>
      <c r="C13" s="2"/>
      <c r="D13" s="651" t="s">
        <v>2342</v>
      </c>
      <c r="E13" s="2"/>
      <c r="F13" s="2"/>
      <c r="G13" s="2" t="s">
        <v>2349</v>
      </c>
      <c r="H13" s="2" t="s">
        <v>2349</v>
      </c>
      <c r="I13" s="2" t="s">
        <v>2346</v>
      </c>
      <c r="J13" s="899">
        <v>1.28</v>
      </c>
      <c r="K13" s="243"/>
      <c r="L13" s="159" t="s">
        <v>652</v>
      </c>
      <c r="M13" s="250">
        <v>0.04</v>
      </c>
      <c r="N13" s="975"/>
      <c r="O13" s="976"/>
      <c r="P13" s="520">
        <f t="shared" si="10"/>
        <v>0</v>
      </c>
      <c r="Q13" s="976"/>
      <c r="R13" s="980"/>
      <c r="S13" s="497">
        <f t="shared" si="11"/>
        <v>0</v>
      </c>
      <c r="T13" s="520">
        <f t="shared" si="12"/>
        <v>0</v>
      </c>
      <c r="U13" s="497">
        <f t="shared" si="13"/>
        <v>0</v>
      </c>
      <c r="V13" s="520">
        <f t="shared" si="14"/>
        <v>0</v>
      </c>
      <c r="W13" s="972"/>
      <c r="X13" s="984"/>
      <c r="Y13" s="735">
        <f t="shared" si="15"/>
        <v>0</v>
      </c>
      <c r="Z13" s="984"/>
      <c r="AA13" s="972"/>
      <c r="AB13" s="736">
        <f t="shared" si="16"/>
        <v>0</v>
      </c>
      <c r="AC13" s="735">
        <f t="shared" si="17"/>
        <v>0</v>
      </c>
      <c r="AD13" s="736">
        <f t="shared" si="18"/>
        <v>0</v>
      </c>
      <c r="AE13" s="735">
        <f t="shared" si="19"/>
        <v>0</v>
      </c>
    </row>
    <row r="14" spans="1:32" ht="15" x14ac:dyDescent="0.25">
      <c r="A14" s="2" t="s">
        <v>353</v>
      </c>
      <c r="B14" s="242" t="s">
        <v>2342</v>
      </c>
      <c r="C14" s="2"/>
      <c r="D14" s="651" t="s">
        <v>2342</v>
      </c>
      <c r="E14" s="2"/>
      <c r="F14" s="2"/>
      <c r="G14" s="2" t="s">
        <v>2350</v>
      </c>
      <c r="H14" s="2" t="s">
        <v>2350</v>
      </c>
      <c r="I14" s="2" t="s">
        <v>961</v>
      </c>
      <c r="J14" s="899">
        <v>7.42</v>
      </c>
      <c r="K14" s="243"/>
      <c r="L14" s="159" t="s">
        <v>652</v>
      </c>
      <c r="M14" s="250">
        <v>0.04</v>
      </c>
      <c r="N14" s="975"/>
      <c r="O14" s="976"/>
      <c r="P14" s="520">
        <f t="shared" si="10"/>
        <v>0</v>
      </c>
      <c r="Q14" s="976"/>
      <c r="R14" s="980"/>
      <c r="S14" s="497">
        <f t="shared" si="11"/>
        <v>0</v>
      </c>
      <c r="T14" s="520">
        <f t="shared" si="12"/>
        <v>0</v>
      </c>
      <c r="U14" s="497">
        <f t="shared" si="13"/>
        <v>0</v>
      </c>
      <c r="V14" s="520">
        <f t="shared" si="14"/>
        <v>0</v>
      </c>
      <c r="W14" s="972"/>
      <c r="X14" s="984"/>
      <c r="Y14" s="735">
        <f t="shared" si="15"/>
        <v>0</v>
      </c>
      <c r="Z14" s="984"/>
      <c r="AA14" s="972"/>
      <c r="AB14" s="736">
        <f t="shared" si="16"/>
        <v>0</v>
      </c>
      <c r="AC14" s="735">
        <f t="shared" si="17"/>
        <v>0</v>
      </c>
      <c r="AD14" s="736">
        <f t="shared" si="18"/>
        <v>0</v>
      </c>
      <c r="AE14" s="735">
        <f t="shared" si="19"/>
        <v>0</v>
      </c>
    </row>
    <row r="15" spans="1:32" ht="15" x14ac:dyDescent="0.25">
      <c r="A15" s="2" t="s">
        <v>353</v>
      </c>
      <c r="B15" s="242" t="s">
        <v>2342</v>
      </c>
      <c r="C15" s="2"/>
      <c r="D15" s="651" t="s">
        <v>2342</v>
      </c>
      <c r="E15" s="2"/>
      <c r="F15" s="2"/>
      <c r="G15" s="2" t="s">
        <v>2351</v>
      </c>
      <c r="H15" s="2" t="s">
        <v>2351</v>
      </c>
      <c r="I15" s="2" t="s">
        <v>961</v>
      </c>
      <c r="J15" s="899">
        <v>1.08</v>
      </c>
      <c r="K15" s="243"/>
      <c r="L15" s="159" t="s">
        <v>652</v>
      </c>
      <c r="M15" s="250">
        <v>0.04</v>
      </c>
      <c r="N15" s="975"/>
      <c r="O15" s="976"/>
      <c r="P15" s="520">
        <f t="shared" si="10"/>
        <v>0</v>
      </c>
      <c r="Q15" s="976"/>
      <c r="R15" s="980"/>
      <c r="S15" s="497">
        <f t="shared" si="11"/>
        <v>0</v>
      </c>
      <c r="T15" s="520">
        <f t="shared" si="12"/>
        <v>0</v>
      </c>
      <c r="U15" s="497">
        <f t="shared" si="13"/>
        <v>0</v>
      </c>
      <c r="V15" s="520">
        <f t="shared" si="14"/>
        <v>0</v>
      </c>
      <c r="W15" s="972"/>
      <c r="X15" s="984"/>
      <c r="Y15" s="735">
        <f t="shared" si="15"/>
        <v>0</v>
      </c>
      <c r="Z15" s="984"/>
      <c r="AA15" s="972"/>
      <c r="AB15" s="736">
        <f t="shared" si="16"/>
        <v>0</v>
      </c>
      <c r="AC15" s="735">
        <f t="shared" si="17"/>
        <v>0</v>
      </c>
      <c r="AD15" s="736">
        <f t="shared" si="18"/>
        <v>0</v>
      </c>
      <c r="AE15" s="735">
        <f t="shared" si="19"/>
        <v>0</v>
      </c>
    </row>
    <row r="16" spans="1:32" ht="15" x14ac:dyDescent="0.25">
      <c r="A16" s="2" t="s">
        <v>353</v>
      </c>
      <c r="B16" s="242" t="s">
        <v>2342</v>
      </c>
      <c r="C16" s="2"/>
      <c r="D16" s="651" t="s">
        <v>2342</v>
      </c>
      <c r="E16" s="2"/>
      <c r="F16" s="2"/>
      <c r="G16" s="2" t="s">
        <v>2352</v>
      </c>
      <c r="H16" s="2" t="s">
        <v>2352</v>
      </c>
      <c r="I16" s="2" t="s">
        <v>2346</v>
      </c>
      <c r="J16" s="899">
        <v>1.53</v>
      </c>
      <c r="K16" s="243"/>
      <c r="L16" s="159" t="s">
        <v>652</v>
      </c>
      <c r="M16" s="250">
        <v>0.04</v>
      </c>
      <c r="N16" s="975"/>
      <c r="O16" s="976"/>
      <c r="P16" s="520">
        <f t="shared" si="10"/>
        <v>0</v>
      </c>
      <c r="Q16" s="976"/>
      <c r="R16" s="980"/>
      <c r="S16" s="497">
        <f t="shared" si="11"/>
        <v>0</v>
      </c>
      <c r="T16" s="520">
        <f t="shared" si="12"/>
        <v>0</v>
      </c>
      <c r="U16" s="497">
        <f t="shared" si="13"/>
        <v>0</v>
      </c>
      <c r="V16" s="520">
        <f t="shared" si="14"/>
        <v>0</v>
      </c>
      <c r="W16" s="972"/>
      <c r="X16" s="984"/>
      <c r="Y16" s="735">
        <f t="shared" si="15"/>
        <v>0</v>
      </c>
      <c r="Z16" s="984"/>
      <c r="AA16" s="972"/>
      <c r="AB16" s="736">
        <f t="shared" si="16"/>
        <v>0</v>
      </c>
      <c r="AC16" s="735">
        <f t="shared" si="17"/>
        <v>0</v>
      </c>
      <c r="AD16" s="736">
        <f t="shared" si="18"/>
        <v>0</v>
      </c>
      <c r="AE16" s="735">
        <f t="shared" si="19"/>
        <v>0</v>
      </c>
    </row>
    <row r="17" spans="1:32" ht="15" x14ac:dyDescent="0.25">
      <c r="A17" s="2" t="s">
        <v>353</v>
      </c>
      <c r="B17" s="242" t="s">
        <v>2342</v>
      </c>
      <c r="C17" s="2"/>
      <c r="D17" s="651" t="s">
        <v>2342</v>
      </c>
      <c r="E17" s="2"/>
      <c r="F17" s="2"/>
      <c r="G17" s="2" t="s">
        <v>928</v>
      </c>
      <c r="H17" s="2" t="s">
        <v>928</v>
      </c>
      <c r="I17" s="2" t="s">
        <v>2346</v>
      </c>
      <c r="J17" s="899">
        <v>1.19</v>
      </c>
      <c r="K17" s="243"/>
      <c r="L17" s="159" t="s">
        <v>681</v>
      </c>
      <c r="M17" s="250" t="s">
        <v>681</v>
      </c>
      <c r="N17" s="975"/>
      <c r="O17" s="976"/>
      <c r="P17" s="520">
        <f t="shared" si="10"/>
        <v>0</v>
      </c>
      <c r="Q17" s="976"/>
      <c r="R17" s="980"/>
      <c r="S17" s="497">
        <f t="shared" si="11"/>
        <v>0</v>
      </c>
      <c r="T17" s="520">
        <f t="shared" si="12"/>
        <v>0</v>
      </c>
      <c r="U17" s="497">
        <f t="shared" si="13"/>
        <v>0</v>
      </c>
      <c r="V17" s="520">
        <f t="shared" si="14"/>
        <v>0</v>
      </c>
      <c r="W17" s="972"/>
      <c r="X17" s="984"/>
      <c r="Y17" s="735">
        <f t="shared" si="15"/>
        <v>0</v>
      </c>
      <c r="Z17" s="984"/>
      <c r="AA17" s="972"/>
      <c r="AB17" s="736">
        <f t="shared" si="16"/>
        <v>0</v>
      </c>
      <c r="AC17" s="735">
        <f t="shared" si="17"/>
        <v>0</v>
      </c>
      <c r="AD17" s="736">
        <f t="shared" si="18"/>
        <v>0</v>
      </c>
      <c r="AE17" s="735">
        <f t="shared" si="19"/>
        <v>0</v>
      </c>
    </row>
    <row r="18" spans="1:32" ht="15" x14ac:dyDescent="0.25">
      <c r="A18" s="2" t="s">
        <v>353</v>
      </c>
      <c r="B18" s="242" t="s">
        <v>2342</v>
      </c>
      <c r="C18" s="2"/>
      <c r="D18" s="651" t="s">
        <v>2342</v>
      </c>
      <c r="E18" s="2"/>
      <c r="F18" s="2"/>
      <c r="G18" s="2" t="s">
        <v>2353</v>
      </c>
      <c r="H18" s="2" t="s">
        <v>2353</v>
      </c>
      <c r="I18" s="2"/>
      <c r="J18" s="939"/>
      <c r="K18" s="360">
        <v>0.32</v>
      </c>
      <c r="L18" s="159" t="s">
        <v>680</v>
      </c>
      <c r="M18" s="940" t="s">
        <v>681</v>
      </c>
      <c r="N18" s="499"/>
      <c r="O18" s="497"/>
      <c r="P18" s="520">
        <f t="shared" si="10"/>
        <v>0</v>
      </c>
      <c r="Q18" s="497"/>
      <c r="R18" s="520"/>
      <c r="S18" s="497">
        <f t="shared" si="11"/>
        <v>0</v>
      </c>
      <c r="T18" s="520">
        <f t="shared" si="12"/>
        <v>0</v>
      </c>
      <c r="U18" s="497">
        <f t="shared" si="13"/>
        <v>0</v>
      </c>
      <c r="V18" s="520">
        <f t="shared" si="14"/>
        <v>0</v>
      </c>
      <c r="W18" s="735"/>
      <c r="X18" s="736"/>
      <c r="Y18" s="735">
        <f t="shared" si="15"/>
        <v>0</v>
      </c>
      <c r="Z18" s="736"/>
      <c r="AA18" s="735"/>
      <c r="AB18" s="736">
        <f t="shared" si="16"/>
        <v>0</v>
      </c>
      <c r="AC18" s="735">
        <f t="shared" si="17"/>
        <v>0</v>
      </c>
      <c r="AD18" s="736">
        <f t="shared" si="18"/>
        <v>0</v>
      </c>
      <c r="AE18" s="735">
        <f t="shared" si="19"/>
        <v>0</v>
      </c>
    </row>
    <row r="19" spans="1:32" ht="15" x14ac:dyDescent="0.25">
      <c r="A19" s="2" t="s">
        <v>353</v>
      </c>
      <c r="B19" s="242" t="s">
        <v>2342</v>
      </c>
      <c r="C19" s="2"/>
      <c r="D19" s="651" t="s">
        <v>2342</v>
      </c>
      <c r="E19" s="2"/>
      <c r="F19" s="2"/>
      <c r="G19" s="2" t="s">
        <v>2354</v>
      </c>
      <c r="H19" s="2" t="s">
        <v>2354</v>
      </c>
      <c r="I19" s="2" t="s">
        <v>961</v>
      </c>
      <c r="J19" s="899">
        <v>1.35</v>
      </c>
      <c r="K19" s="243"/>
      <c r="L19" s="159" t="s">
        <v>652</v>
      </c>
      <c r="M19" s="250">
        <v>0.04</v>
      </c>
      <c r="N19" s="975"/>
      <c r="O19" s="976"/>
      <c r="P19" s="520">
        <f t="shared" si="0"/>
        <v>0</v>
      </c>
      <c r="Q19" s="976"/>
      <c r="R19" s="980"/>
      <c r="S19" s="497">
        <f t="shared" si="1"/>
        <v>0</v>
      </c>
      <c r="T19" s="520">
        <f t="shared" si="2"/>
        <v>0</v>
      </c>
      <c r="U19" s="497">
        <f t="shared" si="3"/>
        <v>0</v>
      </c>
      <c r="V19" s="520">
        <f t="shared" si="4"/>
        <v>0</v>
      </c>
      <c r="W19" s="972"/>
      <c r="X19" s="984"/>
      <c r="Y19" s="735">
        <f t="shared" si="5"/>
        <v>0</v>
      </c>
      <c r="Z19" s="984"/>
      <c r="AA19" s="972"/>
      <c r="AB19" s="736">
        <f t="shared" si="6"/>
        <v>0</v>
      </c>
      <c r="AC19" s="735">
        <f t="shared" si="7"/>
        <v>0</v>
      </c>
      <c r="AD19" s="736">
        <f t="shared" si="8"/>
        <v>0</v>
      </c>
      <c r="AE19" s="735">
        <f t="shared" si="9"/>
        <v>0</v>
      </c>
    </row>
    <row r="20" spans="1:32" ht="15.75" thickBot="1" x14ac:dyDescent="0.3">
      <c r="A20" s="244" t="s">
        <v>353</v>
      </c>
      <c r="B20" s="245" t="s">
        <v>2342</v>
      </c>
      <c r="C20" s="244"/>
      <c r="D20" s="706" t="s">
        <v>2342</v>
      </c>
      <c r="E20" s="244"/>
      <c r="F20" s="244"/>
      <c r="G20" s="244" t="s">
        <v>2355</v>
      </c>
      <c r="H20" s="244" t="s">
        <v>2355</v>
      </c>
      <c r="I20" s="244" t="s">
        <v>2346</v>
      </c>
      <c r="J20" s="908">
        <v>1.08</v>
      </c>
      <c r="K20" s="246"/>
      <c r="L20" s="164" t="s">
        <v>652</v>
      </c>
      <c r="M20" s="544">
        <v>0.04</v>
      </c>
      <c r="N20" s="977"/>
      <c r="O20" s="978"/>
      <c r="P20" s="521">
        <f t="shared" si="0"/>
        <v>0</v>
      </c>
      <c r="Q20" s="978"/>
      <c r="R20" s="981"/>
      <c r="S20" s="498">
        <f t="shared" si="1"/>
        <v>0</v>
      </c>
      <c r="T20" s="521">
        <f t="shared" si="2"/>
        <v>0</v>
      </c>
      <c r="U20" s="498">
        <f t="shared" si="3"/>
        <v>0</v>
      </c>
      <c r="V20" s="521">
        <f t="shared" si="4"/>
        <v>0</v>
      </c>
      <c r="W20" s="985"/>
      <c r="X20" s="986"/>
      <c r="Y20" s="737">
        <f t="shared" si="5"/>
        <v>0</v>
      </c>
      <c r="Z20" s="986"/>
      <c r="AA20" s="985"/>
      <c r="AB20" s="738">
        <f t="shared" si="6"/>
        <v>0</v>
      </c>
      <c r="AC20" s="737">
        <f t="shared" si="7"/>
        <v>0</v>
      </c>
      <c r="AD20" s="738">
        <f t="shared" si="8"/>
        <v>0</v>
      </c>
      <c r="AE20" s="737">
        <f t="shared" si="9"/>
        <v>0</v>
      </c>
    </row>
    <row r="21" spans="1:32" ht="14.25" thickTop="1" thickBot="1" x14ac:dyDescent="0.25">
      <c r="J21" s="909">
        <f>SUM(J7:J20)</f>
        <v>182.17000000000002</v>
      </c>
      <c r="N21" s="545"/>
      <c r="O21" s="545"/>
      <c r="P21" s="545"/>
      <c r="Q21" s="545"/>
      <c r="R21" s="545"/>
      <c r="S21" s="545"/>
      <c r="T21" s="545"/>
      <c r="U21" s="545"/>
      <c r="V21" s="545"/>
      <c r="W21" s="739"/>
      <c r="X21" s="739"/>
      <c r="Y21" s="739"/>
      <c r="Z21" s="739"/>
      <c r="AA21" s="739"/>
      <c r="AB21" s="739"/>
      <c r="AC21" s="739"/>
      <c r="AD21" s="739"/>
      <c r="AE21" s="739"/>
    </row>
    <row r="22" spans="1:32" s="43" customFormat="1" ht="30" customHeight="1" thickTop="1" thickBot="1" x14ac:dyDescent="0.3">
      <c r="A22" s="44" t="s">
        <v>2356</v>
      </c>
      <c r="B22" s="29"/>
      <c r="C22" s="29"/>
      <c r="D22" s="652"/>
      <c r="E22" s="29"/>
      <c r="F22" s="344"/>
      <c r="G22" s="30"/>
      <c r="H22" s="30"/>
      <c r="I22" s="31"/>
      <c r="J22" s="915"/>
      <c r="K22" s="33"/>
      <c r="L22" s="33"/>
      <c r="M22" s="34"/>
      <c r="N22" s="489"/>
      <c r="O22" s="490"/>
      <c r="P22" s="491"/>
      <c r="Q22" s="490"/>
      <c r="R22" s="490"/>
      <c r="S22" s="491"/>
      <c r="T22" s="491"/>
      <c r="U22" s="492"/>
      <c r="V22" s="492"/>
      <c r="W22" s="740"/>
      <c r="X22" s="740"/>
      <c r="Y22" s="740"/>
      <c r="Z22" s="740"/>
      <c r="AA22" s="740"/>
      <c r="AB22" s="741"/>
      <c r="AC22" s="742"/>
      <c r="AD22" s="742"/>
      <c r="AE22" s="743">
        <f>SUM(AE7:AE20)</f>
        <v>0</v>
      </c>
      <c r="AF22" s="42"/>
    </row>
    <row r="23" spans="1:32" ht="13.5" thickTop="1" x14ac:dyDescent="0.2">
      <c r="I23" s="188"/>
      <c r="J23" s="916"/>
      <c r="K23" s="189"/>
      <c r="W23" s="744"/>
      <c r="X23" s="744"/>
      <c r="Y23" s="744"/>
      <c r="Z23" s="744"/>
      <c r="AA23" s="744"/>
      <c r="AB23" s="744"/>
      <c r="AC23" s="744"/>
      <c r="AD23" s="744"/>
      <c r="AE23" s="744"/>
    </row>
    <row r="24" spans="1:32" x14ac:dyDescent="0.2">
      <c r="J24" s="909"/>
      <c r="K24" s="188"/>
      <c r="W24" s="744"/>
      <c r="X24" s="744"/>
      <c r="Y24" s="744"/>
      <c r="Z24" s="744"/>
      <c r="AA24" s="744"/>
      <c r="AB24" s="744"/>
      <c r="AC24" s="744"/>
      <c r="AD24" s="744"/>
      <c r="AE24" s="744"/>
    </row>
    <row r="25" spans="1:32" ht="13.5" thickBot="1" x14ac:dyDescent="0.25">
      <c r="A25" s="1148" t="s">
        <v>2768</v>
      </c>
      <c r="D25" s="1149"/>
      <c r="W25" s="744"/>
      <c r="X25" s="744"/>
      <c r="Y25" s="744"/>
      <c r="Z25" s="744"/>
      <c r="AA25" s="744"/>
      <c r="AB25" s="744"/>
      <c r="AC25" s="744"/>
      <c r="AD25" s="744"/>
      <c r="AE25" s="744"/>
    </row>
    <row r="26" spans="1:32" ht="15.75" thickTop="1" x14ac:dyDescent="0.25">
      <c r="A26" s="111" t="s">
        <v>353</v>
      </c>
      <c r="B26" s="143" t="s">
        <v>2357</v>
      </c>
      <c r="C26" s="617"/>
      <c r="D26" s="653" t="s">
        <v>2357</v>
      </c>
      <c r="E26" s="111"/>
      <c r="F26" s="111"/>
      <c r="G26" s="111" t="s">
        <v>934</v>
      </c>
      <c r="H26" s="111" t="s">
        <v>934</v>
      </c>
      <c r="I26" s="111" t="s">
        <v>2344</v>
      </c>
      <c r="J26" s="898">
        <v>32.76</v>
      </c>
      <c r="K26" s="144"/>
      <c r="L26" s="145" t="s">
        <v>652</v>
      </c>
      <c r="M26" s="248">
        <v>7.0000000000000007E-2</v>
      </c>
      <c r="N26" s="973"/>
      <c r="O26" s="974"/>
      <c r="P26" s="519">
        <f t="shared" ref="P26:P34" si="20">SUM(N26:O26)</f>
        <v>0</v>
      </c>
      <c r="Q26" s="974"/>
      <c r="R26" s="979"/>
      <c r="S26" s="496">
        <f t="shared" ref="S26:S34" si="21">SUM(Q26:R26)</f>
        <v>0</v>
      </c>
      <c r="T26" s="519">
        <f t="shared" ref="T26:T34" si="22">SUM(N26,Q26)</f>
        <v>0</v>
      </c>
      <c r="U26" s="496">
        <f t="shared" ref="U26:U34" si="23">SUM(O26,R26)</f>
        <v>0</v>
      </c>
      <c r="V26" s="519">
        <f t="shared" ref="V26:V34" si="24">SUM(T26:U26)</f>
        <v>0</v>
      </c>
      <c r="W26" s="982"/>
      <c r="X26" s="983"/>
      <c r="Y26" s="745">
        <f t="shared" ref="Y26:Y34" si="25">SUM(W26:X26)</f>
        <v>0</v>
      </c>
      <c r="Z26" s="982"/>
      <c r="AA26" s="987"/>
      <c r="AB26" s="734">
        <f t="shared" ref="AB26:AB34" si="26">SUM(Z26:AA26)</f>
        <v>0</v>
      </c>
      <c r="AC26" s="733">
        <f t="shared" ref="AC26:AC34" si="27">SUM(W26,Z26)</f>
        <v>0</v>
      </c>
      <c r="AD26" s="734">
        <f t="shared" ref="AD26:AD34" si="28">SUM(X26,AA26)</f>
        <v>0</v>
      </c>
      <c r="AE26" s="733">
        <f t="shared" ref="AE26:AE34" si="29">SUM(AC26,AD26)</f>
        <v>0</v>
      </c>
    </row>
    <row r="27" spans="1:32" ht="15" x14ac:dyDescent="0.25">
      <c r="A27" s="2" t="s">
        <v>353</v>
      </c>
      <c r="B27" s="242" t="s">
        <v>2357</v>
      </c>
      <c r="C27" s="618"/>
      <c r="D27" s="654" t="s">
        <v>2357</v>
      </c>
      <c r="E27" s="2"/>
      <c r="F27" s="2"/>
      <c r="G27" s="2" t="s">
        <v>2355</v>
      </c>
      <c r="H27" s="2" t="s">
        <v>2355</v>
      </c>
      <c r="I27" s="2" t="s">
        <v>2346</v>
      </c>
      <c r="J27" s="899">
        <v>3.06</v>
      </c>
      <c r="K27" s="243"/>
      <c r="L27" s="159" t="s">
        <v>652</v>
      </c>
      <c r="M27" s="250">
        <v>0.04</v>
      </c>
      <c r="N27" s="975"/>
      <c r="O27" s="976"/>
      <c r="P27" s="520">
        <f t="shared" si="20"/>
        <v>0</v>
      </c>
      <c r="Q27" s="976"/>
      <c r="R27" s="980"/>
      <c r="S27" s="497">
        <f t="shared" si="21"/>
        <v>0</v>
      </c>
      <c r="T27" s="520">
        <f t="shared" si="22"/>
        <v>0</v>
      </c>
      <c r="U27" s="497">
        <f t="shared" si="23"/>
        <v>0</v>
      </c>
      <c r="V27" s="520">
        <f t="shared" si="24"/>
        <v>0</v>
      </c>
      <c r="W27" s="972"/>
      <c r="X27" s="984"/>
      <c r="Y27" s="746">
        <f t="shared" si="25"/>
        <v>0</v>
      </c>
      <c r="Z27" s="972"/>
      <c r="AA27" s="988"/>
      <c r="AB27" s="736">
        <f t="shared" si="26"/>
        <v>0</v>
      </c>
      <c r="AC27" s="735">
        <f t="shared" si="27"/>
        <v>0</v>
      </c>
      <c r="AD27" s="736">
        <f t="shared" si="28"/>
        <v>0</v>
      </c>
      <c r="AE27" s="735">
        <f t="shared" si="29"/>
        <v>0</v>
      </c>
    </row>
    <row r="28" spans="1:32" ht="15" x14ac:dyDescent="0.25">
      <c r="A28" s="2" t="s">
        <v>353</v>
      </c>
      <c r="B28" s="242" t="s">
        <v>2357</v>
      </c>
      <c r="C28" s="618"/>
      <c r="D28" s="654" t="s">
        <v>2357</v>
      </c>
      <c r="E28" s="2"/>
      <c r="F28" s="2"/>
      <c r="G28" s="2" t="s">
        <v>2352</v>
      </c>
      <c r="H28" s="2" t="s">
        <v>2352</v>
      </c>
      <c r="I28" s="2" t="s">
        <v>2346</v>
      </c>
      <c r="J28" s="899">
        <v>3.06</v>
      </c>
      <c r="K28" s="243"/>
      <c r="L28" s="159" t="s">
        <v>652</v>
      </c>
      <c r="M28" s="250">
        <v>0.04</v>
      </c>
      <c r="N28" s="975"/>
      <c r="O28" s="976"/>
      <c r="P28" s="520">
        <f t="shared" si="20"/>
        <v>0</v>
      </c>
      <c r="Q28" s="976"/>
      <c r="R28" s="980"/>
      <c r="S28" s="497">
        <f t="shared" si="21"/>
        <v>0</v>
      </c>
      <c r="T28" s="520">
        <f t="shared" si="22"/>
        <v>0</v>
      </c>
      <c r="U28" s="497">
        <f t="shared" si="23"/>
        <v>0</v>
      </c>
      <c r="V28" s="520">
        <f t="shared" si="24"/>
        <v>0</v>
      </c>
      <c r="W28" s="972"/>
      <c r="X28" s="984"/>
      <c r="Y28" s="746">
        <f t="shared" si="25"/>
        <v>0</v>
      </c>
      <c r="Z28" s="972"/>
      <c r="AA28" s="988"/>
      <c r="AB28" s="736">
        <f t="shared" si="26"/>
        <v>0</v>
      </c>
      <c r="AC28" s="735">
        <f t="shared" si="27"/>
        <v>0</v>
      </c>
      <c r="AD28" s="736">
        <f t="shared" si="28"/>
        <v>0</v>
      </c>
      <c r="AE28" s="735">
        <f t="shared" si="29"/>
        <v>0</v>
      </c>
    </row>
    <row r="29" spans="1:32" ht="15" x14ac:dyDescent="0.25">
      <c r="A29" s="2" t="s">
        <v>353</v>
      </c>
      <c r="B29" s="242" t="s">
        <v>2357</v>
      </c>
      <c r="C29" s="618"/>
      <c r="D29" s="654" t="s">
        <v>2357</v>
      </c>
      <c r="E29" s="2"/>
      <c r="F29" s="2"/>
      <c r="G29" s="2" t="s">
        <v>1305</v>
      </c>
      <c r="H29" s="2" t="s">
        <v>1305</v>
      </c>
      <c r="I29" s="2" t="s">
        <v>961</v>
      </c>
      <c r="J29" s="899">
        <v>2.5499999999999998</v>
      </c>
      <c r="K29" s="243"/>
      <c r="L29" s="159" t="s">
        <v>652</v>
      </c>
      <c r="M29" s="250">
        <v>7.0000000000000007E-2</v>
      </c>
      <c r="N29" s="975"/>
      <c r="O29" s="976"/>
      <c r="P29" s="520">
        <f t="shared" si="20"/>
        <v>0</v>
      </c>
      <c r="Q29" s="976"/>
      <c r="R29" s="980"/>
      <c r="S29" s="497">
        <f t="shared" si="21"/>
        <v>0</v>
      </c>
      <c r="T29" s="520">
        <f t="shared" si="22"/>
        <v>0</v>
      </c>
      <c r="U29" s="497">
        <f t="shared" si="23"/>
        <v>0</v>
      </c>
      <c r="V29" s="520">
        <f t="shared" si="24"/>
        <v>0</v>
      </c>
      <c r="W29" s="972"/>
      <c r="X29" s="984"/>
      <c r="Y29" s="746">
        <f t="shared" si="25"/>
        <v>0</v>
      </c>
      <c r="Z29" s="972"/>
      <c r="AA29" s="988"/>
      <c r="AB29" s="736">
        <f t="shared" si="26"/>
        <v>0</v>
      </c>
      <c r="AC29" s="735">
        <f t="shared" si="27"/>
        <v>0</v>
      </c>
      <c r="AD29" s="736">
        <f t="shared" si="28"/>
        <v>0</v>
      </c>
      <c r="AE29" s="735">
        <f t="shared" si="29"/>
        <v>0</v>
      </c>
    </row>
    <row r="30" spans="1:32" ht="15" x14ac:dyDescent="0.25">
      <c r="A30" s="2" t="s">
        <v>353</v>
      </c>
      <c r="B30" s="242" t="s">
        <v>2357</v>
      </c>
      <c r="C30" s="618"/>
      <c r="D30" s="654" t="s">
        <v>2357</v>
      </c>
      <c r="E30" s="2"/>
      <c r="F30" s="2"/>
      <c r="G30" s="2" t="s">
        <v>655</v>
      </c>
      <c r="H30" s="2" t="s">
        <v>655</v>
      </c>
      <c r="I30" s="2" t="s">
        <v>961</v>
      </c>
      <c r="J30" s="899">
        <v>2.5499999999999998</v>
      </c>
      <c r="K30" s="243"/>
      <c r="L30" s="159" t="s">
        <v>652</v>
      </c>
      <c r="M30" s="250">
        <v>0.04</v>
      </c>
      <c r="N30" s="975"/>
      <c r="O30" s="976"/>
      <c r="P30" s="520">
        <f t="shared" si="20"/>
        <v>0</v>
      </c>
      <c r="Q30" s="976"/>
      <c r="R30" s="980"/>
      <c r="S30" s="497">
        <f t="shared" si="21"/>
        <v>0</v>
      </c>
      <c r="T30" s="520">
        <f t="shared" si="22"/>
        <v>0</v>
      </c>
      <c r="U30" s="497">
        <f t="shared" si="23"/>
        <v>0</v>
      </c>
      <c r="V30" s="520">
        <f t="shared" si="24"/>
        <v>0</v>
      </c>
      <c r="W30" s="972"/>
      <c r="X30" s="984"/>
      <c r="Y30" s="746">
        <f t="shared" si="25"/>
        <v>0</v>
      </c>
      <c r="Z30" s="972"/>
      <c r="AA30" s="988"/>
      <c r="AB30" s="736">
        <f t="shared" si="26"/>
        <v>0</v>
      </c>
      <c r="AC30" s="735">
        <f t="shared" si="27"/>
        <v>0</v>
      </c>
      <c r="AD30" s="736">
        <f t="shared" si="28"/>
        <v>0</v>
      </c>
      <c r="AE30" s="735">
        <f t="shared" si="29"/>
        <v>0</v>
      </c>
    </row>
    <row r="31" spans="1:32" ht="15" x14ac:dyDescent="0.25">
      <c r="A31" s="2" t="s">
        <v>353</v>
      </c>
      <c r="B31" s="242" t="s">
        <v>2357</v>
      </c>
      <c r="C31" s="2"/>
      <c r="D31" s="651" t="s">
        <v>2357</v>
      </c>
      <c r="E31" s="2"/>
      <c r="F31" s="2"/>
      <c r="G31" s="2" t="s">
        <v>2358</v>
      </c>
      <c r="H31" s="2" t="s">
        <v>2358</v>
      </c>
      <c r="I31" s="2"/>
      <c r="J31" s="939"/>
      <c r="K31" s="360">
        <v>5.95</v>
      </c>
      <c r="L31" s="159" t="s">
        <v>680</v>
      </c>
      <c r="M31" s="940" t="s">
        <v>681</v>
      </c>
      <c r="N31" s="499"/>
      <c r="O31" s="497"/>
      <c r="P31" s="520">
        <f t="shared" ref="P31" si="30">SUM(N31:O31)</f>
        <v>0</v>
      </c>
      <c r="Q31" s="497"/>
      <c r="R31" s="520"/>
      <c r="S31" s="497">
        <f t="shared" ref="S31" si="31">SUM(Q31:R31)</f>
        <v>0</v>
      </c>
      <c r="T31" s="520">
        <f t="shared" ref="T31" si="32">SUM(N31,Q31)</f>
        <v>0</v>
      </c>
      <c r="U31" s="497">
        <f t="shared" ref="U31" si="33">SUM(O31,R31)</f>
        <v>0</v>
      </c>
      <c r="V31" s="520">
        <f t="shared" ref="V31" si="34">SUM(T31:U31)</f>
        <v>0</v>
      </c>
      <c r="W31" s="735"/>
      <c r="X31" s="736"/>
      <c r="Y31" s="746">
        <f t="shared" ref="Y31" si="35">SUM(W31:X31)</f>
        <v>0</v>
      </c>
      <c r="Z31" s="735"/>
      <c r="AA31" s="941"/>
      <c r="AB31" s="736">
        <f t="shared" ref="AB31" si="36">SUM(Z31:AA31)</f>
        <v>0</v>
      </c>
      <c r="AC31" s="735">
        <f t="shared" ref="AC31" si="37">SUM(W31,Z31)</f>
        <v>0</v>
      </c>
      <c r="AD31" s="736">
        <f t="shared" ref="AD31" si="38">SUM(X31,AA31)</f>
        <v>0</v>
      </c>
      <c r="AE31" s="735">
        <f t="shared" ref="AE31" si="39">SUM(AC31,AD31)</f>
        <v>0</v>
      </c>
    </row>
    <row r="32" spans="1:32" ht="15" x14ac:dyDescent="0.25">
      <c r="A32" s="2" t="s">
        <v>353</v>
      </c>
      <c r="B32" s="242" t="s">
        <v>2357</v>
      </c>
      <c r="C32" s="618"/>
      <c r="D32" s="654" t="s">
        <v>2357</v>
      </c>
      <c r="E32" s="2"/>
      <c r="F32" s="2"/>
      <c r="G32" s="2" t="s">
        <v>2359</v>
      </c>
      <c r="H32" s="2" t="s">
        <v>2359</v>
      </c>
      <c r="I32" s="2" t="s">
        <v>2344</v>
      </c>
      <c r="J32" s="899">
        <v>78.48</v>
      </c>
      <c r="K32" s="243"/>
      <c r="L32" s="159" t="s">
        <v>652</v>
      </c>
      <c r="M32" s="250">
        <v>7.0000000000000007E-2</v>
      </c>
      <c r="N32" s="975"/>
      <c r="O32" s="976"/>
      <c r="P32" s="520">
        <f t="shared" si="20"/>
        <v>0</v>
      </c>
      <c r="Q32" s="976"/>
      <c r="R32" s="980"/>
      <c r="S32" s="497">
        <f t="shared" si="21"/>
        <v>0</v>
      </c>
      <c r="T32" s="520">
        <f t="shared" si="22"/>
        <v>0</v>
      </c>
      <c r="U32" s="497">
        <f t="shared" si="23"/>
        <v>0</v>
      </c>
      <c r="V32" s="520">
        <f t="shared" si="24"/>
        <v>0</v>
      </c>
      <c r="W32" s="972"/>
      <c r="X32" s="984"/>
      <c r="Y32" s="746">
        <f t="shared" si="25"/>
        <v>0</v>
      </c>
      <c r="Z32" s="972"/>
      <c r="AA32" s="988"/>
      <c r="AB32" s="736">
        <f t="shared" si="26"/>
        <v>0</v>
      </c>
      <c r="AC32" s="735">
        <f t="shared" si="27"/>
        <v>0</v>
      </c>
      <c r="AD32" s="736">
        <f t="shared" si="28"/>
        <v>0</v>
      </c>
      <c r="AE32" s="735">
        <f t="shared" si="29"/>
        <v>0</v>
      </c>
    </row>
    <row r="33" spans="1:31" ht="15" x14ac:dyDescent="0.25">
      <c r="A33" s="2" t="s">
        <v>353</v>
      </c>
      <c r="B33" s="242" t="s">
        <v>2357</v>
      </c>
      <c r="C33" s="618"/>
      <c r="D33" s="654" t="s">
        <v>2357</v>
      </c>
      <c r="E33" s="2"/>
      <c r="F33" s="2"/>
      <c r="G33" s="2" t="s">
        <v>2360</v>
      </c>
      <c r="H33" s="2" t="s">
        <v>2360</v>
      </c>
      <c r="I33" s="2" t="s">
        <v>2346</v>
      </c>
      <c r="J33" s="899">
        <v>4.25</v>
      </c>
      <c r="K33" s="243"/>
      <c r="L33" s="159" t="s">
        <v>652</v>
      </c>
      <c r="M33" s="250">
        <v>7.0000000000000007E-2</v>
      </c>
      <c r="N33" s="975"/>
      <c r="O33" s="976"/>
      <c r="P33" s="520">
        <f t="shared" si="20"/>
        <v>0</v>
      </c>
      <c r="Q33" s="976"/>
      <c r="R33" s="980"/>
      <c r="S33" s="497">
        <f t="shared" si="21"/>
        <v>0</v>
      </c>
      <c r="T33" s="520">
        <f t="shared" si="22"/>
        <v>0</v>
      </c>
      <c r="U33" s="497">
        <f t="shared" si="23"/>
        <v>0</v>
      </c>
      <c r="V33" s="520">
        <f t="shared" si="24"/>
        <v>0</v>
      </c>
      <c r="W33" s="972"/>
      <c r="X33" s="984"/>
      <c r="Y33" s="746">
        <f t="shared" si="25"/>
        <v>0</v>
      </c>
      <c r="Z33" s="972"/>
      <c r="AA33" s="988"/>
      <c r="AB33" s="736">
        <f t="shared" si="26"/>
        <v>0</v>
      </c>
      <c r="AC33" s="735">
        <f t="shared" si="27"/>
        <v>0</v>
      </c>
      <c r="AD33" s="736">
        <f t="shared" si="28"/>
        <v>0</v>
      </c>
      <c r="AE33" s="735">
        <f t="shared" si="29"/>
        <v>0</v>
      </c>
    </row>
    <row r="34" spans="1:31" ht="15.75" thickBot="1" x14ac:dyDescent="0.3">
      <c r="A34" s="448" t="s">
        <v>353</v>
      </c>
      <c r="B34" s="245" t="s">
        <v>2357</v>
      </c>
      <c r="C34" s="619"/>
      <c r="D34" s="655" t="s">
        <v>2357</v>
      </c>
      <c r="E34" s="244"/>
      <c r="F34" s="244"/>
      <c r="G34" s="244" t="s">
        <v>764</v>
      </c>
      <c r="H34" s="244" t="s">
        <v>764</v>
      </c>
      <c r="I34" s="244" t="s">
        <v>961</v>
      </c>
      <c r="J34" s="908">
        <v>49.14</v>
      </c>
      <c r="K34" s="246"/>
      <c r="L34" s="164" t="s">
        <v>652</v>
      </c>
      <c r="M34" s="544">
        <v>7.0000000000000007E-2</v>
      </c>
      <c r="N34" s="977"/>
      <c r="O34" s="978"/>
      <c r="P34" s="521">
        <f t="shared" si="20"/>
        <v>0</v>
      </c>
      <c r="Q34" s="978"/>
      <c r="R34" s="981"/>
      <c r="S34" s="498">
        <f t="shared" si="21"/>
        <v>0</v>
      </c>
      <c r="T34" s="521">
        <f t="shared" si="22"/>
        <v>0</v>
      </c>
      <c r="U34" s="498">
        <f t="shared" si="23"/>
        <v>0</v>
      </c>
      <c r="V34" s="521">
        <f t="shared" si="24"/>
        <v>0</v>
      </c>
      <c r="W34" s="985"/>
      <c r="X34" s="986"/>
      <c r="Y34" s="747">
        <f t="shared" si="25"/>
        <v>0</v>
      </c>
      <c r="Z34" s="985"/>
      <c r="AA34" s="989"/>
      <c r="AB34" s="738">
        <f t="shared" si="26"/>
        <v>0</v>
      </c>
      <c r="AC34" s="737">
        <f t="shared" si="27"/>
        <v>0</v>
      </c>
      <c r="AD34" s="738">
        <f t="shared" si="28"/>
        <v>0</v>
      </c>
      <c r="AE34" s="737">
        <f t="shared" si="29"/>
        <v>0</v>
      </c>
    </row>
    <row r="35" spans="1:31" ht="14.25" thickTop="1" thickBot="1" x14ac:dyDescent="0.25">
      <c r="J35" s="917">
        <f>SUM(J26:J34)</f>
        <v>175.85000000000002</v>
      </c>
      <c r="W35" s="744"/>
      <c r="X35" s="744"/>
      <c r="Y35" s="744"/>
      <c r="Z35" s="744"/>
      <c r="AA35" s="744"/>
      <c r="AB35" s="744"/>
      <c r="AC35" s="744"/>
      <c r="AD35" s="744"/>
      <c r="AE35" s="744"/>
    </row>
    <row r="36" spans="1:31" ht="16.5" thickTop="1" thickBot="1" x14ac:dyDescent="0.25">
      <c r="A36" s="44" t="s">
        <v>2361</v>
      </c>
      <c r="B36" s="375"/>
      <c r="C36" s="375"/>
      <c r="D36" s="766"/>
      <c r="E36" s="767"/>
      <c r="F36" s="767"/>
      <c r="G36" s="767"/>
      <c r="H36" s="767"/>
      <c r="I36" s="767"/>
      <c r="J36" s="918"/>
      <c r="K36" s="767"/>
      <c r="L36" s="767"/>
      <c r="M36" s="767"/>
      <c r="N36" s="767"/>
      <c r="O36" s="767"/>
      <c r="P36" s="767"/>
      <c r="Q36" s="767"/>
      <c r="R36" s="767"/>
      <c r="S36" s="767"/>
      <c r="T36" s="767"/>
      <c r="U36" s="767"/>
      <c r="V36" s="768">
        <f>SUM(V7:V34)</f>
        <v>0</v>
      </c>
      <c r="W36" s="769"/>
      <c r="X36" s="769"/>
      <c r="Y36" s="769"/>
      <c r="Z36" s="769"/>
      <c r="AA36" s="769"/>
      <c r="AB36" s="769"/>
      <c r="AC36" s="769"/>
      <c r="AD36" s="769"/>
      <c r="AE36" s="748">
        <f>SUM(AE26:AE34)</f>
        <v>0</v>
      </c>
    </row>
    <row r="37" spans="1:31" ht="13.5" thickTop="1" x14ac:dyDescent="0.2"/>
  </sheetData>
  <mergeCells count="16">
    <mergeCell ref="T5:V5"/>
    <mergeCell ref="W5:Y5"/>
    <mergeCell ref="A4:AE4"/>
    <mergeCell ref="A5:A6"/>
    <mergeCell ref="B5:B6"/>
    <mergeCell ref="F5:F6"/>
    <mergeCell ref="G5:G6"/>
    <mergeCell ref="I5:I6"/>
    <mergeCell ref="J5:J6"/>
    <mergeCell ref="Z5:AB5"/>
    <mergeCell ref="AC5:AE5"/>
    <mergeCell ref="L5:L6"/>
    <mergeCell ref="M5:M6"/>
    <mergeCell ref="N5:P5"/>
    <mergeCell ref="Q5:S5"/>
    <mergeCell ref="K5:K6"/>
  </mergeCells>
  <pageMargins left="0.7" right="0.7" top="0.75" bottom="0.75" header="0.3" footer="0.3"/>
  <pageSetup scale="6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A1:AF372"/>
  <sheetViews>
    <sheetView tabSelected="1" zoomScale="70" zoomScaleNormal="70" workbookViewId="0">
      <selection activeCell="H32" sqref="H32"/>
    </sheetView>
  </sheetViews>
  <sheetFormatPr defaultColWidth="9.28515625" defaultRowHeight="15" x14ac:dyDescent="0.25"/>
  <cols>
    <col min="1" max="1" width="30.7109375" style="4" customWidth="1"/>
    <col min="2" max="2" width="9.5703125" style="4" customWidth="1"/>
    <col min="3" max="5" width="8.42578125" style="4" hidden="1" customWidth="1"/>
    <col min="6" max="6" width="10.28515625" style="340" customWidth="1"/>
    <col min="7" max="7" width="23.42578125" style="4" customWidth="1"/>
    <col min="8" max="8" width="36.7109375" style="4" bestFit="1" customWidth="1"/>
    <col min="9" max="9" width="13" style="4" customWidth="1"/>
    <col min="10" max="10" width="13.28515625" style="4" customWidth="1"/>
    <col min="11" max="11" width="15.140625" style="4" customWidth="1"/>
    <col min="12" max="12" width="9.28515625" style="4"/>
    <col min="13" max="13" width="11.42578125" style="4" customWidth="1"/>
    <col min="14" max="14" width="19.42578125" style="4" customWidth="1"/>
    <col min="15" max="15" width="16.85546875" style="4" customWidth="1"/>
    <col min="16" max="16" width="15.85546875" style="24" customWidth="1"/>
    <col min="17" max="17" width="18.140625" style="24" customWidth="1"/>
    <col min="18" max="18" width="17.7109375" style="24" customWidth="1"/>
    <col min="19" max="19" width="8.5703125" style="24" bestFit="1" customWidth="1"/>
    <col min="20" max="20" width="16.7109375" style="4" customWidth="1"/>
    <col min="21" max="21" width="17.7109375" style="4" customWidth="1"/>
    <col min="22" max="22" width="13.7109375" style="4" bestFit="1" customWidth="1"/>
    <col min="23" max="23" width="17.5703125" style="25" customWidth="1"/>
    <col min="24" max="24" width="17.5703125" style="5" customWidth="1"/>
    <col min="25" max="25" width="12.7109375" style="26" bestFit="1" customWidth="1"/>
    <col min="26" max="26" width="16.7109375" style="4" customWidth="1"/>
    <col min="27" max="27" width="15.85546875" style="4" customWidth="1"/>
    <col min="28" max="28" width="11.5703125" style="4" bestFit="1" customWidth="1"/>
    <col min="29" max="29" width="17.140625" style="4" customWidth="1"/>
    <col min="30" max="30" width="16.85546875" style="4" customWidth="1"/>
    <col min="31" max="31" width="15.42578125" style="4" customWidth="1"/>
    <col min="32" max="32" width="9.7109375" style="4" bestFit="1" customWidth="1"/>
    <col min="33" max="16384" width="9.28515625" style="4"/>
  </cols>
  <sheetData>
    <row r="1" spans="1:32" x14ac:dyDescent="0.25">
      <c r="A1" s="196"/>
      <c r="B1" s="196"/>
      <c r="C1" s="196"/>
      <c r="D1" s="196"/>
      <c r="E1" s="196"/>
      <c r="F1" s="337"/>
      <c r="G1" s="196"/>
      <c r="H1" s="196"/>
      <c r="I1" s="196"/>
      <c r="J1" s="196"/>
      <c r="K1" s="196"/>
      <c r="L1" s="196"/>
      <c r="M1" s="196"/>
      <c r="N1" s="196"/>
      <c r="O1" s="196"/>
      <c r="P1" s="197"/>
      <c r="Q1" s="197"/>
      <c r="R1" s="197"/>
      <c r="S1" s="197"/>
      <c r="T1" s="196"/>
      <c r="U1" s="196"/>
      <c r="V1" s="196"/>
      <c r="W1" s="198"/>
      <c r="X1" s="27"/>
      <c r="Y1" s="199"/>
      <c r="Z1" s="196"/>
      <c r="AA1" s="196"/>
      <c r="AB1" s="196"/>
      <c r="AC1" s="196"/>
      <c r="AD1" s="1"/>
      <c r="AE1" s="1"/>
      <c r="AF1" s="1"/>
    </row>
    <row r="2" spans="1:32" ht="15.75" thickBot="1" x14ac:dyDescent="0.3">
      <c r="A2" s="3"/>
      <c r="B2" s="50"/>
      <c r="C2" s="50"/>
      <c r="D2" s="51"/>
      <c r="E2" s="51"/>
      <c r="F2" s="338"/>
      <c r="G2" s="196"/>
      <c r="H2" s="196"/>
      <c r="I2" s="196"/>
      <c r="J2" s="196"/>
      <c r="K2" s="196"/>
      <c r="L2" s="196"/>
      <c r="M2" s="196"/>
      <c r="N2" s="196"/>
      <c r="O2" s="196"/>
      <c r="P2" s="197"/>
      <c r="Q2" s="197"/>
      <c r="R2" s="197"/>
      <c r="S2" s="197"/>
      <c r="T2" s="196"/>
      <c r="U2" s="196"/>
      <c r="V2" s="196"/>
      <c r="W2" s="198"/>
      <c r="X2" s="27"/>
      <c r="Y2" s="199"/>
      <c r="Z2" s="196"/>
      <c r="AA2" s="196"/>
      <c r="AB2" s="196"/>
      <c r="AC2" s="196"/>
      <c r="AD2" s="196"/>
      <c r="AE2" s="196"/>
      <c r="AF2" s="1"/>
    </row>
    <row r="3" spans="1:32" ht="16.5" thickTop="1" thickBot="1" x14ac:dyDescent="0.3">
      <c r="A3" s="1178" t="s">
        <v>2362</v>
      </c>
      <c r="B3" s="1179"/>
      <c r="C3" s="1179"/>
      <c r="D3" s="1179"/>
      <c r="E3" s="1179"/>
      <c r="F3" s="1179"/>
      <c r="G3" s="1179"/>
      <c r="H3" s="1179"/>
      <c r="I3" s="1179"/>
      <c r="J3" s="1179"/>
      <c r="K3" s="1179"/>
      <c r="L3" s="1179"/>
      <c r="M3" s="1179"/>
      <c r="N3" s="1179"/>
      <c r="O3" s="1179"/>
      <c r="P3" s="1179"/>
      <c r="Q3" s="1179"/>
      <c r="R3" s="1179"/>
      <c r="S3" s="1179"/>
      <c r="T3" s="1179"/>
      <c r="U3" s="1179"/>
      <c r="V3" s="1179"/>
      <c r="W3" s="1179"/>
      <c r="X3" s="1179"/>
      <c r="Y3" s="1179"/>
      <c r="Z3" s="1179"/>
      <c r="AA3" s="1179"/>
      <c r="AB3" s="1179"/>
      <c r="AC3" s="1179"/>
      <c r="AD3" s="1179"/>
      <c r="AE3" s="1180"/>
      <c r="AF3" s="1"/>
    </row>
    <row r="4" spans="1:32" ht="14.25" customHeight="1" thickTop="1" thickBot="1" x14ac:dyDescent="0.3">
      <c r="A4" s="1181" t="s">
        <v>623</v>
      </c>
      <c r="B4" s="1183" t="s">
        <v>624</v>
      </c>
      <c r="C4" s="269" t="s">
        <v>625</v>
      </c>
      <c r="D4" s="269" t="s">
        <v>624</v>
      </c>
      <c r="E4" s="269" t="s">
        <v>626</v>
      </c>
      <c r="F4" s="1195" t="s">
        <v>627</v>
      </c>
      <c r="G4" s="1187" t="s">
        <v>628</v>
      </c>
      <c r="H4" s="122" t="s">
        <v>641</v>
      </c>
      <c r="I4" s="1183" t="s">
        <v>629</v>
      </c>
      <c r="J4" s="1181" t="s">
        <v>630</v>
      </c>
      <c r="K4" s="1181" t="s">
        <v>630</v>
      </c>
      <c r="L4" s="1191" t="s">
        <v>632</v>
      </c>
      <c r="M4" s="1193" t="s">
        <v>633</v>
      </c>
      <c r="N4" s="1175" t="s">
        <v>634</v>
      </c>
      <c r="O4" s="1175"/>
      <c r="P4" s="1176"/>
      <c r="Q4" s="1177" t="s">
        <v>635</v>
      </c>
      <c r="R4" s="1175"/>
      <c r="S4" s="1176"/>
      <c r="T4" s="1175" t="s">
        <v>636</v>
      </c>
      <c r="U4" s="1175"/>
      <c r="V4" s="1176"/>
      <c r="W4" s="1177" t="s">
        <v>2341</v>
      </c>
      <c r="X4" s="1175"/>
      <c r="Y4" s="1176"/>
      <c r="Z4" s="1177" t="s">
        <v>638</v>
      </c>
      <c r="AA4" s="1175"/>
      <c r="AB4" s="1176"/>
      <c r="AC4" s="1177" t="s">
        <v>639</v>
      </c>
      <c r="AD4" s="1175"/>
      <c r="AE4" s="1176"/>
      <c r="AF4" s="1"/>
    </row>
    <row r="5" spans="1:32" ht="16.5" thickTop="1" thickBot="1" x14ac:dyDescent="0.3">
      <c r="A5" s="1182"/>
      <c r="B5" s="1184"/>
      <c r="C5" s="270"/>
      <c r="D5" s="270"/>
      <c r="E5" s="270"/>
      <c r="F5" s="1196"/>
      <c r="G5" s="1188"/>
      <c r="H5" s="122"/>
      <c r="I5" s="1184"/>
      <c r="J5" s="1182"/>
      <c r="K5" s="1182"/>
      <c r="L5" s="1192"/>
      <c r="M5" s="1194"/>
      <c r="N5" s="123" t="s">
        <v>642</v>
      </c>
      <c r="O5" s="124" t="s">
        <v>643</v>
      </c>
      <c r="P5" s="125" t="s">
        <v>644</v>
      </c>
      <c r="Q5" s="126" t="s">
        <v>642</v>
      </c>
      <c r="R5" s="124" t="s">
        <v>643</v>
      </c>
      <c r="S5" s="125" t="s">
        <v>644</v>
      </c>
      <c r="T5" s="124" t="s">
        <v>642</v>
      </c>
      <c r="U5" s="124" t="s">
        <v>643</v>
      </c>
      <c r="V5" s="125" t="s">
        <v>644</v>
      </c>
      <c r="W5" s="126" t="s">
        <v>642</v>
      </c>
      <c r="X5" s="124" t="s">
        <v>643</v>
      </c>
      <c r="Y5" s="125" t="s">
        <v>644</v>
      </c>
      <c r="Z5" s="126" t="s">
        <v>642</v>
      </c>
      <c r="AA5" s="124" t="s">
        <v>643</v>
      </c>
      <c r="AB5" s="125" t="s">
        <v>644</v>
      </c>
      <c r="AC5" s="126" t="s">
        <v>642</v>
      </c>
      <c r="AD5" s="124" t="s">
        <v>643</v>
      </c>
      <c r="AE5" s="125" t="s">
        <v>644</v>
      </c>
      <c r="AF5" s="1"/>
    </row>
    <row r="6" spans="1:32" ht="28.5" customHeight="1" thickTop="1" thickBot="1" x14ac:dyDescent="0.3">
      <c r="A6" s="1197" t="s">
        <v>2770</v>
      </c>
      <c r="B6" s="1198"/>
      <c r="C6" s="1198"/>
      <c r="D6" s="1198"/>
      <c r="E6" s="1198"/>
      <c r="F6" s="1198"/>
      <c r="G6" s="166"/>
      <c r="H6" s="166"/>
      <c r="I6" s="167"/>
      <c r="J6" s="168"/>
      <c r="K6" s="168"/>
      <c r="L6" s="167"/>
      <c r="M6" s="167"/>
      <c r="N6" s="990"/>
      <c r="O6" s="991"/>
      <c r="P6" s="501">
        <f>SUM(N6,O6)</f>
        <v>0</v>
      </c>
      <c r="Q6" s="991"/>
      <c r="R6" s="991"/>
      <c r="S6" s="501">
        <f>SUM(Q6,)</f>
        <v>0</v>
      </c>
      <c r="T6" s="501">
        <f>SUM(N6,Q6)</f>
        <v>0</v>
      </c>
      <c r="U6" s="567">
        <f>SUM(O6,R6)</f>
        <v>0</v>
      </c>
      <c r="V6" s="501">
        <f>SUM(T6,U6)</f>
        <v>0</v>
      </c>
      <c r="W6" s="995"/>
      <c r="X6" s="996"/>
      <c r="Y6" s="568">
        <f>SUM(W6,X6)</f>
        <v>0</v>
      </c>
      <c r="Z6" s="996"/>
      <c r="AA6" s="995"/>
      <c r="AB6" s="568">
        <f>SUM(Z6,AA6)</f>
        <v>0</v>
      </c>
      <c r="AC6" s="502">
        <f>SUM(W6,Z6)</f>
        <v>0</v>
      </c>
      <c r="AD6" s="568">
        <f>SUM(X6,AA6)</f>
        <v>0</v>
      </c>
      <c r="AE6" s="503">
        <f>SUM(AC6,AD6)</f>
        <v>0</v>
      </c>
      <c r="AF6" s="1"/>
    </row>
    <row r="7" spans="1:32" s="110" customFormat="1" ht="13.5" customHeight="1" thickTop="1" x14ac:dyDescent="0.25">
      <c r="A7" s="112" t="s">
        <v>2363</v>
      </c>
      <c r="B7" s="147" t="s">
        <v>2364</v>
      </c>
      <c r="C7" s="147"/>
      <c r="D7" s="147"/>
      <c r="E7" s="147"/>
      <c r="F7" s="341" t="s">
        <v>2365</v>
      </c>
      <c r="G7" s="115" t="s">
        <v>2366</v>
      </c>
      <c r="H7" s="115" t="s">
        <v>2366</v>
      </c>
      <c r="I7" s="148" t="s">
        <v>939</v>
      </c>
      <c r="J7" s="149">
        <v>3</v>
      </c>
      <c r="K7" s="149"/>
      <c r="L7" s="130" t="s">
        <v>652</v>
      </c>
      <c r="M7" s="485">
        <v>7.0000000000000007E-2</v>
      </c>
      <c r="N7" s="992"/>
      <c r="O7" s="992"/>
      <c r="P7" s="500">
        <f t="shared" ref="P7:P17" si="0">SUM(N7,O7)</f>
        <v>0</v>
      </c>
      <c r="Q7" s="992"/>
      <c r="R7" s="992"/>
      <c r="S7" s="500">
        <f>SUM(Q7,R7)</f>
        <v>0</v>
      </c>
      <c r="T7" s="500">
        <f t="shared" ref="T7:T17" si="1">SUM(N7,Q7)</f>
        <v>0</v>
      </c>
      <c r="U7" s="496">
        <f t="shared" ref="U7:U17" si="2">SUM(O7,R7)</f>
        <v>0</v>
      </c>
      <c r="V7" s="551">
        <f t="shared" ref="V7:V17" si="3">SUM(T7,U7)</f>
        <v>0</v>
      </c>
      <c r="W7" s="997"/>
      <c r="X7" s="998"/>
      <c r="Y7" s="525">
        <f t="shared" ref="Y7:Y17" si="4">SUM(W7,X7)</f>
        <v>0</v>
      </c>
      <c r="Z7" s="998"/>
      <c r="AA7" s="1000"/>
      <c r="AB7" s="525">
        <f t="shared" ref="AB7:AB17" si="5">SUM(Z7,AA7)</f>
        <v>0</v>
      </c>
      <c r="AC7" s="550">
        <f t="shared" ref="AC7:AC17" si="6">SUM(W7,Z7)</f>
        <v>0</v>
      </c>
      <c r="AD7" s="525">
        <f t="shared" ref="AD7:AD17" si="7">SUM(X7,AA7)</f>
        <v>0</v>
      </c>
      <c r="AE7" s="576">
        <f t="shared" ref="AE7" si="8">SUM(AC7,AD7)</f>
        <v>0</v>
      </c>
      <c r="AF7" s="117"/>
    </row>
    <row r="8" spans="1:32" s="110" customFormat="1" ht="13.5" customHeight="1" x14ac:dyDescent="0.25">
      <c r="A8" s="112" t="s">
        <v>2363</v>
      </c>
      <c r="B8" s="147" t="s">
        <v>2364</v>
      </c>
      <c r="C8" s="147"/>
      <c r="D8" s="147"/>
      <c r="E8" s="147"/>
      <c r="F8" s="341" t="s">
        <v>2367</v>
      </c>
      <c r="G8" s="115" t="s">
        <v>2366</v>
      </c>
      <c r="H8" s="115" t="s">
        <v>2366</v>
      </c>
      <c r="I8" s="148" t="s">
        <v>939</v>
      </c>
      <c r="J8" s="149">
        <v>3</v>
      </c>
      <c r="K8" s="149"/>
      <c r="L8" s="130" t="s">
        <v>652</v>
      </c>
      <c r="M8" s="485">
        <v>7.0000000000000007E-2</v>
      </c>
      <c r="N8" s="975"/>
      <c r="O8" s="975"/>
      <c r="P8" s="499">
        <f t="shared" si="0"/>
        <v>0</v>
      </c>
      <c r="Q8" s="975"/>
      <c r="R8" s="975"/>
      <c r="S8" s="500">
        <f t="shared" ref="S8:S71" si="9">SUM(Q8,R8)</f>
        <v>0</v>
      </c>
      <c r="T8" s="499">
        <f t="shared" si="1"/>
        <v>0</v>
      </c>
      <c r="U8" s="497">
        <f t="shared" si="2"/>
        <v>0</v>
      </c>
      <c r="V8" s="520">
        <f t="shared" si="3"/>
        <v>0</v>
      </c>
      <c r="W8" s="993"/>
      <c r="X8" s="994"/>
      <c r="Y8" s="526">
        <f t="shared" si="4"/>
        <v>0</v>
      </c>
      <c r="Z8" s="994"/>
      <c r="AA8" s="999"/>
      <c r="AB8" s="526">
        <f t="shared" si="5"/>
        <v>0</v>
      </c>
      <c r="AC8" s="523">
        <f t="shared" si="6"/>
        <v>0</v>
      </c>
      <c r="AD8" s="526">
        <f t="shared" si="7"/>
        <v>0</v>
      </c>
      <c r="AE8" s="569">
        <f t="shared" ref="AE8" si="10">SUM(AC8,AD8)</f>
        <v>0</v>
      </c>
      <c r="AF8" s="117"/>
    </row>
    <row r="9" spans="1:32" s="110" customFormat="1" ht="13.5" customHeight="1" x14ac:dyDescent="0.25">
      <c r="A9" s="112" t="s">
        <v>2363</v>
      </c>
      <c r="B9" s="147" t="s">
        <v>2364</v>
      </c>
      <c r="C9" s="147"/>
      <c r="D9" s="147"/>
      <c r="E9" s="147"/>
      <c r="F9" s="341" t="s">
        <v>2368</v>
      </c>
      <c r="G9" s="115" t="s">
        <v>2366</v>
      </c>
      <c r="H9" s="115" t="s">
        <v>2366</v>
      </c>
      <c r="I9" s="148" t="s">
        <v>939</v>
      </c>
      <c r="J9" s="149">
        <v>3</v>
      </c>
      <c r="K9" s="149"/>
      <c r="L9" s="130" t="s">
        <v>652</v>
      </c>
      <c r="M9" s="485">
        <v>7.0000000000000007E-2</v>
      </c>
      <c r="N9" s="975"/>
      <c r="O9" s="975"/>
      <c r="P9" s="499">
        <f t="shared" si="0"/>
        <v>0</v>
      </c>
      <c r="Q9" s="975"/>
      <c r="R9" s="975"/>
      <c r="S9" s="500">
        <f t="shared" si="9"/>
        <v>0</v>
      </c>
      <c r="T9" s="499">
        <f t="shared" si="1"/>
        <v>0</v>
      </c>
      <c r="U9" s="497">
        <f t="shared" si="2"/>
        <v>0</v>
      </c>
      <c r="V9" s="520">
        <f t="shared" si="3"/>
        <v>0</v>
      </c>
      <c r="W9" s="993"/>
      <c r="X9" s="994"/>
      <c r="Y9" s="526">
        <f t="shared" si="4"/>
        <v>0</v>
      </c>
      <c r="Z9" s="994"/>
      <c r="AA9" s="999"/>
      <c r="AB9" s="526">
        <f t="shared" si="5"/>
        <v>0</v>
      </c>
      <c r="AC9" s="523">
        <f t="shared" si="6"/>
        <v>0</v>
      </c>
      <c r="AD9" s="526">
        <f t="shared" si="7"/>
        <v>0</v>
      </c>
      <c r="AE9" s="569">
        <f t="shared" ref="AE9" si="11">SUM(AC9,AD9)</f>
        <v>0</v>
      </c>
      <c r="AF9" s="117"/>
    </row>
    <row r="10" spans="1:32" s="110" customFormat="1" ht="13.5" customHeight="1" x14ac:dyDescent="0.25">
      <c r="A10" s="112" t="s">
        <v>2363</v>
      </c>
      <c r="B10" s="147" t="s">
        <v>2364</v>
      </c>
      <c r="C10" s="147"/>
      <c r="D10" s="147"/>
      <c r="E10" s="147"/>
      <c r="F10" s="341" t="s">
        <v>2369</v>
      </c>
      <c r="G10" s="115" t="s">
        <v>934</v>
      </c>
      <c r="H10" s="115" t="s">
        <v>2370</v>
      </c>
      <c r="I10" s="148" t="s">
        <v>2371</v>
      </c>
      <c r="J10" s="149">
        <v>16.3</v>
      </c>
      <c r="K10" s="149"/>
      <c r="L10" s="130" t="s">
        <v>652</v>
      </c>
      <c r="M10" s="485">
        <v>7.0000000000000007E-2</v>
      </c>
      <c r="N10" s="975"/>
      <c r="O10" s="975"/>
      <c r="P10" s="499">
        <f t="shared" si="0"/>
        <v>0</v>
      </c>
      <c r="Q10" s="975"/>
      <c r="R10" s="975"/>
      <c r="S10" s="500">
        <f t="shared" si="9"/>
        <v>0</v>
      </c>
      <c r="T10" s="499">
        <f t="shared" si="1"/>
        <v>0</v>
      </c>
      <c r="U10" s="497">
        <f t="shared" si="2"/>
        <v>0</v>
      </c>
      <c r="V10" s="520">
        <f t="shared" si="3"/>
        <v>0</v>
      </c>
      <c r="W10" s="993"/>
      <c r="X10" s="994"/>
      <c r="Y10" s="526">
        <f t="shared" si="4"/>
        <v>0</v>
      </c>
      <c r="Z10" s="994"/>
      <c r="AA10" s="999"/>
      <c r="AB10" s="526">
        <f t="shared" si="5"/>
        <v>0</v>
      </c>
      <c r="AC10" s="523">
        <f t="shared" si="6"/>
        <v>0</v>
      </c>
      <c r="AD10" s="526">
        <f t="shared" si="7"/>
        <v>0</v>
      </c>
      <c r="AE10" s="569">
        <f t="shared" ref="AE10" si="12">SUM(AC10,AD10)</f>
        <v>0</v>
      </c>
      <c r="AF10" s="117"/>
    </row>
    <row r="11" spans="1:32" s="110" customFormat="1" ht="13.5" customHeight="1" x14ac:dyDescent="0.25">
      <c r="A11" s="112" t="s">
        <v>2363</v>
      </c>
      <c r="B11" s="147" t="s">
        <v>2364</v>
      </c>
      <c r="C11" s="147"/>
      <c r="D11" s="147"/>
      <c r="E11" s="147"/>
      <c r="F11" s="341" t="s">
        <v>2372</v>
      </c>
      <c r="G11" s="115" t="s">
        <v>2373</v>
      </c>
      <c r="H11" s="115" t="s">
        <v>2373</v>
      </c>
      <c r="I11" s="148" t="s">
        <v>939</v>
      </c>
      <c r="J11" s="149">
        <v>110</v>
      </c>
      <c r="K11" s="149"/>
      <c r="L11" s="130" t="s">
        <v>652</v>
      </c>
      <c r="M11" s="485">
        <v>7.0000000000000007E-2</v>
      </c>
      <c r="N11" s="975"/>
      <c r="O11" s="975"/>
      <c r="P11" s="499">
        <f t="shared" si="0"/>
        <v>0</v>
      </c>
      <c r="Q11" s="975"/>
      <c r="R11" s="975"/>
      <c r="S11" s="500">
        <f t="shared" si="9"/>
        <v>0</v>
      </c>
      <c r="T11" s="499">
        <f t="shared" si="1"/>
        <v>0</v>
      </c>
      <c r="U11" s="497">
        <f t="shared" si="2"/>
        <v>0</v>
      </c>
      <c r="V11" s="520">
        <f t="shared" si="3"/>
        <v>0</v>
      </c>
      <c r="W11" s="993"/>
      <c r="X11" s="994"/>
      <c r="Y11" s="526">
        <f t="shared" si="4"/>
        <v>0</v>
      </c>
      <c r="Z11" s="994"/>
      <c r="AA11" s="999"/>
      <c r="AB11" s="526">
        <f t="shared" si="5"/>
        <v>0</v>
      </c>
      <c r="AC11" s="523">
        <f t="shared" si="6"/>
        <v>0</v>
      </c>
      <c r="AD11" s="526">
        <f t="shared" si="7"/>
        <v>0</v>
      </c>
      <c r="AE11" s="569">
        <f t="shared" ref="AE11" si="13">SUM(AC11,AD11)</f>
        <v>0</v>
      </c>
      <c r="AF11" s="117"/>
    </row>
    <row r="12" spans="1:32" s="110" customFormat="1" ht="13.5" customHeight="1" x14ac:dyDescent="0.25">
      <c r="A12" s="112" t="s">
        <v>2363</v>
      </c>
      <c r="B12" s="147" t="s">
        <v>2364</v>
      </c>
      <c r="C12" s="147"/>
      <c r="D12" s="147"/>
      <c r="E12" s="147"/>
      <c r="F12" s="341" t="s">
        <v>2374</v>
      </c>
      <c r="G12" s="115" t="s">
        <v>2375</v>
      </c>
      <c r="H12" s="115" t="s">
        <v>2375</v>
      </c>
      <c r="I12" s="148" t="s">
        <v>939</v>
      </c>
      <c r="J12" s="149">
        <v>20</v>
      </c>
      <c r="K12" s="149"/>
      <c r="L12" s="130" t="s">
        <v>652</v>
      </c>
      <c r="M12" s="485">
        <v>0.04</v>
      </c>
      <c r="N12" s="975"/>
      <c r="O12" s="975"/>
      <c r="P12" s="499">
        <f t="shared" si="0"/>
        <v>0</v>
      </c>
      <c r="Q12" s="975"/>
      <c r="R12" s="975"/>
      <c r="S12" s="500">
        <f t="shared" si="9"/>
        <v>0</v>
      </c>
      <c r="T12" s="499">
        <f t="shared" si="1"/>
        <v>0</v>
      </c>
      <c r="U12" s="497">
        <f t="shared" si="2"/>
        <v>0</v>
      </c>
      <c r="V12" s="520">
        <f t="shared" si="3"/>
        <v>0</v>
      </c>
      <c r="W12" s="993"/>
      <c r="X12" s="994"/>
      <c r="Y12" s="526">
        <f t="shared" si="4"/>
        <v>0</v>
      </c>
      <c r="Z12" s="994"/>
      <c r="AA12" s="999"/>
      <c r="AB12" s="526">
        <f t="shared" si="5"/>
        <v>0</v>
      </c>
      <c r="AC12" s="523">
        <f t="shared" si="6"/>
        <v>0</v>
      </c>
      <c r="AD12" s="526">
        <f t="shared" si="7"/>
        <v>0</v>
      </c>
      <c r="AE12" s="569">
        <f t="shared" ref="AE12" si="14">SUM(AC12,AD12)</f>
        <v>0</v>
      </c>
      <c r="AF12" s="117"/>
    </row>
    <row r="13" spans="1:32" s="110" customFormat="1" x14ac:dyDescent="0.25">
      <c r="A13" s="112" t="s">
        <v>2363</v>
      </c>
      <c r="B13" s="147" t="s">
        <v>2364</v>
      </c>
      <c r="C13" s="113"/>
      <c r="D13" s="128"/>
      <c r="E13" s="113"/>
      <c r="F13" s="351" t="s">
        <v>2376</v>
      </c>
      <c r="G13" s="113" t="s">
        <v>2377</v>
      </c>
      <c r="H13" s="113" t="s">
        <v>1305</v>
      </c>
      <c r="I13" s="113" t="s">
        <v>2378</v>
      </c>
      <c r="J13" s="129">
        <f>-N14</f>
        <v>0</v>
      </c>
      <c r="K13" s="129"/>
      <c r="L13" s="130" t="s">
        <v>652</v>
      </c>
      <c r="M13" s="290">
        <v>7.0000000000000007E-2</v>
      </c>
      <c r="N13" s="975"/>
      <c r="O13" s="975"/>
      <c r="P13" s="499">
        <f t="shared" si="0"/>
        <v>0</v>
      </c>
      <c r="Q13" s="975"/>
      <c r="R13" s="975"/>
      <c r="S13" s="500">
        <f t="shared" si="9"/>
        <v>0</v>
      </c>
      <c r="T13" s="499">
        <f t="shared" si="1"/>
        <v>0</v>
      </c>
      <c r="U13" s="497">
        <f t="shared" si="2"/>
        <v>0</v>
      </c>
      <c r="V13" s="520">
        <f t="shared" si="3"/>
        <v>0</v>
      </c>
      <c r="W13" s="993"/>
      <c r="X13" s="994"/>
      <c r="Y13" s="526">
        <f t="shared" si="4"/>
        <v>0</v>
      </c>
      <c r="Z13" s="994"/>
      <c r="AA13" s="999"/>
      <c r="AB13" s="526">
        <f t="shared" si="5"/>
        <v>0</v>
      </c>
      <c r="AC13" s="523">
        <f t="shared" si="6"/>
        <v>0</v>
      </c>
      <c r="AD13" s="526">
        <f t="shared" si="7"/>
        <v>0</v>
      </c>
      <c r="AE13" s="569">
        <f t="shared" ref="AE13" si="15">SUM(AC13,AD13)</f>
        <v>0</v>
      </c>
    </row>
    <row r="14" spans="1:32" ht="15.75" thickBot="1" x14ac:dyDescent="0.3">
      <c r="A14" s="112" t="s">
        <v>2363</v>
      </c>
      <c r="B14" s="147" t="s">
        <v>2364</v>
      </c>
      <c r="C14" s="147"/>
      <c r="D14" s="147"/>
      <c r="E14" s="147"/>
      <c r="F14" s="343" t="s">
        <v>2379</v>
      </c>
      <c r="G14" s="112" t="s">
        <v>2380</v>
      </c>
      <c r="H14" s="112" t="s">
        <v>2381</v>
      </c>
      <c r="I14" s="157" t="s">
        <v>939</v>
      </c>
      <c r="J14" s="158">
        <v>25</v>
      </c>
      <c r="K14" s="158"/>
      <c r="L14" s="159" t="s">
        <v>652</v>
      </c>
      <c r="M14" s="486">
        <v>7.0000000000000007E-2</v>
      </c>
      <c r="N14" s="975"/>
      <c r="O14" s="975"/>
      <c r="P14" s="499">
        <f t="shared" si="0"/>
        <v>0</v>
      </c>
      <c r="Q14" s="975"/>
      <c r="R14" s="975"/>
      <c r="S14" s="500">
        <f t="shared" si="9"/>
        <v>0</v>
      </c>
      <c r="T14" s="499">
        <f t="shared" si="1"/>
        <v>0</v>
      </c>
      <c r="U14" s="497">
        <f t="shared" si="2"/>
        <v>0</v>
      </c>
      <c r="V14" s="520">
        <f t="shared" si="3"/>
        <v>0</v>
      </c>
      <c r="W14" s="993"/>
      <c r="X14" s="994"/>
      <c r="Y14" s="526">
        <f t="shared" si="4"/>
        <v>0</v>
      </c>
      <c r="Z14" s="994"/>
      <c r="AA14" s="999"/>
      <c r="AB14" s="526">
        <f t="shared" si="5"/>
        <v>0</v>
      </c>
      <c r="AC14" s="523">
        <f t="shared" si="6"/>
        <v>0</v>
      </c>
      <c r="AD14" s="526">
        <f t="shared" si="7"/>
        <v>0</v>
      </c>
      <c r="AE14" s="569">
        <f t="shared" ref="AE14" si="16">SUM(AC14,AD14)</f>
        <v>0</v>
      </c>
      <c r="AF14" s="202"/>
    </row>
    <row r="15" spans="1:32" s="110" customFormat="1" ht="15.75" thickTop="1" x14ac:dyDescent="0.25">
      <c r="A15" s="112" t="s">
        <v>2363</v>
      </c>
      <c r="B15" s="147" t="s">
        <v>2364</v>
      </c>
      <c r="C15" s="111"/>
      <c r="D15" s="143"/>
      <c r="E15" s="111"/>
      <c r="F15" s="351" t="s">
        <v>2382</v>
      </c>
      <c r="G15" s="113" t="s">
        <v>2383</v>
      </c>
      <c r="H15" s="113" t="s">
        <v>2384</v>
      </c>
      <c r="I15" s="113" t="s">
        <v>939</v>
      </c>
      <c r="J15" s="129">
        <v>190</v>
      </c>
      <c r="K15" s="129"/>
      <c r="L15" s="130" t="s">
        <v>652</v>
      </c>
      <c r="M15" s="290">
        <v>7.0000000000000007E-2</v>
      </c>
      <c r="N15" s="975"/>
      <c r="O15" s="975"/>
      <c r="P15" s="499">
        <f t="shared" si="0"/>
        <v>0</v>
      </c>
      <c r="Q15" s="975"/>
      <c r="R15" s="975"/>
      <c r="S15" s="500">
        <f t="shared" si="9"/>
        <v>0</v>
      </c>
      <c r="T15" s="499">
        <f t="shared" si="1"/>
        <v>0</v>
      </c>
      <c r="U15" s="497">
        <f t="shared" si="2"/>
        <v>0</v>
      </c>
      <c r="V15" s="520">
        <f t="shared" si="3"/>
        <v>0</v>
      </c>
      <c r="W15" s="993"/>
      <c r="X15" s="994"/>
      <c r="Y15" s="526">
        <f t="shared" si="4"/>
        <v>0</v>
      </c>
      <c r="Z15" s="994"/>
      <c r="AA15" s="999"/>
      <c r="AB15" s="526">
        <f t="shared" si="5"/>
        <v>0</v>
      </c>
      <c r="AC15" s="523">
        <f t="shared" si="6"/>
        <v>0</v>
      </c>
      <c r="AD15" s="526">
        <f t="shared" si="7"/>
        <v>0</v>
      </c>
      <c r="AE15" s="569">
        <f t="shared" ref="AE15" si="17">SUM(AC15,AD15)</f>
        <v>0</v>
      </c>
    </row>
    <row r="16" spans="1:32" ht="13.5" customHeight="1" x14ac:dyDescent="0.25">
      <c r="A16" s="112" t="s">
        <v>2363</v>
      </c>
      <c r="B16" s="147" t="s">
        <v>2364</v>
      </c>
      <c r="C16" s="147"/>
      <c r="D16" s="147"/>
      <c r="E16" s="147"/>
      <c r="F16" s="341" t="s">
        <v>2385</v>
      </c>
      <c r="G16" s="115" t="s">
        <v>2386</v>
      </c>
      <c r="H16" s="115" t="s">
        <v>2386</v>
      </c>
      <c r="I16" s="148" t="s">
        <v>939</v>
      </c>
      <c r="J16" s="149">
        <v>30</v>
      </c>
      <c r="K16" s="149"/>
      <c r="L16" s="130" t="s">
        <v>652</v>
      </c>
      <c r="M16" s="485">
        <v>7.0000000000000007E-2</v>
      </c>
      <c r="N16" s="975"/>
      <c r="O16" s="975"/>
      <c r="P16" s="499">
        <f t="shared" si="0"/>
        <v>0</v>
      </c>
      <c r="Q16" s="975"/>
      <c r="R16" s="975"/>
      <c r="S16" s="500">
        <f t="shared" si="9"/>
        <v>0</v>
      </c>
      <c r="T16" s="499">
        <f t="shared" si="1"/>
        <v>0</v>
      </c>
      <c r="U16" s="497">
        <f t="shared" si="2"/>
        <v>0</v>
      </c>
      <c r="V16" s="520">
        <f t="shared" si="3"/>
        <v>0</v>
      </c>
      <c r="W16" s="993"/>
      <c r="X16" s="994"/>
      <c r="Y16" s="526">
        <f t="shared" si="4"/>
        <v>0</v>
      </c>
      <c r="Z16" s="994"/>
      <c r="AA16" s="999"/>
      <c r="AB16" s="526">
        <f t="shared" si="5"/>
        <v>0</v>
      </c>
      <c r="AC16" s="523">
        <f t="shared" si="6"/>
        <v>0</v>
      </c>
      <c r="AD16" s="526">
        <f t="shared" si="7"/>
        <v>0</v>
      </c>
      <c r="AE16" s="569">
        <f t="shared" ref="AE16" si="18">SUM(AC16,AD16)</f>
        <v>0</v>
      </c>
      <c r="AF16" s="202"/>
    </row>
    <row r="17" spans="1:32" s="110" customFormat="1" ht="13.5" customHeight="1" x14ac:dyDescent="0.25">
      <c r="A17" s="112" t="s">
        <v>2363</v>
      </c>
      <c r="B17" s="147" t="s">
        <v>2364</v>
      </c>
      <c r="C17" s="147"/>
      <c r="D17" s="147"/>
      <c r="E17" s="147"/>
      <c r="F17" s="341" t="s">
        <v>2387</v>
      </c>
      <c r="G17" s="115" t="s">
        <v>2388</v>
      </c>
      <c r="H17" s="115" t="s">
        <v>2388</v>
      </c>
      <c r="I17" s="148" t="s">
        <v>939</v>
      </c>
      <c r="J17" s="149">
        <v>34</v>
      </c>
      <c r="K17" s="149"/>
      <c r="L17" s="130" t="s">
        <v>652</v>
      </c>
      <c r="M17" s="485">
        <v>7.0000000000000007E-2</v>
      </c>
      <c r="N17" s="975"/>
      <c r="O17" s="975"/>
      <c r="P17" s="499">
        <f t="shared" si="0"/>
        <v>0</v>
      </c>
      <c r="Q17" s="975"/>
      <c r="R17" s="975"/>
      <c r="S17" s="500">
        <f t="shared" si="9"/>
        <v>0</v>
      </c>
      <c r="T17" s="499">
        <f t="shared" si="1"/>
        <v>0</v>
      </c>
      <c r="U17" s="497">
        <f t="shared" si="2"/>
        <v>0</v>
      </c>
      <c r="V17" s="520">
        <f t="shared" si="3"/>
        <v>0</v>
      </c>
      <c r="W17" s="993"/>
      <c r="X17" s="994"/>
      <c r="Y17" s="526">
        <f t="shared" si="4"/>
        <v>0</v>
      </c>
      <c r="Z17" s="994"/>
      <c r="AA17" s="999"/>
      <c r="AB17" s="526">
        <f t="shared" si="5"/>
        <v>0</v>
      </c>
      <c r="AC17" s="523">
        <f t="shared" si="6"/>
        <v>0</v>
      </c>
      <c r="AD17" s="526">
        <f t="shared" si="7"/>
        <v>0</v>
      </c>
      <c r="AE17" s="569">
        <f t="shared" ref="AE17" si="19">SUM(AC17,AD17)</f>
        <v>0</v>
      </c>
      <c r="AF17" s="117"/>
    </row>
    <row r="18" spans="1:32" s="110" customFormat="1" ht="13.5" customHeight="1" x14ac:dyDescent="0.25">
      <c r="A18" s="112" t="s">
        <v>2363</v>
      </c>
      <c r="B18" s="147" t="s">
        <v>2364</v>
      </c>
      <c r="C18" s="147"/>
      <c r="D18" s="147"/>
      <c r="E18" s="147"/>
      <c r="F18" s="341" t="s">
        <v>2389</v>
      </c>
      <c r="G18" s="115" t="s">
        <v>2390</v>
      </c>
      <c r="H18" s="115" t="s">
        <v>2390</v>
      </c>
      <c r="I18" s="148" t="s">
        <v>939</v>
      </c>
      <c r="J18" s="149"/>
      <c r="K18" s="149">
        <v>7</v>
      </c>
      <c r="L18" s="130" t="s">
        <v>2391</v>
      </c>
      <c r="M18" s="485"/>
      <c r="N18" s="499"/>
      <c r="O18" s="499"/>
      <c r="P18" s="499">
        <f t="shared" ref="P18:P81" si="20">SUM(N18,O18)</f>
        <v>0</v>
      </c>
      <c r="Q18" s="499"/>
      <c r="R18" s="499"/>
      <c r="S18" s="500">
        <f t="shared" si="9"/>
        <v>0</v>
      </c>
      <c r="T18" s="499">
        <f t="shared" ref="T18:T81" si="21">SUM(N18,Q18)</f>
        <v>0</v>
      </c>
      <c r="U18" s="497">
        <f t="shared" ref="U18:U81" si="22">SUM(O18,R18)</f>
        <v>0</v>
      </c>
      <c r="V18" s="520">
        <f t="shared" ref="V18:V81" si="23">SUM(T18,U18)</f>
        <v>0</v>
      </c>
      <c r="W18" s="526"/>
      <c r="X18" s="523"/>
      <c r="Y18" s="526">
        <f t="shared" ref="Y18:Y81" si="24">SUM(W18,X18)</f>
        <v>0</v>
      </c>
      <c r="Z18" s="523"/>
      <c r="AA18" s="942"/>
      <c r="AB18" s="526">
        <f t="shared" ref="AB18:AB81" si="25">SUM(Z18,AA18)</f>
        <v>0</v>
      </c>
      <c r="AC18" s="523">
        <f t="shared" ref="AC18:AC81" si="26">SUM(W18,Z18)</f>
        <v>0</v>
      </c>
      <c r="AD18" s="526">
        <f t="shared" ref="AD18:AD81" si="27">SUM(X18,AA18)</f>
        <v>0</v>
      </c>
      <c r="AE18" s="569">
        <f t="shared" ref="AE18:AE81" si="28">SUM(AC18,AD18)</f>
        <v>0</v>
      </c>
      <c r="AF18" s="117"/>
    </row>
    <row r="19" spans="1:32" s="110" customFormat="1" ht="13.5" customHeight="1" x14ac:dyDescent="0.25">
      <c r="A19" s="112" t="s">
        <v>2363</v>
      </c>
      <c r="B19" s="147" t="s">
        <v>2364</v>
      </c>
      <c r="C19" s="147"/>
      <c r="D19" s="147"/>
      <c r="E19" s="147"/>
      <c r="F19" s="341" t="s">
        <v>2392</v>
      </c>
      <c r="G19" s="115" t="s">
        <v>2393</v>
      </c>
      <c r="H19" s="115" t="s">
        <v>2393</v>
      </c>
      <c r="I19" s="148" t="s">
        <v>939</v>
      </c>
      <c r="J19" s="149">
        <v>7.2</v>
      </c>
      <c r="K19" s="149"/>
      <c r="L19" s="130" t="s">
        <v>652</v>
      </c>
      <c r="M19" s="485">
        <v>0.04</v>
      </c>
      <c r="N19" s="975"/>
      <c r="O19" s="975"/>
      <c r="P19" s="499">
        <f t="shared" si="20"/>
        <v>0</v>
      </c>
      <c r="Q19" s="975"/>
      <c r="R19" s="975"/>
      <c r="S19" s="500">
        <f t="shared" si="9"/>
        <v>0</v>
      </c>
      <c r="T19" s="499">
        <f t="shared" si="21"/>
        <v>0</v>
      </c>
      <c r="U19" s="497">
        <f t="shared" si="22"/>
        <v>0</v>
      </c>
      <c r="V19" s="520">
        <f t="shared" si="23"/>
        <v>0</v>
      </c>
      <c r="W19" s="993"/>
      <c r="X19" s="994"/>
      <c r="Y19" s="526">
        <f t="shared" si="24"/>
        <v>0</v>
      </c>
      <c r="Z19" s="994"/>
      <c r="AA19" s="999"/>
      <c r="AB19" s="526">
        <f t="shared" si="25"/>
        <v>0</v>
      </c>
      <c r="AC19" s="523">
        <f t="shared" si="26"/>
        <v>0</v>
      </c>
      <c r="AD19" s="526">
        <f t="shared" si="27"/>
        <v>0</v>
      </c>
      <c r="AE19" s="569">
        <f t="shared" si="28"/>
        <v>0</v>
      </c>
      <c r="AF19" s="117"/>
    </row>
    <row r="20" spans="1:32" ht="13.5" customHeight="1" x14ac:dyDescent="0.25">
      <c r="A20" s="112" t="s">
        <v>2363</v>
      </c>
      <c r="B20" s="147" t="s">
        <v>2364</v>
      </c>
      <c r="C20" s="147"/>
      <c r="D20" s="147"/>
      <c r="E20" s="147"/>
      <c r="F20" s="341" t="s">
        <v>2394</v>
      </c>
      <c r="G20" s="115" t="s">
        <v>928</v>
      </c>
      <c r="H20" s="115" t="s">
        <v>928</v>
      </c>
      <c r="I20" s="148" t="s">
        <v>939</v>
      </c>
      <c r="J20" s="149"/>
      <c r="K20" s="149">
        <v>2</v>
      </c>
      <c r="L20" s="130" t="s">
        <v>680</v>
      </c>
      <c r="M20" s="485">
        <v>7.0000000000000007E-2</v>
      </c>
      <c r="N20" s="499"/>
      <c r="O20" s="499"/>
      <c r="P20" s="499">
        <f t="shared" si="20"/>
        <v>0</v>
      </c>
      <c r="Q20" s="499"/>
      <c r="R20" s="499"/>
      <c r="S20" s="500">
        <f t="shared" si="9"/>
        <v>0</v>
      </c>
      <c r="T20" s="499">
        <f t="shared" si="21"/>
        <v>0</v>
      </c>
      <c r="U20" s="497">
        <f t="shared" si="22"/>
        <v>0</v>
      </c>
      <c r="V20" s="520">
        <f t="shared" si="23"/>
        <v>0</v>
      </c>
      <c r="W20" s="526"/>
      <c r="X20" s="523"/>
      <c r="Y20" s="526">
        <f t="shared" si="24"/>
        <v>0</v>
      </c>
      <c r="Z20" s="523"/>
      <c r="AA20" s="942"/>
      <c r="AB20" s="526">
        <f t="shared" si="25"/>
        <v>0</v>
      </c>
      <c r="AC20" s="523">
        <f t="shared" si="26"/>
        <v>0</v>
      </c>
      <c r="AD20" s="526">
        <f t="shared" si="27"/>
        <v>0</v>
      </c>
      <c r="AE20" s="569">
        <f t="shared" si="28"/>
        <v>0</v>
      </c>
      <c r="AF20" s="202"/>
    </row>
    <row r="21" spans="1:32" s="110" customFormat="1" ht="13.5" customHeight="1" x14ac:dyDescent="0.25">
      <c r="A21" s="112" t="s">
        <v>2363</v>
      </c>
      <c r="B21" s="147" t="s">
        <v>2364</v>
      </c>
      <c r="C21" s="147"/>
      <c r="D21" s="147"/>
      <c r="E21" s="147"/>
      <c r="F21" s="341" t="s">
        <v>2395</v>
      </c>
      <c r="G21" s="115" t="s">
        <v>2396</v>
      </c>
      <c r="H21" s="115" t="s">
        <v>2396</v>
      </c>
      <c r="I21" s="148" t="s">
        <v>939</v>
      </c>
      <c r="J21" s="149">
        <v>5.21</v>
      </c>
      <c r="K21" s="149"/>
      <c r="L21" s="130" t="s">
        <v>652</v>
      </c>
      <c r="M21" s="485">
        <v>0.04</v>
      </c>
      <c r="N21" s="975"/>
      <c r="O21" s="975"/>
      <c r="P21" s="499">
        <f t="shared" si="20"/>
        <v>0</v>
      </c>
      <c r="Q21" s="975"/>
      <c r="R21" s="975"/>
      <c r="S21" s="500">
        <f t="shared" si="9"/>
        <v>0</v>
      </c>
      <c r="T21" s="499">
        <f t="shared" si="21"/>
        <v>0</v>
      </c>
      <c r="U21" s="497">
        <f t="shared" si="22"/>
        <v>0</v>
      </c>
      <c r="V21" s="520">
        <f t="shared" si="23"/>
        <v>0</v>
      </c>
      <c r="W21" s="993"/>
      <c r="X21" s="994"/>
      <c r="Y21" s="526">
        <f t="shared" si="24"/>
        <v>0</v>
      </c>
      <c r="Z21" s="994"/>
      <c r="AA21" s="999"/>
      <c r="AB21" s="526">
        <f t="shared" si="25"/>
        <v>0</v>
      </c>
      <c r="AC21" s="523">
        <f t="shared" si="26"/>
        <v>0</v>
      </c>
      <c r="AD21" s="526">
        <f t="shared" si="27"/>
        <v>0</v>
      </c>
      <c r="AE21" s="569">
        <f t="shared" si="28"/>
        <v>0</v>
      </c>
      <c r="AF21" s="117"/>
    </row>
    <row r="22" spans="1:32" s="110" customFormat="1" ht="13.5" customHeight="1" x14ac:dyDescent="0.25">
      <c r="A22" s="112" t="s">
        <v>2363</v>
      </c>
      <c r="B22" s="147" t="s">
        <v>2364</v>
      </c>
      <c r="C22" s="147"/>
      <c r="D22" s="147"/>
      <c r="E22" s="147"/>
      <c r="F22" s="341" t="s">
        <v>2397</v>
      </c>
      <c r="G22" s="115" t="s">
        <v>660</v>
      </c>
      <c r="H22" s="115" t="s">
        <v>660</v>
      </c>
      <c r="I22" s="148" t="s">
        <v>939</v>
      </c>
      <c r="J22" s="149">
        <v>4.5599999999999996</v>
      </c>
      <c r="K22" s="149"/>
      <c r="L22" s="130" t="s">
        <v>652</v>
      </c>
      <c r="M22" s="485">
        <v>0.04</v>
      </c>
      <c r="N22" s="975"/>
      <c r="O22" s="975"/>
      <c r="P22" s="499">
        <f t="shared" si="20"/>
        <v>0</v>
      </c>
      <c r="Q22" s="975"/>
      <c r="R22" s="975"/>
      <c r="S22" s="500">
        <f t="shared" si="9"/>
        <v>0</v>
      </c>
      <c r="T22" s="499">
        <f t="shared" si="21"/>
        <v>0</v>
      </c>
      <c r="U22" s="497">
        <f t="shared" si="22"/>
        <v>0</v>
      </c>
      <c r="V22" s="520">
        <f t="shared" si="23"/>
        <v>0</v>
      </c>
      <c r="W22" s="993"/>
      <c r="X22" s="994"/>
      <c r="Y22" s="526">
        <f t="shared" si="24"/>
        <v>0</v>
      </c>
      <c r="Z22" s="994"/>
      <c r="AA22" s="999"/>
      <c r="AB22" s="526">
        <f t="shared" si="25"/>
        <v>0</v>
      </c>
      <c r="AC22" s="523">
        <f t="shared" si="26"/>
        <v>0</v>
      </c>
      <c r="AD22" s="526">
        <f t="shared" si="27"/>
        <v>0</v>
      </c>
      <c r="AE22" s="569">
        <f t="shared" si="28"/>
        <v>0</v>
      </c>
      <c r="AF22" s="117"/>
    </row>
    <row r="23" spans="1:32" s="110" customFormat="1" ht="13.5" customHeight="1" x14ac:dyDescent="0.25">
      <c r="A23" s="112" t="s">
        <v>2363</v>
      </c>
      <c r="B23" s="147" t="s">
        <v>2364</v>
      </c>
      <c r="C23" s="147"/>
      <c r="D23" s="147"/>
      <c r="E23" s="147"/>
      <c r="F23" s="341" t="s">
        <v>2398</v>
      </c>
      <c r="G23" s="115" t="s">
        <v>2396</v>
      </c>
      <c r="H23" s="115" t="s">
        <v>2396</v>
      </c>
      <c r="I23" s="148" t="s">
        <v>939</v>
      </c>
      <c r="J23" s="149">
        <v>3.35</v>
      </c>
      <c r="K23" s="149"/>
      <c r="L23" s="130" t="s">
        <v>652</v>
      </c>
      <c r="M23" s="485">
        <v>0.04</v>
      </c>
      <c r="N23" s="975"/>
      <c r="O23" s="975"/>
      <c r="P23" s="499">
        <f t="shared" si="20"/>
        <v>0</v>
      </c>
      <c r="Q23" s="975"/>
      <c r="R23" s="975"/>
      <c r="S23" s="500">
        <f t="shared" si="9"/>
        <v>0</v>
      </c>
      <c r="T23" s="499">
        <f t="shared" si="21"/>
        <v>0</v>
      </c>
      <c r="U23" s="497">
        <f t="shared" si="22"/>
        <v>0</v>
      </c>
      <c r="V23" s="520">
        <f t="shared" si="23"/>
        <v>0</v>
      </c>
      <c r="W23" s="993"/>
      <c r="X23" s="994"/>
      <c r="Y23" s="526">
        <f t="shared" si="24"/>
        <v>0</v>
      </c>
      <c r="Z23" s="994"/>
      <c r="AA23" s="999"/>
      <c r="AB23" s="526">
        <f t="shared" si="25"/>
        <v>0</v>
      </c>
      <c r="AC23" s="523">
        <f t="shared" si="26"/>
        <v>0</v>
      </c>
      <c r="AD23" s="526">
        <f t="shared" si="27"/>
        <v>0</v>
      </c>
      <c r="AE23" s="569">
        <f t="shared" si="28"/>
        <v>0</v>
      </c>
      <c r="AF23" s="117"/>
    </row>
    <row r="24" spans="1:32" s="110" customFormat="1" ht="13.5" customHeight="1" x14ac:dyDescent="0.25">
      <c r="A24" s="112" t="s">
        <v>2363</v>
      </c>
      <c r="B24" s="147" t="s">
        <v>2364</v>
      </c>
      <c r="C24" s="147"/>
      <c r="D24" s="147"/>
      <c r="E24" s="147"/>
      <c r="F24" s="341" t="s">
        <v>2399</v>
      </c>
      <c r="G24" s="115" t="s">
        <v>660</v>
      </c>
      <c r="H24" s="115" t="s">
        <v>660</v>
      </c>
      <c r="I24" s="148" t="s">
        <v>939</v>
      </c>
      <c r="J24" s="149">
        <v>4.5599999999999996</v>
      </c>
      <c r="K24" s="149"/>
      <c r="L24" s="130" t="s">
        <v>652</v>
      </c>
      <c r="M24" s="485">
        <v>0.04</v>
      </c>
      <c r="N24" s="975"/>
      <c r="O24" s="975"/>
      <c r="P24" s="499">
        <f t="shared" si="20"/>
        <v>0</v>
      </c>
      <c r="Q24" s="975"/>
      <c r="R24" s="975"/>
      <c r="S24" s="500">
        <f t="shared" si="9"/>
        <v>0</v>
      </c>
      <c r="T24" s="499">
        <f t="shared" si="21"/>
        <v>0</v>
      </c>
      <c r="U24" s="497">
        <f t="shared" si="22"/>
        <v>0</v>
      </c>
      <c r="V24" s="520">
        <f t="shared" si="23"/>
        <v>0</v>
      </c>
      <c r="W24" s="993"/>
      <c r="X24" s="994"/>
      <c r="Y24" s="526">
        <f t="shared" si="24"/>
        <v>0</v>
      </c>
      <c r="Z24" s="994"/>
      <c r="AA24" s="999"/>
      <c r="AB24" s="526">
        <f t="shared" si="25"/>
        <v>0</v>
      </c>
      <c r="AC24" s="523">
        <f t="shared" si="26"/>
        <v>0</v>
      </c>
      <c r="AD24" s="526">
        <f t="shared" si="27"/>
        <v>0</v>
      </c>
      <c r="AE24" s="569">
        <f t="shared" si="28"/>
        <v>0</v>
      </c>
      <c r="AF24" s="117"/>
    </row>
    <row r="25" spans="1:32" s="110" customFormat="1" x14ac:dyDescent="0.25">
      <c r="A25" s="112" t="s">
        <v>2363</v>
      </c>
      <c r="B25" s="147" t="s">
        <v>2364</v>
      </c>
      <c r="C25" s="147"/>
      <c r="D25" s="147"/>
      <c r="E25" s="147"/>
      <c r="F25" s="341" t="s">
        <v>2400</v>
      </c>
      <c r="G25" s="115" t="s">
        <v>2393</v>
      </c>
      <c r="H25" s="115" t="s">
        <v>2393</v>
      </c>
      <c r="I25" s="148" t="s">
        <v>939</v>
      </c>
      <c r="J25" s="149">
        <v>8.3000000000000007</v>
      </c>
      <c r="K25" s="149"/>
      <c r="L25" s="130" t="s">
        <v>652</v>
      </c>
      <c r="M25" s="485">
        <v>0.04</v>
      </c>
      <c r="N25" s="975"/>
      <c r="O25" s="975"/>
      <c r="P25" s="499">
        <f t="shared" si="20"/>
        <v>0</v>
      </c>
      <c r="Q25" s="975"/>
      <c r="R25" s="975"/>
      <c r="S25" s="500">
        <f t="shared" si="9"/>
        <v>0</v>
      </c>
      <c r="T25" s="499">
        <f t="shared" si="21"/>
        <v>0</v>
      </c>
      <c r="U25" s="497">
        <f t="shared" si="22"/>
        <v>0</v>
      </c>
      <c r="V25" s="520">
        <f t="shared" si="23"/>
        <v>0</v>
      </c>
      <c r="W25" s="993"/>
      <c r="X25" s="994"/>
      <c r="Y25" s="526">
        <f t="shared" si="24"/>
        <v>0</v>
      </c>
      <c r="Z25" s="994"/>
      <c r="AA25" s="999"/>
      <c r="AB25" s="526">
        <f t="shared" si="25"/>
        <v>0</v>
      </c>
      <c r="AC25" s="523">
        <f t="shared" si="26"/>
        <v>0</v>
      </c>
      <c r="AD25" s="526">
        <f t="shared" si="27"/>
        <v>0</v>
      </c>
      <c r="AE25" s="569">
        <f t="shared" si="28"/>
        <v>0</v>
      </c>
      <c r="AF25" s="117"/>
    </row>
    <row r="26" spans="1:32" s="110" customFormat="1" ht="13.5" customHeight="1" x14ac:dyDescent="0.25">
      <c r="A26" s="112" t="s">
        <v>2363</v>
      </c>
      <c r="B26" s="147" t="s">
        <v>2364</v>
      </c>
      <c r="C26" s="147"/>
      <c r="D26" s="147"/>
      <c r="E26" s="147"/>
      <c r="F26" s="341" t="s">
        <v>2401</v>
      </c>
      <c r="G26" s="115" t="s">
        <v>873</v>
      </c>
      <c r="H26" s="115" t="s">
        <v>655</v>
      </c>
      <c r="I26" s="148" t="s">
        <v>939</v>
      </c>
      <c r="J26" s="149">
        <v>18.8</v>
      </c>
      <c r="K26" s="149"/>
      <c r="L26" s="130" t="s">
        <v>652</v>
      </c>
      <c r="M26" s="485">
        <v>0.04</v>
      </c>
      <c r="N26" s="975"/>
      <c r="O26" s="975"/>
      <c r="P26" s="499">
        <f t="shared" si="20"/>
        <v>0</v>
      </c>
      <c r="Q26" s="975"/>
      <c r="R26" s="975"/>
      <c r="S26" s="500">
        <f t="shared" si="9"/>
        <v>0</v>
      </c>
      <c r="T26" s="499">
        <f t="shared" si="21"/>
        <v>0</v>
      </c>
      <c r="U26" s="497">
        <f t="shared" si="22"/>
        <v>0</v>
      </c>
      <c r="V26" s="520">
        <f t="shared" si="23"/>
        <v>0</v>
      </c>
      <c r="W26" s="993"/>
      <c r="X26" s="994"/>
      <c r="Y26" s="526">
        <f t="shared" si="24"/>
        <v>0</v>
      </c>
      <c r="Z26" s="994"/>
      <c r="AA26" s="999"/>
      <c r="AB26" s="526">
        <f t="shared" si="25"/>
        <v>0</v>
      </c>
      <c r="AC26" s="523">
        <f t="shared" si="26"/>
        <v>0</v>
      </c>
      <c r="AD26" s="526">
        <f t="shared" si="27"/>
        <v>0</v>
      </c>
      <c r="AE26" s="569">
        <f t="shared" si="28"/>
        <v>0</v>
      </c>
      <c r="AF26" s="117"/>
    </row>
    <row r="27" spans="1:32" s="110" customFormat="1" ht="13.5" customHeight="1" x14ac:dyDescent="0.25">
      <c r="A27" s="112" t="s">
        <v>2363</v>
      </c>
      <c r="B27" s="147" t="s">
        <v>2364</v>
      </c>
      <c r="C27" s="147"/>
      <c r="D27" s="147"/>
      <c r="E27" s="147"/>
      <c r="F27" s="341" t="s">
        <v>2402</v>
      </c>
      <c r="G27" s="115" t="s">
        <v>2393</v>
      </c>
      <c r="H27" s="115" t="s">
        <v>2393</v>
      </c>
      <c r="I27" s="148" t="s">
        <v>939</v>
      </c>
      <c r="J27" s="149">
        <v>14.8</v>
      </c>
      <c r="K27" s="149"/>
      <c r="L27" s="130" t="s">
        <v>652</v>
      </c>
      <c r="M27" s="485">
        <v>7.0000000000000007E-2</v>
      </c>
      <c r="N27" s="975"/>
      <c r="O27" s="975"/>
      <c r="P27" s="499">
        <f t="shared" si="20"/>
        <v>0</v>
      </c>
      <c r="Q27" s="975"/>
      <c r="R27" s="975"/>
      <c r="S27" s="500">
        <f t="shared" si="9"/>
        <v>0</v>
      </c>
      <c r="T27" s="499">
        <f t="shared" si="21"/>
        <v>0</v>
      </c>
      <c r="U27" s="497">
        <f t="shared" si="22"/>
        <v>0</v>
      </c>
      <c r="V27" s="520">
        <f t="shared" si="23"/>
        <v>0</v>
      </c>
      <c r="W27" s="993"/>
      <c r="X27" s="994"/>
      <c r="Y27" s="526">
        <f t="shared" si="24"/>
        <v>0</v>
      </c>
      <c r="Z27" s="994"/>
      <c r="AA27" s="999"/>
      <c r="AB27" s="526">
        <f t="shared" si="25"/>
        <v>0</v>
      </c>
      <c r="AC27" s="523">
        <f t="shared" si="26"/>
        <v>0</v>
      </c>
      <c r="AD27" s="526">
        <f t="shared" si="27"/>
        <v>0</v>
      </c>
      <c r="AE27" s="569">
        <f t="shared" si="28"/>
        <v>0</v>
      </c>
      <c r="AF27" s="117"/>
    </row>
    <row r="28" spans="1:32" s="110" customFormat="1" ht="13.5" customHeight="1" x14ac:dyDescent="0.25">
      <c r="A28" s="112" t="s">
        <v>2363</v>
      </c>
      <c r="B28" s="147" t="s">
        <v>2364</v>
      </c>
      <c r="C28" s="147"/>
      <c r="D28" s="147"/>
      <c r="E28" s="147"/>
      <c r="F28" s="341" t="s">
        <v>2403</v>
      </c>
      <c r="G28" s="115" t="s">
        <v>2393</v>
      </c>
      <c r="H28" s="115" t="s">
        <v>2393</v>
      </c>
      <c r="I28" s="148" t="s">
        <v>939</v>
      </c>
      <c r="J28" s="149">
        <v>22.2</v>
      </c>
      <c r="K28" s="149"/>
      <c r="L28" s="130" t="s">
        <v>652</v>
      </c>
      <c r="M28" s="485">
        <v>7.0000000000000007E-2</v>
      </c>
      <c r="N28" s="975"/>
      <c r="O28" s="975"/>
      <c r="P28" s="499">
        <f t="shared" si="20"/>
        <v>0</v>
      </c>
      <c r="Q28" s="975"/>
      <c r="R28" s="975"/>
      <c r="S28" s="500">
        <f t="shared" si="9"/>
        <v>0</v>
      </c>
      <c r="T28" s="499">
        <f t="shared" si="21"/>
        <v>0</v>
      </c>
      <c r="U28" s="497">
        <f t="shared" si="22"/>
        <v>0</v>
      </c>
      <c r="V28" s="520">
        <f t="shared" si="23"/>
        <v>0</v>
      </c>
      <c r="W28" s="993"/>
      <c r="X28" s="994"/>
      <c r="Y28" s="526">
        <f t="shared" si="24"/>
        <v>0</v>
      </c>
      <c r="Z28" s="994"/>
      <c r="AA28" s="999"/>
      <c r="AB28" s="526">
        <f t="shared" si="25"/>
        <v>0</v>
      </c>
      <c r="AC28" s="523">
        <f t="shared" si="26"/>
        <v>0</v>
      </c>
      <c r="AD28" s="526">
        <f t="shared" si="27"/>
        <v>0</v>
      </c>
      <c r="AE28" s="569">
        <f t="shared" si="28"/>
        <v>0</v>
      </c>
      <c r="AF28" s="117"/>
    </row>
    <row r="29" spans="1:32" s="110" customFormat="1" ht="13.5" customHeight="1" x14ac:dyDescent="0.25">
      <c r="A29" s="112" t="s">
        <v>2363</v>
      </c>
      <c r="B29" s="147" t="s">
        <v>2364</v>
      </c>
      <c r="C29" s="147"/>
      <c r="D29" s="147"/>
      <c r="E29" s="147"/>
      <c r="F29" s="341" t="s">
        <v>2404</v>
      </c>
      <c r="G29" s="115" t="s">
        <v>2405</v>
      </c>
      <c r="H29" s="115" t="s">
        <v>2406</v>
      </c>
      <c r="I29" s="148" t="s">
        <v>939</v>
      </c>
      <c r="J29" s="149">
        <v>34.5</v>
      </c>
      <c r="K29" s="149"/>
      <c r="L29" s="130" t="s">
        <v>652</v>
      </c>
      <c r="M29" s="485">
        <v>7.0000000000000007E-2</v>
      </c>
      <c r="N29" s="975"/>
      <c r="O29" s="975"/>
      <c r="P29" s="499">
        <f t="shared" si="20"/>
        <v>0</v>
      </c>
      <c r="Q29" s="975"/>
      <c r="R29" s="975"/>
      <c r="S29" s="500">
        <f t="shared" si="9"/>
        <v>0</v>
      </c>
      <c r="T29" s="499">
        <f t="shared" si="21"/>
        <v>0</v>
      </c>
      <c r="U29" s="497">
        <f t="shared" si="22"/>
        <v>0</v>
      </c>
      <c r="V29" s="520">
        <f t="shared" si="23"/>
        <v>0</v>
      </c>
      <c r="W29" s="993"/>
      <c r="X29" s="994"/>
      <c r="Y29" s="526">
        <f t="shared" si="24"/>
        <v>0</v>
      </c>
      <c r="Z29" s="994"/>
      <c r="AA29" s="999"/>
      <c r="AB29" s="526">
        <f t="shared" si="25"/>
        <v>0</v>
      </c>
      <c r="AC29" s="523">
        <f t="shared" si="26"/>
        <v>0</v>
      </c>
      <c r="AD29" s="526">
        <f t="shared" si="27"/>
        <v>0</v>
      </c>
      <c r="AE29" s="569">
        <f t="shared" si="28"/>
        <v>0</v>
      </c>
      <c r="AF29" s="117"/>
    </row>
    <row r="30" spans="1:32" s="110" customFormat="1" ht="13.5" customHeight="1" x14ac:dyDescent="0.25">
      <c r="A30" s="112" t="s">
        <v>2363</v>
      </c>
      <c r="B30" s="147" t="s">
        <v>2364</v>
      </c>
      <c r="C30" s="147"/>
      <c r="D30" s="147"/>
      <c r="E30" s="147"/>
      <c r="F30" s="341" t="s">
        <v>2407</v>
      </c>
      <c r="G30" s="115" t="s">
        <v>2408</v>
      </c>
      <c r="H30" s="115" t="s">
        <v>2408</v>
      </c>
      <c r="I30" s="148" t="s">
        <v>939</v>
      </c>
      <c r="J30" s="149"/>
      <c r="K30" s="149">
        <v>5.6</v>
      </c>
      <c r="L30" s="130" t="s">
        <v>2391</v>
      </c>
      <c r="M30" s="485"/>
      <c r="N30" s="499"/>
      <c r="O30" s="499"/>
      <c r="P30" s="499">
        <f t="shared" si="20"/>
        <v>0</v>
      </c>
      <c r="Q30" s="499"/>
      <c r="R30" s="499"/>
      <c r="S30" s="500">
        <f t="shared" si="9"/>
        <v>0</v>
      </c>
      <c r="T30" s="499">
        <f t="shared" si="21"/>
        <v>0</v>
      </c>
      <c r="U30" s="497">
        <f t="shared" si="22"/>
        <v>0</v>
      </c>
      <c r="V30" s="520">
        <f t="shared" si="23"/>
        <v>0</v>
      </c>
      <c r="W30" s="526"/>
      <c r="X30" s="523"/>
      <c r="Y30" s="526">
        <f t="shared" si="24"/>
        <v>0</v>
      </c>
      <c r="Z30" s="523"/>
      <c r="AA30" s="942"/>
      <c r="AB30" s="526">
        <f t="shared" si="25"/>
        <v>0</v>
      </c>
      <c r="AC30" s="523">
        <f t="shared" si="26"/>
        <v>0</v>
      </c>
      <c r="AD30" s="526">
        <f t="shared" si="27"/>
        <v>0</v>
      </c>
      <c r="AE30" s="569">
        <f t="shared" si="28"/>
        <v>0</v>
      </c>
      <c r="AF30" s="117"/>
    </row>
    <row r="31" spans="1:32" s="110" customFormat="1" ht="13.5" customHeight="1" x14ac:dyDescent="0.25">
      <c r="A31" s="112" t="s">
        <v>2363</v>
      </c>
      <c r="B31" s="147" t="s">
        <v>2364</v>
      </c>
      <c r="C31" s="147"/>
      <c r="D31" s="147"/>
      <c r="E31" s="147"/>
      <c r="F31" s="341" t="s">
        <v>2409</v>
      </c>
      <c r="G31" s="115" t="s">
        <v>2390</v>
      </c>
      <c r="H31" s="115" t="s">
        <v>2390</v>
      </c>
      <c r="I31" s="148" t="s">
        <v>939</v>
      </c>
      <c r="J31" s="149"/>
      <c r="K31" s="149">
        <v>9</v>
      </c>
      <c r="L31" s="130" t="s">
        <v>2391</v>
      </c>
      <c r="M31" s="485"/>
      <c r="N31" s="499"/>
      <c r="O31" s="499"/>
      <c r="P31" s="499">
        <f t="shared" si="20"/>
        <v>0</v>
      </c>
      <c r="Q31" s="499"/>
      <c r="R31" s="499"/>
      <c r="S31" s="500">
        <f t="shared" si="9"/>
        <v>0</v>
      </c>
      <c r="T31" s="499">
        <f t="shared" si="21"/>
        <v>0</v>
      </c>
      <c r="U31" s="497">
        <f t="shared" si="22"/>
        <v>0</v>
      </c>
      <c r="V31" s="520">
        <f t="shared" si="23"/>
        <v>0</v>
      </c>
      <c r="W31" s="526"/>
      <c r="X31" s="523"/>
      <c r="Y31" s="526">
        <f t="shared" si="24"/>
        <v>0</v>
      </c>
      <c r="Z31" s="523"/>
      <c r="AA31" s="942"/>
      <c r="AB31" s="526">
        <f t="shared" si="25"/>
        <v>0</v>
      </c>
      <c r="AC31" s="523">
        <f t="shared" si="26"/>
        <v>0</v>
      </c>
      <c r="AD31" s="526">
        <f t="shared" si="27"/>
        <v>0</v>
      </c>
      <c r="AE31" s="569">
        <f t="shared" si="28"/>
        <v>0</v>
      </c>
      <c r="AF31" s="117"/>
    </row>
    <row r="32" spans="1:32" s="110" customFormat="1" ht="13.5" customHeight="1" x14ac:dyDescent="0.25">
      <c r="A32" s="112" t="s">
        <v>2363</v>
      </c>
      <c r="B32" s="147" t="s">
        <v>2364</v>
      </c>
      <c r="C32" s="147"/>
      <c r="D32" s="147"/>
      <c r="E32" s="147"/>
      <c r="F32" s="341" t="s">
        <v>2410</v>
      </c>
      <c r="G32" s="115" t="s">
        <v>2411</v>
      </c>
      <c r="H32" s="115" t="s">
        <v>2411</v>
      </c>
      <c r="I32" s="148" t="s">
        <v>939</v>
      </c>
      <c r="J32" s="149">
        <v>11</v>
      </c>
      <c r="K32" s="149"/>
      <c r="L32" s="130" t="s">
        <v>652</v>
      </c>
      <c r="M32" s="485">
        <v>7.0000000000000007E-2</v>
      </c>
      <c r="N32" s="975"/>
      <c r="O32" s="975"/>
      <c r="P32" s="499">
        <f t="shared" si="20"/>
        <v>0</v>
      </c>
      <c r="Q32" s="975"/>
      <c r="R32" s="975"/>
      <c r="S32" s="500">
        <f t="shared" si="9"/>
        <v>0</v>
      </c>
      <c r="T32" s="499">
        <f t="shared" si="21"/>
        <v>0</v>
      </c>
      <c r="U32" s="497">
        <f t="shared" si="22"/>
        <v>0</v>
      </c>
      <c r="V32" s="520">
        <f t="shared" si="23"/>
        <v>0</v>
      </c>
      <c r="W32" s="993"/>
      <c r="X32" s="994"/>
      <c r="Y32" s="526">
        <f t="shared" si="24"/>
        <v>0</v>
      </c>
      <c r="Z32" s="994"/>
      <c r="AA32" s="999"/>
      <c r="AB32" s="526">
        <f t="shared" si="25"/>
        <v>0</v>
      </c>
      <c r="AC32" s="523">
        <f t="shared" si="26"/>
        <v>0</v>
      </c>
      <c r="AD32" s="526">
        <f t="shared" si="27"/>
        <v>0</v>
      </c>
      <c r="AE32" s="569">
        <f t="shared" si="28"/>
        <v>0</v>
      </c>
      <c r="AF32" s="117"/>
    </row>
    <row r="33" spans="1:32" s="110" customFormat="1" ht="13.5" customHeight="1" x14ac:dyDescent="0.25">
      <c r="A33" s="112" t="s">
        <v>2363</v>
      </c>
      <c r="B33" s="147" t="s">
        <v>2364</v>
      </c>
      <c r="C33" s="147"/>
      <c r="D33" s="147"/>
      <c r="E33" s="147"/>
      <c r="F33" s="341" t="s">
        <v>2412</v>
      </c>
      <c r="G33" s="115" t="s">
        <v>2411</v>
      </c>
      <c r="H33" s="115" t="s">
        <v>2411</v>
      </c>
      <c r="I33" s="148" t="s">
        <v>939</v>
      </c>
      <c r="J33" s="149">
        <v>7.1</v>
      </c>
      <c r="K33" s="149"/>
      <c r="L33" s="130" t="s">
        <v>652</v>
      </c>
      <c r="M33" s="485">
        <v>7.0000000000000007E-2</v>
      </c>
      <c r="N33" s="975"/>
      <c r="O33" s="975"/>
      <c r="P33" s="499">
        <f t="shared" si="20"/>
        <v>0</v>
      </c>
      <c r="Q33" s="975"/>
      <c r="R33" s="975"/>
      <c r="S33" s="500">
        <f t="shared" si="9"/>
        <v>0</v>
      </c>
      <c r="T33" s="499">
        <f t="shared" si="21"/>
        <v>0</v>
      </c>
      <c r="U33" s="497">
        <f t="shared" si="22"/>
        <v>0</v>
      </c>
      <c r="V33" s="520">
        <f t="shared" si="23"/>
        <v>0</v>
      </c>
      <c r="W33" s="993"/>
      <c r="X33" s="994"/>
      <c r="Y33" s="526">
        <f t="shared" si="24"/>
        <v>0</v>
      </c>
      <c r="Z33" s="994"/>
      <c r="AA33" s="999"/>
      <c r="AB33" s="526">
        <f t="shared" si="25"/>
        <v>0</v>
      </c>
      <c r="AC33" s="523">
        <f t="shared" si="26"/>
        <v>0</v>
      </c>
      <c r="AD33" s="526">
        <f t="shared" si="27"/>
        <v>0</v>
      </c>
      <c r="AE33" s="569">
        <f t="shared" si="28"/>
        <v>0</v>
      </c>
      <c r="AF33" s="117"/>
    </row>
    <row r="34" spans="1:32" s="110" customFormat="1" ht="13.5" customHeight="1" x14ac:dyDescent="0.25">
      <c r="A34" s="112" t="s">
        <v>2363</v>
      </c>
      <c r="B34" s="147" t="s">
        <v>2364</v>
      </c>
      <c r="C34" s="147"/>
      <c r="D34" s="147"/>
      <c r="E34" s="147"/>
      <c r="F34" s="341">
        <v>0.18</v>
      </c>
      <c r="G34" s="115" t="s">
        <v>2393</v>
      </c>
      <c r="H34" s="115" t="s">
        <v>2393</v>
      </c>
      <c r="I34" s="148" t="s">
        <v>939</v>
      </c>
      <c r="J34" s="149">
        <v>4.4000000000000004</v>
      </c>
      <c r="K34" s="149"/>
      <c r="L34" s="130" t="s">
        <v>652</v>
      </c>
      <c r="M34" s="485">
        <v>7.0000000000000007E-2</v>
      </c>
      <c r="N34" s="975"/>
      <c r="O34" s="975"/>
      <c r="P34" s="499">
        <f t="shared" si="20"/>
        <v>0</v>
      </c>
      <c r="Q34" s="975"/>
      <c r="R34" s="975"/>
      <c r="S34" s="500">
        <f t="shared" si="9"/>
        <v>0</v>
      </c>
      <c r="T34" s="499">
        <f t="shared" si="21"/>
        <v>0</v>
      </c>
      <c r="U34" s="497">
        <f t="shared" si="22"/>
        <v>0</v>
      </c>
      <c r="V34" s="520">
        <f t="shared" si="23"/>
        <v>0</v>
      </c>
      <c r="W34" s="993"/>
      <c r="X34" s="994"/>
      <c r="Y34" s="526">
        <f t="shared" si="24"/>
        <v>0</v>
      </c>
      <c r="Z34" s="994"/>
      <c r="AA34" s="999"/>
      <c r="AB34" s="526">
        <f t="shared" si="25"/>
        <v>0</v>
      </c>
      <c r="AC34" s="523">
        <f t="shared" si="26"/>
        <v>0</v>
      </c>
      <c r="AD34" s="526">
        <f t="shared" si="27"/>
        <v>0</v>
      </c>
      <c r="AE34" s="569">
        <f t="shared" si="28"/>
        <v>0</v>
      </c>
      <c r="AF34" s="117"/>
    </row>
    <row r="35" spans="1:32" s="110" customFormat="1" ht="13.5" customHeight="1" x14ac:dyDescent="0.25">
      <c r="A35" s="112" t="s">
        <v>2363</v>
      </c>
      <c r="B35" s="147" t="s">
        <v>2364</v>
      </c>
      <c r="C35" s="147"/>
      <c r="D35" s="147"/>
      <c r="E35" s="147"/>
      <c r="F35" s="341" t="s">
        <v>2413</v>
      </c>
      <c r="G35" s="115" t="s">
        <v>2393</v>
      </c>
      <c r="H35" s="115" t="s">
        <v>2393</v>
      </c>
      <c r="I35" s="148" t="s">
        <v>939</v>
      </c>
      <c r="J35" s="149">
        <v>14.5</v>
      </c>
      <c r="K35" s="149"/>
      <c r="L35" s="130" t="s">
        <v>652</v>
      </c>
      <c r="M35" s="485">
        <v>0.04</v>
      </c>
      <c r="N35" s="975"/>
      <c r="O35" s="975"/>
      <c r="P35" s="499">
        <f t="shared" si="20"/>
        <v>0</v>
      </c>
      <c r="Q35" s="975"/>
      <c r="R35" s="975"/>
      <c r="S35" s="500">
        <f t="shared" si="9"/>
        <v>0</v>
      </c>
      <c r="T35" s="499">
        <f t="shared" si="21"/>
        <v>0</v>
      </c>
      <c r="U35" s="497">
        <f t="shared" si="22"/>
        <v>0</v>
      </c>
      <c r="V35" s="520">
        <f t="shared" si="23"/>
        <v>0</v>
      </c>
      <c r="W35" s="993"/>
      <c r="X35" s="994"/>
      <c r="Y35" s="526">
        <f t="shared" si="24"/>
        <v>0</v>
      </c>
      <c r="Z35" s="994"/>
      <c r="AA35" s="999"/>
      <c r="AB35" s="526">
        <f t="shared" si="25"/>
        <v>0</v>
      </c>
      <c r="AC35" s="523">
        <f t="shared" si="26"/>
        <v>0</v>
      </c>
      <c r="AD35" s="526">
        <f t="shared" si="27"/>
        <v>0</v>
      </c>
      <c r="AE35" s="569">
        <f t="shared" si="28"/>
        <v>0</v>
      </c>
      <c r="AF35" s="117"/>
    </row>
    <row r="36" spans="1:32" s="110" customFormat="1" ht="13.5" customHeight="1" x14ac:dyDescent="0.25">
      <c r="A36" s="112" t="s">
        <v>2363</v>
      </c>
      <c r="B36" s="147" t="s">
        <v>2364</v>
      </c>
      <c r="C36" s="147"/>
      <c r="D36" s="147"/>
      <c r="E36" s="147"/>
      <c r="F36" s="341" t="s">
        <v>2414</v>
      </c>
      <c r="G36" s="115" t="s">
        <v>655</v>
      </c>
      <c r="H36" s="115" t="s">
        <v>655</v>
      </c>
      <c r="I36" s="148" t="s">
        <v>939</v>
      </c>
      <c r="J36" s="149">
        <v>44</v>
      </c>
      <c r="K36" s="149"/>
      <c r="L36" s="130" t="s">
        <v>652</v>
      </c>
      <c r="M36" s="485">
        <v>0.04</v>
      </c>
      <c r="N36" s="975"/>
      <c r="O36" s="975"/>
      <c r="P36" s="499">
        <f t="shared" si="20"/>
        <v>0</v>
      </c>
      <c r="Q36" s="975"/>
      <c r="R36" s="975"/>
      <c r="S36" s="500">
        <f t="shared" si="9"/>
        <v>0</v>
      </c>
      <c r="T36" s="499">
        <f t="shared" si="21"/>
        <v>0</v>
      </c>
      <c r="U36" s="497">
        <f t="shared" si="22"/>
        <v>0</v>
      </c>
      <c r="V36" s="520">
        <f t="shared" si="23"/>
        <v>0</v>
      </c>
      <c r="W36" s="993"/>
      <c r="X36" s="994"/>
      <c r="Y36" s="526">
        <f t="shared" si="24"/>
        <v>0</v>
      </c>
      <c r="Z36" s="994"/>
      <c r="AA36" s="999"/>
      <c r="AB36" s="526">
        <f t="shared" si="25"/>
        <v>0</v>
      </c>
      <c r="AC36" s="523">
        <f t="shared" si="26"/>
        <v>0</v>
      </c>
      <c r="AD36" s="526">
        <f t="shared" si="27"/>
        <v>0</v>
      </c>
      <c r="AE36" s="569">
        <f t="shared" si="28"/>
        <v>0</v>
      </c>
      <c r="AF36" s="117"/>
    </row>
    <row r="37" spans="1:32" s="110" customFormat="1" ht="13.5" customHeight="1" x14ac:dyDescent="0.25">
      <c r="A37" s="112" t="s">
        <v>2363</v>
      </c>
      <c r="B37" s="147" t="s">
        <v>2364</v>
      </c>
      <c r="C37" s="147"/>
      <c r="D37" s="147"/>
      <c r="E37" s="147"/>
      <c r="F37" s="341" t="s">
        <v>2415</v>
      </c>
      <c r="G37" s="115" t="s">
        <v>2177</v>
      </c>
      <c r="H37" s="115" t="s">
        <v>2416</v>
      </c>
      <c r="I37" s="148" t="s">
        <v>939</v>
      </c>
      <c r="J37" s="149">
        <v>4.34</v>
      </c>
      <c r="K37" s="149"/>
      <c r="L37" s="130" t="s">
        <v>652</v>
      </c>
      <c r="M37" s="485">
        <v>0.04</v>
      </c>
      <c r="N37" s="975"/>
      <c r="O37" s="975"/>
      <c r="P37" s="499">
        <f t="shared" si="20"/>
        <v>0</v>
      </c>
      <c r="Q37" s="975"/>
      <c r="R37" s="975"/>
      <c r="S37" s="500">
        <f t="shared" si="9"/>
        <v>0</v>
      </c>
      <c r="T37" s="499">
        <f t="shared" si="21"/>
        <v>0</v>
      </c>
      <c r="U37" s="497">
        <f t="shared" si="22"/>
        <v>0</v>
      </c>
      <c r="V37" s="520">
        <f t="shared" si="23"/>
        <v>0</v>
      </c>
      <c r="W37" s="993"/>
      <c r="X37" s="994"/>
      <c r="Y37" s="526">
        <f t="shared" si="24"/>
        <v>0</v>
      </c>
      <c r="Z37" s="994"/>
      <c r="AA37" s="999"/>
      <c r="AB37" s="526">
        <f t="shared" si="25"/>
        <v>0</v>
      </c>
      <c r="AC37" s="523">
        <f t="shared" si="26"/>
        <v>0</v>
      </c>
      <c r="AD37" s="526">
        <f t="shared" si="27"/>
        <v>0</v>
      </c>
      <c r="AE37" s="569">
        <f t="shared" si="28"/>
        <v>0</v>
      </c>
      <c r="AF37" s="117"/>
    </row>
    <row r="38" spans="1:32" s="110" customFormat="1" ht="13.5" customHeight="1" x14ac:dyDescent="0.25">
      <c r="A38" s="112" t="s">
        <v>2363</v>
      </c>
      <c r="B38" s="147" t="s">
        <v>2364</v>
      </c>
      <c r="C38" s="147"/>
      <c r="D38" s="147"/>
      <c r="E38" s="147"/>
      <c r="F38" s="341" t="s">
        <v>2417</v>
      </c>
      <c r="G38" s="115" t="s">
        <v>655</v>
      </c>
      <c r="H38" s="115" t="s">
        <v>655</v>
      </c>
      <c r="I38" s="148" t="s">
        <v>939</v>
      </c>
      <c r="J38" s="149">
        <v>13.31</v>
      </c>
      <c r="K38" s="149"/>
      <c r="L38" s="130" t="s">
        <v>652</v>
      </c>
      <c r="M38" s="485">
        <v>0.04</v>
      </c>
      <c r="N38" s="975"/>
      <c r="O38" s="975"/>
      <c r="P38" s="499">
        <f t="shared" si="20"/>
        <v>0</v>
      </c>
      <c r="Q38" s="975"/>
      <c r="R38" s="975"/>
      <c r="S38" s="500">
        <f t="shared" si="9"/>
        <v>0</v>
      </c>
      <c r="T38" s="499">
        <f t="shared" si="21"/>
        <v>0</v>
      </c>
      <c r="U38" s="497">
        <f t="shared" si="22"/>
        <v>0</v>
      </c>
      <c r="V38" s="520">
        <f t="shared" si="23"/>
        <v>0</v>
      </c>
      <c r="W38" s="993"/>
      <c r="X38" s="994"/>
      <c r="Y38" s="526">
        <f t="shared" si="24"/>
        <v>0</v>
      </c>
      <c r="Z38" s="994"/>
      <c r="AA38" s="999"/>
      <c r="AB38" s="526">
        <f t="shared" si="25"/>
        <v>0</v>
      </c>
      <c r="AC38" s="523">
        <f t="shared" si="26"/>
        <v>0</v>
      </c>
      <c r="AD38" s="526">
        <f t="shared" si="27"/>
        <v>0</v>
      </c>
      <c r="AE38" s="569">
        <f t="shared" si="28"/>
        <v>0</v>
      </c>
      <c r="AF38" s="117"/>
    </row>
    <row r="39" spans="1:32" s="110" customFormat="1" ht="13.5" customHeight="1" x14ac:dyDescent="0.25">
      <c r="A39" s="112" t="s">
        <v>2363</v>
      </c>
      <c r="B39" s="147" t="s">
        <v>2364</v>
      </c>
      <c r="C39" s="147"/>
      <c r="D39" s="147"/>
      <c r="E39" s="147"/>
      <c r="F39" s="341" t="s">
        <v>2418</v>
      </c>
      <c r="G39" s="115" t="s">
        <v>660</v>
      </c>
      <c r="H39" s="115" t="s">
        <v>2419</v>
      </c>
      <c r="I39" s="148" t="s">
        <v>939</v>
      </c>
      <c r="J39" s="149">
        <v>4.34</v>
      </c>
      <c r="K39" s="149"/>
      <c r="L39" s="130" t="s">
        <v>652</v>
      </c>
      <c r="M39" s="485">
        <v>0.04</v>
      </c>
      <c r="N39" s="975"/>
      <c r="O39" s="975"/>
      <c r="P39" s="499">
        <f t="shared" si="20"/>
        <v>0</v>
      </c>
      <c r="Q39" s="975"/>
      <c r="R39" s="975"/>
      <c r="S39" s="500">
        <f t="shared" si="9"/>
        <v>0</v>
      </c>
      <c r="T39" s="499">
        <f t="shared" si="21"/>
        <v>0</v>
      </c>
      <c r="U39" s="497">
        <f t="shared" si="22"/>
        <v>0</v>
      </c>
      <c r="V39" s="520">
        <f t="shared" si="23"/>
        <v>0</v>
      </c>
      <c r="W39" s="993"/>
      <c r="X39" s="994"/>
      <c r="Y39" s="526">
        <f t="shared" si="24"/>
        <v>0</v>
      </c>
      <c r="Z39" s="994"/>
      <c r="AA39" s="999"/>
      <c r="AB39" s="526">
        <f t="shared" si="25"/>
        <v>0</v>
      </c>
      <c r="AC39" s="523">
        <f t="shared" si="26"/>
        <v>0</v>
      </c>
      <c r="AD39" s="526">
        <f t="shared" si="27"/>
        <v>0</v>
      </c>
      <c r="AE39" s="569">
        <f t="shared" si="28"/>
        <v>0</v>
      </c>
      <c r="AF39" s="117"/>
    </row>
    <row r="40" spans="1:32" s="110" customFormat="1" ht="13.5" customHeight="1" x14ac:dyDescent="0.25">
      <c r="A40" s="112" t="s">
        <v>2363</v>
      </c>
      <c r="B40" s="147">
        <v>1</v>
      </c>
      <c r="C40" s="147"/>
      <c r="D40" s="147"/>
      <c r="E40" s="147"/>
      <c r="F40" s="341"/>
      <c r="G40" s="115" t="s">
        <v>925</v>
      </c>
      <c r="H40" s="115" t="s">
        <v>925</v>
      </c>
      <c r="I40" s="148" t="s">
        <v>961</v>
      </c>
      <c r="J40" s="149">
        <v>627.79999999999995</v>
      </c>
      <c r="K40" s="149"/>
      <c r="L40" s="130" t="s">
        <v>652</v>
      </c>
      <c r="M40" s="485">
        <v>7.0000000000000007E-2</v>
      </c>
      <c r="N40" s="975"/>
      <c r="O40" s="975"/>
      <c r="P40" s="499">
        <f t="shared" si="20"/>
        <v>0</v>
      </c>
      <c r="Q40" s="975"/>
      <c r="R40" s="975"/>
      <c r="S40" s="500">
        <f t="shared" si="9"/>
        <v>0</v>
      </c>
      <c r="T40" s="499">
        <f t="shared" si="21"/>
        <v>0</v>
      </c>
      <c r="U40" s="497">
        <f t="shared" si="22"/>
        <v>0</v>
      </c>
      <c r="V40" s="520">
        <f t="shared" si="23"/>
        <v>0</v>
      </c>
      <c r="W40" s="993"/>
      <c r="X40" s="994"/>
      <c r="Y40" s="526">
        <f t="shared" si="24"/>
        <v>0</v>
      </c>
      <c r="Z40" s="994"/>
      <c r="AA40" s="999"/>
      <c r="AB40" s="526">
        <f t="shared" si="25"/>
        <v>0</v>
      </c>
      <c r="AC40" s="523">
        <f t="shared" si="26"/>
        <v>0</v>
      </c>
      <c r="AD40" s="526">
        <f t="shared" si="27"/>
        <v>0</v>
      </c>
      <c r="AE40" s="569">
        <f t="shared" si="28"/>
        <v>0</v>
      </c>
      <c r="AF40" s="117"/>
    </row>
    <row r="41" spans="1:32" s="110" customFormat="1" ht="13.5" customHeight="1" x14ac:dyDescent="0.25">
      <c r="A41" s="112" t="s">
        <v>2363</v>
      </c>
      <c r="B41" s="147">
        <v>1</v>
      </c>
      <c r="C41" s="147"/>
      <c r="D41" s="147"/>
      <c r="E41" s="147"/>
      <c r="F41" s="341"/>
      <c r="G41" s="115" t="s">
        <v>2393</v>
      </c>
      <c r="H41" s="115" t="s">
        <v>2393</v>
      </c>
      <c r="I41" s="148" t="s">
        <v>961</v>
      </c>
      <c r="J41" s="149">
        <v>200</v>
      </c>
      <c r="K41" s="149"/>
      <c r="L41" s="130" t="s">
        <v>652</v>
      </c>
      <c r="M41" s="485">
        <v>7.0000000000000007E-2</v>
      </c>
      <c r="N41" s="975"/>
      <c r="O41" s="975"/>
      <c r="P41" s="499">
        <f t="shared" si="20"/>
        <v>0</v>
      </c>
      <c r="Q41" s="975"/>
      <c r="R41" s="975"/>
      <c r="S41" s="500">
        <f t="shared" si="9"/>
        <v>0</v>
      </c>
      <c r="T41" s="499">
        <f t="shared" si="21"/>
        <v>0</v>
      </c>
      <c r="U41" s="497">
        <f t="shared" si="22"/>
        <v>0</v>
      </c>
      <c r="V41" s="520">
        <f t="shared" si="23"/>
        <v>0</v>
      </c>
      <c r="W41" s="993"/>
      <c r="X41" s="994"/>
      <c r="Y41" s="526">
        <f t="shared" si="24"/>
        <v>0</v>
      </c>
      <c r="Z41" s="994"/>
      <c r="AA41" s="999"/>
      <c r="AB41" s="526">
        <f t="shared" si="25"/>
        <v>0</v>
      </c>
      <c r="AC41" s="523">
        <f t="shared" si="26"/>
        <v>0</v>
      </c>
      <c r="AD41" s="526">
        <f t="shared" si="27"/>
        <v>0</v>
      </c>
      <c r="AE41" s="569">
        <f t="shared" si="28"/>
        <v>0</v>
      </c>
      <c r="AF41" s="117"/>
    </row>
    <row r="42" spans="1:32" s="110" customFormat="1" ht="13.5" customHeight="1" x14ac:dyDescent="0.25">
      <c r="A42" s="112" t="s">
        <v>2363</v>
      </c>
      <c r="B42" s="147">
        <v>1</v>
      </c>
      <c r="C42" s="147"/>
      <c r="D42" s="147"/>
      <c r="E42" s="147"/>
      <c r="F42" s="341">
        <v>1</v>
      </c>
      <c r="G42" s="115" t="s">
        <v>1305</v>
      </c>
      <c r="H42" s="115" t="s">
        <v>1305</v>
      </c>
      <c r="I42" s="148" t="s">
        <v>961</v>
      </c>
      <c r="J42" s="149">
        <v>20</v>
      </c>
      <c r="K42" s="149"/>
      <c r="L42" s="130" t="s">
        <v>652</v>
      </c>
      <c r="M42" s="485">
        <v>7.0000000000000007E-2</v>
      </c>
      <c r="N42" s="975"/>
      <c r="O42" s="975"/>
      <c r="P42" s="499">
        <f t="shared" si="20"/>
        <v>0</v>
      </c>
      <c r="Q42" s="975"/>
      <c r="R42" s="975"/>
      <c r="S42" s="500">
        <f t="shared" si="9"/>
        <v>0</v>
      </c>
      <c r="T42" s="499">
        <f t="shared" si="21"/>
        <v>0</v>
      </c>
      <c r="U42" s="497">
        <f t="shared" si="22"/>
        <v>0</v>
      </c>
      <c r="V42" s="520">
        <f t="shared" si="23"/>
        <v>0</v>
      </c>
      <c r="W42" s="993"/>
      <c r="X42" s="994"/>
      <c r="Y42" s="526">
        <f t="shared" si="24"/>
        <v>0</v>
      </c>
      <c r="Z42" s="994"/>
      <c r="AA42" s="999"/>
      <c r="AB42" s="526">
        <f t="shared" si="25"/>
        <v>0</v>
      </c>
      <c r="AC42" s="523">
        <f t="shared" si="26"/>
        <v>0</v>
      </c>
      <c r="AD42" s="526">
        <f t="shared" si="27"/>
        <v>0</v>
      </c>
      <c r="AE42" s="569">
        <f t="shared" si="28"/>
        <v>0</v>
      </c>
      <c r="AF42" s="117"/>
    </row>
    <row r="43" spans="1:32" s="110" customFormat="1" ht="13.5" customHeight="1" x14ac:dyDescent="0.25">
      <c r="A43" s="112" t="s">
        <v>2363</v>
      </c>
      <c r="B43" s="147">
        <v>1</v>
      </c>
      <c r="C43" s="147"/>
      <c r="D43" s="147"/>
      <c r="E43" s="147"/>
      <c r="F43" s="341">
        <v>2</v>
      </c>
      <c r="G43" s="115" t="s">
        <v>1305</v>
      </c>
      <c r="H43" s="115" t="s">
        <v>1305</v>
      </c>
      <c r="I43" s="148" t="s">
        <v>961</v>
      </c>
      <c r="J43" s="149">
        <v>20</v>
      </c>
      <c r="K43" s="149"/>
      <c r="L43" s="130" t="s">
        <v>652</v>
      </c>
      <c r="M43" s="485">
        <v>7.0000000000000007E-2</v>
      </c>
      <c r="N43" s="975"/>
      <c r="O43" s="975"/>
      <c r="P43" s="499">
        <f t="shared" si="20"/>
        <v>0</v>
      </c>
      <c r="Q43" s="975"/>
      <c r="R43" s="975"/>
      <c r="S43" s="500">
        <f t="shared" si="9"/>
        <v>0</v>
      </c>
      <c r="T43" s="499">
        <f t="shared" si="21"/>
        <v>0</v>
      </c>
      <c r="U43" s="497">
        <f t="shared" si="22"/>
        <v>0</v>
      </c>
      <c r="V43" s="520">
        <f t="shared" si="23"/>
        <v>0</v>
      </c>
      <c r="W43" s="993"/>
      <c r="X43" s="994"/>
      <c r="Y43" s="526">
        <f t="shared" si="24"/>
        <v>0</v>
      </c>
      <c r="Z43" s="994"/>
      <c r="AA43" s="999"/>
      <c r="AB43" s="526">
        <f t="shared" si="25"/>
        <v>0</v>
      </c>
      <c r="AC43" s="523">
        <f t="shared" si="26"/>
        <v>0</v>
      </c>
      <c r="AD43" s="526">
        <f t="shared" si="27"/>
        <v>0</v>
      </c>
      <c r="AE43" s="569">
        <f t="shared" si="28"/>
        <v>0</v>
      </c>
      <c r="AF43" s="117"/>
    </row>
    <row r="44" spans="1:32" ht="13.5" customHeight="1" x14ac:dyDescent="0.25">
      <c r="A44" s="112" t="s">
        <v>2363</v>
      </c>
      <c r="B44" s="147">
        <v>1</v>
      </c>
      <c r="C44" s="147"/>
      <c r="D44" s="147"/>
      <c r="E44" s="147"/>
      <c r="F44" s="341" t="s">
        <v>2420</v>
      </c>
      <c r="G44" s="115" t="s">
        <v>928</v>
      </c>
      <c r="H44" s="115" t="s">
        <v>928</v>
      </c>
      <c r="I44" s="148" t="s">
        <v>2378</v>
      </c>
      <c r="J44" s="149"/>
      <c r="K44" s="149">
        <v>4.46</v>
      </c>
      <c r="L44" s="130" t="s">
        <v>680</v>
      </c>
      <c r="M44" s="485">
        <v>7.0000000000000007E-2</v>
      </c>
      <c r="N44" s="499"/>
      <c r="O44" s="499"/>
      <c r="P44" s="499">
        <f t="shared" si="20"/>
        <v>0</v>
      </c>
      <c r="Q44" s="499"/>
      <c r="R44" s="499"/>
      <c r="S44" s="500">
        <f t="shared" si="9"/>
        <v>0</v>
      </c>
      <c r="T44" s="499">
        <f t="shared" si="21"/>
        <v>0</v>
      </c>
      <c r="U44" s="497">
        <f t="shared" si="22"/>
        <v>0</v>
      </c>
      <c r="V44" s="520">
        <f t="shared" si="23"/>
        <v>0</v>
      </c>
      <c r="W44" s="526"/>
      <c r="X44" s="523"/>
      <c r="Y44" s="526">
        <f t="shared" si="24"/>
        <v>0</v>
      </c>
      <c r="Z44" s="523"/>
      <c r="AA44" s="942"/>
      <c r="AB44" s="526">
        <f t="shared" si="25"/>
        <v>0</v>
      </c>
      <c r="AC44" s="523">
        <f t="shared" si="26"/>
        <v>0</v>
      </c>
      <c r="AD44" s="526">
        <f t="shared" si="27"/>
        <v>0</v>
      </c>
      <c r="AE44" s="569">
        <f t="shared" si="28"/>
        <v>0</v>
      </c>
      <c r="AF44" s="202"/>
    </row>
    <row r="45" spans="1:32" s="110" customFormat="1" ht="13.5" customHeight="1" x14ac:dyDescent="0.25">
      <c r="A45" s="112" t="s">
        <v>2363</v>
      </c>
      <c r="B45" s="147">
        <v>1</v>
      </c>
      <c r="C45" s="147"/>
      <c r="D45" s="147"/>
      <c r="E45" s="147"/>
      <c r="F45" s="341"/>
      <c r="G45" s="115" t="s">
        <v>2421</v>
      </c>
      <c r="H45" s="115" t="s">
        <v>2421</v>
      </c>
      <c r="I45" s="148" t="s">
        <v>939</v>
      </c>
      <c r="J45" s="149">
        <v>16</v>
      </c>
      <c r="K45" s="149"/>
      <c r="L45" s="130" t="s">
        <v>652</v>
      </c>
      <c r="M45" s="485">
        <v>0.04</v>
      </c>
      <c r="N45" s="975"/>
      <c r="O45" s="975"/>
      <c r="P45" s="499">
        <f t="shared" si="20"/>
        <v>0</v>
      </c>
      <c r="Q45" s="975"/>
      <c r="R45" s="975"/>
      <c r="S45" s="500">
        <f t="shared" si="9"/>
        <v>0</v>
      </c>
      <c r="T45" s="499">
        <f t="shared" si="21"/>
        <v>0</v>
      </c>
      <c r="U45" s="497">
        <f t="shared" si="22"/>
        <v>0</v>
      </c>
      <c r="V45" s="520">
        <f t="shared" si="23"/>
        <v>0</v>
      </c>
      <c r="W45" s="993"/>
      <c r="X45" s="994"/>
      <c r="Y45" s="526">
        <f t="shared" si="24"/>
        <v>0</v>
      </c>
      <c r="Z45" s="994"/>
      <c r="AA45" s="999"/>
      <c r="AB45" s="526">
        <f t="shared" si="25"/>
        <v>0</v>
      </c>
      <c r="AC45" s="523">
        <f t="shared" si="26"/>
        <v>0</v>
      </c>
      <c r="AD45" s="526">
        <f t="shared" si="27"/>
        <v>0</v>
      </c>
      <c r="AE45" s="569">
        <f t="shared" si="28"/>
        <v>0</v>
      </c>
      <c r="AF45" s="117"/>
    </row>
    <row r="46" spans="1:32" s="110" customFormat="1" ht="13.5" customHeight="1" x14ac:dyDescent="0.25">
      <c r="A46" s="112" t="s">
        <v>2363</v>
      </c>
      <c r="B46" s="147">
        <v>1</v>
      </c>
      <c r="C46" s="147"/>
      <c r="D46" s="147"/>
      <c r="E46" s="147"/>
      <c r="F46" s="341"/>
      <c r="G46" s="115" t="s">
        <v>2422</v>
      </c>
      <c r="H46" s="115" t="s">
        <v>2422</v>
      </c>
      <c r="I46" s="148" t="s">
        <v>939</v>
      </c>
      <c r="J46" s="149">
        <v>17.5</v>
      </c>
      <c r="K46" s="149"/>
      <c r="L46" s="130" t="s">
        <v>652</v>
      </c>
      <c r="M46" s="485">
        <v>0.04</v>
      </c>
      <c r="N46" s="975"/>
      <c r="O46" s="975"/>
      <c r="P46" s="499">
        <f t="shared" si="20"/>
        <v>0</v>
      </c>
      <c r="Q46" s="975"/>
      <c r="R46" s="975"/>
      <c r="S46" s="500">
        <f t="shared" si="9"/>
        <v>0</v>
      </c>
      <c r="T46" s="499">
        <f t="shared" si="21"/>
        <v>0</v>
      </c>
      <c r="U46" s="497">
        <f t="shared" si="22"/>
        <v>0</v>
      </c>
      <c r="V46" s="520">
        <f t="shared" si="23"/>
        <v>0</v>
      </c>
      <c r="W46" s="993"/>
      <c r="X46" s="994"/>
      <c r="Y46" s="526">
        <f t="shared" si="24"/>
        <v>0</v>
      </c>
      <c r="Z46" s="994"/>
      <c r="AA46" s="999"/>
      <c r="AB46" s="526">
        <f t="shared" si="25"/>
        <v>0</v>
      </c>
      <c r="AC46" s="523">
        <f t="shared" si="26"/>
        <v>0</v>
      </c>
      <c r="AD46" s="526">
        <f t="shared" si="27"/>
        <v>0</v>
      </c>
      <c r="AE46" s="569">
        <f t="shared" si="28"/>
        <v>0</v>
      </c>
      <c r="AF46" s="117"/>
    </row>
    <row r="47" spans="1:32" s="110" customFormat="1" ht="13.5" customHeight="1" x14ac:dyDescent="0.25">
      <c r="A47" s="112" t="s">
        <v>2363</v>
      </c>
      <c r="B47" s="147">
        <v>1</v>
      </c>
      <c r="C47" s="147"/>
      <c r="D47" s="147"/>
      <c r="E47" s="147"/>
      <c r="F47" s="341"/>
      <c r="G47" s="115" t="s">
        <v>2388</v>
      </c>
      <c r="H47" s="115" t="s">
        <v>2388</v>
      </c>
      <c r="I47" s="148" t="s">
        <v>939</v>
      </c>
      <c r="J47" s="149">
        <v>34</v>
      </c>
      <c r="K47" s="149"/>
      <c r="L47" s="130" t="s">
        <v>652</v>
      </c>
      <c r="M47" s="485">
        <v>7.0000000000000007E-2</v>
      </c>
      <c r="N47" s="975"/>
      <c r="O47" s="975"/>
      <c r="P47" s="499">
        <f t="shared" si="20"/>
        <v>0</v>
      </c>
      <c r="Q47" s="975"/>
      <c r="R47" s="975"/>
      <c r="S47" s="500">
        <f t="shared" si="9"/>
        <v>0</v>
      </c>
      <c r="T47" s="499">
        <f t="shared" si="21"/>
        <v>0</v>
      </c>
      <c r="U47" s="497">
        <f t="shared" si="22"/>
        <v>0</v>
      </c>
      <c r="V47" s="520">
        <f t="shared" si="23"/>
        <v>0</v>
      </c>
      <c r="W47" s="993"/>
      <c r="X47" s="994"/>
      <c r="Y47" s="526">
        <f t="shared" si="24"/>
        <v>0</v>
      </c>
      <c r="Z47" s="994"/>
      <c r="AA47" s="999"/>
      <c r="AB47" s="526">
        <f t="shared" si="25"/>
        <v>0</v>
      </c>
      <c r="AC47" s="523">
        <f t="shared" si="26"/>
        <v>0</v>
      </c>
      <c r="AD47" s="526">
        <f t="shared" si="27"/>
        <v>0</v>
      </c>
      <c r="AE47" s="569">
        <f t="shared" si="28"/>
        <v>0</v>
      </c>
      <c r="AF47" s="117"/>
    </row>
    <row r="48" spans="1:32" s="110" customFormat="1" ht="13.5" customHeight="1" x14ac:dyDescent="0.25">
      <c r="A48" s="112" t="s">
        <v>2363</v>
      </c>
      <c r="B48" s="147">
        <v>1</v>
      </c>
      <c r="C48" s="147"/>
      <c r="D48" s="147"/>
      <c r="E48" s="147"/>
      <c r="F48" s="341"/>
      <c r="G48" s="115" t="s">
        <v>2388</v>
      </c>
      <c r="H48" s="115" t="s">
        <v>2388</v>
      </c>
      <c r="I48" s="148" t="s">
        <v>939</v>
      </c>
      <c r="J48" s="149">
        <v>17</v>
      </c>
      <c r="K48" s="149"/>
      <c r="L48" s="130" t="s">
        <v>652</v>
      </c>
      <c r="M48" s="485">
        <v>7.0000000000000007E-2</v>
      </c>
      <c r="N48" s="975"/>
      <c r="O48" s="975"/>
      <c r="P48" s="499">
        <f t="shared" si="20"/>
        <v>0</v>
      </c>
      <c r="Q48" s="975"/>
      <c r="R48" s="975"/>
      <c r="S48" s="500">
        <f t="shared" si="9"/>
        <v>0</v>
      </c>
      <c r="T48" s="499">
        <f t="shared" si="21"/>
        <v>0</v>
      </c>
      <c r="U48" s="497">
        <f t="shared" si="22"/>
        <v>0</v>
      </c>
      <c r="V48" s="520">
        <f t="shared" si="23"/>
        <v>0</v>
      </c>
      <c r="W48" s="993"/>
      <c r="X48" s="994"/>
      <c r="Y48" s="526">
        <f t="shared" si="24"/>
        <v>0</v>
      </c>
      <c r="Z48" s="994"/>
      <c r="AA48" s="999"/>
      <c r="AB48" s="526">
        <f t="shared" si="25"/>
        <v>0</v>
      </c>
      <c r="AC48" s="523">
        <f t="shared" si="26"/>
        <v>0</v>
      </c>
      <c r="AD48" s="526">
        <f t="shared" si="27"/>
        <v>0</v>
      </c>
      <c r="AE48" s="569">
        <f t="shared" si="28"/>
        <v>0</v>
      </c>
      <c r="AF48" s="117"/>
    </row>
    <row r="49" spans="1:32" s="110" customFormat="1" ht="13.5" customHeight="1" x14ac:dyDescent="0.25">
      <c r="A49" s="112" t="s">
        <v>2363</v>
      </c>
      <c r="B49" s="147">
        <v>1</v>
      </c>
      <c r="C49" s="147"/>
      <c r="D49" s="147"/>
      <c r="E49" s="147"/>
      <c r="F49" s="341" t="s">
        <v>2423</v>
      </c>
      <c r="G49" s="115" t="s">
        <v>873</v>
      </c>
      <c r="H49" s="115" t="s">
        <v>873</v>
      </c>
      <c r="I49" s="148" t="s">
        <v>939</v>
      </c>
      <c r="J49" s="149">
        <v>23.5</v>
      </c>
      <c r="K49" s="149"/>
      <c r="L49" s="130" t="s">
        <v>652</v>
      </c>
      <c r="M49" s="485">
        <v>0.04</v>
      </c>
      <c r="N49" s="975"/>
      <c r="O49" s="975"/>
      <c r="P49" s="499">
        <f t="shared" si="20"/>
        <v>0</v>
      </c>
      <c r="Q49" s="975"/>
      <c r="R49" s="975"/>
      <c r="S49" s="500">
        <f t="shared" si="9"/>
        <v>0</v>
      </c>
      <c r="T49" s="499">
        <f t="shared" si="21"/>
        <v>0</v>
      </c>
      <c r="U49" s="497">
        <f t="shared" si="22"/>
        <v>0</v>
      </c>
      <c r="V49" s="520">
        <f t="shared" si="23"/>
        <v>0</v>
      </c>
      <c r="W49" s="993"/>
      <c r="X49" s="994"/>
      <c r="Y49" s="526">
        <f t="shared" si="24"/>
        <v>0</v>
      </c>
      <c r="Z49" s="994"/>
      <c r="AA49" s="999"/>
      <c r="AB49" s="526">
        <f t="shared" si="25"/>
        <v>0</v>
      </c>
      <c r="AC49" s="523">
        <f t="shared" si="26"/>
        <v>0</v>
      </c>
      <c r="AD49" s="526">
        <f t="shared" si="27"/>
        <v>0</v>
      </c>
      <c r="AE49" s="569">
        <f t="shared" si="28"/>
        <v>0</v>
      </c>
      <c r="AF49" s="117"/>
    </row>
    <row r="50" spans="1:32" s="110" customFormat="1" ht="13.5" customHeight="1" x14ac:dyDescent="0.25">
      <c r="A50" s="112" t="s">
        <v>2363</v>
      </c>
      <c r="B50" s="147">
        <v>1</v>
      </c>
      <c r="C50" s="147"/>
      <c r="D50" s="147"/>
      <c r="E50" s="147"/>
      <c r="F50" s="341" t="s">
        <v>2424</v>
      </c>
      <c r="G50" s="115" t="s">
        <v>873</v>
      </c>
      <c r="H50" s="115" t="s">
        <v>873</v>
      </c>
      <c r="I50" s="148" t="s">
        <v>939</v>
      </c>
      <c r="J50" s="149">
        <v>23.5</v>
      </c>
      <c r="K50" s="149"/>
      <c r="L50" s="130" t="s">
        <v>652</v>
      </c>
      <c r="M50" s="485">
        <v>0.04</v>
      </c>
      <c r="N50" s="975"/>
      <c r="O50" s="975"/>
      <c r="P50" s="499">
        <f t="shared" si="20"/>
        <v>0</v>
      </c>
      <c r="Q50" s="975"/>
      <c r="R50" s="975"/>
      <c r="S50" s="500">
        <f t="shared" si="9"/>
        <v>0</v>
      </c>
      <c r="T50" s="499">
        <f t="shared" si="21"/>
        <v>0</v>
      </c>
      <c r="U50" s="497">
        <f t="shared" si="22"/>
        <v>0</v>
      </c>
      <c r="V50" s="520">
        <f t="shared" si="23"/>
        <v>0</v>
      </c>
      <c r="W50" s="993"/>
      <c r="X50" s="994"/>
      <c r="Y50" s="526">
        <f t="shared" si="24"/>
        <v>0</v>
      </c>
      <c r="Z50" s="994"/>
      <c r="AA50" s="999"/>
      <c r="AB50" s="526">
        <f t="shared" si="25"/>
        <v>0</v>
      </c>
      <c r="AC50" s="523">
        <f t="shared" si="26"/>
        <v>0</v>
      </c>
      <c r="AD50" s="526">
        <f t="shared" si="27"/>
        <v>0</v>
      </c>
      <c r="AE50" s="569">
        <f t="shared" si="28"/>
        <v>0</v>
      </c>
      <c r="AF50" s="117"/>
    </row>
    <row r="51" spans="1:32" s="110" customFormat="1" ht="13.5" customHeight="1" x14ac:dyDescent="0.25">
      <c r="A51" s="112" t="s">
        <v>2363</v>
      </c>
      <c r="B51" s="147">
        <v>1</v>
      </c>
      <c r="C51" s="147"/>
      <c r="D51" s="147"/>
      <c r="E51" s="147"/>
      <c r="F51" s="341" t="s">
        <v>2425</v>
      </c>
      <c r="G51" s="115" t="s">
        <v>2426</v>
      </c>
      <c r="H51" s="115" t="s">
        <v>2426</v>
      </c>
      <c r="I51" s="148" t="s">
        <v>961</v>
      </c>
      <c r="J51" s="149">
        <v>26.25</v>
      </c>
      <c r="K51" s="149"/>
      <c r="L51" s="130" t="s">
        <v>652</v>
      </c>
      <c r="M51" s="485">
        <v>7.0000000000000007E-2</v>
      </c>
      <c r="N51" s="975"/>
      <c r="O51" s="975"/>
      <c r="P51" s="499">
        <f t="shared" si="20"/>
        <v>0</v>
      </c>
      <c r="Q51" s="975"/>
      <c r="R51" s="975"/>
      <c r="S51" s="500">
        <f t="shared" si="9"/>
        <v>0</v>
      </c>
      <c r="T51" s="499">
        <f t="shared" si="21"/>
        <v>0</v>
      </c>
      <c r="U51" s="497">
        <f t="shared" si="22"/>
        <v>0</v>
      </c>
      <c r="V51" s="520">
        <f t="shared" si="23"/>
        <v>0</v>
      </c>
      <c r="W51" s="993"/>
      <c r="X51" s="994"/>
      <c r="Y51" s="526">
        <f t="shared" si="24"/>
        <v>0</v>
      </c>
      <c r="Z51" s="994"/>
      <c r="AA51" s="999"/>
      <c r="AB51" s="526">
        <f t="shared" si="25"/>
        <v>0</v>
      </c>
      <c r="AC51" s="523">
        <f t="shared" si="26"/>
        <v>0</v>
      </c>
      <c r="AD51" s="526">
        <f t="shared" si="27"/>
        <v>0</v>
      </c>
      <c r="AE51" s="569">
        <f t="shared" si="28"/>
        <v>0</v>
      </c>
      <c r="AF51" s="117"/>
    </row>
    <row r="52" spans="1:32" s="110" customFormat="1" ht="13.5" customHeight="1" x14ac:dyDescent="0.25">
      <c r="A52" s="112" t="s">
        <v>2363</v>
      </c>
      <c r="B52" s="147">
        <v>1</v>
      </c>
      <c r="C52" s="147"/>
      <c r="D52" s="147"/>
      <c r="E52" s="147"/>
      <c r="F52" s="341"/>
      <c r="G52" s="115" t="s">
        <v>2427</v>
      </c>
      <c r="H52" s="115" t="s">
        <v>2427</v>
      </c>
      <c r="I52" s="148" t="s">
        <v>961</v>
      </c>
      <c r="J52" s="149">
        <v>15.5</v>
      </c>
      <c r="K52" s="149"/>
      <c r="L52" s="130" t="s">
        <v>652</v>
      </c>
      <c r="M52" s="485">
        <v>7.0000000000000007E-2</v>
      </c>
      <c r="N52" s="975"/>
      <c r="O52" s="975"/>
      <c r="P52" s="499">
        <f t="shared" si="20"/>
        <v>0</v>
      </c>
      <c r="Q52" s="975"/>
      <c r="R52" s="975"/>
      <c r="S52" s="500">
        <f t="shared" si="9"/>
        <v>0</v>
      </c>
      <c r="T52" s="499">
        <f t="shared" si="21"/>
        <v>0</v>
      </c>
      <c r="U52" s="497">
        <f t="shared" si="22"/>
        <v>0</v>
      </c>
      <c r="V52" s="520">
        <f t="shared" si="23"/>
        <v>0</v>
      </c>
      <c r="W52" s="993"/>
      <c r="X52" s="994"/>
      <c r="Y52" s="526">
        <f t="shared" si="24"/>
        <v>0</v>
      </c>
      <c r="Z52" s="994"/>
      <c r="AA52" s="999"/>
      <c r="AB52" s="526">
        <f t="shared" si="25"/>
        <v>0</v>
      </c>
      <c r="AC52" s="523">
        <f t="shared" si="26"/>
        <v>0</v>
      </c>
      <c r="AD52" s="526">
        <f t="shared" si="27"/>
        <v>0</v>
      </c>
      <c r="AE52" s="569">
        <f t="shared" si="28"/>
        <v>0</v>
      </c>
      <c r="AF52" s="117"/>
    </row>
    <row r="53" spans="1:32" s="110" customFormat="1" ht="13.5" customHeight="1" x14ac:dyDescent="0.25">
      <c r="A53" s="112" t="s">
        <v>2363</v>
      </c>
      <c r="B53" s="147">
        <v>1</v>
      </c>
      <c r="C53" s="147"/>
      <c r="D53" s="147"/>
      <c r="E53" s="147"/>
      <c r="F53" s="341"/>
      <c r="G53" s="115" t="s">
        <v>990</v>
      </c>
      <c r="H53" s="115" t="s">
        <v>990</v>
      </c>
      <c r="I53" s="148" t="s">
        <v>961</v>
      </c>
      <c r="J53" s="149">
        <v>26</v>
      </c>
      <c r="K53" s="149"/>
      <c r="L53" s="130" t="s">
        <v>652</v>
      </c>
      <c r="M53" s="485">
        <v>7.0000000000000007E-2</v>
      </c>
      <c r="N53" s="975"/>
      <c r="O53" s="975"/>
      <c r="P53" s="499">
        <f t="shared" si="20"/>
        <v>0</v>
      </c>
      <c r="Q53" s="975"/>
      <c r="R53" s="975"/>
      <c r="S53" s="500">
        <f t="shared" si="9"/>
        <v>0</v>
      </c>
      <c r="T53" s="499">
        <f t="shared" si="21"/>
        <v>0</v>
      </c>
      <c r="U53" s="497">
        <f t="shared" si="22"/>
        <v>0</v>
      </c>
      <c r="V53" s="520">
        <f t="shared" si="23"/>
        <v>0</v>
      </c>
      <c r="W53" s="993"/>
      <c r="X53" s="994"/>
      <c r="Y53" s="526">
        <f t="shared" si="24"/>
        <v>0</v>
      </c>
      <c r="Z53" s="994"/>
      <c r="AA53" s="999"/>
      <c r="AB53" s="526">
        <f t="shared" si="25"/>
        <v>0</v>
      </c>
      <c r="AC53" s="523">
        <f t="shared" si="26"/>
        <v>0</v>
      </c>
      <c r="AD53" s="526">
        <f t="shared" si="27"/>
        <v>0</v>
      </c>
      <c r="AE53" s="569">
        <f t="shared" si="28"/>
        <v>0</v>
      </c>
      <c r="AF53" s="117"/>
    </row>
    <row r="54" spans="1:32" s="110" customFormat="1" ht="13.5" customHeight="1" x14ac:dyDescent="0.25">
      <c r="A54" s="112" t="s">
        <v>2363</v>
      </c>
      <c r="B54" s="147">
        <v>2</v>
      </c>
      <c r="C54" s="147"/>
      <c r="D54" s="147"/>
      <c r="E54" s="147"/>
      <c r="F54" s="341"/>
      <c r="G54" s="115" t="s">
        <v>925</v>
      </c>
      <c r="H54" s="115" t="s">
        <v>925</v>
      </c>
      <c r="I54" s="148" t="s">
        <v>961</v>
      </c>
      <c r="J54" s="149">
        <v>602.36000000000013</v>
      </c>
      <c r="K54" s="149"/>
      <c r="L54" s="130" t="s">
        <v>652</v>
      </c>
      <c r="M54" s="485">
        <v>7.0000000000000007E-2</v>
      </c>
      <c r="N54" s="975"/>
      <c r="O54" s="975"/>
      <c r="P54" s="499">
        <f t="shared" si="20"/>
        <v>0</v>
      </c>
      <c r="Q54" s="975"/>
      <c r="R54" s="975"/>
      <c r="S54" s="500">
        <f t="shared" si="9"/>
        <v>0</v>
      </c>
      <c r="T54" s="499">
        <f t="shared" si="21"/>
        <v>0</v>
      </c>
      <c r="U54" s="497">
        <f t="shared" si="22"/>
        <v>0</v>
      </c>
      <c r="V54" s="520">
        <f t="shared" si="23"/>
        <v>0</v>
      </c>
      <c r="W54" s="993"/>
      <c r="X54" s="994"/>
      <c r="Y54" s="526">
        <f t="shared" si="24"/>
        <v>0</v>
      </c>
      <c r="Z54" s="994"/>
      <c r="AA54" s="999"/>
      <c r="AB54" s="526">
        <f t="shared" si="25"/>
        <v>0</v>
      </c>
      <c r="AC54" s="523">
        <f t="shared" si="26"/>
        <v>0</v>
      </c>
      <c r="AD54" s="526">
        <f t="shared" si="27"/>
        <v>0</v>
      </c>
      <c r="AE54" s="569">
        <f t="shared" si="28"/>
        <v>0</v>
      </c>
      <c r="AF54" s="117"/>
    </row>
    <row r="55" spans="1:32" s="110" customFormat="1" ht="13.5" customHeight="1" x14ac:dyDescent="0.25">
      <c r="A55" s="112" t="s">
        <v>2363</v>
      </c>
      <c r="B55" s="147">
        <v>2</v>
      </c>
      <c r="C55" s="147"/>
      <c r="D55" s="147"/>
      <c r="E55" s="147"/>
      <c r="F55" s="341"/>
      <c r="G55" s="115" t="s">
        <v>2393</v>
      </c>
      <c r="H55" s="115" t="s">
        <v>2393</v>
      </c>
      <c r="I55" s="148" t="s">
        <v>961</v>
      </c>
      <c r="J55" s="149">
        <v>200</v>
      </c>
      <c r="K55" s="149"/>
      <c r="L55" s="130" t="s">
        <v>652</v>
      </c>
      <c r="M55" s="485">
        <v>7.0000000000000007E-2</v>
      </c>
      <c r="N55" s="975"/>
      <c r="O55" s="975"/>
      <c r="P55" s="499">
        <f t="shared" si="20"/>
        <v>0</v>
      </c>
      <c r="Q55" s="975"/>
      <c r="R55" s="975"/>
      <c r="S55" s="500">
        <f t="shared" si="9"/>
        <v>0</v>
      </c>
      <c r="T55" s="499">
        <f t="shared" si="21"/>
        <v>0</v>
      </c>
      <c r="U55" s="497">
        <f t="shared" si="22"/>
        <v>0</v>
      </c>
      <c r="V55" s="520">
        <f t="shared" si="23"/>
        <v>0</v>
      </c>
      <c r="W55" s="993"/>
      <c r="X55" s="994"/>
      <c r="Y55" s="526">
        <f t="shared" si="24"/>
        <v>0</v>
      </c>
      <c r="Z55" s="994"/>
      <c r="AA55" s="999"/>
      <c r="AB55" s="526">
        <f t="shared" si="25"/>
        <v>0</v>
      </c>
      <c r="AC55" s="523">
        <f t="shared" si="26"/>
        <v>0</v>
      </c>
      <c r="AD55" s="526">
        <f t="shared" si="27"/>
        <v>0</v>
      </c>
      <c r="AE55" s="569">
        <f t="shared" si="28"/>
        <v>0</v>
      </c>
      <c r="AF55" s="117"/>
    </row>
    <row r="56" spans="1:32" s="110" customFormat="1" ht="13.5" customHeight="1" x14ac:dyDescent="0.25">
      <c r="A56" s="112" t="s">
        <v>2363</v>
      </c>
      <c r="B56" s="147">
        <v>2</v>
      </c>
      <c r="C56" s="147"/>
      <c r="D56" s="147"/>
      <c r="E56" s="147"/>
      <c r="F56" s="341">
        <v>1</v>
      </c>
      <c r="G56" s="115" t="s">
        <v>1305</v>
      </c>
      <c r="H56" s="115" t="s">
        <v>1305</v>
      </c>
      <c r="I56" s="148" t="s">
        <v>961</v>
      </c>
      <c r="J56" s="149">
        <v>18.5</v>
      </c>
      <c r="K56" s="149"/>
      <c r="L56" s="130" t="s">
        <v>652</v>
      </c>
      <c r="M56" s="485">
        <v>7.0000000000000007E-2</v>
      </c>
      <c r="N56" s="975"/>
      <c r="O56" s="975"/>
      <c r="P56" s="499">
        <f t="shared" si="20"/>
        <v>0</v>
      </c>
      <c r="Q56" s="975"/>
      <c r="R56" s="975"/>
      <c r="S56" s="500">
        <f t="shared" si="9"/>
        <v>0</v>
      </c>
      <c r="T56" s="499">
        <f t="shared" si="21"/>
        <v>0</v>
      </c>
      <c r="U56" s="497">
        <f t="shared" si="22"/>
        <v>0</v>
      </c>
      <c r="V56" s="520">
        <f t="shared" si="23"/>
        <v>0</v>
      </c>
      <c r="W56" s="993"/>
      <c r="X56" s="994"/>
      <c r="Y56" s="526">
        <f t="shared" si="24"/>
        <v>0</v>
      </c>
      <c r="Z56" s="994"/>
      <c r="AA56" s="999"/>
      <c r="AB56" s="526">
        <f t="shared" si="25"/>
        <v>0</v>
      </c>
      <c r="AC56" s="523">
        <f t="shared" si="26"/>
        <v>0</v>
      </c>
      <c r="AD56" s="526">
        <f t="shared" si="27"/>
        <v>0</v>
      </c>
      <c r="AE56" s="569">
        <f t="shared" si="28"/>
        <v>0</v>
      </c>
      <c r="AF56" s="117"/>
    </row>
    <row r="57" spans="1:32" s="110" customFormat="1" ht="13.5" customHeight="1" x14ac:dyDescent="0.25">
      <c r="A57" s="112" t="s">
        <v>2363</v>
      </c>
      <c r="B57" s="147">
        <v>2</v>
      </c>
      <c r="C57" s="147"/>
      <c r="D57" s="147"/>
      <c r="E57" s="147"/>
      <c r="F57" s="341">
        <v>2</v>
      </c>
      <c r="G57" s="115" t="s">
        <v>1305</v>
      </c>
      <c r="H57" s="115" t="s">
        <v>1305</v>
      </c>
      <c r="I57" s="148" t="s">
        <v>961</v>
      </c>
      <c r="J57" s="149">
        <v>18.5</v>
      </c>
      <c r="K57" s="149"/>
      <c r="L57" s="130" t="s">
        <v>652</v>
      </c>
      <c r="M57" s="485">
        <v>7.0000000000000007E-2</v>
      </c>
      <c r="N57" s="975"/>
      <c r="O57" s="975"/>
      <c r="P57" s="499">
        <f t="shared" si="20"/>
        <v>0</v>
      </c>
      <c r="Q57" s="975"/>
      <c r="R57" s="975"/>
      <c r="S57" s="500">
        <f t="shared" si="9"/>
        <v>0</v>
      </c>
      <c r="T57" s="499">
        <f t="shared" si="21"/>
        <v>0</v>
      </c>
      <c r="U57" s="497">
        <f t="shared" si="22"/>
        <v>0</v>
      </c>
      <c r="V57" s="520">
        <f t="shared" si="23"/>
        <v>0</v>
      </c>
      <c r="W57" s="993"/>
      <c r="X57" s="994"/>
      <c r="Y57" s="526">
        <f t="shared" si="24"/>
        <v>0</v>
      </c>
      <c r="Z57" s="994"/>
      <c r="AA57" s="999"/>
      <c r="AB57" s="526">
        <f t="shared" si="25"/>
        <v>0</v>
      </c>
      <c r="AC57" s="523">
        <f t="shared" si="26"/>
        <v>0</v>
      </c>
      <c r="AD57" s="526">
        <f t="shared" si="27"/>
        <v>0</v>
      </c>
      <c r="AE57" s="569">
        <f t="shared" si="28"/>
        <v>0</v>
      </c>
      <c r="AF57" s="117"/>
    </row>
    <row r="58" spans="1:32" ht="13.5" customHeight="1" x14ac:dyDescent="0.25">
      <c r="A58" s="112" t="s">
        <v>2363</v>
      </c>
      <c r="B58" s="147">
        <v>2</v>
      </c>
      <c r="C58" s="147"/>
      <c r="D58" s="147"/>
      <c r="E58" s="147"/>
      <c r="F58" s="341" t="s">
        <v>2420</v>
      </c>
      <c r="G58" s="115" t="s">
        <v>2428</v>
      </c>
      <c r="H58" s="115" t="s">
        <v>2428</v>
      </c>
      <c r="I58" s="148" t="s">
        <v>2378</v>
      </c>
      <c r="J58" s="149"/>
      <c r="K58" s="149">
        <v>4.46</v>
      </c>
      <c r="L58" s="130" t="s">
        <v>680</v>
      </c>
      <c r="M58" s="485">
        <v>7.0000000000000007E-2</v>
      </c>
      <c r="N58" s="499"/>
      <c r="O58" s="499"/>
      <c r="P58" s="499">
        <f t="shared" si="20"/>
        <v>0</v>
      </c>
      <c r="Q58" s="499"/>
      <c r="R58" s="499"/>
      <c r="S58" s="500">
        <f t="shared" si="9"/>
        <v>0</v>
      </c>
      <c r="T58" s="499">
        <f t="shared" si="21"/>
        <v>0</v>
      </c>
      <c r="U58" s="497">
        <f t="shared" si="22"/>
        <v>0</v>
      </c>
      <c r="V58" s="520">
        <f t="shared" si="23"/>
        <v>0</v>
      </c>
      <c r="W58" s="526"/>
      <c r="X58" s="523"/>
      <c r="Y58" s="526">
        <f t="shared" si="24"/>
        <v>0</v>
      </c>
      <c r="Z58" s="523"/>
      <c r="AA58" s="942"/>
      <c r="AB58" s="526">
        <f t="shared" si="25"/>
        <v>0</v>
      </c>
      <c r="AC58" s="523">
        <f t="shared" si="26"/>
        <v>0</v>
      </c>
      <c r="AD58" s="526">
        <f t="shared" si="27"/>
        <v>0</v>
      </c>
      <c r="AE58" s="569">
        <f t="shared" si="28"/>
        <v>0</v>
      </c>
      <c r="AF58" s="202"/>
    </row>
    <row r="59" spans="1:32" s="110" customFormat="1" ht="13.5" customHeight="1" x14ac:dyDescent="0.25">
      <c r="A59" s="112" t="s">
        <v>2363</v>
      </c>
      <c r="B59" s="147">
        <v>2</v>
      </c>
      <c r="C59" s="147"/>
      <c r="D59" s="147"/>
      <c r="E59" s="147"/>
      <c r="F59" s="341"/>
      <c r="G59" s="115" t="s">
        <v>2421</v>
      </c>
      <c r="H59" s="115" t="s">
        <v>2421</v>
      </c>
      <c r="I59" s="148" t="s">
        <v>939</v>
      </c>
      <c r="J59" s="149">
        <v>16</v>
      </c>
      <c r="K59" s="149"/>
      <c r="L59" s="130" t="s">
        <v>652</v>
      </c>
      <c r="M59" s="485">
        <v>0.04</v>
      </c>
      <c r="N59" s="975"/>
      <c r="O59" s="975"/>
      <c r="P59" s="499">
        <f t="shared" si="20"/>
        <v>0</v>
      </c>
      <c r="Q59" s="975"/>
      <c r="R59" s="975"/>
      <c r="S59" s="500">
        <f t="shared" si="9"/>
        <v>0</v>
      </c>
      <c r="T59" s="499">
        <f t="shared" si="21"/>
        <v>0</v>
      </c>
      <c r="U59" s="497">
        <f t="shared" si="22"/>
        <v>0</v>
      </c>
      <c r="V59" s="520">
        <f t="shared" si="23"/>
        <v>0</v>
      </c>
      <c r="W59" s="993"/>
      <c r="X59" s="994"/>
      <c r="Y59" s="526">
        <f t="shared" si="24"/>
        <v>0</v>
      </c>
      <c r="Z59" s="994"/>
      <c r="AA59" s="999"/>
      <c r="AB59" s="526">
        <f t="shared" si="25"/>
        <v>0</v>
      </c>
      <c r="AC59" s="523">
        <f t="shared" si="26"/>
        <v>0</v>
      </c>
      <c r="AD59" s="526">
        <f t="shared" si="27"/>
        <v>0</v>
      </c>
      <c r="AE59" s="569">
        <f t="shared" si="28"/>
        <v>0</v>
      </c>
      <c r="AF59" s="117"/>
    </row>
    <row r="60" spans="1:32" s="110" customFormat="1" ht="13.5" customHeight="1" x14ac:dyDescent="0.25">
      <c r="A60" s="112" t="s">
        <v>2363</v>
      </c>
      <c r="B60" s="147">
        <v>2</v>
      </c>
      <c r="C60" s="147"/>
      <c r="D60" s="147"/>
      <c r="E60" s="147"/>
      <c r="F60" s="341"/>
      <c r="G60" s="115" t="s">
        <v>2422</v>
      </c>
      <c r="H60" s="115" t="s">
        <v>2422</v>
      </c>
      <c r="I60" s="148" t="s">
        <v>939</v>
      </c>
      <c r="J60" s="149">
        <v>17.5</v>
      </c>
      <c r="K60" s="149"/>
      <c r="L60" s="130" t="s">
        <v>652</v>
      </c>
      <c r="M60" s="485">
        <v>0.04</v>
      </c>
      <c r="N60" s="975"/>
      <c r="O60" s="975"/>
      <c r="P60" s="499">
        <f t="shared" si="20"/>
        <v>0</v>
      </c>
      <c r="Q60" s="975"/>
      <c r="R60" s="975"/>
      <c r="S60" s="500">
        <f t="shared" si="9"/>
        <v>0</v>
      </c>
      <c r="T60" s="499">
        <f t="shared" si="21"/>
        <v>0</v>
      </c>
      <c r="U60" s="497">
        <f t="shared" si="22"/>
        <v>0</v>
      </c>
      <c r="V60" s="520">
        <f t="shared" si="23"/>
        <v>0</v>
      </c>
      <c r="W60" s="993"/>
      <c r="X60" s="994"/>
      <c r="Y60" s="526">
        <f t="shared" si="24"/>
        <v>0</v>
      </c>
      <c r="Z60" s="994"/>
      <c r="AA60" s="999"/>
      <c r="AB60" s="526">
        <f t="shared" si="25"/>
        <v>0</v>
      </c>
      <c r="AC60" s="523">
        <f t="shared" si="26"/>
        <v>0</v>
      </c>
      <c r="AD60" s="526">
        <f t="shared" si="27"/>
        <v>0</v>
      </c>
      <c r="AE60" s="569">
        <f t="shared" si="28"/>
        <v>0</v>
      </c>
      <c r="AF60" s="117"/>
    </row>
    <row r="61" spans="1:32" s="110" customFormat="1" ht="13.5" customHeight="1" x14ac:dyDescent="0.25">
      <c r="A61" s="112" t="s">
        <v>2363</v>
      </c>
      <c r="B61" s="147">
        <v>2</v>
      </c>
      <c r="C61" s="147"/>
      <c r="D61" s="147"/>
      <c r="E61" s="147"/>
      <c r="F61" s="341"/>
      <c r="G61" s="115" t="s">
        <v>2388</v>
      </c>
      <c r="H61" s="115" t="s">
        <v>2388</v>
      </c>
      <c r="I61" s="148" t="s">
        <v>939</v>
      </c>
      <c r="J61" s="149">
        <v>34</v>
      </c>
      <c r="K61" s="149"/>
      <c r="L61" s="130" t="s">
        <v>652</v>
      </c>
      <c r="M61" s="485">
        <v>7.0000000000000007E-2</v>
      </c>
      <c r="N61" s="975"/>
      <c r="O61" s="975"/>
      <c r="P61" s="499">
        <f t="shared" si="20"/>
        <v>0</v>
      </c>
      <c r="Q61" s="975"/>
      <c r="R61" s="975"/>
      <c r="S61" s="500">
        <f t="shared" si="9"/>
        <v>0</v>
      </c>
      <c r="T61" s="499">
        <f t="shared" si="21"/>
        <v>0</v>
      </c>
      <c r="U61" s="497">
        <f t="shared" si="22"/>
        <v>0</v>
      </c>
      <c r="V61" s="520">
        <f t="shared" si="23"/>
        <v>0</v>
      </c>
      <c r="W61" s="993"/>
      <c r="X61" s="994"/>
      <c r="Y61" s="526">
        <f t="shared" si="24"/>
        <v>0</v>
      </c>
      <c r="Z61" s="994"/>
      <c r="AA61" s="999"/>
      <c r="AB61" s="526">
        <f t="shared" si="25"/>
        <v>0</v>
      </c>
      <c r="AC61" s="523">
        <f t="shared" si="26"/>
        <v>0</v>
      </c>
      <c r="AD61" s="526">
        <f t="shared" si="27"/>
        <v>0</v>
      </c>
      <c r="AE61" s="569">
        <f t="shared" si="28"/>
        <v>0</v>
      </c>
      <c r="AF61" s="117"/>
    </row>
    <row r="62" spans="1:32" s="110" customFormat="1" ht="13.5" customHeight="1" x14ac:dyDescent="0.25">
      <c r="A62" s="112" t="s">
        <v>2363</v>
      </c>
      <c r="B62" s="147">
        <v>2</v>
      </c>
      <c r="C62" s="147"/>
      <c r="D62" s="147"/>
      <c r="E62" s="147"/>
      <c r="F62" s="341"/>
      <c r="G62" s="115" t="s">
        <v>2388</v>
      </c>
      <c r="H62" s="115" t="s">
        <v>2388</v>
      </c>
      <c r="I62" s="148" t="s">
        <v>939</v>
      </c>
      <c r="J62" s="149">
        <v>17</v>
      </c>
      <c r="K62" s="149"/>
      <c r="L62" s="130" t="s">
        <v>652</v>
      </c>
      <c r="M62" s="485">
        <v>7.0000000000000007E-2</v>
      </c>
      <c r="N62" s="975"/>
      <c r="O62" s="975"/>
      <c r="P62" s="499">
        <f t="shared" si="20"/>
        <v>0</v>
      </c>
      <c r="Q62" s="975"/>
      <c r="R62" s="975"/>
      <c r="S62" s="500">
        <f t="shared" si="9"/>
        <v>0</v>
      </c>
      <c r="T62" s="499">
        <f t="shared" si="21"/>
        <v>0</v>
      </c>
      <c r="U62" s="497">
        <f t="shared" si="22"/>
        <v>0</v>
      </c>
      <c r="V62" s="520">
        <f t="shared" si="23"/>
        <v>0</v>
      </c>
      <c r="W62" s="993"/>
      <c r="X62" s="994"/>
      <c r="Y62" s="526">
        <f t="shared" si="24"/>
        <v>0</v>
      </c>
      <c r="Z62" s="994"/>
      <c r="AA62" s="999"/>
      <c r="AB62" s="526">
        <f t="shared" si="25"/>
        <v>0</v>
      </c>
      <c r="AC62" s="523">
        <f t="shared" si="26"/>
        <v>0</v>
      </c>
      <c r="AD62" s="526">
        <f t="shared" si="27"/>
        <v>0</v>
      </c>
      <c r="AE62" s="569">
        <f t="shared" si="28"/>
        <v>0</v>
      </c>
      <c r="AF62" s="117"/>
    </row>
    <row r="63" spans="1:32" s="110" customFormat="1" ht="13.5" customHeight="1" x14ac:dyDescent="0.25">
      <c r="A63" s="112" t="s">
        <v>2363</v>
      </c>
      <c r="B63" s="147">
        <v>2</v>
      </c>
      <c r="C63" s="147"/>
      <c r="D63" s="147"/>
      <c r="E63" s="147"/>
      <c r="F63" s="341" t="s">
        <v>2429</v>
      </c>
      <c r="G63" s="115" t="s">
        <v>2426</v>
      </c>
      <c r="H63" s="115" t="s">
        <v>2426</v>
      </c>
      <c r="I63" s="148" t="s">
        <v>961</v>
      </c>
      <c r="J63" s="149">
        <v>62.56</v>
      </c>
      <c r="K63" s="149"/>
      <c r="L63" s="130" t="s">
        <v>652</v>
      </c>
      <c r="M63" s="485">
        <v>7.0000000000000007E-2</v>
      </c>
      <c r="N63" s="975"/>
      <c r="O63" s="975"/>
      <c r="P63" s="499">
        <f t="shared" si="20"/>
        <v>0</v>
      </c>
      <c r="Q63" s="975"/>
      <c r="R63" s="975"/>
      <c r="S63" s="500">
        <f t="shared" si="9"/>
        <v>0</v>
      </c>
      <c r="T63" s="499">
        <f t="shared" si="21"/>
        <v>0</v>
      </c>
      <c r="U63" s="497">
        <f t="shared" si="22"/>
        <v>0</v>
      </c>
      <c r="V63" s="520">
        <f t="shared" si="23"/>
        <v>0</v>
      </c>
      <c r="W63" s="993"/>
      <c r="X63" s="994"/>
      <c r="Y63" s="526">
        <f t="shared" si="24"/>
        <v>0</v>
      </c>
      <c r="Z63" s="994"/>
      <c r="AA63" s="999"/>
      <c r="AB63" s="526">
        <f t="shared" si="25"/>
        <v>0</v>
      </c>
      <c r="AC63" s="523">
        <f t="shared" si="26"/>
        <v>0</v>
      </c>
      <c r="AD63" s="526">
        <f t="shared" si="27"/>
        <v>0</v>
      </c>
      <c r="AE63" s="569">
        <f t="shared" si="28"/>
        <v>0</v>
      </c>
      <c r="AF63" s="117"/>
    </row>
    <row r="64" spans="1:32" ht="13.5" customHeight="1" x14ac:dyDescent="0.25">
      <c r="A64" s="112" t="s">
        <v>2363</v>
      </c>
      <c r="B64" s="147">
        <v>2</v>
      </c>
      <c r="C64" s="147"/>
      <c r="D64" s="147"/>
      <c r="E64" s="147"/>
      <c r="F64" s="341" t="s">
        <v>2430</v>
      </c>
      <c r="G64" s="115" t="s">
        <v>2431</v>
      </c>
      <c r="H64" s="115" t="s">
        <v>2431</v>
      </c>
      <c r="I64" s="148"/>
      <c r="J64" s="149"/>
      <c r="K64" s="149">
        <v>12.36</v>
      </c>
      <c r="L64" s="130" t="s">
        <v>680</v>
      </c>
      <c r="M64" s="485">
        <v>7.0000000000000007E-2</v>
      </c>
      <c r="N64" s="499"/>
      <c r="O64" s="499"/>
      <c r="P64" s="499">
        <f t="shared" si="20"/>
        <v>0</v>
      </c>
      <c r="Q64" s="499"/>
      <c r="R64" s="499"/>
      <c r="S64" s="500">
        <f t="shared" si="9"/>
        <v>0</v>
      </c>
      <c r="T64" s="499">
        <f t="shared" si="21"/>
        <v>0</v>
      </c>
      <c r="U64" s="497">
        <f t="shared" si="22"/>
        <v>0</v>
      </c>
      <c r="V64" s="520">
        <f t="shared" si="23"/>
        <v>0</v>
      </c>
      <c r="W64" s="526"/>
      <c r="X64" s="523"/>
      <c r="Y64" s="526">
        <f t="shared" si="24"/>
        <v>0</v>
      </c>
      <c r="Z64" s="523"/>
      <c r="AA64" s="942"/>
      <c r="AB64" s="526">
        <f t="shared" si="25"/>
        <v>0</v>
      </c>
      <c r="AC64" s="523">
        <f t="shared" si="26"/>
        <v>0</v>
      </c>
      <c r="AD64" s="526">
        <f t="shared" si="27"/>
        <v>0</v>
      </c>
      <c r="AE64" s="569">
        <f t="shared" si="28"/>
        <v>0</v>
      </c>
      <c r="AF64" s="202"/>
    </row>
    <row r="65" spans="1:32" ht="13.5" customHeight="1" x14ac:dyDescent="0.25">
      <c r="A65" s="112" t="s">
        <v>2363</v>
      </c>
      <c r="B65" s="147">
        <v>2</v>
      </c>
      <c r="C65" s="147"/>
      <c r="D65" s="147"/>
      <c r="E65" s="147"/>
      <c r="F65" s="341" t="s">
        <v>2432</v>
      </c>
      <c r="G65" s="115" t="s">
        <v>2431</v>
      </c>
      <c r="H65" s="115" t="s">
        <v>2431</v>
      </c>
      <c r="I65" s="148"/>
      <c r="J65" s="149"/>
      <c r="K65" s="149">
        <v>18.16</v>
      </c>
      <c r="L65" s="130" t="s">
        <v>680</v>
      </c>
      <c r="M65" s="485">
        <v>7.0000000000000007E-2</v>
      </c>
      <c r="N65" s="499"/>
      <c r="O65" s="499"/>
      <c r="P65" s="499">
        <f t="shared" si="20"/>
        <v>0</v>
      </c>
      <c r="Q65" s="499"/>
      <c r="R65" s="499"/>
      <c r="S65" s="500">
        <f t="shared" si="9"/>
        <v>0</v>
      </c>
      <c r="T65" s="499">
        <f t="shared" si="21"/>
        <v>0</v>
      </c>
      <c r="U65" s="497">
        <f t="shared" si="22"/>
        <v>0</v>
      </c>
      <c r="V65" s="520">
        <f t="shared" si="23"/>
        <v>0</v>
      </c>
      <c r="W65" s="526"/>
      <c r="X65" s="523"/>
      <c r="Y65" s="526">
        <f t="shared" si="24"/>
        <v>0</v>
      </c>
      <c r="Z65" s="523"/>
      <c r="AA65" s="942"/>
      <c r="AB65" s="526">
        <f t="shared" si="25"/>
        <v>0</v>
      </c>
      <c r="AC65" s="523">
        <f t="shared" si="26"/>
        <v>0</v>
      </c>
      <c r="AD65" s="526">
        <f t="shared" si="27"/>
        <v>0</v>
      </c>
      <c r="AE65" s="569">
        <f t="shared" si="28"/>
        <v>0</v>
      </c>
      <c r="AF65" s="202"/>
    </row>
    <row r="66" spans="1:32" s="110" customFormat="1" ht="13.5" customHeight="1" x14ac:dyDescent="0.25">
      <c r="A66" s="112" t="s">
        <v>2363</v>
      </c>
      <c r="B66" s="147">
        <v>2</v>
      </c>
      <c r="C66" s="147"/>
      <c r="D66" s="147"/>
      <c r="E66" s="147"/>
      <c r="F66" s="341" t="s">
        <v>2433</v>
      </c>
      <c r="G66" s="115" t="s">
        <v>2427</v>
      </c>
      <c r="H66" s="115" t="s">
        <v>2427</v>
      </c>
      <c r="I66" s="148" t="s">
        <v>961</v>
      </c>
      <c r="J66" s="149">
        <v>15.5</v>
      </c>
      <c r="K66" s="149"/>
      <c r="L66" s="130" t="s">
        <v>652</v>
      </c>
      <c r="M66" s="485">
        <v>7.0000000000000007E-2</v>
      </c>
      <c r="N66" s="975"/>
      <c r="O66" s="975"/>
      <c r="P66" s="499">
        <f t="shared" si="20"/>
        <v>0</v>
      </c>
      <c r="Q66" s="975"/>
      <c r="R66" s="975"/>
      <c r="S66" s="500">
        <f t="shared" si="9"/>
        <v>0</v>
      </c>
      <c r="T66" s="499">
        <f t="shared" si="21"/>
        <v>0</v>
      </c>
      <c r="U66" s="497">
        <f t="shared" si="22"/>
        <v>0</v>
      </c>
      <c r="V66" s="520">
        <f t="shared" si="23"/>
        <v>0</v>
      </c>
      <c r="W66" s="993"/>
      <c r="X66" s="994"/>
      <c r="Y66" s="526">
        <f t="shared" si="24"/>
        <v>0</v>
      </c>
      <c r="Z66" s="994"/>
      <c r="AA66" s="999"/>
      <c r="AB66" s="526">
        <f t="shared" si="25"/>
        <v>0</v>
      </c>
      <c r="AC66" s="523">
        <f t="shared" si="26"/>
        <v>0</v>
      </c>
      <c r="AD66" s="526">
        <f t="shared" si="27"/>
        <v>0</v>
      </c>
      <c r="AE66" s="569">
        <f t="shared" si="28"/>
        <v>0</v>
      </c>
      <c r="AF66" s="117"/>
    </row>
    <row r="67" spans="1:32" s="110" customFormat="1" ht="13.5" customHeight="1" x14ac:dyDescent="0.25">
      <c r="A67" s="112" t="s">
        <v>2363</v>
      </c>
      <c r="B67" s="147">
        <v>2</v>
      </c>
      <c r="C67" s="147"/>
      <c r="D67" s="147"/>
      <c r="E67" s="147"/>
      <c r="F67" s="341" t="s">
        <v>2433</v>
      </c>
      <c r="G67" s="115" t="s">
        <v>990</v>
      </c>
      <c r="H67" s="115" t="s">
        <v>990</v>
      </c>
      <c r="I67" s="148" t="s">
        <v>961</v>
      </c>
      <c r="J67" s="149">
        <v>26</v>
      </c>
      <c r="K67" s="149"/>
      <c r="L67" s="130" t="s">
        <v>652</v>
      </c>
      <c r="M67" s="485">
        <v>7.0000000000000007E-2</v>
      </c>
      <c r="N67" s="975"/>
      <c r="O67" s="975"/>
      <c r="P67" s="499">
        <f t="shared" si="20"/>
        <v>0</v>
      </c>
      <c r="Q67" s="975"/>
      <c r="R67" s="975"/>
      <c r="S67" s="500">
        <f t="shared" si="9"/>
        <v>0</v>
      </c>
      <c r="T67" s="499">
        <f t="shared" si="21"/>
        <v>0</v>
      </c>
      <c r="U67" s="497">
        <f t="shared" si="22"/>
        <v>0</v>
      </c>
      <c r="V67" s="520">
        <f t="shared" si="23"/>
        <v>0</v>
      </c>
      <c r="W67" s="993"/>
      <c r="X67" s="994"/>
      <c r="Y67" s="526">
        <f t="shared" si="24"/>
        <v>0</v>
      </c>
      <c r="Z67" s="994"/>
      <c r="AA67" s="999"/>
      <c r="AB67" s="526">
        <f t="shared" si="25"/>
        <v>0</v>
      </c>
      <c r="AC67" s="523">
        <f t="shared" si="26"/>
        <v>0</v>
      </c>
      <c r="AD67" s="526">
        <f t="shared" si="27"/>
        <v>0</v>
      </c>
      <c r="AE67" s="569">
        <f t="shared" si="28"/>
        <v>0</v>
      </c>
      <c r="AF67" s="117"/>
    </row>
    <row r="68" spans="1:32" s="110" customFormat="1" ht="13.5" customHeight="1" x14ac:dyDescent="0.25">
      <c r="A68" s="112" t="s">
        <v>2363</v>
      </c>
      <c r="B68" s="147">
        <v>3</v>
      </c>
      <c r="C68" s="147"/>
      <c r="D68" s="147"/>
      <c r="E68" s="147"/>
      <c r="F68" s="341"/>
      <c r="G68" s="115" t="s">
        <v>925</v>
      </c>
      <c r="H68" s="115" t="s">
        <v>925</v>
      </c>
      <c r="I68" s="148" t="s">
        <v>961</v>
      </c>
      <c r="J68" s="149">
        <v>606.67000000000007</v>
      </c>
      <c r="K68" s="149"/>
      <c r="L68" s="130" t="s">
        <v>652</v>
      </c>
      <c r="M68" s="485">
        <v>7.0000000000000007E-2</v>
      </c>
      <c r="N68" s="975"/>
      <c r="O68" s="975"/>
      <c r="P68" s="499">
        <f t="shared" si="20"/>
        <v>0</v>
      </c>
      <c r="Q68" s="975"/>
      <c r="R68" s="975"/>
      <c r="S68" s="500">
        <f t="shared" si="9"/>
        <v>0</v>
      </c>
      <c r="T68" s="499">
        <f t="shared" si="21"/>
        <v>0</v>
      </c>
      <c r="U68" s="497">
        <f t="shared" si="22"/>
        <v>0</v>
      </c>
      <c r="V68" s="520">
        <f t="shared" si="23"/>
        <v>0</v>
      </c>
      <c r="W68" s="993"/>
      <c r="X68" s="994"/>
      <c r="Y68" s="526">
        <f t="shared" si="24"/>
        <v>0</v>
      </c>
      <c r="Z68" s="994"/>
      <c r="AA68" s="999"/>
      <c r="AB68" s="526">
        <f t="shared" si="25"/>
        <v>0</v>
      </c>
      <c r="AC68" s="523">
        <f t="shared" si="26"/>
        <v>0</v>
      </c>
      <c r="AD68" s="526">
        <f t="shared" si="27"/>
        <v>0</v>
      </c>
      <c r="AE68" s="569">
        <f t="shared" si="28"/>
        <v>0</v>
      </c>
      <c r="AF68" s="117"/>
    </row>
    <row r="69" spans="1:32" s="110" customFormat="1" ht="13.5" customHeight="1" x14ac:dyDescent="0.25">
      <c r="A69" s="112" t="s">
        <v>2363</v>
      </c>
      <c r="B69" s="147">
        <v>3</v>
      </c>
      <c r="C69" s="147"/>
      <c r="D69" s="147"/>
      <c r="E69" s="147"/>
      <c r="F69" s="341">
        <v>1</v>
      </c>
      <c r="G69" s="115" t="s">
        <v>1305</v>
      </c>
      <c r="H69" s="115" t="s">
        <v>1305</v>
      </c>
      <c r="I69" s="148" t="s">
        <v>961</v>
      </c>
      <c r="J69" s="149">
        <v>18.5</v>
      </c>
      <c r="K69" s="149"/>
      <c r="L69" s="130" t="s">
        <v>652</v>
      </c>
      <c r="M69" s="485">
        <v>7.0000000000000007E-2</v>
      </c>
      <c r="N69" s="975"/>
      <c r="O69" s="975"/>
      <c r="P69" s="499">
        <f t="shared" si="20"/>
        <v>0</v>
      </c>
      <c r="Q69" s="975"/>
      <c r="R69" s="975"/>
      <c r="S69" s="500">
        <f t="shared" si="9"/>
        <v>0</v>
      </c>
      <c r="T69" s="499">
        <f t="shared" si="21"/>
        <v>0</v>
      </c>
      <c r="U69" s="497">
        <f t="shared" si="22"/>
        <v>0</v>
      </c>
      <c r="V69" s="520">
        <f t="shared" si="23"/>
        <v>0</v>
      </c>
      <c r="W69" s="993"/>
      <c r="X69" s="994"/>
      <c r="Y69" s="526">
        <f t="shared" si="24"/>
        <v>0</v>
      </c>
      <c r="Z69" s="994"/>
      <c r="AA69" s="999"/>
      <c r="AB69" s="526">
        <f t="shared" si="25"/>
        <v>0</v>
      </c>
      <c r="AC69" s="523">
        <f t="shared" si="26"/>
        <v>0</v>
      </c>
      <c r="AD69" s="526">
        <f t="shared" si="27"/>
        <v>0</v>
      </c>
      <c r="AE69" s="569">
        <f t="shared" si="28"/>
        <v>0</v>
      </c>
      <c r="AF69" s="117"/>
    </row>
    <row r="70" spans="1:32" s="110" customFormat="1" ht="13.5" customHeight="1" x14ac:dyDescent="0.25">
      <c r="A70" s="112" t="s">
        <v>2363</v>
      </c>
      <c r="B70" s="147">
        <v>3</v>
      </c>
      <c r="C70" s="147"/>
      <c r="D70" s="147"/>
      <c r="E70" s="147"/>
      <c r="F70" s="341"/>
      <c r="G70" s="115" t="s">
        <v>2393</v>
      </c>
      <c r="H70" s="115" t="s">
        <v>2393</v>
      </c>
      <c r="I70" s="148" t="s">
        <v>961</v>
      </c>
      <c r="J70" s="149">
        <v>200</v>
      </c>
      <c r="K70" s="149"/>
      <c r="L70" s="130" t="s">
        <v>652</v>
      </c>
      <c r="M70" s="485">
        <v>7.0000000000000007E-2</v>
      </c>
      <c r="N70" s="975"/>
      <c r="O70" s="975"/>
      <c r="P70" s="499">
        <f t="shared" si="20"/>
        <v>0</v>
      </c>
      <c r="Q70" s="975"/>
      <c r="R70" s="975"/>
      <c r="S70" s="500">
        <f t="shared" si="9"/>
        <v>0</v>
      </c>
      <c r="T70" s="499">
        <f t="shared" si="21"/>
        <v>0</v>
      </c>
      <c r="U70" s="497">
        <f t="shared" si="22"/>
        <v>0</v>
      </c>
      <c r="V70" s="520">
        <f t="shared" si="23"/>
        <v>0</v>
      </c>
      <c r="W70" s="993"/>
      <c r="X70" s="994"/>
      <c r="Y70" s="526">
        <f t="shared" si="24"/>
        <v>0</v>
      </c>
      <c r="Z70" s="994"/>
      <c r="AA70" s="999"/>
      <c r="AB70" s="526">
        <f t="shared" si="25"/>
        <v>0</v>
      </c>
      <c r="AC70" s="523">
        <f t="shared" si="26"/>
        <v>0</v>
      </c>
      <c r="AD70" s="526">
        <f t="shared" si="27"/>
        <v>0</v>
      </c>
      <c r="AE70" s="569">
        <f t="shared" si="28"/>
        <v>0</v>
      </c>
      <c r="AF70" s="117"/>
    </row>
    <row r="71" spans="1:32" s="110" customFormat="1" ht="13.5" customHeight="1" x14ac:dyDescent="0.25">
      <c r="A71" s="112" t="s">
        <v>2363</v>
      </c>
      <c r="B71" s="147">
        <v>3</v>
      </c>
      <c r="C71" s="147"/>
      <c r="D71" s="147"/>
      <c r="E71" s="147"/>
      <c r="F71" s="341">
        <v>2</v>
      </c>
      <c r="G71" s="115" t="s">
        <v>1305</v>
      </c>
      <c r="H71" s="115" t="s">
        <v>1305</v>
      </c>
      <c r="I71" s="148" t="s">
        <v>961</v>
      </c>
      <c r="J71" s="149">
        <v>18.5</v>
      </c>
      <c r="K71" s="149"/>
      <c r="L71" s="130" t="s">
        <v>652</v>
      </c>
      <c r="M71" s="485">
        <v>7.0000000000000007E-2</v>
      </c>
      <c r="N71" s="975"/>
      <c r="O71" s="975"/>
      <c r="P71" s="499">
        <f t="shared" si="20"/>
        <v>0</v>
      </c>
      <c r="Q71" s="975"/>
      <c r="R71" s="975"/>
      <c r="S71" s="500">
        <f t="shared" si="9"/>
        <v>0</v>
      </c>
      <c r="T71" s="499">
        <f t="shared" si="21"/>
        <v>0</v>
      </c>
      <c r="U71" s="497">
        <f t="shared" si="22"/>
        <v>0</v>
      </c>
      <c r="V71" s="520">
        <f t="shared" si="23"/>
        <v>0</v>
      </c>
      <c r="W71" s="993"/>
      <c r="X71" s="994"/>
      <c r="Y71" s="526">
        <f t="shared" si="24"/>
        <v>0</v>
      </c>
      <c r="Z71" s="994"/>
      <c r="AA71" s="999"/>
      <c r="AB71" s="526">
        <f t="shared" si="25"/>
        <v>0</v>
      </c>
      <c r="AC71" s="523">
        <f t="shared" si="26"/>
        <v>0</v>
      </c>
      <c r="AD71" s="526">
        <f t="shared" si="27"/>
        <v>0</v>
      </c>
      <c r="AE71" s="569">
        <f t="shared" si="28"/>
        <v>0</v>
      </c>
      <c r="AF71" s="117"/>
    </row>
    <row r="72" spans="1:32" ht="13.5" customHeight="1" x14ac:dyDescent="0.25">
      <c r="A72" s="112" t="s">
        <v>2363</v>
      </c>
      <c r="B72" s="147">
        <v>3</v>
      </c>
      <c r="C72" s="147"/>
      <c r="D72" s="147"/>
      <c r="E72" s="147"/>
      <c r="F72" s="341" t="s">
        <v>2420</v>
      </c>
      <c r="G72" s="115" t="s">
        <v>2428</v>
      </c>
      <c r="H72" s="115" t="s">
        <v>2428</v>
      </c>
      <c r="I72" s="148" t="s">
        <v>2378</v>
      </c>
      <c r="J72" s="149"/>
      <c r="K72" s="149">
        <v>4.46</v>
      </c>
      <c r="L72" s="130" t="s">
        <v>680</v>
      </c>
      <c r="M72" s="485">
        <v>7.0000000000000007E-2</v>
      </c>
      <c r="N72" s="499"/>
      <c r="O72" s="499"/>
      <c r="P72" s="499">
        <f t="shared" si="20"/>
        <v>0</v>
      </c>
      <c r="Q72" s="499"/>
      <c r="R72" s="499"/>
      <c r="S72" s="500">
        <f t="shared" ref="S72:S110" si="29">SUM(Q72,R72)</f>
        <v>0</v>
      </c>
      <c r="T72" s="499">
        <f t="shared" si="21"/>
        <v>0</v>
      </c>
      <c r="U72" s="497">
        <f t="shared" si="22"/>
        <v>0</v>
      </c>
      <c r="V72" s="520">
        <f t="shared" si="23"/>
        <v>0</v>
      </c>
      <c r="W72" s="526"/>
      <c r="X72" s="523"/>
      <c r="Y72" s="526">
        <f t="shared" si="24"/>
        <v>0</v>
      </c>
      <c r="Z72" s="523"/>
      <c r="AA72" s="942"/>
      <c r="AB72" s="526">
        <f t="shared" si="25"/>
        <v>0</v>
      </c>
      <c r="AC72" s="523">
        <f t="shared" si="26"/>
        <v>0</v>
      </c>
      <c r="AD72" s="526">
        <f t="shared" si="27"/>
        <v>0</v>
      </c>
      <c r="AE72" s="569">
        <f t="shared" si="28"/>
        <v>0</v>
      </c>
      <c r="AF72" s="202"/>
    </row>
    <row r="73" spans="1:32" s="110" customFormat="1" ht="13.5" customHeight="1" x14ac:dyDescent="0.25">
      <c r="A73" s="112" t="s">
        <v>2363</v>
      </c>
      <c r="B73" s="147">
        <v>3</v>
      </c>
      <c r="C73" s="147"/>
      <c r="D73" s="147"/>
      <c r="E73" s="147"/>
      <c r="F73" s="341"/>
      <c r="G73" s="115" t="s">
        <v>2421</v>
      </c>
      <c r="H73" s="115" t="s">
        <v>2421</v>
      </c>
      <c r="I73" s="148" t="s">
        <v>939</v>
      </c>
      <c r="J73" s="149">
        <v>16</v>
      </c>
      <c r="K73" s="149"/>
      <c r="L73" s="130" t="s">
        <v>652</v>
      </c>
      <c r="M73" s="485">
        <v>0.04</v>
      </c>
      <c r="N73" s="975"/>
      <c r="O73" s="975"/>
      <c r="P73" s="499">
        <f t="shared" si="20"/>
        <v>0</v>
      </c>
      <c r="Q73" s="975"/>
      <c r="R73" s="975"/>
      <c r="S73" s="500">
        <f t="shared" si="29"/>
        <v>0</v>
      </c>
      <c r="T73" s="499">
        <f t="shared" si="21"/>
        <v>0</v>
      </c>
      <c r="U73" s="497">
        <f t="shared" si="22"/>
        <v>0</v>
      </c>
      <c r="V73" s="520">
        <f t="shared" si="23"/>
        <v>0</v>
      </c>
      <c r="W73" s="993"/>
      <c r="X73" s="994"/>
      <c r="Y73" s="526">
        <f t="shared" si="24"/>
        <v>0</v>
      </c>
      <c r="Z73" s="994"/>
      <c r="AA73" s="999"/>
      <c r="AB73" s="526">
        <f t="shared" si="25"/>
        <v>0</v>
      </c>
      <c r="AC73" s="523">
        <f t="shared" si="26"/>
        <v>0</v>
      </c>
      <c r="AD73" s="526">
        <f t="shared" si="27"/>
        <v>0</v>
      </c>
      <c r="AE73" s="569">
        <f t="shared" si="28"/>
        <v>0</v>
      </c>
      <c r="AF73" s="117"/>
    </row>
    <row r="74" spans="1:32" s="110" customFormat="1" ht="13.5" customHeight="1" x14ac:dyDescent="0.25">
      <c r="A74" s="112" t="s">
        <v>2363</v>
      </c>
      <c r="B74" s="147">
        <v>3</v>
      </c>
      <c r="C74" s="147"/>
      <c r="D74" s="147"/>
      <c r="E74" s="147"/>
      <c r="F74" s="341"/>
      <c r="G74" s="115" t="s">
        <v>2422</v>
      </c>
      <c r="H74" s="115" t="s">
        <v>2422</v>
      </c>
      <c r="I74" s="148" t="s">
        <v>939</v>
      </c>
      <c r="J74" s="149">
        <v>17.5</v>
      </c>
      <c r="K74" s="149"/>
      <c r="L74" s="130" t="s">
        <v>652</v>
      </c>
      <c r="M74" s="485">
        <v>0.04</v>
      </c>
      <c r="N74" s="975"/>
      <c r="O74" s="975"/>
      <c r="P74" s="499">
        <f t="shared" si="20"/>
        <v>0</v>
      </c>
      <c r="Q74" s="975"/>
      <c r="R74" s="975"/>
      <c r="S74" s="500">
        <f t="shared" si="29"/>
        <v>0</v>
      </c>
      <c r="T74" s="499">
        <f t="shared" si="21"/>
        <v>0</v>
      </c>
      <c r="U74" s="497">
        <f t="shared" si="22"/>
        <v>0</v>
      </c>
      <c r="V74" s="520">
        <f t="shared" si="23"/>
        <v>0</v>
      </c>
      <c r="W74" s="993"/>
      <c r="X74" s="994"/>
      <c r="Y74" s="526">
        <f t="shared" si="24"/>
        <v>0</v>
      </c>
      <c r="Z74" s="994"/>
      <c r="AA74" s="999"/>
      <c r="AB74" s="526">
        <f t="shared" si="25"/>
        <v>0</v>
      </c>
      <c r="AC74" s="523">
        <f t="shared" si="26"/>
        <v>0</v>
      </c>
      <c r="AD74" s="526">
        <f t="shared" si="27"/>
        <v>0</v>
      </c>
      <c r="AE74" s="569">
        <f t="shared" si="28"/>
        <v>0</v>
      </c>
      <c r="AF74" s="117"/>
    </row>
    <row r="75" spans="1:32" s="110" customFormat="1" ht="13.5" customHeight="1" x14ac:dyDescent="0.25">
      <c r="A75" s="112" t="s">
        <v>2363</v>
      </c>
      <c r="B75" s="147">
        <v>3</v>
      </c>
      <c r="C75" s="147"/>
      <c r="D75" s="147"/>
      <c r="E75" s="147"/>
      <c r="F75" s="341"/>
      <c r="G75" s="115" t="s">
        <v>2388</v>
      </c>
      <c r="H75" s="115" t="s">
        <v>2388</v>
      </c>
      <c r="I75" s="148" t="s">
        <v>939</v>
      </c>
      <c r="J75" s="149">
        <v>34</v>
      </c>
      <c r="K75" s="149"/>
      <c r="L75" s="130" t="s">
        <v>652</v>
      </c>
      <c r="M75" s="485">
        <v>7.0000000000000007E-2</v>
      </c>
      <c r="N75" s="975"/>
      <c r="O75" s="975"/>
      <c r="P75" s="499">
        <f t="shared" si="20"/>
        <v>0</v>
      </c>
      <c r="Q75" s="975"/>
      <c r="R75" s="975"/>
      <c r="S75" s="500">
        <f t="shared" si="29"/>
        <v>0</v>
      </c>
      <c r="T75" s="499">
        <f t="shared" si="21"/>
        <v>0</v>
      </c>
      <c r="U75" s="497">
        <f t="shared" si="22"/>
        <v>0</v>
      </c>
      <c r="V75" s="520">
        <f t="shared" si="23"/>
        <v>0</v>
      </c>
      <c r="W75" s="993"/>
      <c r="X75" s="994"/>
      <c r="Y75" s="526">
        <f t="shared" si="24"/>
        <v>0</v>
      </c>
      <c r="Z75" s="994"/>
      <c r="AA75" s="999"/>
      <c r="AB75" s="526">
        <f t="shared" si="25"/>
        <v>0</v>
      </c>
      <c r="AC75" s="523">
        <f t="shared" si="26"/>
        <v>0</v>
      </c>
      <c r="AD75" s="526">
        <f t="shared" si="27"/>
        <v>0</v>
      </c>
      <c r="AE75" s="569">
        <f t="shared" si="28"/>
        <v>0</v>
      </c>
      <c r="AF75" s="117"/>
    </row>
    <row r="76" spans="1:32" s="110" customFormat="1" ht="13.5" customHeight="1" x14ac:dyDescent="0.25">
      <c r="A76" s="112" t="s">
        <v>2363</v>
      </c>
      <c r="B76" s="147">
        <v>3</v>
      </c>
      <c r="C76" s="147"/>
      <c r="D76" s="147"/>
      <c r="E76" s="147"/>
      <c r="F76" s="341"/>
      <c r="G76" s="115" t="s">
        <v>2388</v>
      </c>
      <c r="H76" s="115" t="s">
        <v>2388</v>
      </c>
      <c r="I76" s="148" t="s">
        <v>939</v>
      </c>
      <c r="J76" s="149">
        <v>17</v>
      </c>
      <c r="K76" s="149"/>
      <c r="L76" s="130" t="s">
        <v>652</v>
      </c>
      <c r="M76" s="485">
        <v>7.0000000000000007E-2</v>
      </c>
      <c r="N76" s="975"/>
      <c r="O76" s="975"/>
      <c r="P76" s="499">
        <f t="shared" si="20"/>
        <v>0</v>
      </c>
      <c r="Q76" s="975"/>
      <c r="R76" s="975"/>
      <c r="S76" s="500">
        <f t="shared" si="29"/>
        <v>0</v>
      </c>
      <c r="T76" s="499">
        <f t="shared" si="21"/>
        <v>0</v>
      </c>
      <c r="U76" s="497">
        <f t="shared" si="22"/>
        <v>0</v>
      </c>
      <c r="V76" s="520">
        <f t="shared" si="23"/>
        <v>0</v>
      </c>
      <c r="W76" s="993"/>
      <c r="X76" s="994"/>
      <c r="Y76" s="526">
        <f t="shared" si="24"/>
        <v>0</v>
      </c>
      <c r="Z76" s="994"/>
      <c r="AA76" s="999"/>
      <c r="AB76" s="526">
        <f t="shared" si="25"/>
        <v>0</v>
      </c>
      <c r="AC76" s="523">
        <f t="shared" si="26"/>
        <v>0</v>
      </c>
      <c r="AD76" s="526">
        <f t="shared" si="27"/>
        <v>0</v>
      </c>
      <c r="AE76" s="569">
        <f t="shared" si="28"/>
        <v>0</v>
      </c>
      <c r="AF76" s="117"/>
    </row>
    <row r="77" spans="1:32" s="110" customFormat="1" ht="13.5" customHeight="1" x14ac:dyDescent="0.25">
      <c r="A77" s="112" t="s">
        <v>2363</v>
      </c>
      <c r="B77" s="147">
        <v>3</v>
      </c>
      <c r="C77" s="147"/>
      <c r="D77" s="147"/>
      <c r="E77" s="147"/>
      <c r="F77" s="341" t="s">
        <v>2434</v>
      </c>
      <c r="G77" s="115" t="s">
        <v>1305</v>
      </c>
      <c r="H77" s="115" t="s">
        <v>1305</v>
      </c>
      <c r="I77" s="148" t="s">
        <v>961</v>
      </c>
      <c r="J77" s="149">
        <v>62.56</v>
      </c>
      <c r="K77" s="149"/>
      <c r="L77" s="130" t="s">
        <v>652</v>
      </c>
      <c r="M77" s="485">
        <v>7.0000000000000007E-2</v>
      </c>
      <c r="N77" s="975"/>
      <c r="O77" s="975"/>
      <c r="P77" s="499">
        <f t="shared" si="20"/>
        <v>0</v>
      </c>
      <c r="Q77" s="975"/>
      <c r="R77" s="975"/>
      <c r="S77" s="500">
        <f t="shared" si="29"/>
        <v>0</v>
      </c>
      <c r="T77" s="499">
        <f t="shared" si="21"/>
        <v>0</v>
      </c>
      <c r="U77" s="497">
        <f t="shared" si="22"/>
        <v>0</v>
      </c>
      <c r="V77" s="520">
        <f t="shared" si="23"/>
        <v>0</v>
      </c>
      <c r="W77" s="993"/>
      <c r="X77" s="994"/>
      <c r="Y77" s="526">
        <f t="shared" si="24"/>
        <v>0</v>
      </c>
      <c r="Z77" s="994"/>
      <c r="AA77" s="999"/>
      <c r="AB77" s="526">
        <f t="shared" si="25"/>
        <v>0</v>
      </c>
      <c r="AC77" s="523">
        <f t="shared" si="26"/>
        <v>0</v>
      </c>
      <c r="AD77" s="526">
        <f t="shared" si="27"/>
        <v>0</v>
      </c>
      <c r="AE77" s="569">
        <f t="shared" si="28"/>
        <v>0</v>
      </c>
      <c r="AF77" s="117"/>
    </row>
    <row r="78" spans="1:32" ht="13.5" customHeight="1" x14ac:dyDescent="0.25">
      <c r="A78" s="112" t="s">
        <v>2363</v>
      </c>
      <c r="B78" s="147">
        <v>3</v>
      </c>
      <c r="C78" s="147"/>
      <c r="D78" s="147"/>
      <c r="E78" s="147"/>
      <c r="F78" s="341"/>
      <c r="G78" s="115" t="s">
        <v>2426</v>
      </c>
      <c r="H78" s="115" t="s">
        <v>2426</v>
      </c>
      <c r="I78" s="148"/>
      <c r="J78" s="149"/>
      <c r="K78" s="149">
        <v>26.75</v>
      </c>
      <c r="L78" s="130" t="s">
        <v>680</v>
      </c>
      <c r="M78" s="485">
        <v>7.0000000000000007E-2</v>
      </c>
      <c r="N78" s="499"/>
      <c r="O78" s="499"/>
      <c r="P78" s="499">
        <f t="shared" si="20"/>
        <v>0</v>
      </c>
      <c r="Q78" s="499"/>
      <c r="R78" s="499"/>
      <c r="S78" s="500">
        <f t="shared" si="29"/>
        <v>0</v>
      </c>
      <c r="T78" s="499">
        <f t="shared" si="21"/>
        <v>0</v>
      </c>
      <c r="U78" s="497">
        <f t="shared" si="22"/>
        <v>0</v>
      </c>
      <c r="V78" s="520">
        <f t="shared" si="23"/>
        <v>0</v>
      </c>
      <c r="W78" s="526"/>
      <c r="X78" s="523"/>
      <c r="Y78" s="526">
        <f t="shared" si="24"/>
        <v>0</v>
      </c>
      <c r="Z78" s="523"/>
      <c r="AA78" s="942"/>
      <c r="AB78" s="526">
        <f t="shared" si="25"/>
        <v>0</v>
      </c>
      <c r="AC78" s="523">
        <f t="shared" si="26"/>
        <v>0</v>
      </c>
      <c r="AD78" s="526">
        <f t="shared" si="27"/>
        <v>0</v>
      </c>
      <c r="AE78" s="569">
        <f t="shared" si="28"/>
        <v>0</v>
      </c>
      <c r="AF78" s="202"/>
    </row>
    <row r="79" spans="1:32" s="110" customFormat="1" ht="13.5" customHeight="1" x14ac:dyDescent="0.25">
      <c r="A79" s="112" t="s">
        <v>2363</v>
      </c>
      <c r="B79" s="147">
        <v>3</v>
      </c>
      <c r="C79" s="147"/>
      <c r="D79" s="147"/>
      <c r="E79" s="147"/>
      <c r="F79" s="341"/>
      <c r="G79" s="115" t="s">
        <v>2427</v>
      </c>
      <c r="H79" s="115" t="s">
        <v>2427</v>
      </c>
      <c r="I79" s="148" t="s">
        <v>961</v>
      </c>
      <c r="J79" s="149">
        <v>15.5</v>
      </c>
      <c r="K79" s="149"/>
      <c r="L79" s="130" t="s">
        <v>652</v>
      </c>
      <c r="M79" s="485">
        <v>7.0000000000000007E-2</v>
      </c>
      <c r="N79" s="975"/>
      <c r="O79" s="975"/>
      <c r="P79" s="499">
        <f t="shared" si="20"/>
        <v>0</v>
      </c>
      <c r="Q79" s="975"/>
      <c r="R79" s="975"/>
      <c r="S79" s="500">
        <f t="shared" si="29"/>
        <v>0</v>
      </c>
      <c r="T79" s="499">
        <f t="shared" si="21"/>
        <v>0</v>
      </c>
      <c r="U79" s="497">
        <f t="shared" si="22"/>
        <v>0</v>
      </c>
      <c r="V79" s="520">
        <f t="shared" si="23"/>
        <v>0</v>
      </c>
      <c r="W79" s="993"/>
      <c r="X79" s="994"/>
      <c r="Y79" s="526">
        <f t="shared" si="24"/>
        <v>0</v>
      </c>
      <c r="Z79" s="994"/>
      <c r="AA79" s="999"/>
      <c r="AB79" s="526">
        <f t="shared" si="25"/>
        <v>0</v>
      </c>
      <c r="AC79" s="523">
        <f t="shared" si="26"/>
        <v>0</v>
      </c>
      <c r="AD79" s="526">
        <f t="shared" si="27"/>
        <v>0</v>
      </c>
      <c r="AE79" s="569">
        <f t="shared" si="28"/>
        <v>0</v>
      </c>
      <c r="AF79" s="117"/>
    </row>
    <row r="80" spans="1:32" s="110" customFormat="1" ht="13.5" customHeight="1" x14ac:dyDescent="0.25">
      <c r="A80" s="112" t="s">
        <v>2363</v>
      </c>
      <c r="B80" s="147">
        <v>3</v>
      </c>
      <c r="C80" s="147"/>
      <c r="D80" s="147"/>
      <c r="E80" s="147"/>
      <c r="F80" s="341"/>
      <c r="G80" s="115" t="s">
        <v>990</v>
      </c>
      <c r="H80" s="115" t="s">
        <v>990</v>
      </c>
      <c r="I80" s="148" t="s">
        <v>961</v>
      </c>
      <c r="J80" s="149">
        <v>26</v>
      </c>
      <c r="K80" s="149"/>
      <c r="L80" s="130" t="s">
        <v>652</v>
      </c>
      <c r="M80" s="485">
        <v>7.0000000000000007E-2</v>
      </c>
      <c r="N80" s="975"/>
      <c r="O80" s="975"/>
      <c r="P80" s="499">
        <f t="shared" si="20"/>
        <v>0</v>
      </c>
      <c r="Q80" s="975"/>
      <c r="R80" s="975"/>
      <c r="S80" s="500">
        <f t="shared" si="29"/>
        <v>0</v>
      </c>
      <c r="T80" s="499">
        <f t="shared" si="21"/>
        <v>0</v>
      </c>
      <c r="U80" s="497">
        <f t="shared" si="22"/>
        <v>0</v>
      </c>
      <c r="V80" s="520">
        <f t="shared" si="23"/>
        <v>0</v>
      </c>
      <c r="W80" s="993"/>
      <c r="X80" s="994"/>
      <c r="Y80" s="526">
        <f t="shared" si="24"/>
        <v>0</v>
      </c>
      <c r="Z80" s="994"/>
      <c r="AA80" s="999"/>
      <c r="AB80" s="526">
        <f t="shared" si="25"/>
        <v>0</v>
      </c>
      <c r="AC80" s="523">
        <f t="shared" si="26"/>
        <v>0</v>
      </c>
      <c r="AD80" s="526">
        <f t="shared" si="27"/>
        <v>0</v>
      </c>
      <c r="AE80" s="569">
        <f t="shared" si="28"/>
        <v>0</v>
      </c>
      <c r="AF80" s="117"/>
    </row>
    <row r="81" spans="1:32" s="110" customFormat="1" ht="13.5" customHeight="1" x14ac:dyDescent="0.25">
      <c r="A81" s="112" t="s">
        <v>2363</v>
      </c>
      <c r="B81" s="147">
        <v>4</v>
      </c>
      <c r="C81" s="147"/>
      <c r="D81" s="147"/>
      <c r="E81" s="147"/>
      <c r="F81" s="341"/>
      <c r="G81" s="115" t="s">
        <v>925</v>
      </c>
      <c r="H81" s="115" t="s">
        <v>925</v>
      </c>
      <c r="I81" s="148" t="s">
        <v>961</v>
      </c>
      <c r="J81" s="149">
        <v>606.67000000000007</v>
      </c>
      <c r="K81" s="149"/>
      <c r="L81" s="130" t="s">
        <v>652</v>
      </c>
      <c r="M81" s="485">
        <v>7.0000000000000007E-2</v>
      </c>
      <c r="N81" s="975"/>
      <c r="O81" s="975"/>
      <c r="P81" s="499">
        <f t="shared" si="20"/>
        <v>0</v>
      </c>
      <c r="Q81" s="975"/>
      <c r="R81" s="975"/>
      <c r="S81" s="500">
        <f t="shared" si="29"/>
        <v>0</v>
      </c>
      <c r="T81" s="499">
        <f t="shared" si="21"/>
        <v>0</v>
      </c>
      <c r="U81" s="497">
        <f t="shared" si="22"/>
        <v>0</v>
      </c>
      <c r="V81" s="520">
        <f t="shared" si="23"/>
        <v>0</v>
      </c>
      <c r="W81" s="993"/>
      <c r="X81" s="994"/>
      <c r="Y81" s="526">
        <f t="shared" si="24"/>
        <v>0</v>
      </c>
      <c r="Z81" s="994"/>
      <c r="AA81" s="999"/>
      <c r="AB81" s="526">
        <f t="shared" si="25"/>
        <v>0</v>
      </c>
      <c r="AC81" s="523">
        <f t="shared" si="26"/>
        <v>0</v>
      </c>
      <c r="AD81" s="526">
        <f t="shared" si="27"/>
        <v>0</v>
      </c>
      <c r="AE81" s="569">
        <f t="shared" si="28"/>
        <v>0</v>
      </c>
      <c r="AF81" s="117"/>
    </row>
    <row r="82" spans="1:32" s="110" customFormat="1" ht="13.5" customHeight="1" x14ac:dyDescent="0.25">
      <c r="A82" s="112" t="s">
        <v>2363</v>
      </c>
      <c r="B82" s="147">
        <v>4</v>
      </c>
      <c r="C82" s="147"/>
      <c r="D82" s="147"/>
      <c r="E82" s="147"/>
      <c r="F82" s="341"/>
      <c r="G82" s="115" t="s">
        <v>2393</v>
      </c>
      <c r="H82" s="115" t="s">
        <v>2393</v>
      </c>
      <c r="I82" s="148" t="s">
        <v>961</v>
      </c>
      <c r="J82" s="149">
        <v>200</v>
      </c>
      <c r="K82" s="149"/>
      <c r="L82" s="130" t="s">
        <v>652</v>
      </c>
      <c r="M82" s="485">
        <v>7.0000000000000007E-2</v>
      </c>
      <c r="N82" s="975"/>
      <c r="O82" s="975"/>
      <c r="P82" s="499">
        <f t="shared" ref="P82:P109" si="30">SUM(N82,O82)</f>
        <v>0</v>
      </c>
      <c r="Q82" s="975"/>
      <c r="R82" s="975"/>
      <c r="S82" s="500">
        <f t="shared" si="29"/>
        <v>0</v>
      </c>
      <c r="T82" s="499">
        <f t="shared" ref="T82:T109" si="31">SUM(N82,Q82)</f>
        <v>0</v>
      </c>
      <c r="U82" s="497">
        <f t="shared" ref="U82:U109" si="32">SUM(O82,R82)</f>
        <v>0</v>
      </c>
      <c r="V82" s="520">
        <f t="shared" ref="V82:V109" si="33">SUM(T82,U82)</f>
        <v>0</v>
      </c>
      <c r="W82" s="993"/>
      <c r="X82" s="994"/>
      <c r="Y82" s="526">
        <f t="shared" ref="Y82:Y109" si="34">SUM(W82,X82)</f>
        <v>0</v>
      </c>
      <c r="Z82" s="994"/>
      <c r="AA82" s="999"/>
      <c r="AB82" s="526">
        <f t="shared" ref="AB82:AB109" si="35">SUM(Z82,AA82)</f>
        <v>0</v>
      </c>
      <c r="AC82" s="523">
        <f t="shared" ref="AC82:AC109" si="36">SUM(W82,Z82)</f>
        <v>0</v>
      </c>
      <c r="AD82" s="526">
        <f t="shared" ref="AD82:AD109" si="37">SUM(X82,AA82)</f>
        <v>0</v>
      </c>
      <c r="AE82" s="569">
        <f t="shared" ref="AE82:AE109" si="38">SUM(AC82,AD82)</f>
        <v>0</v>
      </c>
      <c r="AF82" s="117"/>
    </row>
    <row r="83" spans="1:32" s="110" customFormat="1" ht="13.5" customHeight="1" x14ac:dyDescent="0.25">
      <c r="A83" s="112" t="s">
        <v>2363</v>
      </c>
      <c r="B83" s="147">
        <v>4</v>
      </c>
      <c r="C83" s="147"/>
      <c r="D83" s="147"/>
      <c r="E83" s="147"/>
      <c r="F83" s="341">
        <v>1</v>
      </c>
      <c r="G83" s="115" t="s">
        <v>1305</v>
      </c>
      <c r="H83" s="115" t="s">
        <v>1305</v>
      </c>
      <c r="I83" s="148" t="s">
        <v>961</v>
      </c>
      <c r="J83" s="149">
        <v>18.5</v>
      </c>
      <c r="K83" s="149"/>
      <c r="L83" s="130" t="s">
        <v>652</v>
      </c>
      <c r="M83" s="485">
        <v>7.0000000000000007E-2</v>
      </c>
      <c r="N83" s="975"/>
      <c r="O83" s="975"/>
      <c r="P83" s="499">
        <f t="shared" si="30"/>
        <v>0</v>
      </c>
      <c r="Q83" s="975"/>
      <c r="R83" s="975"/>
      <c r="S83" s="500">
        <f t="shared" si="29"/>
        <v>0</v>
      </c>
      <c r="T83" s="499">
        <f t="shared" si="31"/>
        <v>0</v>
      </c>
      <c r="U83" s="497">
        <f t="shared" si="32"/>
        <v>0</v>
      </c>
      <c r="V83" s="520">
        <f t="shared" si="33"/>
        <v>0</v>
      </c>
      <c r="W83" s="993"/>
      <c r="X83" s="994"/>
      <c r="Y83" s="526">
        <f t="shared" si="34"/>
        <v>0</v>
      </c>
      <c r="Z83" s="994"/>
      <c r="AA83" s="999"/>
      <c r="AB83" s="526">
        <f t="shared" si="35"/>
        <v>0</v>
      </c>
      <c r="AC83" s="523">
        <f t="shared" si="36"/>
        <v>0</v>
      </c>
      <c r="AD83" s="526">
        <f t="shared" si="37"/>
        <v>0</v>
      </c>
      <c r="AE83" s="569">
        <f t="shared" si="38"/>
        <v>0</v>
      </c>
      <c r="AF83" s="117"/>
    </row>
    <row r="84" spans="1:32" s="110" customFormat="1" ht="13.5" customHeight="1" x14ac:dyDescent="0.25">
      <c r="A84" s="112" t="s">
        <v>2363</v>
      </c>
      <c r="B84" s="147">
        <v>4</v>
      </c>
      <c r="C84" s="147"/>
      <c r="D84" s="147"/>
      <c r="E84" s="147"/>
      <c r="F84" s="341">
        <v>2</v>
      </c>
      <c r="G84" s="115" t="s">
        <v>1305</v>
      </c>
      <c r="H84" s="115" t="s">
        <v>1305</v>
      </c>
      <c r="I84" s="148" t="s">
        <v>961</v>
      </c>
      <c r="J84" s="149">
        <v>18.5</v>
      </c>
      <c r="K84" s="149"/>
      <c r="L84" s="130" t="s">
        <v>652</v>
      </c>
      <c r="M84" s="485">
        <v>7.0000000000000007E-2</v>
      </c>
      <c r="N84" s="975"/>
      <c r="O84" s="975"/>
      <c r="P84" s="499">
        <f t="shared" si="30"/>
        <v>0</v>
      </c>
      <c r="Q84" s="975"/>
      <c r="R84" s="975"/>
      <c r="S84" s="500">
        <f t="shared" si="29"/>
        <v>0</v>
      </c>
      <c r="T84" s="499">
        <f t="shared" si="31"/>
        <v>0</v>
      </c>
      <c r="U84" s="497">
        <f t="shared" si="32"/>
        <v>0</v>
      </c>
      <c r="V84" s="520">
        <f t="shared" si="33"/>
        <v>0</v>
      </c>
      <c r="W84" s="993"/>
      <c r="X84" s="994"/>
      <c r="Y84" s="526">
        <f t="shared" si="34"/>
        <v>0</v>
      </c>
      <c r="Z84" s="994"/>
      <c r="AA84" s="999"/>
      <c r="AB84" s="526">
        <f t="shared" si="35"/>
        <v>0</v>
      </c>
      <c r="AC84" s="523">
        <f t="shared" si="36"/>
        <v>0</v>
      </c>
      <c r="AD84" s="526">
        <f t="shared" si="37"/>
        <v>0</v>
      </c>
      <c r="AE84" s="569">
        <f t="shared" si="38"/>
        <v>0</v>
      </c>
      <c r="AF84" s="117"/>
    </row>
    <row r="85" spans="1:32" ht="13.5" customHeight="1" x14ac:dyDescent="0.25">
      <c r="A85" s="112" t="s">
        <v>2363</v>
      </c>
      <c r="B85" s="147">
        <v>4</v>
      </c>
      <c r="C85" s="147"/>
      <c r="D85" s="147"/>
      <c r="E85" s="147"/>
      <c r="F85" s="341" t="s">
        <v>2420</v>
      </c>
      <c r="G85" s="115" t="s">
        <v>2428</v>
      </c>
      <c r="H85" s="115" t="s">
        <v>2428</v>
      </c>
      <c r="I85" s="148" t="s">
        <v>2378</v>
      </c>
      <c r="J85" s="149"/>
      <c r="K85" s="149">
        <v>4.46</v>
      </c>
      <c r="L85" s="130" t="s">
        <v>680</v>
      </c>
      <c r="M85" s="485">
        <v>7.0000000000000007E-2</v>
      </c>
      <c r="N85" s="499"/>
      <c r="O85" s="499"/>
      <c r="P85" s="499">
        <f t="shared" si="30"/>
        <v>0</v>
      </c>
      <c r="Q85" s="499"/>
      <c r="R85" s="499"/>
      <c r="S85" s="500">
        <f t="shared" si="29"/>
        <v>0</v>
      </c>
      <c r="T85" s="499">
        <f t="shared" si="31"/>
        <v>0</v>
      </c>
      <c r="U85" s="497">
        <f t="shared" si="32"/>
        <v>0</v>
      </c>
      <c r="V85" s="520">
        <f t="shared" si="33"/>
        <v>0</v>
      </c>
      <c r="W85" s="526"/>
      <c r="X85" s="523"/>
      <c r="Y85" s="526">
        <f t="shared" si="34"/>
        <v>0</v>
      </c>
      <c r="Z85" s="523"/>
      <c r="AA85" s="942"/>
      <c r="AB85" s="526">
        <f t="shared" si="35"/>
        <v>0</v>
      </c>
      <c r="AC85" s="523">
        <f t="shared" si="36"/>
        <v>0</v>
      </c>
      <c r="AD85" s="526">
        <f t="shared" si="37"/>
        <v>0</v>
      </c>
      <c r="AE85" s="569">
        <f t="shared" si="38"/>
        <v>0</v>
      </c>
      <c r="AF85" s="202"/>
    </row>
    <row r="86" spans="1:32" s="110" customFormat="1" ht="13.5" customHeight="1" x14ac:dyDescent="0.25">
      <c r="A86" s="112" t="s">
        <v>2363</v>
      </c>
      <c r="B86" s="147">
        <v>4</v>
      </c>
      <c r="C86" s="147"/>
      <c r="D86" s="147"/>
      <c r="E86" s="147"/>
      <c r="F86" s="341"/>
      <c r="G86" s="115" t="s">
        <v>2421</v>
      </c>
      <c r="H86" s="115" t="s">
        <v>2421</v>
      </c>
      <c r="I86" s="148" t="s">
        <v>939</v>
      </c>
      <c r="J86" s="149">
        <v>16</v>
      </c>
      <c r="K86" s="149"/>
      <c r="L86" s="130" t="s">
        <v>652</v>
      </c>
      <c r="M86" s="485">
        <v>0.04</v>
      </c>
      <c r="N86" s="975"/>
      <c r="O86" s="975"/>
      <c r="P86" s="499">
        <f t="shared" si="30"/>
        <v>0</v>
      </c>
      <c r="Q86" s="975"/>
      <c r="R86" s="975"/>
      <c r="S86" s="500">
        <f t="shared" si="29"/>
        <v>0</v>
      </c>
      <c r="T86" s="499">
        <f t="shared" si="31"/>
        <v>0</v>
      </c>
      <c r="U86" s="497">
        <f t="shared" si="32"/>
        <v>0</v>
      </c>
      <c r="V86" s="520">
        <f t="shared" si="33"/>
        <v>0</v>
      </c>
      <c r="W86" s="993"/>
      <c r="X86" s="994"/>
      <c r="Y86" s="526">
        <f t="shared" si="34"/>
        <v>0</v>
      </c>
      <c r="Z86" s="994"/>
      <c r="AA86" s="999"/>
      <c r="AB86" s="526">
        <f t="shared" si="35"/>
        <v>0</v>
      </c>
      <c r="AC86" s="523">
        <f t="shared" si="36"/>
        <v>0</v>
      </c>
      <c r="AD86" s="526">
        <f t="shared" si="37"/>
        <v>0</v>
      </c>
      <c r="AE86" s="569">
        <f t="shared" si="38"/>
        <v>0</v>
      </c>
      <c r="AF86" s="117"/>
    </row>
    <row r="87" spans="1:32" s="110" customFormat="1" ht="13.5" customHeight="1" x14ac:dyDescent="0.25">
      <c r="A87" s="112" t="s">
        <v>2363</v>
      </c>
      <c r="B87" s="147">
        <v>4</v>
      </c>
      <c r="C87" s="147"/>
      <c r="D87" s="147"/>
      <c r="E87" s="147"/>
      <c r="F87" s="341"/>
      <c r="G87" s="115" t="s">
        <v>2422</v>
      </c>
      <c r="H87" s="115" t="s">
        <v>2422</v>
      </c>
      <c r="I87" s="148" t="s">
        <v>939</v>
      </c>
      <c r="J87" s="149">
        <v>17.5</v>
      </c>
      <c r="K87" s="149"/>
      <c r="L87" s="130" t="s">
        <v>652</v>
      </c>
      <c r="M87" s="485">
        <v>0.04</v>
      </c>
      <c r="N87" s="975"/>
      <c r="O87" s="975"/>
      <c r="P87" s="499">
        <f t="shared" si="30"/>
        <v>0</v>
      </c>
      <c r="Q87" s="975"/>
      <c r="R87" s="975"/>
      <c r="S87" s="500">
        <f t="shared" si="29"/>
        <v>0</v>
      </c>
      <c r="T87" s="499">
        <f t="shared" si="31"/>
        <v>0</v>
      </c>
      <c r="U87" s="497">
        <f t="shared" si="32"/>
        <v>0</v>
      </c>
      <c r="V87" s="520">
        <f t="shared" si="33"/>
        <v>0</v>
      </c>
      <c r="W87" s="993"/>
      <c r="X87" s="994"/>
      <c r="Y87" s="526">
        <f t="shared" si="34"/>
        <v>0</v>
      </c>
      <c r="Z87" s="994"/>
      <c r="AA87" s="999"/>
      <c r="AB87" s="526">
        <f t="shared" si="35"/>
        <v>0</v>
      </c>
      <c r="AC87" s="523">
        <f t="shared" si="36"/>
        <v>0</v>
      </c>
      <c r="AD87" s="526">
        <f t="shared" si="37"/>
        <v>0</v>
      </c>
      <c r="AE87" s="569">
        <f t="shared" si="38"/>
        <v>0</v>
      </c>
      <c r="AF87" s="117"/>
    </row>
    <row r="88" spans="1:32" s="110" customFormat="1" ht="13.5" customHeight="1" x14ac:dyDescent="0.25">
      <c r="A88" s="112" t="s">
        <v>2363</v>
      </c>
      <c r="B88" s="147">
        <v>3</v>
      </c>
      <c r="C88" s="147"/>
      <c r="D88" s="147"/>
      <c r="E88" s="147"/>
      <c r="F88" s="341"/>
      <c r="G88" s="115" t="s">
        <v>2388</v>
      </c>
      <c r="H88" s="115" t="s">
        <v>2388</v>
      </c>
      <c r="I88" s="148" t="s">
        <v>939</v>
      </c>
      <c r="J88" s="149">
        <v>34</v>
      </c>
      <c r="K88" s="149"/>
      <c r="L88" s="130" t="s">
        <v>652</v>
      </c>
      <c r="M88" s="485">
        <v>7.0000000000000007E-2</v>
      </c>
      <c r="N88" s="975"/>
      <c r="O88" s="975"/>
      <c r="P88" s="499">
        <f t="shared" si="30"/>
        <v>0</v>
      </c>
      <c r="Q88" s="975"/>
      <c r="R88" s="975"/>
      <c r="S88" s="500">
        <f t="shared" si="29"/>
        <v>0</v>
      </c>
      <c r="T88" s="499">
        <f t="shared" si="31"/>
        <v>0</v>
      </c>
      <c r="U88" s="497">
        <f t="shared" si="32"/>
        <v>0</v>
      </c>
      <c r="V88" s="520">
        <f t="shared" si="33"/>
        <v>0</v>
      </c>
      <c r="W88" s="993"/>
      <c r="X88" s="994"/>
      <c r="Y88" s="526">
        <f t="shared" si="34"/>
        <v>0</v>
      </c>
      <c r="Z88" s="994"/>
      <c r="AA88" s="999"/>
      <c r="AB88" s="526">
        <f t="shared" si="35"/>
        <v>0</v>
      </c>
      <c r="AC88" s="523">
        <f t="shared" si="36"/>
        <v>0</v>
      </c>
      <c r="AD88" s="526">
        <f t="shared" si="37"/>
        <v>0</v>
      </c>
      <c r="AE88" s="569">
        <f t="shared" si="38"/>
        <v>0</v>
      </c>
      <c r="AF88" s="117"/>
    </row>
    <row r="89" spans="1:32" s="110" customFormat="1" ht="13.5" customHeight="1" x14ac:dyDescent="0.25">
      <c r="A89" s="112" t="s">
        <v>2363</v>
      </c>
      <c r="B89" s="147">
        <v>4</v>
      </c>
      <c r="C89" s="147"/>
      <c r="D89" s="147"/>
      <c r="E89" s="147"/>
      <c r="F89" s="341"/>
      <c r="G89" s="115" t="s">
        <v>2388</v>
      </c>
      <c r="H89" s="115" t="s">
        <v>2388</v>
      </c>
      <c r="I89" s="148" t="s">
        <v>939</v>
      </c>
      <c r="J89" s="149">
        <v>17</v>
      </c>
      <c r="K89" s="149"/>
      <c r="L89" s="130" t="s">
        <v>652</v>
      </c>
      <c r="M89" s="485">
        <v>7.0000000000000007E-2</v>
      </c>
      <c r="N89" s="975"/>
      <c r="O89" s="975"/>
      <c r="P89" s="499">
        <f t="shared" si="30"/>
        <v>0</v>
      </c>
      <c r="Q89" s="975"/>
      <c r="R89" s="975"/>
      <c r="S89" s="500">
        <f t="shared" si="29"/>
        <v>0</v>
      </c>
      <c r="T89" s="499">
        <f t="shared" si="31"/>
        <v>0</v>
      </c>
      <c r="U89" s="497">
        <f t="shared" si="32"/>
        <v>0</v>
      </c>
      <c r="V89" s="520">
        <f t="shared" si="33"/>
        <v>0</v>
      </c>
      <c r="W89" s="993"/>
      <c r="X89" s="994"/>
      <c r="Y89" s="526">
        <f t="shared" si="34"/>
        <v>0</v>
      </c>
      <c r="Z89" s="994"/>
      <c r="AA89" s="999"/>
      <c r="AB89" s="526">
        <f t="shared" si="35"/>
        <v>0</v>
      </c>
      <c r="AC89" s="523">
        <f t="shared" si="36"/>
        <v>0</v>
      </c>
      <c r="AD89" s="526">
        <f t="shared" si="37"/>
        <v>0</v>
      </c>
      <c r="AE89" s="569">
        <f t="shared" si="38"/>
        <v>0</v>
      </c>
      <c r="AF89" s="117"/>
    </row>
    <row r="90" spans="1:32" ht="13.5" customHeight="1" x14ac:dyDescent="0.25">
      <c r="A90" s="112" t="s">
        <v>2363</v>
      </c>
      <c r="B90" s="147">
        <v>4</v>
      </c>
      <c r="C90" s="147"/>
      <c r="D90" s="147"/>
      <c r="E90" s="147"/>
      <c r="F90" s="341">
        <v>3</v>
      </c>
      <c r="G90" s="115" t="s">
        <v>2431</v>
      </c>
      <c r="H90" s="115" t="s">
        <v>2431</v>
      </c>
      <c r="I90" s="148"/>
      <c r="J90" s="149"/>
      <c r="K90" s="149">
        <v>62.56</v>
      </c>
      <c r="L90" s="130" t="s">
        <v>680</v>
      </c>
      <c r="M90" s="485">
        <v>7.0000000000000007E-2</v>
      </c>
      <c r="N90" s="499"/>
      <c r="O90" s="499"/>
      <c r="P90" s="499">
        <f t="shared" si="30"/>
        <v>0</v>
      </c>
      <c r="Q90" s="499"/>
      <c r="R90" s="499"/>
      <c r="S90" s="500">
        <f t="shared" si="29"/>
        <v>0</v>
      </c>
      <c r="T90" s="499">
        <f t="shared" si="31"/>
        <v>0</v>
      </c>
      <c r="U90" s="497">
        <f t="shared" si="32"/>
        <v>0</v>
      </c>
      <c r="V90" s="520">
        <f t="shared" si="33"/>
        <v>0</v>
      </c>
      <c r="W90" s="526"/>
      <c r="X90" s="523"/>
      <c r="Y90" s="526">
        <f t="shared" si="34"/>
        <v>0</v>
      </c>
      <c r="Z90" s="523"/>
      <c r="AA90" s="942"/>
      <c r="AB90" s="526">
        <f t="shared" si="35"/>
        <v>0</v>
      </c>
      <c r="AC90" s="523">
        <f t="shared" si="36"/>
        <v>0</v>
      </c>
      <c r="AD90" s="526">
        <f t="shared" si="37"/>
        <v>0</v>
      </c>
      <c r="AE90" s="569">
        <f t="shared" si="38"/>
        <v>0</v>
      </c>
      <c r="AF90" s="202"/>
    </row>
    <row r="91" spans="1:32" ht="13.5" customHeight="1" x14ac:dyDescent="0.25">
      <c r="A91" s="112" t="s">
        <v>2363</v>
      </c>
      <c r="B91" s="147">
        <v>4</v>
      </c>
      <c r="C91" s="147"/>
      <c r="D91" s="147"/>
      <c r="E91" s="147"/>
      <c r="F91" s="341">
        <v>4</v>
      </c>
      <c r="G91" s="115" t="s">
        <v>2426</v>
      </c>
      <c r="H91" s="115" t="s">
        <v>2426</v>
      </c>
      <c r="I91" s="148"/>
      <c r="J91" s="149"/>
      <c r="K91" s="149">
        <v>26.75</v>
      </c>
      <c r="L91" s="130" t="s">
        <v>680</v>
      </c>
      <c r="M91" s="485">
        <v>7.0000000000000007E-2</v>
      </c>
      <c r="N91" s="499"/>
      <c r="O91" s="499"/>
      <c r="P91" s="499">
        <f t="shared" si="30"/>
        <v>0</v>
      </c>
      <c r="Q91" s="499"/>
      <c r="R91" s="499"/>
      <c r="S91" s="500">
        <f t="shared" si="29"/>
        <v>0</v>
      </c>
      <c r="T91" s="499">
        <f t="shared" si="31"/>
        <v>0</v>
      </c>
      <c r="U91" s="497">
        <f t="shared" si="32"/>
        <v>0</v>
      </c>
      <c r="V91" s="520">
        <f t="shared" si="33"/>
        <v>0</v>
      </c>
      <c r="W91" s="526"/>
      <c r="X91" s="523"/>
      <c r="Y91" s="526">
        <f t="shared" si="34"/>
        <v>0</v>
      </c>
      <c r="Z91" s="523"/>
      <c r="AA91" s="942"/>
      <c r="AB91" s="526">
        <f t="shared" si="35"/>
        <v>0</v>
      </c>
      <c r="AC91" s="523">
        <f t="shared" si="36"/>
        <v>0</v>
      </c>
      <c r="AD91" s="526">
        <f t="shared" si="37"/>
        <v>0</v>
      </c>
      <c r="AE91" s="569">
        <f t="shared" si="38"/>
        <v>0</v>
      </c>
      <c r="AF91" s="202"/>
    </row>
    <row r="92" spans="1:32" s="110" customFormat="1" ht="13.5" customHeight="1" x14ac:dyDescent="0.25">
      <c r="A92" s="112" t="s">
        <v>2363</v>
      </c>
      <c r="B92" s="147">
        <v>4</v>
      </c>
      <c r="C92" s="147"/>
      <c r="D92" s="147"/>
      <c r="E92" s="147"/>
      <c r="F92" s="341"/>
      <c r="G92" s="115" t="s">
        <v>2427</v>
      </c>
      <c r="H92" s="115" t="s">
        <v>2427</v>
      </c>
      <c r="I92" s="148" t="s">
        <v>961</v>
      </c>
      <c r="J92" s="149">
        <v>15.5</v>
      </c>
      <c r="K92" s="149"/>
      <c r="L92" s="130" t="s">
        <v>652</v>
      </c>
      <c r="M92" s="485">
        <v>7.0000000000000007E-2</v>
      </c>
      <c r="N92" s="975"/>
      <c r="O92" s="975"/>
      <c r="P92" s="499">
        <f t="shared" si="30"/>
        <v>0</v>
      </c>
      <c r="Q92" s="975"/>
      <c r="R92" s="975"/>
      <c r="S92" s="500">
        <f t="shared" si="29"/>
        <v>0</v>
      </c>
      <c r="T92" s="499">
        <f t="shared" si="31"/>
        <v>0</v>
      </c>
      <c r="U92" s="497">
        <f t="shared" si="32"/>
        <v>0</v>
      </c>
      <c r="V92" s="520">
        <f t="shared" si="33"/>
        <v>0</v>
      </c>
      <c r="W92" s="993"/>
      <c r="X92" s="994"/>
      <c r="Y92" s="526">
        <f t="shared" si="34"/>
        <v>0</v>
      </c>
      <c r="Z92" s="994"/>
      <c r="AA92" s="999"/>
      <c r="AB92" s="526">
        <f t="shared" si="35"/>
        <v>0</v>
      </c>
      <c r="AC92" s="523">
        <f t="shared" si="36"/>
        <v>0</v>
      </c>
      <c r="AD92" s="526">
        <f t="shared" si="37"/>
        <v>0</v>
      </c>
      <c r="AE92" s="569">
        <f t="shared" si="38"/>
        <v>0</v>
      </c>
      <c r="AF92" s="117"/>
    </row>
    <row r="93" spans="1:32" s="110" customFormat="1" ht="13.5" customHeight="1" x14ac:dyDescent="0.25">
      <c r="A93" s="112" t="s">
        <v>2363</v>
      </c>
      <c r="B93" s="147">
        <v>4</v>
      </c>
      <c r="C93" s="147"/>
      <c r="D93" s="147"/>
      <c r="E93" s="147"/>
      <c r="F93" s="341"/>
      <c r="G93" s="115" t="s">
        <v>990</v>
      </c>
      <c r="H93" s="115" t="s">
        <v>990</v>
      </c>
      <c r="I93" s="148" t="s">
        <v>961</v>
      </c>
      <c r="J93" s="149">
        <v>26</v>
      </c>
      <c r="K93" s="149"/>
      <c r="L93" s="130" t="s">
        <v>652</v>
      </c>
      <c r="M93" s="485">
        <v>7.0000000000000007E-2</v>
      </c>
      <c r="N93" s="975"/>
      <c r="O93" s="975"/>
      <c r="P93" s="499">
        <f t="shared" si="30"/>
        <v>0</v>
      </c>
      <c r="Q93" s="975"/>
      <c r="R93" s="975"/>
      <c r="S93" s="500">
        <f t="shared" si="29"/>
        <v>0</v>
      </c>
      <c r="T93" s="499">
        <f t="shared" si="31"/>
        <v>0</v>
      </c>
      <c r="U93" s="497">
        <f t="shared" si="32"/>
        <v>0</v>
      </c>
      <c r="V93" s="520">
        <f t="shared" si="33"/>
        <v>0</v>
      </c>
      <c r="W93" s="993"/>
      <c r="X93" s="994"/>
      <c r="Y93" s="526">
        <f t="shared" si="34"/>
        <v>0</v>
      </c>
      <c r="Z93" s="994"/>
      <c r="AA93" s="999"/>
      <c r="AB93" s="526">
        <f t="shared" si="35"/>
        <v>0</v>
      </c>
      <c r="AC93" s="523">
        <f t="shared" si="36"/>
        <v>0</v>
      </c>
      <c r="AD93" s="526">
        <f t="shared" si="37"/>
        <v>0</v>
      </c>
      <c r="AE93" s="569">
        <f t="shared" si="38"/>
        <v>0</v>
      </c>
      <c r="AF93" s="117"/>
    </row>
    <row r="94" spans="1:32" s="110" customFormat="1" ht="13.5" customHeight="1" x14ac:dyDescent="0.25">
      <c r="A94" s="112" t="s">
        <v>2363</v>
      </c>
      <c r="B94" s="147">
        <v>5</v>
      </c>
      <c r="C94" s="147"/>
      <c r="D94" s="147"/>
      <c r="E94" s="147"/>
      <c r="F94" s="341"/>
      <c r="G94" s="115" t="s">
        <v>925</v>
      </c>
      <c r="H94" s="115" t="s">
        <v>925</v>
      </c>
      <c r="I94" s="148" t="s">
        <v>961</v>
      </c>
      <c r="J94" s="149">
        <v>606.67999999999995</v>
      </c>
      <c r="K94" s="149"/>
      <c r="L94" s="130" t="s">
        <v>652</v>
      </c>
      <c r="M94" s="485">
        <v>7.0000000000000007E-2</v>
      </c>
      <c r="N94" s="975"/>
      <c r="O94" s="975"/>
      <c r="P94" s="499">
        <f t="shared" si="30"/>
        <v>0</v>
      </c>
      <c r="Q94" s="975"/>
      <c r="R94" s="975"/>
      <c r="S94" s="500">
        <f t="shared" si="29"/>
        <v>0</v>
      </c>
      <c r="T94" s="499">
        <f t="shared" si="31"/>
        <v>0</v>
      </c>
      <c r="U94" s="497">
        <f t="shared" si="32"/>
        <v>0</v>
      </c>
      <c r="V94" s="520">
        <f t="shared" si="33"/>
        <v>0</v>
      </c>
      <c r="W94" s="993"/>
      <c r="X94" s="994"/>
      <c r="Y94" s="526">
        <f t="shared" si="34"/>
        <v>0</v>
      </c>
      <c r="Z94" s="994"/>
      <c r="AA94" s="999"/>
      <c r="AB94" s="526">
        <f t="shared" si="35"/>
        <v>0</v>
      </c>
      <c r="AC94" s="523">
        <f t="shared" si="36"/>
        <v>0</v>
      </c>
      <c r="AD94" s="526">
        <f t="shared" si="37"/>
        <v>0</v>
      </c>
      <c r="AE94" s="569">
        <f t="shared" si="38"/>
        <v>0</v>
      </c>
      <c r="AF94" s="117"/>
    </row>
    <row r="95" spans="1:32" s="110" customFormat="1" ht="13.5" customHeight="1" x14ac:dyDescent="0.25">
      <c r="A95" s="112" t="s">
        <v>2363</v>
      </c>
      <c r="B95" s="147">
        <v>5</v>
      </c>
      <c r="C95" s="147"/>
      <c r="D95" s="147"/>
      <c r="E95" s="147"/>
      <c r="F95" s="341"/>
      <c r="G95" s="115" t="s">
        <v>2393</v>
      </c>
      <c r="H95" s="115" t="s">
        <v>2393</v>
      </c>
      <c r="I95" s="148" t="s">
        <v>961</v>
      </c>
      <c r="J95" s="149">
        <v>200</v>
      </c>
      <c r="K95" s="149"/>
      <c r="L95" s="130" t="s">
        <v>652</v>
      </c>
      <c r="M95" s="485">
        <v>7.0000000000000007E-2</v>
      </c>
      <c r="N95" s="975"/>
      <c r="O95" s="975"/>
      <c r="P95" s="499">
        <f t="shared" si="30"/>
        <v>0</v>
      </c>
      <c r="Q95" s="975"/>
      <c r="R95" s="975"/>
      <c r="S95" s="500">
        <f t="shared" si="29"/>
        <v>0</v>
      </c>
      <c r="T95" s="499">
        <f t="shared" si="31"/>
        <v>0</v>
      </c>
      <c r="U95" s="497">
        <f t="shared" si="32"/>
        <v>0</v>
      </c>
      <c r="V95" s="520">
        <f t="shared" si="33"/>
        <v>0</v>
      </c>
      <c r="W95" s="993"/>
      <c r="X95" s="994"/>
      <c r="Y95" s="526">
        <f t="shared" si="34"/>
        <v>0</v>
      </c>
      <c r="Z95" s="994"/>
      <c r="AA95" s="999"/>
      <c r="AB95" s="526">
        <f t="shared" si="35"/>
        <v>0</v>
      </c>
      <c r="AC95" s="523">
        <f t="shared" si="36"/>
        <v>0</v>
      </c>
      <c r="AD95" s="526">
        <f t="shared" si="37"/>
        <v>0</v>
      </c>
      <c r="AE95" s="569">
        <f t="shared" si="38"/>
        <v>0</v>
      </c>
      <c r="AF95" s="117"/>
    </row>
    <row r="96" spans="1:32" s="110" customFormat="1" ht="13.5" customHeight="1" x14ac:dyDescent="0.25">
      <c r="A96" s="112" t="s">
        <v>2363</v>
      </c>
      <c r="B96" s="147">
        <v>5</v>
      </c>
      <c r="C96" s="147"/>
      <c r="D96" s="147"/>
      <c r="E96" s="147"/>
      <c r="F96" s="341">
        <v>1</v>
      </c>
      <c r="G96" s="115" t="s">
        <v>1305</v>
      </c>
      <c r="H96" s="115" t="s">
        <v>1305</v>
      </c>
      <c r="I96" s="148" t="s">
        <v>961</v>
      </c>
      <c r="J96" s="149">
        <v>18.5</v>
      </c>
      <c r="K96" s="149"/>
      <c r="L96" s="130" t="s">
        <v>652</v>
      </c>
      <c r="M96" s="485">
        <v>7.0000000000000007E-2</v>
      </c>
      <c r="N96" s="975"/>
      <c r="O96" s="975"/>
      <c r="P96" s="499">
        <f t="shared" si="30"/>
        <v>0</v>
      </c>
      <c r="Q96" s="975"/>
      <c r="R96" s="975"/>
      <c r="S96" s="500">
        <f t="shared" si="29"/>
        <v>0</v>
      </c>
      <c r="T96" s="499">
        <f t="shared" si="31"/>
        <v>0</v>
      </c>
      <c r="U96" s="497">
        <f t="shared" si="32"/>
        <v>0</v>
      </c>
      <c r="V96" s="520">
        <f t="shared" si="33"/>
        <v>0</v>
      </c>
      <c r="W96" s="993"/>
      <c r="X96" s="994"/>
      <c r="Y96" s="526">
        <f t="shared" si="34"/>
        <v>0</v>
      </c>
      <c r="Z96" s="994"/>
      <c r="AA96" s="999"/>
      <c r="AB96" s="526">
        <f t="shared" si="35"/>
        <v>0</v>
      </c>
      <c r="AC96" s="523">
        <f t="shared" si="36"/>
        <v>0</v>
      </c>
      <c r="AD96" s="526">
        <f t="shared" si="37"/>
        <v>0</v>
      </c>
      <c r="AE96" s="569">
        <f t="shared" si="38"/>
        <v>0</v>
      </c>
      <c r="AF96" s="117"/>
    </row>
    <row r="97" spans="1:32" s="110" customFormat="1" ht="13.5" customHeight="1" x14ac:dyDescent="0.25">
      <c r="A97" s="112" t="s">
        <v>2363</v>
      </c>
      <c r="B97" s="147">
        <v>5</v>
      </c>
      <c r="C97" s="147"/>
      <c r="D97" s="147"/>
      <c r="E97" s="147"/>
      <c r="F97" s="341">
        <v>2</v>
      </c>
      <c r="G97" s="115" t="s">
        <v>1305</v>
      </c>
      <c r="H97" s="115" t="s">
        <v>1305</v>
      </c>
      <c r="I97" s="148" t="s">
        <v>961</v>
      </c>
      <c r="J97" s="149">
        <v>18.5</v>
      </c>
      <c r="K97" s="149"/>
      <c r="L97" s="130" t="s">
        <v>652</v>
      </c>
      <c r="M97" s="485">
        <v>7.0000000000000007E-2</v>
      </c>
      <c r="N97" s="975"/>
      <c r="O97" s="975"/>
      <c r="P97" s="499">
        <f t="shared" si="30"/>
        <v>0</v>
      </c>
      <c r="Q97" s="975"/>
      <c r="R97" s="975"/>
      <c r="S97" s="500">
        <f t="shared" si="29"/>
        <v>0</v>
      </c>
      <c r="T97" s="499">
        <f t="shared" si="31"/>
        <v>0</v>
      </c>
      <c r="U97" s="497">
        <f t="shared" si="32"/>
        <v>0</v>
      </c>
      <c r="V97" s="520">
        <f t="shared" si="33"/>
        <v>0</v>
      </c>
      <c r="W97" s="993"/>
      <c r="X97" s="994"/>
      <c r="Y97" s="526">
        <f t="shared" si="34"/>
        <v>0</v>
      </c>
      <c r="Z97" s="994"/>
      <c r="AA97" s="999"/>
      <c r="AB97" s="526">
        <f t="shared" si="35"/>
        <v>0</v>
      </c>
      <c r="AC97" s="523">
        <f t="shared" si="36"/>
        <v>0</v>
      </c>
      <c r="AD97" s="526">
        <f t="shared" si="37"/>
        <v>0</v>
      </c>
      <c r="AE97" s="569">
        <f t="shared" si="38"/>
        <v>0</v>
      </c>
      <c r="AF97" s="117"/>
    </row>
    <row r="98" spans="1:32" s="110" customFormat="1" ht="13.5" customHeight="1" x14ac:dyDescent="0.25">
      <c r="A98" s="112" t="s">
        <v>2363</v>
      </c>
      <c r="B98" s="147">
        <v>5</v>
      </c>
      <c r="C98" s="147"/>
      <c r="D98" s="147"/>
      <c r="E98" s="147"/>
      <c r="F98" s="341" t="s">
        <v>2420</v>
      </c>
      <c r="G98" s="115" t="s">
        <v>2428</v>
      </c>
      <c r="H98" s="115" t="s">
        <v>2428</v>
      </c>
      <c r="I98" s="148" t="s">
        <v>2378</v>
      </c>
      <c r="J98" s="149">
        <v>4.46</v>
      </c>
      <c r="K98" s="149"/>
      <c r="L98" s="130" t="s">
        <v>652</v>
      </c>
      <c r="M98" s="485">
        <v>7.0000000000000007E-2</v>
      </c>
      <c r="N98" s="975"/>
      <c r="O98" s="975"/>
      <c r="P98" s="499">
        <f t="shared" si="30"/>
        <v>0</v>
      </c>
      <c r="Q98" s="975"/>
      <c r="R98" s="975"/>
      <c r="S98" s="500">
        <f t="shared" si="29"/>
        <v>0</v>
      </c>
      <c r="T98" s="499">
        <f t="shared" si="31"/>
        <v>0</v>
      </c>
      <c r="U98" s="497">
        <f t="shared" si="32"/>
        <v>0</v>
      </c>
      <c r="V98" s="520">
        <f t="shared" si="33"/>
        <v>0</v>
      </c>
      <c r="W98" s="993"/>
      <c r="X98" s="994"/>
      <c r="Y98" s="526">
        <f t="shared" si="34"/>
        <v>0</v>
      </c>
      <c r="Z98" s="994"/>
      <c r="AA98" s="999"/>
      <c r="AB98" s="526">
        <f t="shared" si="35"/>
        <v>0</v>
      </c>
      <c r="AC98" s="523">
        <f t="shared" si="36"/>
        <v>0</v>
      </c>
      <c r="AD98" s="526">
        <f t="shared" si="37"/>
        <v>0</v>
      </c>
      <c r="AE98" s="569">
        <f t="shared" si="38"/>
        <v>0</v>
      </c>
      <c r="AF98" s="117"/>
    </row>
    <row r="99" spans="1:32" s="110" customFormat="1" ht="13.5" customHeight="1" x14ac:dyDescent="0.25">
      <c r="A99" s="112" t="s">
        <v>2363</v>
      </c>
      <c r="B99" s="147">
        <v>5</v>
      </c>
      <c r="C99" s="147"/>
      <c r="D99" s="147"/>
      <c r="E99" s="147"/>
      <c r="F99" s="341"/>
      <c r="G99" s="115" t="s">
        <v>2421</v>
      </c>
      <c r="H99" s="115" t="s">
        <v>2421</v>
      </c>
      <c r="I99" s="148" t="s">
        <v>939</v>
      </c>
      <c r="J99" s="149">
        <v>16</v>
      </c>
      <c r="K99" s="149"/>
      <c r="L99" s="130" t="s">
        <v>652</v>
      </c>
      <c r="M99" s="485">
        <v>0.04</v>
      </c>
      <c r="N99" s="975"/>
      <c r="O99" s="975"/>
      <c r="P99" s="499">
        <f t="shared" si="30"/>
        <v>0</v>
      </c>
      <c r="Q99" s="975"/>
      <c r="R99" s="975"/>
      <c r="S99" s="500">
        <f t="shared" si="29"/>
        <v>0</v>
      </c>
      <c r="T99" s="499">
        <f t="shared" si="31"/>
        <v>0</v>
      </c>
      <c r="U99" s="497">
        <f t="shared" si="32"/>
        <v>0</v>
      </c>
      <c r="V99" s="520">
        <f t="shared" si="33"/>
        <v>0</v>
      </c>
      <c r="W99" s="993"/>
      <c r="X99" s="994"/>
      <c r="Y99" s="526">
        <f t="shared" si="34"/>
        <v>0</v>
      </c>
      <c r="Z99" s="994"/>
      <c r="AA99" s="999"/>
      <c r="AB99" s="526">
        <f t="shared" si="35"/>
        <v>0</v>
      </c>
      <c r="AC99" s="523">
        <f t="shared" si="36"/>
        <v>0</v>
      </c>
      <c r="AD99" s="526">
        <f t="shared" si="37"/>
        <v>0</v>
      </c>
      <c r="AE99" s="569">
        <f t="shared" si="38"/>
        <v>0</v>
      </c>
      <c r="AF99" s="117"/>
    </row>
    <row r="100" spans="1:32" s="110" customFormat="1" ht="13.5" customHeight="1" x14ac:dyDescent="0.25">
      <c r="A100" s="112" t="s">
        <v>2363</v>
      </c>
      <c r="B100" s="147">
        <v>5</v>
      </c>
      <c r="C100" s="147"/>
      <c r="D100" s="147"/>
      <c r="E100" s="147"/>
      <c r="F100" s="341"/>
      <c r="G100" s="115" t="s">
        <v>2422</v>
      </c>
      <c r="H100" s="115" t="s">
        <v>2422</v>
      </c>
      <c r="I100" s="148" t="s">
        <v>939</v>
      </c>
      <c r="J100" s="149">
        <v>17.5</v>
      </c>
      <c r="K100" s="149"/>
      <c r="L100" s="130" t="s">
        <v>652</v>
      </c>
      <c r="M100" s="485">
        <v>0.04</v>
      </c>
      <c r="N100" s="975"/>
      <c r="O100" s="975"/>
      <c r="P100" s="499">
        <f t="shared" si="30"/>
        <v>0</v>
      </c>
      <c r="Q100" s="975"/>
      <c r="R100" s="975"/>
      <c r="S100" s="500">
        <f t="shared" si="29"/>
        <v>0</v>
      </c>
      <c r="T100" s="499">
        <f t="shared" si="31"/>
        <v>0</v>
      </c>
      <c r="U100" s="497">
        <f t="shared" si="32"/>
        <v>0</v>
      </c>
      <c r="V100" s="520">
        <f t="shared" si="33"/>
        <v>0</v>
      </c>
      <c r="W100" s="993"/>
      <c r="X100" s="994"/>
      <c r="Y100" s="526">
        <f t="shared" si="34"/>
        <v>0</v>
      </c>
      <c r="Z100" s="994"/>
      <c r="AA100" s="999"/>
      <c r="AB100" s="526">
        <f t="shared" si="35"/>
        <v>0</v>
      </c>
      <c r="AC100" s="523">
        <f t="shared" si="36"/>
        <v>0</v>
      </c>
      <c r="AD100" s="526">
        <f t="shared" si="37"/>
        <v>0</v>
      </c>
      <c r="AE100" s="569">
        <f t="shared" si="38"/>
        <v>0</v>
      </c>
      <c r="AF100" s="117"/>
    </row>
    <row r="101" spans="1:32" s="110" customFormat="1" ht="13.5" customHeight="1" x14ac:dyDescent="0.25">
      <c r="A101" s="112" t="s">
        <v>2363</v>
      </c>
      <c r="B101" s="147">
        <v>5</v>
      </c>
      <c r="C101" s="147"/>
      <c r="D101" s="147"/>
      <c r="E101" s="147"/>
      <c r="F101" s="341"/>
      <c r="G101" s="115" t="s">
        <v>2388</v>
      </c>
      <c r="H101" s="115" t="s">
        <v>2388</v>
      </c>
      <c r="I101" s="148" t="s">
        <v>939</v>
      </c>
      <c r="J101" s="149">
        <v>34</v>
      </c>
      <c r="K101" s="149"/>
      <c r="L101" s="130" t="s">
        <v>652</v>
      </c>
      <c r="M101" s="485">
        <v>7.0000000000000007E-2</v>
      </c>
      <c r="N101" s="975"/>
      <c r="O101" s="975"/>
      <c r="P101" s="499">
        <f t="shared" si="30"/>
        <v>0</v>
      </c>
      <c r="Q101" s="975"/>
      <c r="R101" s="975"/>
      <c r="S101" s="500">
        <f t="shared" si="29"/>
        <v>0</v>
      </c>
      <c r="T101" s="499">
        <f t="shared" si="31"/>
        <v>0</v>
      </c>
      <c r="U101" s="497">
        <f t="shared" si="32"/>
        <v>0</v>
      </c>
      <c r="V101" s="520">
        <f t="shared" si="33"/>
        <v>0</v>
      </c>
      <c r="W101" s="993"/>
      <c r="X101" s="994"/>
      <c r="Y101" s="526">
        <f t="shared" si="34"/>
        <v>0</v>
      </c>
      <c r="Z101" s="994"/>
      <c r="AA101" s="999"/>
      <c r="AB101" s="526">
        <f t="shared" si="35"/>
        <v>0</v>
      </c>
      <c r="AC101" s="523">
        <f t="shared" si="36"/>
        <v>0</v>
      </c>
      <c r="AD101" s="526">
        <f t="shared" si="37"/>
        <v>0</v>
      </c>
      <c r="AE101" s="569">
        <f t="shared" si="38"/>
        <v>0</v>
      </c>
      <c r="AF101" s="117"/>
    </row>
    <row r="102" spans="1:32" s="110" customFormat="1" ht="13.5" customHeight="1" x14ac:dyDescent="0.25">
      <c r="A102" s="112" t="s">
        <v>2363</v>
      </c>
      <c r="B102" s="147">
        <v>5</v>
      </c>
      <c r="C102" s="147"/>
      <c r="D102" s="147"/>
      <c r="E102" s="147"/>
      <c r="F102" s="341"/>
      <c r="G102" s="115" t="s">
        <v>2388</v>
      </c>
      <c r="H102" s="115" t="s">
        <v>2388</v>
      </c>
      <c r="I102" s="148" t="s">
        <v>939</v>
      </c>
      <c r="J102" s="149">
        <v>17</v>
      </c>
      <c r="K102" s="149"/>
      <c r="L102" s="130" t="s">
        <v>652</v>
      </c>
      <c r="M102" s="485">
        <v>7.0000000000000007E-2</v>
      </c>
      <c r="N102" s="975"/>
      <c r="O102" s="975"/>
      <c r="P102" s="499">
        <f t="shared" si="30"/>
        <v>0</v>
      </c>
      <c r="Q102" s="975"/>
      <c r="R102" s="975"/>
      <c r="S102" s="500">
        <f t="shared" si="29"/>
        <v>0</v>
      </c>
      <c r="T102" s="499">
        <f t="shared" si="31"/>
        <v>0</v>
      </c>
      <c r="U102" s="497">
        <f t="shared" si="32"/>
        <v>0</v>
      </c>
      <c r="V102" s="520">
        <f t="shared" si="33"/>
        <v>0</v>
      </c>
      <c r="W102" s="993"/>
      <c r="X102" s="994"/>
      <c r="Y102" s="526">
        <f t="shared" si="34"/>
        <v>0</v>
      </c>
      <c r="Z102" s="994"/>
      <c r="AA102" s="999"/>
      <c r="AB102" s="526">
        <f t="shared" si="35"/>
        <v>0</v>
      </c>
      <c r="AC102" s="523">
        <f t="shared" si="36"/>
        <v>0</v>
      </c>
      <c r="AD102" s="526">
        <f t="shared" si="37"/>
        <v>0</v>
      </c>
      <c r="AE102" s="569">
        <f t="shared" si="38"/>
        <v>0</v>
      </c>
      <c r="AF102" s="117"/>
    </row>
    <row r="103" spans="1:32" ht="13.5" customHeight="1" x14ac:dyDescent="0.25">
      <c r="A103" s="112" t="s">
        <v>2363</v>
      </c>
      <c r="B103" s="147">
        <v>5</v>
      </c>
      <c r="C103" s="147"/>
      <c r="D103" s="147"/>
      <c r="E103" s="147"/>
      <c r="F103" s="341">
        <v>3</v>
      </c>
      <c r="G103" s="115" t="s">
        <v>2431</v>
      </c>
      <c r="H103" s="115" t="s">
        <v>2431</v>
      </c>
      <c r="I103" s="148"/>
      <c r="J103" s="149"/>
      <c r="K103" s="149">
        <v>20.85</v>
      </c>
      <c r="L103" s="130" t="s">
        <v>680</v>
      </c>
      <c r="M103" s="485">
        <v>7.0000000000000007E-2</v>
      </c>
      <c r="N103" s="499"/>
      <c r="O103" s="499"/>
      <c r="P103" s="499">
        <f t="shared" si="30"/>
        <v>0</v>
      </c>
      <c r="Q103" s="499"/>
      <c r="R103" s="499"/>
      <c r="S103" s="500">
        <f t="shared" si="29"/>
        <v>0</v>
      </c>
      <c r="T103" s="499">
        <f t="shared" si="31"/>
        <v>0</v>
      </c>
      <c r="U103" s="497">
        <f t="shared" si="32"/>
        <v>0</v>
      </c>
      <c r="V103" s="520">
        <f t="shared" si="33"/>
        <v>0</v>
      </c>
      <c r="W103" s="526"/>
      <c r="X103" s="523"/>
      <c r="Y103" s="526">
        <f t="shared" si="34"/>
        <v>0</v>
      </c>
      <c r="Z103" s="523"/>
      <c r="AA103" s="942"/>
      <c r="AB103" s="526">
        <f t="shared" si="35"/>
        <v>0</v>
      </c>
      <c r="AC103" s="523">
        <f t="shared" si="36"/>
        <v>0</v>
      </c>
      <c r="AD103" s="526">
        <f t="shared" si="37"/>
        <v>0</v>
      </c>
      <c r="AE103" s="569">
        <f t="shared" si="38"/>
        <v>0</v>
      </c>
      <c r="AF103" s="202"/>
    </row>
    <row r="104" spans="1:32" ht="13.5" customHeight="1" x14ac:dyDescent="0.25">
      <c r="A104" s="112" t="s">
        <v>2363</v>
      </c>
      <c r="B104" s="147">
        <v>5</v>
      </c>
      <c r="C104" s="147"/>
      <c r="D104" s="147"/>
      <c r="E104" s="147"/>
      <c r="F104" s="341" t="s">
        <v>2435</v>
      </c>
      <c r="G104" s="115" t="s">
        <v>2431</v>
      </c>
      <c r="H104" s="115" t="s">
        <v>2431</v>
      </c>
      <c r="I104" s="148"/>
      <c r="J104" s="149"/>
      <c r="K104" s="149">
        <v>20.85</v>
      </c>
      <c r="L104" s="130" t="s">
        <v>680</v>
      </c>
      <c r="M104" s="485">
        <v>7.0000000000000007E-2</v>
      </c>
      <c r="N104" s="499"/>
      <c r="O104" s="499"/>
      <c r="P104" s="499">
        <f t="shared" si="30"/>
        <v>0</v>
      </c>
      <c r="Q104" s="499"/>
      <c r="R104" s="499"/>
      <c r="S104" s="500">
        <f t="shared" si="29"/>
        <v>0</v>
      </c>
      <c r="T104" s="499">
        <f t="shared" si="31"/>
        <v>0</v>
      </c>
      <c r="U104" s="497">
        <f t="shared" si="32"/>
        <v>0</v>
      </c>
      <c r="V104" s="520">
        <f t="shared" si="33"/>
        <v>0</v>
      </c>
      <c r="W104" s="526"/>
      <c r="X104" s="523"/>
      <c r="Y104" s="526">
        <f t="shared" si="34"/>
        <v>0</v>
      </c>
      <c r="Z104" s="523"/>
      <c r="AA104" s="942"/>
      <c r="AB104" s="526">
        <f t="shared" si="35"/>
        <v>0</v>
      </c>
      <c r="AC104" s="523">
        <f t="shared" si="36"/>
        <v>0</v>
      </c>
      <c r="AD104" s="526">
        <f t="shared" si="37"/>
        <v>0</v>
      </c>
      <c r="AE104" s="569">
        <f t="shared" si="38"/>
        <v>0</v>
      </c>
      <c r="AF104" s="202"/>
    </row>
    <row r="105" spans="1:32" ht="13.5" customHeight="1" x14ac:dyDescent="0.25">
      <c r="A105" s="112" t="s">
        <v>2363</v>
      </c>
      <c r="B105" s="147">
        <v>5</v>
      </c>
      <c r="C105" s="147"/>
      <c r="D105" s="147"/>
      <c r="E105" s="147"/>
      <c r="F105" s="341">
        <v>4</v>
      </c>
      <c r="G105" s="115" t="s">
        <v>2431</v>
      </c>
      <c r="H105" s="115" t="s">
        <v>2431</v>
      </c>
      <c r="I105" s="148"/>
      <c r="J105" s="149"/>
      <c r="K105" s="149">
        <v>20.85</v>
      </c>
      <c r="L105" s="130" t="s">
        <v>680</v>
      </c>
      <c r="M105" s="485">
        <v>7.0000000000000007E-2</v>
      </c>
      <c r="N105" s="499"/>
      <c r="O105" s="499"/>
      <c r="P105" s="499">
        <f t="shared" si="30"/>
        <v>0</v>
      </c>
      <c r="Q105" s="499"/>
      <c r="R105" s="499"/>
      <c r="S105" s="500">
        <f t="shared" si="29"/>
        <v>0</v>
      </c>
      <c r="T105" s="499">
        <f t="shared" si="31"/>
        <v>0</v>
      </c>
      <c r="U105" s="497">
        <f t="shared" si="32"/>
        <v>0</v>
      </c>
      <c r="V105" s="520">
        <f t="shared" si="33"/>
        <v>0</v>
      </c>
      <c r="W105" s="526"/>
      <c r="X105" s="523"/>
      <c r="Y105" s="526">
        <f t="shared" si="34"/>
        <v>0</v>
      </c>
      <c r="Z105" s="523"/>
      <c r="AA105" s="942"/>
      <c r="AB105" s="526">
        <f t="shared" si="35"/>
        <v>0</v>
      </c>
      <c r="AC105" s="523">
        <f t="shared" si="36"/>
        <v>0</v>
      </c>
      <c r="AD105" s="526">
        <f t="shared" si="37"/>
        <v>0</v>
      </c>
      <c r="AE105" s="569">
        <f t="shared" si="38"/>
        <v>0</v>
      </c>
      <c r="AF105" s="202"/>
    </row>
    <row r="106" spans="1:32" ht="13.5" customHeight="1" x14ac:dyDescent="0.25">
      <c r="A106" s="112" t="s">
        <v>2363</v>
      </c>
      <c r="B106" s="147">
        <v>5</v>
      </c>
      <c r="C106" s="147"/>
      <c r="D106" s="147"/>
      <c r="E106" s="147"/>
      <c r="F106" s="341">
        <v>5</v>
      </c>
      <c r="G106" s="115" t="s">
        <v>2426</v>
      </c>
      <c r="H106" s="115" t="s">
        <v>2426</v>
      </c>
      <c r="I106" s="148" t="s">
        <v>961</v>
      </c>
      <c r="J106" s="149"/>
      <c r="K106" s="149">
        <v>26.75</v>
      </c>
      <c r="L106" s="130" t="s">
        <v>680</v>
      </c>
      <c r="M106" s="485">
        <v>7.0000000000000007E-2</v>
      </c>
      <c r="N106" s="499"/>
      <c r="O106" s="499"/>
      <c r="P106" s="499">
        <f t="shared" si="30"/>
        <v>0</v>
      </c>
      <c r="Q106" s="499"/>
      <c r="R106" s="499"/>
      <c r="S106" s="500">
        <f t="shared" si="29"/>
        <v>0</v>
      </c>
      <c r="T106" s="499">
        <f t="shared" si="31"/>
        <v>0</v>
      </c>
      <c r="U106" s="497">
        <f t="shared" si="32"/>
        <v>0</v>
      </c>
      <c r="V106" s="520">
        <f t="shared" si="33"/>
        <v>0</v>
      </c>
      <c r="W106" s="526"/>
      <c r="X106" s="523"/>
      <c r="Y106" s="526">
        <f t="shared" si="34"/>
        <v>0</v>
      </c>
      <c r="Z106" s="523"/>
      <c r="AA106" s="942"/>
      <c r="AB106" s="526">
        <f t="shared" si="35"/>
        <v>0</v>
      </c>
      <c r="AC106" s="523">
        <f t="shared" si="36"/>
        <v>0</v>
      </c>
      <c r="AD106" s="526">
        <f t="shared" si="37"/>
        <v>0</v>
      </c>
      <c r="AE106" s="569">
        <f t="shared" si="38"/>
        <v>0</v>
      </c>
      <c r="AF106" s="202"/>
    </row>
    <row r="107" spans="1:32" s="110" customFormat="1" ht="13.5" customHeight="1" x14ac:dyDescent="0.25">
      <c r="A107" s="112" t="s">
        <v>2363</v>
      </c>
      <c r="B107" s="147">
        <v>5</v>
      </c>
      <c r="C107" s="147"/>
      <c r="D107" s="147"/>
      <c r="E107" s="147"/>
      <c r="F107" s="341"/>
      <c r="G107" s="115" t="s">
        <v>2427</v>
      </c>
      <c r="H107" s="115" t="s">
        <v>2427</v>
      </c>
      <c r="I107" s="148" t="s">
        <v>961</v>
      </c>
      <c r="J107" s="149">
        <v>15.5</v>
      </c>
      <c r="K107" s="149"/>
      <c r="L107" s="130" t="s">
        <v>652</v>
      </c>
      <c r="M107" s="485">
        <v>7.0000000000000007E-2</v>
      </c>
      <c r="N107" s="975"/>
      <c r="O107" s="975"/>
      <c r="P107" s="499">
        <f t="shared" si="30"/>
        <v>0</v>
      </c>
      <c r="Q107" s="975"/>
      <c r="R107" s="975"/>
      <c r="S107" s="500">
        <f t="shared" si="29"/>
        <v>0</v>
      </c>
      <c r="T107" s="499">
        <f t="shared" si="31"/>
        <v>0</v>
      </c>
      <c r="U107" s="497">
        <f t="shared" si="32"/>
        <v>0</v>
      </c>
      <c r="V107" s="520">
        <f t="shared" si="33"/>
        <v>0</v>
      </c>
      <c r="W107" s="993"/>
      <c r="X107" s="994"/>
      <c r="Y107" s="526">
        <f t="shared" si="34"/>
        <v>0</v>
      </c>
      <c r="Z107" s="994"/>
      <c r="AA107" s="999"/>
      <c r="AB107" s="526">
        <f t="shared" si="35"/>
        <v>0</v>
      </c>
      <c r="AC107" s="523">
        <f t="shared" si="36"/>
        <v>0</v>
      </c>
      <c r="AD107" s="526">
        <f t="shared" si="37"/>
        <v>0</v>
      </c>
      <c r="AE107" s="569">
        <f t="shared" si="38"/>
        <v>0</v>
      </c>
      <c r="AF107" s="117"/>
    </row>
    <row r="108" spans="1:32" s="110" customFormat="1" ht="13.5" customHeight="1" x14ac:dyDescent="0.25">
      <c r="A108" s="112" t="s">
        <v>2363</v>
      </c>
      <c r="B108" s="147">
        <v>5</v>
      </c>
      <c r="C108" s="147"/>
      <c r="D108" s="147"/>
      <c r="E108" s="147"/>
      <c r="F108" s="341"/>
      <c r="G108" s="115" t="s">
        <v>990</v>
      </c>
      <c r="H108" s="115" t="s">
        <v>990</v>
      </c>
      <c r="I108" s="148" t="s">
        <v>961</v>
      </c>
      <c r="J108" s="149">
        <v>26</v>
      </c>
      <c r="K108" s="149"/>
      <c r="L108" s="130" t="s">
        <v>652</v>
      </c>
      <c r="M108" s="485">
        <v>7.0000000000000007E-2</v>
      </c>
      <c r="N108" s="975"/>
      <c r="O108" s="975"/>
      <c r="P108" s="499">
        <f t="shared" si="30"/>
        <v>0</v>
      </c>
      <c r="Q108" s="975"/>
      <c r="R108" s="975"/>
      <c r="S108" s="500">
        <f t="shared" si="29"/>
        <v>0</v>
      </c>
      <c r="T108" s="499">
        <f t="shared" si="31"/>
        <v>0</v>
      </c>
      <c r="U108" s="497">
        <f t="shared" si="32"/>
        <v>0</v>
      </c>
      <c r="V108" s="520">
        <f t="shared" si="33"/>
        <v>0</v>
      </c>
      <c r="W108" s="993"/>
      <c r="X108" s="994"/>
      <c r="Y108" s="526">
        <f t="shared" si="34"/>
        <v>0</v>
      </c>
      <c r="Z108" s="994"/>
      <c r="AA108" s="999"/>
      <c r="AB108" s="526">
        <f t="shared" si="35"/>
        <v>0</v>
      </c>
      <c r="AC108" s="523">
        <f t="shared" si="36"/>
        <v>0</v>
      </c>
      <c r="AD108" s="526">
        <f t="shared" si="37"/>
        <v>0</v>
      </c>
      <c r="AE108" s="569">
        <f t="shared" si="38"/>
        <v>0</v>
      </c>
      <c r="AF108" s="117"/>
    </row>
    <row r="109" spans="1:32" s="110" customFormat="1" ht="13.5" customHeight="1" x14ac:dyDescent="0.25">
      <c r="A109" s="112" t="s">
        <v>2363</v>
      </c>
      <c r="B109" s="147">
        <v>7</v>
      </c>
      <c r="C109" s="147"/>
      <c r="D109" s="147"/>
      <c r="E109" s="147"/>
      <c r="F109" s="341"/>
      <c r="G109" s="115" t="s">
        <v>2388</v>
      </c>
      <c r="H109" s="115" t="s">
        <v>2388</v>
      </c>
      <c r="I109" s="148" t="s">
        <v>939</v>
      </c>
      <c r="J109" s="149">
        <v>34</v>
      </c>
      <c r="K109" s="149"/>
      <c r="L109" s="130" t="s">
        <v>652</v>
      </c>
      <c r="M109" s="485">
        <v>7.0000000000000007E-2</v>
      </c>
      <c r="N109" s="975"/>
      <c r="O109" s="975"/>
      <c r="P109" s="499">
        <f t="shared" si="30"/>
        <v>0</v>
      </c>
      <c r="Q109" s="975"/>
      <c r="R109" s="975"/>
      <c r="S109" s="500">
        <f t="shared" si="29"/>
        <v>0</v>
      </c>
      <c r="T109" s="499">
        <f t="shared" si="31"/>
        <v>0</v>
      </c>
      <c r="U109" s="497">
        <f t="shared" si="32"/>
        <v>0</v>
      </c>
      <c r="V109" s="520">
        <f t="shared" si="33"/>
        <v>0</v>
      </c>
      <c r="W109" s="993"/>
      <c r="X109" s="994"/>
      <c r="Y109" s="526">
        <f t="shared" si="34"/>
        <v>0</v>
      </c>
      <c r="Z109" s="994"/>
      <c r="AA109" s="999"/>
      <c r="AB109" s="526">
        <f t="shared" si="35"/>
        <v>0</v>
      </c>
      <c r="AC109" s="523">
        <f t="shared" si="36"/>
        <v>0</v>
      </c>
      <c r="AD109" s="526">
        <f t="shared" si="37"/>
        <v>0</v>
      </c>
      <c r="AE109" s="569">
        <f t="shared" si="38"/>
        <v>0</v>
      </c>
      <c r="AF109" s="117"/>
    </row>
    <row r="110" spans="1:32" s="110" customFormat="1" ht="13.5" customHeight="1" thickBot="1" x14ac:dyDescent="0.3">
      <c r="A110" s="112" t="s">
        <v>2363</v>
      </c>
      <c r="B110" s="151">
        <v>7</v>
      </c>
      <c r="C110" s="151"/>
      <c r="D110" s="151"/>
      <c r="E110" s="151"/>
      <c r="F110" s="342"/>
      <c r="G110" s="152" t="s">
        <v>2388</v>
      </c>
      <c r="H110" s="152" t="s">
        <v>2388</v>
      </c>
      <c r="I110" s="153" t="s">
        <v>939</v>
      </c>
      <c r="J110" s="154">
        <v>17</v>
      </c>
      <c r="K110" s="154"/>
      <c r="L110" s="155" t="s">
        <v>652</v>
      </c>
      <c r="M110" s="487">
        <v>7.0000000000000007E-2</v>
      </c>
      <c r="N110" s="975"/>
      <c r="O110" s="975"/>
      <c r="P110" s="499">
        <f t="shared" ref="P110" si="39">SUM(N110,O110)</f>
        <v>0</v>
      </c>
      <c r="Q110" s="975"/>
      <c r="R110" s="975"/>
      <c r="S110" s="500">
        <f t="shared" si="29"/>
        <v>0</v>
      </c>
      <c r="T110" s="499">
        <f t="shared" ref="T110" si="40">SUM(N110,Q110)</f>
        <v>0</v>
      </c>
      <c r="U110" s="497">
        <f t="shared" ref="U110" si="41">SUM(O110,R110)</f>
        <v>0</v>
      </c>
      <c r="V110" s="520">
        <f t="shared" ref="V110" si="42">SUM(T110,U110)</f>
        <v>0</v>
      </c>
      <c r="W110" s="993"/>
      <c r="X110" s="994"/>
      <c r="Y110" s="526">
        <f t="shared" ref="Y110" si="43">SUM(W110,X110)</f>
        <v>0</v>
      </c>
      <c r="Z110" s="994"/>
      <c r="AA110" s="999"/>
      <c r="AB110" s="526">
        <f t="shared" ref="AB110" si="44">SUM(Z110,AA110)</f>
        <v>0</v>
      </c>
      <c r="AC110" s="523">
        <f t="shared" ref="AC110" si="45">SUM(W110,Z110)</f>
        <v>0</v>
      </c>
      <c r="AD110" s="526">
        <f t="shared" ref="AD110" si="46">SUM(X110,AA110)</f>
        <v>0</v>
      </c>
      <c r="AE110" s="569">
        <f t="shared" ref="AE110" si="47">SUM(AC110,AD110)</f>
        <v>0</v>
      </c>
      <c r="AF110" s="117"/>
    </row>
    <row r="111" spans="1:32" s="43" customFormat="1" ht="30" customHeight="1" thickTop="1" thickBot="1" x14ac:dyDescent="0.3">
      <c r="A111" s="44" t="s">
        <v>2436</v>
      </c>
      <c r="B111" s="29"/>
      <c r="C111" s="29"/>
      <c r="D111" s="29"/>
      <c r="E111" s="29"/>
      <c r="F111" s="344"/>
      <c r="G111" s="30"/>
      <c r="H111" s="30"/>
      <c r="I111" s="31"/>
      <c r="J111" s="488">
        <f>SUM(J7:J110)</f>
        <v>5782.7800000000007</v>
      </c>
      <c r="K111" s="622">
        <f>SUM(K7:K110)</f>
        <v>277.31999999999994</v>
      </c>
      <c r="L111" s="33"/>
      <c r="M111" s="34"/>
      <c r="N111" s="489"/>
      <c r="O111" s="490"/>
      <c r="P111" s="491"/>
      <c r="Q111" s="490"/>
      <c r="R111" s="490"/>
      <c r="S111" s="491"/>
      <c r="T111" s="491"/>
      <c r="U111" s="492"/>
      <c r="V111" s="492">
        <f>SUM(V6:V110)</f>
        <v>0</v>
      </c>
      <c r="W111" s="490"/>
      <c r="X111" s="490"/>
      <c r="Y111" s="493"/>
      <c r="Z111" s="490"/>
      <c r="AA111" s="490"/>
      <c r="AB111" s="494"/>
      <c r="AC111" s="495"/>
      <c r="AD111" s="495"/>
      <c r="AE111" s="1132">
        <f>SUM(AE6:AE110)</f>
        <v>0</v>
      </c>
      <c r="AF111" s="42"/>
    </row>
    <row r="112" spans="1:32" ht="15.75" thickTop="1" x14ac:dyDescent="0.25">
      <c r="A112" s="202"/>
      <c r="B112" s="205"/>
      <c r="C112" s="205"/>
      <c r="D112" s="205"/>
      <c r="E112" s="205"/>
      <c r="F112" s="345"/>
      <c r="G112" s="202"/>
      <c r="H112" s="202"/>
      <c r="I112" s="206"/>
      <c r="J112" s="1"/>
      <c r="K112" s="1"/>
      <c r="L112" s="208"/>
      <c r="M112" s="209"/>
      <c r="N112" s="202"/>
      <c r="O112" s="202"/>
      <c r="P112" s="210"/>
      <c r="Q112" s="202"/>
      <c r="R112" s="202"/>
      <c r="S112" s="210"/>
      <c r="T112" s="210"/>
      <c r="U112" s="211"/>
      <c r="V112" s="211"/>
      <c r="W112" s="202"/>
      <c r="X112" s="202"/>
      <c r="Y112" s="212"/>
      <c r="Z112" s="202"/>
      <c r="AA112" s="202"/>
      <c r="AB112" s="213"/>
      <c r="AC112" s="213"/>
      <c r="AD112" s="213"/>
      <c r="AE112" s="213"/>
      <c r="AF112" s="202"/>
    </row>
    <row r="113" spans="1:32" x14ac:dyDescent="0.25">
      <c r="A113" s="1"/>
      <c r="B113" s="1"/>
      <c r="C113" s="1"/>
      <c r="D113" s="1"/>
      <c r="E113" s="1"/>
      <c r="G113" s="1"/>
      <c r="H113" s="1"/>
      <c r="I113" s="1"/>
      <c r="J113" s="1"/>
      <c r="K113" s="1"/>
      <c r="L113" s="1"/>
      <c r="M113" s="1"/>
      <c r="N113" s="1"/>
      <c r="O113" s="1"/>
      <c r="P113" s="216"/>
      <c r="Q113" s="216"/>
      <c r="R113" s="216"/>
      <c r="S113" s="216"/>
      <c r="T113" s="1"/>
      <c r="U113" s="1"/>
      <c r="V113" s="1"/>
      <c r="W113" s="217"/>
      <c r="X113" s="28"/>
      <c r="Y113" s="202"/>
      <c r="Z113" s="1"/>
      <c r="AA113" s="1"/>
      <c r="AB113" s="1"/>
      <c r="AC113" s="1"/>
      <c r="AD113" s="1"/>
      <c r="AE113" s="1"/>
      <c r="AF113" s="1"/>
    </row>
    <row r="114" spans="1:32" x14ac:dyDescent="0.25">
      <c r="A114" s="1"/>
      <c r="B114" s="1"/>
      <c r="C114" s="1"/>
      <c r="D114" s="1"/>
      <c r="E114" s="1"/>
      <c r="G114" s="1"/>
      <c r="H114" s="1"/>
      <c r="I114" s="1"/>
      <c r="J114" s="1"/>
      <c r="K114" s="1"/>
      <c r="L114" s="1"/>
      <c r="M114" s="1"/>
      <c r="N114" s="1"/>
      <c r="O114" s="1"/>
      <c r="P114" s="216"/>
      <c r="Q114" s="216"/>
      <c r="R114" s="216"/>
      <c r="S114" s="216"/>
      <c r="T114" s="1"/>
      <c r="U114" s="1"/>
      <c r="V114" s="1"/>
      <c r="W114" s="217"/>
      <c r="X114" s="28"/>
      <c r="Y114" s="202"/>
      <c r="Z114" s="1"/>
      <c r="AA114" s="1"/>
      <c r="AB114" s="1"/>
      <c r="AC114" s="1"/>
      <c r="AD114" s="1"/>
      <c r="AE114" s="1"/>
      <c r="AF114" s="1"/>
    </row>
    <row r="115" spans="1:32" x14ac:dyDescent="0.25">
      <c r="A115" s="1"/>
      <c r="B115" s="1"/>
      <c r="C115" s="1"/>
      <c r="D115" s="1"/>
      <c r="E115" s="1"/>
      <c r="G115" s="1"/>
      <c r="H115" s="1"/>
      <c r="I115" s="1"/>
      <c r="J115" s="1"/>
      <c r="K115" s="1"/>
      <c r="L115" s="1"/>
      <c r="M115" s="1"/>
      <c r="N115" s="1"/>
      <c r="O115" s="1"/>
      <c r="P115" s="216"/>
      <c r="Q115" s="216"/>
      <c r="R115" s="216"/>
      <c r="S115" s="216"/>
      <c r="T115" s="1"/>
      <c r="U115" s="1"/>
      <c r="V115" s="1"/>
      <c r="W115" s="217"/>
      <c r="X115" s="28"/>
      <c r="Y115" s="202"/>
      <c r="Z115" s="1"/>
      <c r="AA115" s="1"/>
      <c r="AB115" s="1"/>
      <c r="AC115" s="1"/>
      <c r="AD115" s="1"/>
      <c r="AE115" s="1"/>
      <c r="AF115" s="1"/>
    </row>
    <row r="116" spans="1:32" x14ac:dyDescent="0.25">
      <c r="A116" s="1"/>
      <c r="B116" s="1"/>
      <c r="C116" s="1"/>
      <c r="D116" s="1"/>
      <c r="E116" s="1"/>
      <c r="G116" s="1"/>
      <c r="H116" s="1"/>
      <c r="I116" s="1"/>
      <c r="J116" s="1"/>
      <c r="K116" s="1"/>
      <c r="L116" s="1"/>
      <c r="M116" s="1"/>
      <c r="N116" s="1"/>
      <c r="O116" s="1"/>
      <c r="P116" s="216"/>
      <c r="Q116" s="216"/>
      <c r="R116" s="216"/>
      <c r="S116" s="216"/>
      <c r="T116" s="1"/>
      <c r="U116" s="1"/>
      <c r="V116" s="1"/>
      <c r="W116" s="217"/>
      <c r="X116" s="28"/>
      <c r="Y116" s="202"/>
      <c r="Z116" s="1"/>
      <c r="AA116" s="1"/>
      <c r="AB116" s="1"/>
      <c r="AC116" s="1"/>
      <c r="AD116" s="1"/>
      <c r="AE116" s="1"/>
      <c r="AF116" s="1"/>
    </row>
    <row r="117" spans="1:32" x14ac:dyDescent="0.25">
      <c r="A117" s="1"/>
      <c r="B117" s="1"/>
      <c r="C117" s="1"/>
      <c r="D117" s="1"/>
      <c r="E117" s="1"/>
      <c r="G117" s="1"/>
      <c r="H117" s="1"/>
      <c r="I117" s="1"/>
      <c r="J117" s="1"/>
      <c r="K117" s="1"/>
      <c r="L117" s="1"/>
      <c r="M117" s="1"/>
      <c r="N117" s="1"/>
      <c r="O117" s="1"/>
      <c r="P117" s="216"/>
      <c r="Q117" s="216"/>
      <c r="R117" s="216"/>
      <c r="S117" s="216"/>
      <c r="T117" s="1"/>
      <c r="U117" s="1"/>
      <c r="V117" s="1"/>
      <c r="W117" s="217"/>
      <c r="X117" s="28"/>
      <c r="Y117" s="202"/>
      <c r="Z117" s="1"/>
      <c r="AA117" s="1"/>
      <c r="AB117" s="1"/>
      <c r="AC117" s="1"/>
      <c r="AD117" s="1"/>
      <c r="AE117" s="1"/>
      <c r="AF117" s="1"/>
    </row>
    <row r="118" spans="1:32" x14ac:dyDescent="0.25">
      <c r="A118" s="1"/>
      <c r="B118" s="1"/>
      <c r="C118" s="1"/>
      <c r="D118" s="1"/>
      <c r="E118" s="1"/>
      <c r="G118" s="1"/>
      <c r="H118" s="1"/>
      <c r="I118" s="1"/>
      <c r="J118" s="1"/>
      <c r="K118" s="1"/>
      <c r="L118" s="1"/>
      <c r="M118" s="1"/>
      <c r="N118" s="1"/>
      <c r="O118" s="1"/>
      <c r="P118" s="216"/>
      <c r="Q118" s="216"/>
      <c r="R118" s="216"/>
      <c r="S118" s="216"/>
      <c r="T118" s="1"/>
      <c r="U118" s="1"/>
      <c r="V118" s="1"/>
      <c r="W118" s="217"/>
      <c r="X118" s="28"/>
      <c r="Y118" s="202"/>
      <c r="Z118" s="1"/>
      <c r="AA118" s="1"/>
      <c r="AB118" s="1"/>
      <c r="AC118" s="1"/>
      <c r="AD118" s="1"/>
      <c r="AE118" s="1"/>
      <c r="AF118" s="1"/>
    </row>
    <row r="119" spans="1:32" x14ac:dyDescent="0.25">
      <c r="A119" s="1"/>
      <c r="B119" s="1"/>
      <c r="C119" s="1"/>
      <c r="D119" s="1"/>
      <c r="E119" s="1"/>
      <c r="G119" s="1"/>
      <c r="H119" s="1"/>
      <c r="I119" s="1"/>
      <c r="J119" s="1"/>
      <c r="K119" s="1"/>
      <c r="L119" s="1"/>
      <c r="M119" s="1"/>
      <c r="N119" s="1"/>
      <c r="O119" s="1"/>
      <c r="P119" s="216"/>
      <c r="Q119" s="216"/>
      <c r="R119" s="216"/>
      <c r="S119" s="216"/>
      <c r="T119" s="1"/>
      <c r="U119" s="1"/>
      <c r="V119" s="1"/>
      <c r="W119" s="217"/>
      <c r="X119" s="28"/>
      <c r="Y119" s="202"/>
      <c r="Z119" s="1"/>
      <c r="AA119" s="1"/>
      <c r="AB119" s="1"/>
      <c r="AC119" s="1"/>
      <c r="AD119" s="1"/>
      <c r="AE119" s="1"/>
      <c r="AF119" s="1"/>
    </row>
    <row r="120" spans="1:32" x14ac:dyDescent="0.25">
      <c r="A120" s="1"/>
      <c r="B120" s="1"/>
      <c r="C120" s="1"/>
      <c r="D120" s="1"/>
      <c r="E120" s="1"/>
      <c r="G120" s="1"/>
      <c r="H120" s="1"/>
      <c r="I120" s="1"/>
      <c r="J120" s="1"/>
      <c r="K120" s="1"/>
      <c r="L120" s="1"/>
      <c r="M120" s="1"/>
      <c r="N120" s="1"/>
      <c r="O120" s="1"/>
      <c r="P120" s="216"/>
      <c r="Q120" s="216"/>
      <c r="R120" s="216"/>
      <c r="S120" s="216"/>
      <c r="T120" s="1"/>
      <c r="U120" s="1"/>
      <c r="V120" s="1"/>
      <c r="W120" s="217"/>
      <c r="X120" s="28"/>
      <c r="Y120" s="202"/>
      <c r="Z120" s="1"/>
      <c r="AA120" s="1"/>
      <c r="AB120" s="1"/>
      <c r="AC120" s="1"/>
      <c r="AD120" s="1"/>
      <c r="AE120" s="1"/>
      <c r="AF120" s="1"/>
    </row>
    <row r="121" spans="1:32" x14ac:dyDescent="0.25">
      <c r="A121" s="1"/>
      <c r="B121" s="1"/>
      <c r="C121" s="1"/>
      <c r="D121" s="1"/>
      <c r="E121" s="1"/>
      <c r="G121" s="1"/>
      <c r="H121" s="1"/>
      <c r="I121" s="1"/>
      <c r="J121" s="1"/>
      <c r="K121" s="1"/>
      <c r="L121" s="1"/>
      <c r="M121" s="1"/>
      <c r="N121" s="1"/>
      <c r="O121" s="1"/>
      <c r="P121" s="216"/>
      <c r="Q121" s="216"/>
      <c r="R121" s="216"/>
      <c r="S121" s="216"/>
      <c r="T121" s="1"/>
      <c r="U121" s="1"/>
      <c r="V121" s="1"/>
      <c r="W121" s="217"/>
      <c r="X121" s="28"/>
      <c r="Y121" s="202"/>
      <c r="Z121" s="1"/>
      <c r="AA121" s="1"/>
      <c r="AB121" s="1"/>
      <c r="AC121" s="1"/>
      <c r="AD121" s="1"/>
      <c r="AE121" s="1"/>
      <c r="AF121" s="1"/>
    </row>
    <row r="122" spans="1:32" x14ac:dyDescent="0.25">
      <c r="A122" s="1"/>
      <c r="B122" s="1"/>
      <c r="C122" s="1"/>
      <c r="D122" s="1"/>
      <c r="E122" s="1"/>
      <c r="G122" s="1"/>
      <c r="H122" s="1"/>
      <c r="I122" s="1"/>
      <c r="J122" s="1"/>
      <c r="K122" s="1"/>
      <c r="L122" s="1"/>
      <c r="M122" s="1"/>
      <c r="N122" s="1"/>
      <c r="O122" s="1"/>
      <c r="P122" s="216"/>
      <c r="Q122" s="216"/>
      <c r="R122" s="216"/>
      <c r="S122" s="216"/>
      <c r="T122" s="1"/>
      <c r="U122" s="1"/>
      <c r="V122" s="1"/>
      <c r="W122" s="217"/>
      <c r="X122" s="28"/>
      <c r="Y122" s="202"/>
      <c r="Z122" s="1"/>
      <c r="AA122" s="1"/>
      <c r="AB122" s="1"/>
      <c r="AC122" s="1"/>
      <c r="AD122" s="1"/>
      <c r="AE122" s="1"/>
      <c r="AF122" s="1"/>
    </row>
    <row r="123" spans="1:32" x14ac:dyDescent="0.25">
      <c r="A123" s="1"/>
      <c r="B123" s="1"/>
      <c r="C123" s="1"/>
      <c r="D123" s="1"/>
      <c r="E123" s="1"/>
      <c r="G123" s="1"/>
      <c r="H123" s="1"/>
      <c r="I123" s="1"/>
      <c r="J123" s="1"/>
      <c r="K123" s="1"/>
      <c r="L123" s="1"/>
      <c r="M123" s="1"/>
      <c r="N123" s="1"/>
      <c r="O123" s="1"/>
      <c r="P123" s="216"/>
      <c r="Q123" s="216"/>
      <c r="R123" s="216"/>
      <c r="S123" s="216"/>
      <c r="T123" s="1"/>
      <c r="U123" s="1"/>
      <c r="V123" s="1"/>
      <c r="W123" s="217"/>
      <c r="X123" s="28"/>
      <c r="Y123" s="202"/>
      <c r="Z123" s="1"/>
      <c r="AA123" s="1"/>
      <c r="AB123" s="1"/>
      <c r="AC123" s="1"/>
      <c r="AD123" s="1"/>
      <c r="AE123" s="1"/>
      <c r="AF123" s="1"/>
    </row>
    <row r="124" spans="1:32" x14ac:dyDescent="0.25">
      <c r="A124" s="1"/>
      <c r="B124" s="1"/>
      <c r="C124" s="1"/>
      <c r="D124" s="1"/>
      <c r="E124" s="1"/>
      <c r="G124" s="1"/>
      <c r="H124" s="1"/>
      <c r="I124" s="1"/>
      <c r="J124" s="1"/>
      <c r="K124" s="1"/>
      <c r="L124" s="1"/>
      <c r="M124" s="1"/>
      <c r="N124" s="1"/>
      <c r="O124" s="1"/>
      <c r="P124" s="216"/>
      <c r="Q124" s="216"/>
      <c r="R124" s="216"/>
      <c r="S124" s="216"/>
      <c r="T124" s="1"/>
      <c r="U124" s="1"/>
      <c r="V124" s="1"/>
      <c r="W124" s="217"/>
      <c r="X124" s="28"/>
      <c r="Y124" s="202"/>
      <c r="Z124" s="1"/>
      <c r="AA124" s="1"/>
      <c r="AB124" s="1"/>
      <c r="AC124" s="1"/>
      <c r="AD124" s="1"/>
      <c r="AE124" s="1"/>
      <c r="AF124" s="1"/>
    </row>
    <row r="125" spans="1:32" x14ac:dyDescent="0.25">
      <c r="A125" s="1"/>
      <c r="B125" s="1"/>
      <c r="C125" s="1"/>
      <c r="D125" s="1"/>
      <c r="E125" s="1"/>
      <c r="G125" s="1"/>
      <c r="H125" s="1"/>
      <c r="I125" s="1"/>
      <c r="J125" s="1"/>
      <c r="K125" s="1"/>
      <c r="L125" s="1"/>
      <c r="M125" s="1"/>
      <c r="N125" s="1"/>
      <c r="O125" s="1"/>
      <c r="P125" s="216"/>
      <c r="Q125" s="216"/>
      <c r="R125" s="216"/>
      <c r="S125" s="216"/>
      <c r="T125" s="1"/>
      <c r="U125" s="1"/>
      <c r="V125" s="1"/>
      <c r="W125" s="217"/>
      <c r="X125" s="28"/>
      <c r="Y125" s="202"/>
      <c r="Z125" s="1"/>
      <c r="AA125" s="1"/>
      <c r="AB125" s="1"/>
      <c r="AC125" s="1"/>
      <c r="AD125" s="1"/>
      <c r="AE125" s="1"/>
      <c r="AF125" s="1"/>
    </row>
    <row r="126" spans="1:32" x14ac:dyDescent="0.25">
      <c r="A126" s="1"/>
      <c r="B126" s="1"/>
      <c r="C126" s="1"/>
      <c r="D126" s="1"/>
      <c r="E126" s="1"/>
      <c r="G126" s="1"/>
      <c r="H126" s="1"/>
      <c r="I126" s="1"/>
      <c r="J126" s="1"/>
      <c r="K126" s="1"/>
      <c r="L126" s="1"/>
      <c r="M126" s="1"/>
      <c r="N126" s="1"/>
      <c r="O126" s="1"/>
      <c r="P126" s="216"/>
      <c r="Q126" s="216"/>
      <c r="R126" s="216"/>
      <c r="S126" s="216"/>
      <c r="T126" s="1"/>
      <c r="U126" s="1"/>
      <c r="V126" s="1"/>
      <c r="W126" s="217"/>
      <c r="X126" s="28"/>
      <c r="Y126" s="202"/>
      <c r="Z126" s="1"/>
      <c r="AA126" s="1"/>
      <c r="AB126" s="1"/>
      <c r="AC126" s="1"/>
      <c r="AD126" s="1"/>
      <c r="AE126" s="1"/>
      <c r="AF126" s="1"/>
    </row>
    <row r="127" spans="1:32" x14ac:dyDescent="0.25">
      <c r="A127" s="1"/>
      <c r="B127" s="1"/>
      <c r="C127" s="1"/>
      <c r="D127" s="1"/>
      <c r="E127" s="1"/>
      <c r="G127" s="1"/>
      <c r="H127" s="1"/>
      <c r="I127" s="1"/>
      <c r="J127" s="1"/>
      <c r="K127" s="1"/>
      <c r="L127" s="1"/>
      <c r="M127" s="1"/>
      <c r="N127" s="1"/>
      <c r="O127" s="1"/>
      <c r="P127" s="216"/>
      <c r="Q127" s="216"/>
      <c r="R127" s="216"/>
      <c r="S127" s="216"/>
      <c r="T127" s="1"/>
      <c r="U127" s="1"/>
      <c r="V127" s="1"/>
      <c r="W127" s="217"/>
      <c r="X127" s="28"/>
      <c r="Y127" s="202"/>
      <c r="Z127" s="1"/>
      <c r="AA127" s="1"/>
      <c r="AB127" s="1"/>
      <c r="AC127" s="1"/>
      <c r="AD127" s="1"/>
      <c r="AE127" s="1"/>
      <c r="AF127" s="1"/>
    </row>
    <row r="128" spans="1:32" x14ac:dyDescent="0.25">
      <c r="A128" s="1"/>
      <c r="B128" s="1"/>
      <c r="C128" s="1"/>
      <c r="D128" s="1"/>
      <c r="E128" s="1"/>
      <c r="G128" s="1"/>
      <c r="H128" s="1"/>
      <c r="I128" s="1"/>
      <c r="J128" s="1"/>
      <c r="K128" s="1"/>
      <c r="L128" s="1"/>
      <c r="M128" s="1"/>
      <c r="N128" s="1"/>
      <c r="O128" s="1"/>
      <c r="P128" s="216"/>
      <c r="Q128" s="216"/>
      <c r="R128" s="216"/>
      <c r="S128" s="216"/>
      <c r="T128" s="1"/>
      <c r="U128" s="1"/>
      <c r="V128" s="1"/>
      <c r="W128" s="217"/>
      <c r="X128" s="28"/>
      <c r="Y128" s="202"/>
      <c r="Z128" s="1"/>
      <c r="AA128" s="1"/>
      <c r="AB128" s="1"/>
      <c r="AC128" s="1"/>
      <c r="AD128" s="1"/>
      <c r="AE128" s="1"/>
      <c r="AF128" s="1"/>
    </row>
    <row r="129" spans="1:32" x14ac:dyDescent="0.25">
      <c r="A129" s="1"/>
      <c r="B129" s="1"/>
      <c r="C129" s="1"/>
      <c r="D129" s="1"/>
      <c r="E129" s="1"/>
      <c r="G129" s="1"/>
      <c r="H129" s="1"/>
      <c r="I129" s="1"/>
      <c r="J129" s="1"/>
      <c r="K129" s="1"/>
      <c r="L129" s="1"/>
      <c r="M129" s="1"/>
      <c r="N129" s="1"/>
      <c r="O129" s="1"/>
      <c r="P129" s="216"/>
      <c r="Q129" s="216"/>
      <c r="R129" s="216"/>
      <c r="S129" s="216"/>
      <c r="T129" s="1"/>
      <c r="U129" s="1"/>
      <c r="V129" s="1"/>
      <c r="W129" s="217"/>
      <c r="X129" s="28"/>
      <c r="Y129" s="202"/>
      <c r="Z129" s="1"/>
      <c r="AA129" s="1"/>
      <c r="AE129" s="1"/>
      <c r="AF129" s="1"/>
    </row>
    <row r="130" spans="1:32" x14ac:dyDescent="0.25">
      <c r="A130" s="1"/>
      <c r="B130" s="1"/>
      <c r="C130" s="1"/>
      <c r="D130" s="1"/>
      <c r="E130" s="1"/>
      <c r="G130" s="1"/>
      <c r="H130" s="1"/>
      <c r="I130" s="1"/>
      <c r="J130" s="1"/>
      <c r="K130" s="1"/>
      <c r="L130" s="1"/>
      <c r="M130" s="1"/>
      <c r="N130" s="1"/>
      <c r="O130" s="1"/>
      <c r="P130" s="216"/>
      <c r="Q130" s="216"/>
      <c r="R130" s="216"/>
      <c r="S130" s="216"/>
      <c r="T130" s="1"/>
      <c r="U130" s="1"/>
      <c r="V130" s="1"/>
      <c r="W130" s="217"/>
      <c r="X130" s="28"/>
      <c r="Y130" s="202"/>
      <c r="Z130" s="1"/>
      <c r="AA130" s="1"/>
      <c r="AE130" s="1"/>
      <c r="AF130" s="1"/>
    </row>
    <row r="131" spans="1:32" x14ac:dyDescent="0.25">
      <c r="A131" s="1"/>
      <c r="B131" s="1"/>
      <c r="C131" s="1"/>
      <c r="D131" s="1"/>
      <c r="E131" s="1"/>
      <c r="G131" s="1"/>
      <c r="H131" s="1"/>
      <c r="I131" s="1"/>
      <c r="J131" s="1"/>
      <c r="K131" s="1"/>
      <c r="L131" s="1"/>
      <c r="M131" s="1"/>
      <c r="N131" s="1"/>
      <c r="O131" s="1"/>
      <c r="P131" s="216"/>
      <c r="Q131" s="216"/>
      <c r="R131" s="216"/>
      <c r="S131" s="216"/>
      <c r="T131" s="1"/>
      <c r="U131" s="1"/>
      <c r="V131" s="1"/>
      <c r="W131" s="217"/>
      <c r="X131" s="28"/>
      <c r="Y131" s="202"/>
      <c r="Z131" s="1"/>
      <c r="AA131" s="1"/>
      <c r="AE131" s="1"/>
      <c r="AF131" s="1"/>
    </row>
    <row r="132" spans="1:32" x14ac:dyDescent="0.25">
      <c r="A132" s="1"/>
      <c r="B132" s="1"/>
      <c r="C132" s="1"/>
      <c r="D132" s="1"/>
      <c r="E132" s="1"/>
      <c r="G132" s="1"/>
      <c r="H132" s="1"/>
      <c r="I132" s="1"/>
      <c r="J132" s="1"/>
      <c r="K132" s="1"/>
      <c r="L132" s="1"/>
      <c r="M132" s="1"/>
      <c r="N132" s="1"/>
      <c r="O132" s="1"/>
      <c r="P132" s="216"/>
      <c r="Q132" s="216"/>
      <c r="R132" s="216"/>
      <c r="S132" s="216"/>
      <c r="T132" s="1"/>
      <c r="U132" s="1"/>
      <c r="V132" s="1"/>
      <c r="W132" s="217"/>
      <c r="X132" s="28"/>
      <c r="Y132" s="202"/>
      <c r="Z132" s="1"/>
      <c r="AA132" s="1"/>
      <c r="AE132" s="1"/>
      <c r="AF132" s="1"/>
    </row>
    <row r="133" spans="1:32" x14ac:dyDescent="0.25">
      <c r="A133" s="1"/>
      <c r="B133" s="1"/>
      <c r="C133" s="1"/>
      <c r="D133" s="1"/>
      <c r="E133" s="1"/>
      <c r="G133" s="1"/>
      <c r="H133" s="1"/>
      <c r="I133" s="1"/>
      <c r="J133" s="1"/>
      <c r="K133" s="1"/>
      <c r="L133" s="1"/>
      <c r="M133" s="1"/>
      <c r="N133" s="1"/>
      <c r="O133" s="1"/>
      <c r="P133" s="216"/>
      <c r="Q133" s="216"/>
      <c r="R133" s="216"/>
      <c r="S133" s="216"/>
      <c r="T133" s="1"/>
      <c r="U133" s="1"/>
      <c r="V133" s="1"/>
      <c r="W133" s="217"/>
      <c r="X133" s="28"/>
      <c r="Y133" s="202"/>
      <c r="Z133" s="1"/>
      <c r="AA133" s="1"/>
      <c r="AE133" s="1"/>
      <c r="AF133" s="1"/>
    </row>
    <row r="134" spans="1:32" x14ac:dyDescent="0.25">
      <c r="A134" s="1"/>
      <c r="B134" s="1"/>
      <c r="C134" s="1"/>
      <c r="D134" s="1"/>
      <c r="E134" s="1"/>
      <c r="G134" s="1"/>
      <c r="H134" s="1"/>
      <c r="I134" s="1"/>
      <c r="J134" s="1"/>
      <c r="K134" s="1"/>
      <c r="L134" s="1"/>
      <c r="M134" s="1"/>
      <c r="N134" s="1"/>
      <c r="O134" s="1"/>
      <c r="P134" s="216"/>
      <c r="Q134" s="216"/>
      <c r="R134" s="216"/>
      <c r="S134" s="216"/>
      <c r="T134" s="1"/>
      <c r="U134" s="1"/>
      <c r="V134" s="1"/>
      <c r="W134" s="217"/>
      <c r="X134" s="28"/>
      <c r="Y134" s="202"/>
      <c r="Z134" s="1"/>
      <c r="AA134" s="1"/>
      <c r="AE134" s="1"/>
      <c r="AF134" s="1"/>
    </row>
    <row r="135" spans="1:32" x14ac:dyDescent="0.25">
      <c r="A135" s="1"/>
      <c r="B135" s="1"/>
      <c r="C135" s="1"/>
      <c r="D135" s="1"/>
      <c r="E135" s="1"/>
      <c r="G135" s="1"/>
      <c r="H135" s="1"/>
      <c r="I135" s="1"/>
      <c r="J135" s="1"/>
      <c r="K135" s="1"/>
      <c r="L135" s="1"/>
      <c r="M135" s="1"/>
      <c r="N135" s="1"/>
      <c r="O135" s="1"/>
      <c r="P135" s="216"/>
      <c r="Q135" s="216"/>
      <c r="R135" s="216"/>
      <c r="S135" s="216"/>
      <c r="T135" s="1"/>
      <c r="U135" s="1"/>
      <c r="V135" s="1"/>
      <c r="W135" s="217"/>
      <c r="X135" s="28"/>
      <c r="Y135" s="202"/>
      <c r="Z135" s="1"/>
      <c r="AA135" s="1"/>
      <c r="AE135" s="1"/>
      <c r="AF135" s="1"/>
    </row>
    <row r="136" spans="1:32" x14ac:dyDescent="0.25">
      <c r="A136" s="1"/>
      <c r="B136" s="1"/>
      <c r="C136" s="1"/>
      <c r="D136" s="1"/>
      <c r="E136" s="1"/>
      <c r="G136" s="1"/>
      <c r="H136" s="1"/>
      <c r="I136" s="1"/>
      <c r="J136" s="1"/>
      <c r="K136" s="1"/>
      <c r="L136" s="1"/>
      <c r="M136" s="1"/>
      <c r="N136" s="1"/>
      <c r="O136" s="1"/>
      <c r="P136" s="216"/>
      <c r="Q136" s="216"/>
      <c r="R136" s="216"/>
      <c r="S136" s="216"/>
      <c r="T136" s="1"/>
      <c r="U136" s="1"/>
      <c r="V136" s="1"/>
      <c r="W136" s="217"/>
      <c r="X136" s="28"/>
      <c r="Y136" s="202"/>
      <c r="Z136" s="1"/>
      <c r="AA136" s="1"/>
      <c r="AE136" s="1"/>
      <c r="AF136" s="1"/>
    </row>
    <row r="137" spans="1:32" x14ac:dyDescent="0.25">
      <c r="A137" s="1"/>
      <c r="B137" s="1"/>
      <c r="C137" s="1"/>
      <c r="D137" s="1"/>
      <c r="E137" s="1"/>
      <c r="G137" s="1"/>
      <c r="H137" s="1"/>
      <c r="I137" s="1"/>
      <c r="J137" s="1"/>
      <c r="K137" s="1"/>
      <c r="L137" s="1"/>
      <c r="M137" s="1"/>
      <c r="N137" s="1"/>
      <c r="O137" s="1"/>
      <c r="P137" s="216"/>
      <c r="Q137" s="216"/>
      <c r="R137" s="216"/>
      <c r="S137" s="216"/>
      <c r="T137" s="1"/>
      <c r="U137" s="1"/>
      <c r="V137" s="1"/>
      <c r="W137" s="217"/>
      <c r="X137" s="28"/>
      <c r="Y137" s="202"/>
      <c r="Z137" s="1"/>
      <c r="AA137" s="1"/>
      <c r="AE137" s="1"/>
      <c r="AF137" s="1"/>
    </row>
    <row r="138" spans="1:32" x14ac:dyDescent="0.25">
      <c r="A138" s="1"/>
      <c r="B138" s="1"/>
      <c r="C138" s="1"/>
      <c r="D138" s="1"/>
      <c r="E138" s="1"/>
      <c r="G138" s="1"/>
      <c r="H138" s="1"/>
      <c r="I138" s="1"/>
      <c r="J138" s="1"/>
      <c r="K138" s="1"/>
      <c r="L138" s="1"/>
      <c r="M138" s="1"/>
      <c r="N138" s="1"/>
      <c r="O138" s="1"/>
      <c r="P138" s="216"/>
      <c r="Q138" s="216"/>
      <c r="R138" s="216"/>
      <c r="S138" s="216"/>
      <c r="T138" s="1"/>
      <c r="U138" s="1"/>
      <c r="V138" s="1"/>
      <c r="W138" s="217"/>
      <c r="X138" s="28"/>
      <c r="Y138" s="202"/>
      <c r="Z138" s="1"/>
      <c r="AA138" s="1"/>
      <c r="AE138" s="1"/>
      <c r="AF138" s="1"/>
    </row>
    <row r="139" spans="1:32" x14ac:dyDescent="0.25">
      <c r="A139" s="1"/>
      <c r="B139" s="1"/>
      <c r="C139" s="1"/>
      <c r="D139" s="1"/>
      <c r="E139" s="1"/>
      <c r="G139" s="1"/>
      <c r="H139" s="1"/>
      <c r="I139" s="1"/>
      <c r="J139" s="1"/>
      <c r="K139" s="1"/>
      <c r="L139" s="1"/>
      <c r="M139" s="1"/>
      <c r="N139" s="1"/>
      <c r="O139" s="1"/>
      <c r="P139" s="216"/>
      <c r="Q139" s="216"/>
      <c r="R139" s="216"/>
      <c r="S139" s="216"/>
      <c r="T139" s="1"/>
      <c r="U139" s="1"/>
      <c r="V139" s="1"/>
      <c r="W139" s="217"/>
      <c r="X139" s="28"/>
      <c r="Y139" s="202"/>
      <c r="Z139" s="1"/>
      <c r="AA139" s="1"/>
      <c r="AE139" s="1"/>
      <c r="AF139" s="1"/>
    </row>
    <row r="140" spans="1:32" x14ac:dyDescent="0.25">
      <c r="Y140" s="202"/>
    </row>
    <row r="141" spans="1:32" x14ac:dyDescent="0.25">
      <c r="Y141" s="202"/>
    </row>
    <row r="142" spans="1:32" x14ac:dyDescent="0.25">
      <c r="Y142" s="202"/>
    </row>
    <row r="143" spans="1:32" x14ac:dyDescent="0.25">
      <c r="Y143" s="202"/>
    </row>
    <row r="144" spans="1:32" x14ac:dyDescent="0.25">
      <c r="Y144" s="202"/>
    </row>
    <row r="145" spans="25:25" x14ac:dyDescent="0.25">
      <c r="Y145" s="202"/>
    </row>
    <row r="146" spans="25:25" x14ac:dyDescent="0.25">
      <c r="Y146" s="202"/>
    </row>
    <row r="147" spans="25:25" x14ac:dyDescent="0.25">
      <c r="Y147" s="202"/>
    </row>
    <row r="148" spans="25:25" x14ac:dyDescent="0.25">
      <c r="Y148" s="202"/>
    </row>
    <row r="149" spans="25:25" x14ac:dyDescent="0.25">
      <c r="Y149" s="202"/>
    </row>
    <row r="150" spans="25:25" x14ac:dyDescent="0.25">
      <c r="Y150" s="202"/>
    </row>
    <row r="151" spans="25:25" x14ac:dyDescent="0.25">
      <c r="Y151" s="202"/>
    </row>
    <row r="152" spans="25:25" x14ac:dyDescent="0.25">
      <c r="Y152" s="202"/>
    </row>
    <row r="153" spans="25:25" x14ac:dyDescent="0.25">
      <c r="Y153" s="202"/>
    </row>
    <row r="154" spans="25:25" x14ac:dyDescent="0.25">
      <c r="Y154" s="202"/>
    </row>
    <row r="155" spans="25:25" x14ac:dyDescent="0.25">
      <c r="Y155" s="202"/>
    </row>
    <row r="156" spans="25:25" x14ac:dyDescent="0.25">
      <c r="Y156" s="202"/>
    </row>
    <row r="157" spans="25:25" x14ac:dyDescent="0.25">
      <c r="Y157" s="202"/>
    </row>
    <row r="158" spans="25:25" x14ac:dyDescent="0.25">
      <c r="Y158" s="202"/>
    </row>
    <row r="159" spans="25:25" x14ac:dyDescent="0.25">
      <c r="Y159" s="202"/>
    </row>
    <row r="160" spans="25:25" x14ac:dyDescent="0.25">
      <c r="Y160" s="202"/>
    </row>
    <row r="161" spans="25:25" x14ac:dyDescent="0.25">
      <c r="Y161" s="202"/>
    </row>
    <row r="162" spans="25:25" x14ac:dyDescent="0.25">
      <c r="Y162" s="202"/>
    </row>
    <row r="163" spans="25:25" x14ac:dyDescent="0.25">
      <c r="Y163" s="202"/>
    </row>
    <row r="164" spans="25:25" x14ac:dyDescent="0.25">
      <c r="Y164" s="202"/>
    </row>
    <row r="165" spans="25:25" x14ac:dyDescent="0.25">
      <c r="Y165" s="202"/>
    </row>
    <row r="166" spans="25:25" x14ac:dyDescent="0.25">
      <c r="Y166" s="202"/>
    </row>
    <row r="167" spans="25:25" x14ac:dyDescent="0.25">
      <c r="Y167" s="202"/>
    </row>
    <row r="168" spans="25:25" x14ac:dyDescent="0.25">
      <c r="Y168" s="202"/>
    </row>
    <row r="169" spans="25:25" x14ac:dyDescent="0.25">
      <c r="Y169" s="42"/>
    </row>
    <row r="170" spans="25:25" x14ac:dyDescent="0.25">
      <c r="Y170" s="202"/>
    </row>
    <row r="171" spans="25:25" x14ac:dyDescent="0.25">
      <c r="Y171" s="202"/>
    </row>
    <row r="172" spans="25:25" x14ac:dyDescent="0.25">
      <c r="Y172" s="202"/>
    </row>
    <row r="173" spans="25:25" x14ac:dyDescent="0.25">
      <c r="Y173" s="202"/>
    </row>
    <row r="174" spans="25:25" x14ac:dyDescent="0.25">
      <c r="Y174" s="202"/>
    </row>
    <row r="175" spans="25:25" x14ac:dyDescent="0.25">
      <c r="Y175" s="202"/>
    </row>
    <row r="176" spans="25:25" x14ac:dyDescent="0.25">
      <c r="Y176" s="202"/>
    </row>
    <row r="177" spans="25:25" x14ac:dyDescent="0.25">
      <c r="Y177" s="202"/>
    </row>
    <row r="178" spans="25:25" x14ac:dyDescent="0.25">
      <c r="Y178" s="202"/>
    </row>
    <row r="179" spans="25:25" x14ac:dyDescent="0.25">
      <c r="Y179" s="202"/>
    </row>
    <row r="180" spans="25:25" x14ac:dyDescent="0.25">
      <c r="Y180" s="202"/>
    </row>
    <row r="181" spans="25:25" x14ac:dyDescent="0.25">
      <c r="Y181" s="202"/>
    </row>
    <row r="182" spans="25:25" x14ac:dyDescent="0.25">
      <c r="Y182" s="202"/>
    </row>
    <row r="183" spans="25:25" x14ac:dyDescent="0.25">
      <c r="Y183" s="202"/>
    </row>
    <row r="184" spans="25:25" x14ac:dyDescent="0.25">
      <c r="Y184" s="202"/>
    </row>
    <row r="185" spans="25:25" x14ac:dyDescent="0.25">
      <c r="Y185" s="202"/>
    </row>
    <row r="186" spans="25:25" x14ac:dyDescent="0.25">
      <c r="Y186" s="202"/>
    </row>
    <row r="187" spans="25:25" x14ac:dyDescent="0.25">
      <c r="Y187" s="202"/>
    </row>
    <row r="188" spans="25:25" x14ac:dyDescent="0.25">
      <c r="Y188" s="202"/>
    </row>
    <row r="189" spans="25:25" x14ac:dyDescent="0.25">
      <c r="Y189" s="202"/>
    </row>
    <row r="190" spans="25:25" x14ac:dyDescent="0.25">
      <c r="Y190" s="202"/>
    </row>
    <row r="191" spans="25:25" x14ac:dyDescent="0.25">
      <c r="Y191" s="202"/>
    </row>
    <row r="192" spans="25:25" x14ac:dyDescent="0.25">
      <c r="Y192" s="202"/>
    </row>
    <row r="193" spans="25:25" x14ac:dyDescent="0.25">
      <c r="Y193" s="202"/>
    </row>
    <row r="194" spans="25:25" x14ac:dyDescent="0.25">
      <c r="Y194" s="202"/>
    </row>
    <row r="195" spans="25:25" x14ac:dyDescent="0.25">
      <c r="Y195" s="202"/>
    </row>
    <row r="196" spans="25:25" x14ac:dyDescent="0.25">
      <c r="Y196" s="202"/>
    </row>
    <row r="197" spans="25:25" x14ac:dyDescent="0.25">
      <c r="Y197" s="202"/>
    </row>
    <row r="198" spans="25:25" x14ac:dyDescent="0.25">
      <c r="Y198" s="202"/>
    </row>
    <row r="199" spans="25:25" x14ac:dyDescent="0.25">
      <c r="Y199" s="202"/>
    </row>
    <row r="200" spans="25:25" x14ac:dyDescent="0.25">
      <c r="Y200" s="202"/>
    </row>
    <row r="201" spans="25:25" x14ac:dyDescent="0.25">
      <c r="Y201" s="202"/>
    </row>
    <row r="202" spans="25:25" x14ac:dyDescent="0.25">
      <c r="Y202" s="202"/>
    </row>
    <row r="203" spans="25:25" x14ac:dyDescent="0.25">
      <c r="Y203" s="202"/>
    </row>
    <row r="204" spans="25:25" x14ac:dyDescent="0.25">
      <c r="Y204" s="202"/>
    </row>
    <row r="205" spans="25:25" x14ac:dyDescent="0.25">
      <c r="Y205" s="202"/>
    </row>
    <row r="206" spans="25:25" x14ac:dyDescent="0.25">
      <c r="Y206" s="202"/>
    </row>
    <row r="207" spans="25:25" x14ac:dyDescent="0.25">
      <c r="Y207" s="202"/>
    </row>
    <row r="208" spans="25:25" x14ac:dyDescent="0.25">
      <c r="Y208" s="202"/>
    </row>
    <row r="209" spans="25:25" x14ac:dyDescent="0.25">
      <c r="Y209" s="202"/>
    </row>
    <row r="210" spans="25:25" x14ac:dyDescent="0.25">
      <c r="Y210" s="202"/>
    </row>
    <row r="211" spans="25:25" x14ac:dyDescent="0.25">
      <c r="Y211" s="202"/>
    </row>
    <row r="212" spans="25:25" x14ac:dyDescent="0.25">
      <c r="Y212" s="202"/>
    </row>
    <row r="309" spans="25:26" x14ac:dyDescent="0.25">
      <c r="Y309" s="218"/>
      <c r="Z309" s="1"/>
    </row>
    <row r="310" spans="25:26" x14ac:dyDescent="0.25">
      <c r="Y310" s="218"/>
      <c r="Z310" s="1"/>
    </row>
    <row r="311" spans="25:26" x14ac:dyDescent="0.25">
      <c r="Y311" s="218"/>
      <c r="Z311" s="1"/>
    </row>
    <row r="312" spans="25:26" x14ac:dyDescent="0.25">
      <c r="Y312" s="218"/>
      <c r="Z312" s="1"/>
    </row>
    <row r="313" spans="25:26" x14ac:dyDescent="0.25">
      <c r="Y313" s="218"/>
      <c r="Z313" s="1"/>
    </row>
    <row r="314" spans="25:26" x14ac:dyDescent="0.25">
      <c r="Y314" s="218"/>
      <c r="Z314" s="1"/>
    </row>
    <row r="315" spans="25:26" x14ac:dyDescent="0.25">
      <c r="Y315" s="218"/>
      <c r="Z315" s="1"/>
    </row>
    <row r="316" spans="25:26" x14ac:dyDescent="0.25">
      <c r="Y316" s="218"/>
      <c r="Z316" s="1"/>
    </row>
    <row r="317" spans="25:26" x14ac:dyDescent="0.25">
      <c r="Y317" s="218"/>
      <c r="Z317" s="219"/>
    </row>
    <row r="318" spans="25:26" x14ac:dyDescent="0.25">
      <c r="Y318" s="218"/>
      <c r="Z318" s="1"/>
    </row>
    <row r="319" spans="25:26" x14ac:dyDescent="0.25">
      <c r="Y319" s="218"/>
      <c r="Z319" s="1"/>
    </row>
    <row r="320" spans="25:26" x14ac:dyDescent="0.25">
      <c r="Y320" s="218"/>
      <c r="Z320" s="1"/>
    </row>
    <row r="321" spans="25:26" x14ac:dyDescent="0.25">
      <c r="Y321" s="218"/>
      <c r="Z321" s="1"/>
    </row>
    <row r="361" spans="30:30" x14ac:dyDescent="0.25">
      <c r="AD361" s="219"/>
    </row>
    <row r="372" spans="31:31" x14ac:dyDescent="0.25">
      <c r="AE372" s="220"/>
    </row>
  </sheetData>
  <autoFilter ref="A5:AF111" xr:uid="{00000000-0001-0000-0B00-000000000000}"/>
  <mergeCells count="17">
    <mergeCell ref="A6:F6"/>
    <mergeCell ref="T4:V4"/>
    <mergeCell ref="W4:Y4"/>
    <mergeCell ref="A3:AE3"/>
    <mergeCell ref="A4:A5"/>
    <mergeCell ref="B4:B5"/>
    <mergeCell ref="F4:F5"/>
    <mergeCell ref="G4:G5"/>
    <mergeCell ref="I4:I5"/>
    <mergeCell ref="J4:J5"/>
    <mergeCell ref="Z4:AB4"/>
    <mergeCell ref="AC4:AE4"/>
    <mergeCell ref="L4:L5"/>
    <mergeCell ref="M4:M5"/>
    <mergeCell ref="N4:P4"/>
    <mergeCell ref="Q4:S4"/>
    <mergeCell ref="K4:K5"/>
  </mergeCells>
  <phoneticPr fontId="25" type="noConversion"/>
  <pageMargins left="0.7" right="0.7" top="0.75" bottom="0.75" header="0.3" footer="0.3"/>
  <pageSetup paperSize="8"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AG38"/>
  <sheetViews>
    <sheetView topLeftCell="G1" zoomScale="80" zoomScaleNormal="80" workbookViewId="0">
      <selection activeCell="AF5" sqref="AF5"/>
    </sheetView>
  </sheetViews>
  <sheetFormatPr defaultColWidth="8.7109375" defaultRowHeight="12.75" x14ac:dyDescent="0.2"/>
  <cols>
    <col min="1" max="1" width="19.28515625" style="169" customWidth="1"/>
    <col min="2" max="2" width="8.7109375" style="169"/>
    <col min="3" max="5" width="0" style="169" hidden="1" customWidth="1"/>
    <col min="6" max="6" width="8.7109375" style="169"/>
    <col min="7" max="7" width="19.28515625" style="169" customWidth="1"/>
    <col min="8" max="8" width="32.85546875" style="169" customWidth="1"/>
    <col min="9" max="9" width="8.7109375" style="169"/>
    <col min="10" max="10" width="10" style="169" customWidth="1"/>
    <col min="11" max="12" width="8.7109375" style="169"/>
    <col min="13" max="13" width="13.7109375" style="169" customWidth="1"/>
    <col min="14" max="14" width="14" style="169" customWidth="1"/>
    <col min="15" max="15" width="8.7109375" style="169"/>
    <col min="16" max="16" width="12.7109375" style="169" customWidth="1"/>
    <col min="17" max="17" width="12.42578125" style="169" customWidth="1"/>
    <col min="18" max="18" width="8.7109375" style="169"/>
    <col min="19" max="19" width="14.7109375" style="169" customWidth="1"/>
    <col min="20" max="20" width="13" style="169" customWidth="1"/>
    <col min="21" max="21" width="8.7109375" style="169"/>
    <col min="22" max="22" width="13.5703125" style="169" customWidth="1"/>
    <col min="23" max="23" width="13.140625" style="169" customWidth="1"/>
    <col min="24" max="24" width="11.7109375" style="169" customWidth="1"/>
    <col min="25" max="25" width="14.42578125" style="169" customWidth="1"/>
    <col min="26" max="27" width="12" style="169" customWidth="1"/>
    <col min="28" max="28" width="13.7109375" style="169" customWidth="1"/>
    <col min="29" max="29" width="13.42578125" style="169" customWidth="1"/>
    <col min="30" max="30" width="8.7109375" style="169"/>
    <col min="31" max="31" width="17.5703125" style="169" customWidth="1"/>
    <col min="32" max="16384" width="8.7109375" style="169"/>
  </cols>
  <sheetData>
    <row r="1" spans="1:33" s="1" customFormat="1" ht="15.75" customHeight="1" x14ac:dyDescent="0.25">
      <c r="A1" s="3"/>
      <c r="B1" s="50"/>
      <c r="C1" s="50"/>
      <c r="D1" s="51"/>
      <c r="E1" s="51"/>
      <c r="F1" s="51"/>
      <c r="G1" s="196"/>
      <c r="H1" s="196"/>
      <c r="I1" s="196"/>
      <c r="J1" s="196"/>
      <c r="K1" s="196"/>
      <c r="L1" s="196"/>
      <c r="M1" s="196"/>
      <c r="N1" s="196"/>
      <c r="O1" s="197"/>
      <c r="P1" s="197"/>
      <c r="Q1" s="197"/>
      <c r="R1" s="197"/>
      <c r="S1" s="196"/>
      <c r="T1" s="196"/>
      <c r="U1" s="196"/>
      <c r="V1" s="198"/>
      <c r="W1" s="27"/>
      <c r="X1" s="199"/>
      <c r="Y1" s="196"/>
      <c r="Z1" s="196"/>
      <c r="AA1" s="196"/>
      <c r="AB1" s="196"/>
      <c r="AC1" s="196"/>
      <c r="AD1" s="196"/>
      <c r="AE1" s="196"/>
    </row>
    <row r="2" spans="1:33" s="1" customFormat="1" ht="15.75" customHeight="1" x14ac:dyDescent="0.25">
      <c r="B2" s="50"/>
      <c r="C2" s="50"/>
      <c r="D2" s="51"/>
      <c r="E2" s="51"/>
      <c r="F2" s="51"/>
      <c r="G2" s="196"/>
      <c r="H2" s="196"/>
      <c r="I2" s="196"/>
      <c r="J2" s="196"/>
      <c r="K2" s="196"/>
      <c r="L2" s="3"/>
      <c r="M2" s="196"/>
      <c r="N2" s="196"/>
      <c r="O2" s="197"/>
      <c r="P2" s="197"/>
      <c r="Q2" s="197"/>
      <c r="R2" s="197"/>
      <c r="S2" s="196"/>
      <c r="T2" s="196"/>
      <c r="U2" s="196"/>
      <c r="V2" s="198"/>
      <c r="W2" s="27"/>
      <c r="X2" s="199"/>
      <c r="Y2" s="196"/>
      <c r="Z2" s="196"/>
      <c r="AA2" s="196"/>
      <c r="AB2" s="196"/>
      <c r="AC2" s="196"/>
      <c r="AD2" s="196"/>
      <c r="AE2" s="196"/>
    </row>
    <row r="3" spans="1:33" s="1" customFormat="1" ht="15.75" customHeight="1" thickBot="1" x14ac:dyDescent="0.3">
      <c r="A3" s="3"/>
      <c r="B3" s="50"/>
      <c r="C3" s="50"/>
      <c r="D3" s="51"/>
      <c r="E3" s="51"/>
      <c r="F3" s="51"/>
      <c r="G3" s="196"/>
      <c r="H3" s="196"/>
      <c r="I3" s="196"/>
      <c r="J3" s="196"/>
      <c r="K3" s="196"/>
      <c r="L3" s="196"/>
      <c r="M3" s="196"/>
      <c r="N3" s="196"/>
      <c r="O3" s="197"/>
      <c r="P3" s="197"/>
      <c r="Q3" s="197"/>
      <c r="R3" s="197"/>
      <c r="S3" s="196"/>
      <c r="T3" s="196"/>
      <c r="U3" s="196"/>
      <c r="V3" s="198"/>
      <c r="W3" s="27"/>
      <c r="X3" s="199"/>
      <c r="Y3" s="196"/>
      <c r="Z3" s="196"/>
      <c r="AA3" s="196"/>
      <c r="AB3" s="196"/>
      <c r="AC3" s="196"/>
      <c r="AD3" s="196"/>
      <c r="AE3" s="196"/>
    </row>
    <row r="4" spans="1:33" s="1" customFormat="1" ht="16.5" thickTop="1" thickBot="1" x14ac:dyDescent="0.3">
      <c r="A4" s="1178" t="s">
        <v>2437</v>
      </c>
      <c r="B4" s="1179"/>
      <c r="C4" s="1179"/>
      <c r="D4" s="1179"/>
      <c r="E4" s="1179"/>
      <c r="F4" s="1179"/>
      <c r="G4" s="1179"/>
      <c r="H4" s="1179"/>
      <c r="I4" s="1179"/>
      <c r="J4" s="1179"/>
      <c r="K4" s="1179"/>
      <c r="L4" s="1179"/>
      <c r="M4" s="1179"/>
      <c r="N4" s="1179"/>
      <c r="O4" s="1179"/>
      <c r="P4" s="1179"/>
      <c r="Q4" s="1179"/>
      <c r="R4" s="1179"/>
      <c r="S4" s="1179"/>
      <c r="T4" s="1179"/>
      <c r="U4" s="1179"/>
      <c r="V4" s="1179"/>
      <c r="W4" s="1179"/>
      <c r="X4" s="1179"/>
      <c r="Y4" s="1179"/>
      <c r="Z4" s="1179"/>
      <c r="AA4" s="1179"/>
      <c r="AB4" s="1179"/>
      <c r="AC4" s="1179"/>
      <c r="AD4" s="1180"/>
      <c r="AE4" s="200" t="s">
        <v>640</v>
      </c>
    </row>
    <row r="5" spans="1:33" s="1" customFormat="1" ht="14.25" customHeight="1" thickTop="1" thickBot="1" x14ac:dyDescent="0.3">
      <c r="A5" s="1181" t="s">
        <v>623</v>
      </c>
      <c r="B5" s="1183" t="s">
        <v>624</v>
      </c>
      <c r="C5" s="119" t="s">
        <v>625</v>
      </c>
      <c r="D5" s="119" t="s">
        <v>624</v>
      </c>
      <c r="E5" s="119" t="s">
        <v>626</v>
      </c>
      <c r="F5" s="1183" t="s">
        <v>627</v>
      </c>
      <c r="G5" s="1201" t="s">
        <v>628</v>
      </c>
      <c r="H5" s="120"/>
      <c r="I5" s="1183" t="s">
        <v>629</v>
      </c>
      <c r="J5" s="1183" t="s">
        <v>630</v>
      </c>
      <c r="K5" s="1191" t="s">
        <v>632</v>
      </c>
      <c r="L5" s="1193" t="s">
        <v>633</v>
      </c>
      <c r="M5" s="1177" t="s">
        <v>634</v>
      </c>
      <c r="N5" s="1175"/>
      <c r="O5" s="1176"/>
      <c r="P5" s="1177" t="s">
        <v>635</v>
      </c>
      <c r="Q5" s="1175"/>
      <c r="R5" s="1176"/>
      <c r="S5" s="1175" t="s">
        <v>636</v>
      </c>
      <c r="T5" s="1175"/>
      <c r="U5" s="1176"/>
      <c r="V5" s="1177" t="s">
        <v>2341</v>
      </c>
      <c r="W5" s="1175"/>
      <c r="X5" s="1176"/>
      <c r="Y5" s="1177" t="s">
        <v>638</v>
      </c>
      <c r="Z5" s="1175"/>
      <c r="AA5" s="1176"/>
      <c r="AB5" s="1177" t="s">
        <v>639</v>
      </c>
      <c r="AC5" s="1175"/>
      <c r="AD5" s="1176"/>
      <c r="AF5" s="191"/>
    </row>
    <row r="6" spans="1:33" s="1" customFormat="1" ht="16.5" customHeight="1" thickTop="1" thickBot="1" x14ac:dyDescent="0.3">
      <c r="A6" s="1200"/>
      <c r="B6" s="1199"/>
      <c r="C6" s="121"/>
      <c r="D6" s="121"/>
      <c r="E6" s="121"/>
      <c r="F6" s="1199"/>
      <c r="G6" s="1202"/>
      <c r="H6" s="122" t="s">
        <v>641</v>
      </c>
      <c r="I6" s="1199"/>
      <c r="J6" s="1199"/>
      <c r="K6" s="1203"/>
      <c r="L6" s="1204"/>
      <c r="M6" s="123" t="s">
        <v>642</v>
      </c>
      <c r="N6" s="124" t="s">
        <v>643</v>
      </c>
      <c r="O6" s="125" t="s">
        <v>644</v>
      </c>
      <c r="P6" s="126" t="s">
        <v>642</v>
      </c>
      <c r="Q6" s="124" t="s">
        <v>643</v>
      </c>
      <c r="R6" s="125" t="s">
        <v>644</v>
      </c>
      <c r="S6" s="124" t="s">
        <v>642</v>
      </c>
      <c r="T6" s="124" t="s">
        <v>643</v>
      </c>
      <c r="U6" s="125" t="s">
        <v>644</v>
      </c>
      <c r="V6" s="126" t="s">
        <v>642</v>
      </c>
      <c r="W6" s="124" t="s">
        <v>643</v>
      </c>
      <c r="X6" s="125" t="s">
        <v>644</v>
      </c>
      <c r="Y6" s="126" t="s">
        <v>642</v>
      </c>
      <c r="Z6" s="124" t="s">
        <v>643</v>
      </c>
      <c r="AA6" s="125" t="s">
        <v>644</v>
      </c>
      <c r="AB6" s="126" t="s">
        <v>642</v>
      </c>
      <c r="AC6" s="124" t="s">
        <v>643</v>
      </c>
      <c r="AD6" s="127" t="s">
        <v>644</v>
      </c>
      <c r="AE6" s="366"/>
    </row>
    <row r="7" spans="1:33" s="4" customFormat="1" ht="23.65" customHeight="1" thickTop="1" thickBot="1" x14ac:dyDescent="0.3">
      <c r="A7" s="352" t="s">
        <v>645</v>
      </c>
      <c r="B7" s="166"/>
      <c r="C7" s="166"/>
      <c r="D7" s="166"/>
      <c r="E7" s="166"/>
      <c r="F7" s="339"/>
      <c r="G7" s="166"/>
      <c r="H7" s="166"/>
      <c r="I7" s="167"/>
      <c r="J7" s="168"/>
      <c r="K7" s="168"/>
      <c r="L7" s="167"/>
      <c r="M7" s="990"/>
      <c r="N7" s="991"/>
      <c r="O7" s="501">
        <f>SUM(M7,N7)</f>
        <v>0</v>
      </c>
      <c r="P7" s="991"/>
      <c r="Q7" s="991"/>
      <c r="R7" s="501">
        <f>SUM(P7,)</f>
        <v>0</v>
      </c>
      <c r="S7" s="501">
        <f>SUM(M7,P7)</f>
        <v>0</v>
      </c>
      <c r="T7" s="501">
        <f>SUM(N7,Q7)</f>
        <v>0</v>
      </c>
      <c r="U7" s="501">
        <f>SUM(S7,T7)</f>
        <v>0</v>
      </c>
      <c r="V7" s="996"/>
      <c r="W7" s="996"/>
      <c r="X7" s="502">
        <f>SUM(V7,W7)</f>
        <v>0</v>
      </c>
      <c r="Y7" s="996"/>
      <c r="Z7" s="996"/>
      <c r="AA7" s="502">
        <f>SUM(Y7,Z7)</f>
        <v>0</v>
      </c>
      <c r="AB7" s="502">
        <f>SUM(V7,Y7)</f>
        <v>0</v>
      </c>
      <c r="AC7" s="502">
        <f>SUM(W7,Z7)</f>
        <v>0</v>
      </c>
      <c r="AD7" s="502">
        <f>SUM(AB7,AC7)</f>
        <v>0</v>
      </c>
      <c r="AE7" s="504">
        <f>AD7</f>
        <v>0</v>
      </c>
      <c r="AF7" s="1"/>
      <c r="AG7" s="1"/>
    </row>
    <row r="8" spans="1:33" s="1" customFormat="1" ht="15.75" thickTop="1" x14ac:dyDescent="0.25">
      <c r="A8" s="774" t="s">
        <v>2438</v>
      </c>
      <c r="B8" s="147">
        <v>6</v>
      </c>
      <c r="C8" s="147"/>
      <c r="D8" s="147"/>
      <c r="E8" s="147"/>
      <c r="F8" s="147"/>
      <c r="G8" s="115" t="s">
        <v>2439</v>
      </c>
      <c r="H8" s="115" t="s">
        <v>2440</v>
      </c>
      <c r="I8" s="148" t="s">
        <v>961</v>
      </c>
      <c r="J8" s="149">
        <v>93</v>
      </c>
      <c r="K8" s="130" t="s">
        <v>652</v>
      </c>
      <c r="L8" s="150">
        <v>7.0000000000000007E-2</v>
      </c>
      <c r="M8" s="1006"/>
      <c r="N8" s="1005"/>
      <c r="O8" s="775">
        <f t="shared" ref="O8:O31" si="0">SUM(M8,N8)</f>
        <v>0</v>
      </c>
      <c r="P8" s="1005"/>
      <c r="Q8" s="1005"/>
      <c r="R8" s="775">
        <f t="shared" ref="R8:R31" si="1">SUM(P8,Q8)</f>
        <v>0</v>
      </c>
      <c r="S8" s="132">
        <f t="shared" ref="S8:S31" si="2">SUM(M8,P8)</f>
        <v>0</v>
      </c>
      <c r="T8" s="646">
        <f t="shared" ref="T8:T31" si="3">SUM(N8,Q8)</f>
        <v>0</v>
      </c>
      <c r="U8" s="646">
        <f t="shared" ref="U8:U31" si="4">SUM(S8,T8)</f>
        <v>0</v>
      </c>
      <c r="V8" s="1004"/>
      <c r="W8" s="1004"/>
      <c r="X8" s="135">
        <f t="shared" ref="X8:X31" si="5">SUM(V8,W8)</f>
        <v>0</v>
      </c>
      <c r="Y8" s="1004"/>
      <c r="Z8" s="1004"/>
      <c r="AA8" s="777">
        <f t="shared" ref="AA8:AA31" si="6">SUM(Y8,Z8)</f>
        <v>0</v>
      </c>
      <c r="AB8" s="778">
        <f t="shared" ref="AB8:AB31" si="7">SUM(V8,Y8)</f>
        <v>0</v>
      </c>
      <c r="AC8" s="778">
        <f t="shared" ref="AC8:AC31" si="8">SUM(W8,Z8)</f>
        <v>0</v>
      </c>
      <c r="AD8" s="778">
        <f t="shared" ref="AD8:AD31" si="9">SUM(AB8,AC8)</f>
        <v>0</v>
      </c>
      <c r="AE8" s="778">
        <f t="shared" ref="AE8:AE30" si="10">AD8</f>
        <v>0</v>
      </c>
      <c r="AF8" s="202"/>
    </row>
    <row r="9" spans="1:33" s="1" customFormat="1" ht="15" x14ac:dyDescent="0.25">
      <c r="A9" s="112" t="s">
        <v>2438</v>
      </c>
      <c r="B9" s="147">
        <v>6</v>
      </c>
      <c r="C9" s="147"/>
      <c r="D9" s="147"/>
      <c r="E9" s="147"/>
      <c r="F9" s="147" t="s">
        <v>2441</v>
      </c>
      <c r="G9" s="115" t="s">
        <v>2442</v>
      </c>
      <c r="H9" s="115" t="s">
        <v>2443</v>
      </c>
      <c r="I9" s="148" t="s">
        <v>961</v>
      </c>
      <c r="J9" s="149">
        <v>13</v>
      </c>
      <c r="K9" s="130" t="s">
        <v>652</v>
      </c>
      <c r="L9" s="150">
        <v>7.0000000000000007E-2</v>
      </c>
      <c r="M9" s="1006"/>
      <c r="N9" s="1005"/>
      <c r="O9" s="775">
        <f t="shared" si="0"/>
        <v>0</v>
      </c>
      <c r="P9" s="1005"/>
      <c r="Q9" s="1005"/>
      <c r="R9" s="775">
        <f t="shared" si="1"/>
        <v>0</v>
      </c>
      <c r="S9" s="132">
        <f t="shared" si="2"/>
        <v>0</v>
      </c>
      <c r="T9" s="646">
        <f t="shared" si="3"/>
        <v>0</v>
      </c>
      <c r="U9" s="646">
        <f t="shared" si="4"/>
        <v>0</v>
      </c>
      <c r="V9" s="1004"/>
      <c r="W9" s="1004"/>
      <c r="X9" s="776">
        <f t="shared" si="5"/>
        <v>0</v>
      </c>
      <c r="Y9" s="1004"/>
      <c r="Z9" s="1004"/>
      <c r="AA9" s="777">
        <f t="shared" si="6"/>
        <v>0</v>
      </c>
      <c r="AB9" s="778">
        <f t="shared" si="7"/>
        <v>0</v>
      </c>
      <c r="AC9" s="778">
        <f t="shared" si="8"/>
        <v>0</v>
      </c>
      <c r="AD9" s="778">
        <f t="shared" si="9"/>
        <v>0</v>
      </c>
      <c r="AE9" s="778">
        <f t="shared" si="10"/>
        <v>0</v>
      </c>
      <c r="AF9" s="202"/>
    </row>
    <row r="10" spans="1:33" s="1" customFormat="1" ht="15" x14ac:dyDescent="0.25">
      <c r="A10" s="112" t="s">
        <v>2438</v>
      </c>
      <c r="B10" s="147">
        <v>6</v>
      </c>
      <c r="C10" s="147"/>
      <c r="D10" s="147"/>
      <c r="E10" s="147"/>
      <c r="F10" s="147" t="s">
        <v>2444</v>
      </c>
      <c r="G10" s="115" t="s">
        <v>925</v>
      </c>
      <c r="H10" s="115" t="s">
        <v>764</v>
      </c>
      <c r="I10" s="148" t="s">
        <v>961</v>
      </c>
      <c r="J10" s="149">
        <v>40</v>
      </c>
      <c r="K10" s="130" t="s">
        <v>652</v>
      </c>
      <c r="L10" s="150">
        <v>7.0000000000000007E-2</v>
      </c>
      <c r="M10" s="1006"/>
      <c r="N10" s="1005"/>
      <c r="O10" s="775">
        <f t="shared" si="0"/>
        <v>0</v>
      </c>
      <c r="P10" s="1005"/>
      <c r="Q10" s="1005"/>
      <c r="R10" s="775">
        <f t="shared" si="1"/>
        <v>0</v>
      </c>
      <c r="S10" s="132">
        <f t="shared" si="2"/>
        <v>0</v>
      </c>
      <c r="T10" s="646">
        <f t="shared" si="3"/>
        <v>0</v>
      </c>
      <c r="U10" s="646">
        <f t="shared" si="4"/>
        <v>0</v>
      </c>
      <c r="V10" s="1004"/>
      <c r="W10" s="1004"/>
      <c r="X10" s="776">
        <f t="shared" si="5"/>
        <v>0</v>
      </c>
      <c r="Y10" s="1004"/>
      <c r="Z10" s="1004"/>
      <c r="AA10" s="777">
        <f t="shared" si="6"/>
        <v>0</v>
      </c>
      <c r="AB10" s="778">
        <f t="shared" si="7"/>
        <v>0</v>
      </c>
      <c r="AC10" s="778">
        <f t="shared" si="8"/>
        <v>0</v>
      </c>
      <c r="AD10" s="778">
        <f t="shared" si="9"/>
        <v>0</v>
      </c>
      <c r="AE10" s="778">
        <f t="shared" si="10"/>
        <v>0</v>
      </c>
      <c r="AF10" s="202"/>
    </row>
    <row r="11" spans="1:33" s="1" customFormat="1" ht="15" x14ac:dyDescent="0.25">
      <c r="A11" s="112" t="s">
        <v>2438</v>
      </c>
      <c r="B11" s="147">
        <v>6</v>
      </c>
      <c r="C11" s="147"/>
      <c r="D11" s="147"/>
      <c r="E11" s="147"/>
      <c r="F11" s="147" t="s">
        <v>2445</v>
      </c>
      <c r="G11" s="115" t="s">
        <v>925</v>
      </c>
      <c r="H11" s="115" t="s">
        <v>764</v>
      </c>
      <c r="I11" s="148" t="s">
        <v>961</v>
      </c>
      <c r="J11" s="149">
        <v>12</v>
      </c>
      <c r="K11" s="130" t="s">
        <v>652</v>
      </c>
      <c r="L11" s="150">
        <v>7.0000000000000007E-2</v>
      </c>
      <c r="M11" s="1006"/>
      <c r="N11" s="1005"/>
      <c r="O11" s="775">
        <f t="shared" si="0"/>
        <v>0</v>
      </c>
      <c r="P11" s="1005"/>
      <c r="Q11" s="1005"/>
      <c r="R11" s="775">
        <f t="shared" si="1"/>
        <v>0</v>
      </c>
      <c r="S11" s="132">
        <f t="shared" si="2"/>
        <v>0</v>
      </c>
      <c r="T11" s="646">
        <f t="shared" si="3"/>
        <v>0</v>
      </c>
      <c r="U11" s="646">
        <f t="shared" si="4"/>
        <v>0</v>
      </c>
      <c r="V11" s="1004"/>
      <c r="W11" s="1004"/>
      <c r="X11" s="776">
        <f t="shared" si="5"/>
        <v>0</v>
      </c>
      <c r="Y11" s="1004"/>
      <c r="Z11" s="1004"/>
      <c r="AA11" s="777">
        <f t="shared" si="6"/>
        <v>0</v>
      </c>
      <c r="AB11" s="778">
        <f t="shared" si="7"/>
        <v>0</v>
      </c>
      <c r="AC11" s="778">
        <f t="shared" si="8"/>
        <v>0</v>
      </c>
      <c r="AD11" s="778">
        <f t="shared" si="9"/>
        <v>0</v>
      </c>
      <c r="AE11" s="778">
        <f t="shared" si="10"/>
        <v>0</v>
      </c>
      <c r="AF11" s="202"/>
    </row>
    <row r="12" spans="1:33" s="1" customFormat="1" ht="15" x14ac:dyDescent="0.25">
      <c r="A12" s="112" t="s">
        <v>2438</v>
      </c>
      <c r="B12" s="147">
        <v>6</v>
      </c>
      <c r="C12" s="147"/>
      <c r="D12" s="147"/>
      <c r="E12" s="147"/>
      <c r="F12" s="147" t="s">
        <v>2446</v>
      </c>
      <c r="G12" s="115" t="s">
        <v>925</v>
      </c>
      <c r="H12" s="115" t="s">
        <v>764</v>
      </c>
      <c r="I12" s="148" t="s">
        <v>961</v>
      </c>
      <c r="J12" s="149">
        <v>12</v>
      </c>
      <c r="K12" s="130" t="s">
        <v>652</v>
      </c>
      <c r="L12" s="150">
        <v>7.0000000000000007E-2</v>
      </c>
      <c r="M12" s="1006"/>
      <c r="N12" s="1005"/>
      <c r="O12" s="775">
        <f t="shared" si="0"/>
        <v>0</v>
      </c>
      <c r="P12" s="1005"/>
      <c r="Q12" s="1005"/>
      <c r="R12" s="775">
        <f t="shared" si="1"/>
        <v>0</v>
      </c>
      <c r="S12" s="132">
        <f t="shared" si="2"/>
        <v>0</v>
      </c>
      <c r="T12" s="646">
        <f t="shared" si="3"/>
        <v>0</v>
      </c>
      <c r="U12" s="646">
        <f t="shared" si="4"/>
        <v>0</v>
      </c>
      <c r="V12" s="1004"/>
      <c r="W12" s="1004"/>
      <c r="X12" s="776">
        <f t="shared" si="5"/>
        <v>0</v>
      </c>
      <c r="Y12" s="1004"/>
      <c r="Z12" s="1004"/>
      <c r="AA12" s="777">
        <f t="shared" si="6"/>
        <v>0</v>
      </c>
      <c r="AB12" s="778">
        <f t="shared" si="7"/>
        <v>0</v>
      </c>
      <c r="AC12" s="778">
        <f t="shared" si="8"/>
        <v>0</v>
      </c>
      <c r="AD12" s="778">
        <f t="shared" si="9"/>
        <v>0</v>
      </c>
      <c r="AE12" s="778">
        <f t="shared" si="10"/>
        <v>0</v>
      </c>
      <c r="AF12" s="202"/>
    </row>
    <row r="13" spans="1:33" s="1" customFormat="1" ht="15" x14ac:dyDescent="0.25">
      <c r="A13" s="112" t="s">
        <v>2438</v>
      </c>
      <c r="B13" s="147">
        <v>6</v>
      </c>
      <c r="C13" s="147"/>
      <c r="D13" s="147"/>
      <c r="E13" s="147"/>
      <c r="F13" s="147" t="s">
        <v>2447</v>
      </c>
      <c r="G13" s="115" t="s">
        <v>925</v>
      </c>
      <c r="H13" s="115" t="s">
        <v>764</v>
      </c>
      <c r="I13" s="148" t="s">
        <v>961</v>
      </c>
      <c r="J13" s="149">
        <v>12</v>
      </c>
      <c r="K13" s="130" t="s">
        <v>652</v>
      </c>
      <c r="L13" s="150">
        <v>7.0000000000000007E-2</v>
      </c>
      <c r="M13" s="1006"/>
      <c r="N13" s="1005"/>
      <c r="O13" s="775">
        <f t="shared" si="0"/>
        <v>0</v>
      </c>
      <c r="P13" s="1005"/>
      <c r="Q13" s="1005"/>
      <c r="R13" s="775">
        <f t="shared" si="1"/>
        <v>0</v>
      </c>
      <c r="S13" s="132">
        <f t="shared" si="2"/>
        <v>0</v>
      </c>
      <c r="T13" s="646">
        <f t="shared" si="3"/>
        <v>0</v>
      </c>
      <c r="U13" s="646">
        <f t="shared" si="4"/>
        <v>0</v>
      </c>
      <c r="V13" s="1004"/>
      <c r="W13" s="1004"/>
      <c r="X13" s="776">
        <f t="shared" si="5"/>
        <v>0</v>
      </c>
      <c r="Y13" s="1004"/>
      <c r="Z13" s="1004"/>
      <c r="AA13" s="777">
        <f t="shared" si="6"/>
        <v>0</v>
      </c>
      <c r="AB13" s="778">
        <f t="shared" si="7"/>
        <v>0</v>
      </c>
      <c r="AC13" s="778">
        <f t="shared" si="8"/>
        <v>0</v>
      </c>
      <c r="AD13" s="778">
        <f t="shared" si="9"/>
        <v>0</v>
      </c>
      <c r="AE13" s="778">
        <f t="shared" si="10"/>
        <v>0</v>
      </c>
      <c r="AF13" s="202"/>
    </row>
    <row r="14" spans="1:33" s="1" customFormat="1" ht="15" x14ac:dyDescent="0.25">
      <c r="A14" s="112" t="s">
        <v>2438</v>
      </c>
      <c r="B14" s="147">
        <v>6</v>
      </c>
      <c r="C14" s="147"/>
      <c r="D14" s="147"/>
      <c r="E14" s="147"/>
      <c r="F14" s="147" t="s">
        <v>2448</v>
      </c>
      <c r="G14" s="115" t="s">
        <v>2449</v>
      </c>
      <c r="H14" s="115" t="s">
        <v>892</v>
      </c>
      <c r="I14" s="148" t="s">
        <v>2378</v>
      </c>
      <c r="J14" s="149">
        <v>22</v>
      </c>
      <c r="K14" s="130" t="s">
        <v>652</v>
      </c>
      <c r="L14" s="150">
        <v>7.0000000000000007E-2</v>
      </c>
      <c r="M14" s="1006"/>
      <c r="N14" s="1005"/>
      <c r="O14" s="1105">
        <f t="shared" si="0"/>
        <v>0</v>
      </c>
      <c r="P14" s="1005"/>
      <c r="Q14" s="1005"/>
      <c r="R14" s="775">
        <f t="shared" si="1"/>
        <v>0</v>
      </c>
      <c r="S14" s="132">
        <f t="shared" si="2"/>
        <v>0</v>
      </c>
      <c r="T14" s="646">
        <f t="shared" si="3"/>
        <v>0</v>
      </c>
      <c r="U14" s="646">
        <f t="shared" si="4"/>
        <v>0</v>
      </c>
      <c r="V14" s="1004"/>
      <c r="W14" s="1004"/>
      <c r="X14" s="776">
        <f t="shared" si="5"/>
        <v>0</v>
      </c>
      <c r="Y14" s="1004"/>
      <c r="Z14" s="1004"/>
      <c r="AA14" s="777">
        <f t="shared" si="6"/>
        <v>0</v>
      </c>
      <c r="AB14" s="778">
        <f t="shared" si="7"/>
        <v>0</v>
      </c>
      <c r="AC14" s="778">
        <f t="shared" si="8"/>
        <v>0</v>
      </c>
      <c r="AD14" s="778">
        <f t="shared" si="9"/>
        <v>0</v>
      </c>
      <c r="AE14" s="778">
        <f t="shared" si="10"/>
        <v>0</v>
      </c>
      <c r="AF14" s="202"/>
    </row>
    <row r="15" spans="1:33" s="1" customFormat="1" ht="15" x14ac:dyDescent="0.25">
      <c r="A15" s="112"/>
      <c r="B15" s="147"/>
      <c r="C15" s="147"/>
      <c r="D15" s="147"/>
      <c r="E15" s="147"/>
      <c r="F15" s="147"/>
      <c r="G15" s="115"/>
      <c r="H15" s="115"/>
      <c r="I15" s="148"/>
      <c r="J15" s="149"/>
      <c r="K15" s="130"/>
      <c r="L15" s="150"/>
      <c r="M15" s="718"/>
      <c r="N15" s="718"/>
      <c r="O15" s="771"/>
      <c r="P15" s="718"/>
      <c r="Q15" s="718"/>
      <c r="R15" s="771"/>
      <c r="S15" s="645"/>
      <c r="T15" s="646"/>
      <c r="U15" s="646"/>
      <c r="V15" s="648"/>
      <c r="W15" s="648"/>
      <c r="X15" s="772"/>
      <c r="Y15" s="648"/>
      <c r="Z15" s="648"/>
      <c r="AA15" s="773"/>
      <c r="AB15" s="773"/>
      <c r="AC15" s="773"/>
      <c r="AD15" s="773"/>
      <c r="AE15" s="773"/>
      <c r="AF15" s="202"/>
    </row>
    <row r="16" spans="1:33" s="1" customFormat="1" ht="15" x14ac:dyDescent="0.25">
      <c r="A16" s="774" t="s">
        <v>2438</v>
      </c>
      <c r="B16" s="147">
        <v>6</v>
      </c>
      <c r="C16" s="147"/>
      <c r="D16" s="147"/>
      <c r="E16" s="147"/>
      <c r="F16" s="147"/>
      <c r="G16" s="115" t="s">
        <v>2422</v>
      </c>
      <c r="H16" s="115" t="s">
        <v>2450</v>
      </c>
      <c r="I16" s="148" t="s">
        <v>939</v>
      </c>
      <c r="J16" s="149">
        <v>14</v>
      </c>
      <c r="K16" s="130" t="s">
        <v>652</v>
      </c>
      <c r="L16" s="150">
        <v>0.04</v>
      </c>
      <c r="M16" s="1006"/>
      <c r="N16" s="1005"/>
      <c r="O16" s="775">
        <f t="shared" si="0"/>
        <v>0</v>
      </c>
      <c r="P16" s="1005"/>
      <c r="Q16" s="1005"/>
      <c r="R16" s="775">
        <f t="shared" si="1"/>
        <v>0</v>
      </c>
      <c r="S16" s="132">
        <f t="shared" si="2"/>
        <v>0</v>
      </c>
      <c r="T16" s="646">
        <f t="shared" si="3"/>
        <v>0</v>
      </c>
      <c r="U16" s="646">
        <f t="shared" si="4"/>
        <v>0</v>
      </c>
      <c r="V16" s="1004"/>
      <c r="W16" s="1004"/>
      <c r="X16" s="776">
        <f t="shared" si="5"/>
        <v>0</v>
      </c>
      <c r="Y16" s="1004"/>
      <c r="Z16" s="1004"/>
      <c r="AA16" s="777">
        <f t="shared" si="6"/>
        <v>0</v>
      </c>
      <c r="AB16" s="778">
        <f t="shared" si="7"/>
        <v>0</v>
      </c>
      <c r="AC16" s="778">
        <f t="shared" si="8"/>
        <v>0</v>
      </c>
      <c r="AD16" s="778">
        <f t="shared" si="9"/>
        <v>0</v>
      </c>
      <c r="AE16" s="778">
        <f t="shared" si="10"/>
        <v>0</v>
      </c>
      <c r="AF16" s="202"/>
    </row>
    <row r="17" spans="1:32" s="1" customFormat="1" ht="14.25" customHeight="1" x14ac:dyDescent="0.25">
      <c r="A17" s="774" t="s">
        <v>2438</v>
      </c>
      <c r="B17" s="147">
        <v>6</v>
      </c>
      <c r="C17" s="147"/>
      <c r="D17" s="147"/>
      <c r="E17" s="147"/>
      <c r="F17" s="147"/>
      <c r="G17" s="115" t="s">
        <v>2422</v>
      </c>
      <c r="H17" s="115" t="s">
        <v>2451</v>
      </c>
      <c r="I17" s="148" t="s">
        <v>939</v>
      </c>
      <c r="J17" s="149">
        <v>9</v>
      </c>
      <c r="K17" s="130" t="s">
        <v>652</v>
      </c>
      <c r="L17" s="150">
        <v>0.04</v>
      </c>
      <c r="M17" s="1006"/>
      <c r="N17" s="1005"/>
      <c r="O17" s="775">
        <f t="shared" si="0"/>
        <v>0</v>
      </c>
      <c r="P17" s="1005"/>
      <c r="Q17" s="1005"/>
      <c r="R17" s="775">
        <f t="shared" si="1"/>
        <v>0</v>
      </c>
      <c r="S17" s="132">
        <f t="shared" si="2"/>
        <v>0</v>
      </c>
      <c r="T17" s="646">
        <f t="shared" si="3"/>
        <v>0</v>
      </c>
      <c r="U17" s="646">
        <f t="shared" si="4"/>
        <v>0</v>
      </c>
      <c r="V17" s="1004"/>
      <c r="W17" s="1004"/>
      <c r="X17" s="776">
        <f t="shared" si="5"/>
        <v>0</v>
      </c>
      <c r="Y17" s="1004"/>
      <c r="Z17" s="1004"/>
      <c r="AA17" s="777">
        <f t="shared" si="6"/>
        <v>0</v>
      </c>
      <c r="AB17" s="778">
        <f t="shared" si="7"/>
        <v>0</v>
      </c>
      <c r="AC17" s="778">
        <f t="shared" si="8"/>
        <v>0</v>
      </c>
      <c r="AD17" s="778">
        <f t="shared" si="9"/>
        <v>0</v>
      </c>
      <c r="AE17" s="778">
        <f t="shared" si="10"/>
        <v>0</v>
      </c>
      <c r="AF17" s="202"/>
    </row>
    <row r="18" spans="1:32" s="1" customFormat="1" ht="14.25" customHeight="1" x14ac:dyDescent="0.25">
      <c r="A18" s="774" t="s">
        <v>2438</v>
      </c>
      <c r="B18" s="147"/>
      <c r="C18" s="147"/>
      <c r="D18" s="147"/>
      <c r="E18" s="147"/>
      <c r="F18" s="147"/>
      <c r="G18" s="115" t="s">
        <v>2421</v>
      </c>
      <c r="H18" s="115" t="s">
        <v>2450</v>
      </c>
      <c r="I18" s="148" t="s">
        <v>939</v>
      </c>
      <c r="J18" s="149">
        <v>10</v>
      </c>
      <c r="K18" s="130" t="s">
        <v>652</v>
      </c>
      <c r="L18" s="150">
        <v>0.04</v>
      </c>
      <c r="M18" s="1006"/>
      <c r="N18" s="1005"/>
      <c r="O18" s="775">
        <f t="shared" si="0"/>
        <v>0</v>
      </c>
      <c r="P18" s="1005"/>
      <c r="Q18" s="1005"/>
      <c r="R18" s="775">
        <f t="shared" si="1"/>
        <v>0</v>
      </c>
      <c r="S18" s="132">
        <f t="shared" si="2"/>
        <v>0</v>
      </c>
      <c r="T18" s="646">
        <f t="shared" si="3"/>
        <v>0</v>
      </c>
      <c r="U18" s="646">
        <f t="shared" si="4"/>
        <v>0</v>
      </c>
      <c r="V18" s="1004"/>
      <c r="W18" s="1004"/>
      <c r="X18" s="776">
        <f t="shared" si="5"/>
        <v>0</v>
      </c>
      <c r="Y18" s="1004"/>
      <c r="Z18" s="1004"/>
      <c r="AA18" s="777">
        <f t="shared" si="6"/>
        <v>0</v>
      </c>
      <c r="AB18" s="778">
        <f t="shared" si="7"/>
        <v>0</v>
      </c>
      <c r="AC18" s="778">
        <f t="shared" si="8"/>
        <v>0</v>
      </c>
      <c r="AD18" s="778">
        <f t="shared" si="9"/>
        <v>0</v>
      </c>
      <c r="AE18" s="778">
        <f t="shared" si="10"/>
        <v>0</v>
      </c>
      <c r="AF18" s="202"/>
    </row>
    <row r="19" spans="1:32" s="1" customFormat="1" ht="15" x14ac:dyDescent="0.25">
      <c r="A19" s="774" t="s">
        <v>2438</v>
      </c>
      <c r="B19" s="147">
        <v>6</v>
      </c>
      <c r="C19" s="147"/>
      <c r="D19" s="147"/>
      <c r="E19" s="147"/>
      <c r="F19" s="147"/>
      <c r="G19" s="115" t="s">
        <v>2421</v>
      </c>
      <c r="H19" s="115" t="s">
        <v>2452</v>
      </c>
      <c r="I19" s="148" t="s">
        <v>939</v>
      </c>
      <c r="J19" s="149">
        <v>9</v>
      </c>
      <c r="K19" s="130" t="s">
        <v>652</v>
      </c>
      <c r="L19" s="150">
        <v>0.04</v>
      </c>
      <c r="M19" s="1006"/>
      <c r="N19" s="1005"/>
      <c r="O19" s="775">
        <f t="shared" si="0"/>
        <v>0</v>
      </c>
      <c r="P19" s="1005"/>
      <c r="Q19" s="1005"/>
      <c r="R19" s="775">
        <f t="shared" si="1"/>
        <v>0</v>
      </c>
      <c r="S19" s="132">
        <f t="shared" si="2"/>
        <v>0</v>
      </c>
      <c r="T19" s="646">
        <f t="shared" si="3"/>
        <v>0</v>
      </c>
      <c r="U19" s="646">
        <f t="shared" si="4"/>
        <v>0</v>
      </c>
      <c r="V19" s="1004"/>
      <c r="W19" s="1004"/>
      <c r="X19" s="776">
        <f t="shared" si="5"/>
        <v>0</v>
      </c>
      <c r="Y19" s="1004"/>
      <c r="Z19" s="1004"/>
      <c r="AA19" s="777">
        <f t="shared" si="6"/>
        <v>0</v>
      </c>
      <c r="AB19" s="778">
        <f t="shared" si="7"/>
        <v>0</v>
      </c>
      <c r="AC19" s="778">
        <f t="shared" si="8"/>
        <v>0</v>
      </c>
      <c r="AD19" s="778">
        <f t="shared" si="9"/>
        <v>0</v>
      </c>
      <c r="AE19" s="778">
        <f t="shared" si="10"/>
        <v>0</v>
      </c>
      <c r="AF19" s="202"/>
    </row>
    <row r="20" spans="1:32" s="1" customFormat="1" ht="15" x14ac:dyDescent="0.25">
      <c r="A20" s="774" t="s">
        <v>2438</v>
      </c>
      <c r="B20" s="147">
        <v>6</v>
      </c>
      <c r="C20" s="147"/>
      <c r="D20" s="147"/>
      <c r="E20" s="147"/>
      <c r="F20" s="147" t="s">
        <v>2453</v>
      </c>
      <c r="G20" s="115" t="s">
        <v>1305</v>
      </c>
      <c r="H20" s="115" t="s">
        <v>1305</v>
      </c>
      <c r="I20" s="148" t="s">
        <v>961</v>
      </c>
      <c r="J20" s="149">
        <v>74</v>
      </c>
      <c r="K20" s="130" t="s">
        <v>652</v>
      </c>
      <c r="L20" s="150">
        <v>7.0000000000000007E-2</v>
      </c>
      <c r="M20" s="1006"/>
      <c r="N20" s="1005"/>
      <c r="O20" s="775">
        <f t="shared" si="0"/>
        <v>0</v>
      </c>
      <c r="P20" s="1005"/>
      <c r="Q20" s="1005"/>
      <c r="R20" s="775">
        <f t="shared" si="1"/>
        <v>0</v>
      </c>
      <c r="S20" s="132">
        <f t="shared" si="2"/>
        <v>0</v>
      </c>
      <c r="T20" s="646">
        <f t="shared" si="3"/>
        <v>0</v>
      </c>
      <c r="U20" s="646">
        <f t="shared" si="4"/>
        <v>0</v>
      </c>
      <c r="V20" s="1004"/>
      <c r="W20" s="1004"/>
      <c r="X20" s="776">
        <f t="shared" si="5"/>
        <v>0</v>
      </c>
      <c r="Y20" s="1004"/>
      <c r="Z20" s="1004"/>
      <c r="AA20" s="777">
        <f t="shared" si="6"/>
        <v>0</v>
      </c>
      <c r="AB20" s="778">
        <f t="shared" si="7"/>
        <v>0</v>
      </c>
      <c r="AC20" s="778">
        <f t="shared" si="8"/>
        <v>0</v>
      </c>
      <c r="AD20" s="778">
        <f t="shared" si="9"/>
        <v>0</v>
      </c>
      <c r="AE20" s="778">
        <f t="shared" si="10"/>
        <v>0</v>
      </c>
      <c r="AF20" s="202"/>
    </row>
    <row r="21" spans="1:32" s="1" customFormat="1" ht="15" x14ac:dyDescent="0.25">
      <c r="A21" s="112" t="s">
        <v>2438</v>
      </c>
      <c r="B21" s="147">
        <v>6</v>
      </c>
      <c r="C21" s="147"/>
      <c r="D21" s="147"/>
      <c r="E21" s="147"/>
      <c r="F21" s="147"/>
      <c r="G21" s="115" t="s">
        <v>2454</v>
      </c>
      <c r="H21" s="115" t="s">
        <v>2454</v>
      </c>
      <c r="I21" s="148" t="s">
        <v>939</v>
      </c>
      <c r="J21" s="149">
        <v>34</v>
      </c>
      <c r="K21" s="130" t="s">
        <v>652</v>
      </c>
      <c r="L21" s="150">
        <v>7.0000000000000007E-2</v>
      </c>
      <c r="M21" s="1006"/>
      <c r="N21" s="1005"/>
      <c r="O21" s="775">
        <f t="shared" si="0"/>
        <v>0</v>
      </c>
      <c r="P21" s="1005"/>
      <c r="Q21" s="1005"/>
      <c r="R21" s="775">
        <f t="shared" si="1"/>
        <v>0</v>
      </c>
      <c r="S21" s="132">
        <f t="shared" si="2"/>
        <v>0</v>
      </c>
      <c r="T21" s="646">
        <f t="shared" si="3"/>
        <v>0</v>
      </c>
      <c r="U21" s="646">
        <f t="shared" si="4"/>
        <v>0</v>
      </c>
      <c r="V21" s="1004"/>
      <c r="W21" s="1004"/>
      <c r="X21" s="776">
        <f t="shared" si="5"/>
        <v>0</v>
      </c>
      <c r="Y21" s="1004"/>
      <c r="Z21" s="1004"/>
      <c r="AA21" s="777">
        <f t="shared" si="6"/>
        <v>0</v>
      </c>
      <c r="AB21" s="778">
        <f t="shared" si="7"/>
        <v>0</v>
      </c>
      <c r="AC21" s="778">
        <f t="shared" si="8"/>
        <v>0</v>
      </c>
      <c r="AD21" s="778">
        <f t="shared" si="9"/>
        <v>0</v>
      </c>
      <c r="AE21" s="778">
        <f t="shared" si="10"/>
        <v>0</v>
      </c>
      <c r="AF21" s="202"/>
    </row>
    <row r="22" spans="1:32" s="1" customFormat="1" ht="15" x14ac:dyDescent="0.25">
      <c r="A22" s="112" t="s">
        <v>2438</v>
      </c>
      <c r="B22" s="147">
        <v>6</v>
      </c>
      <c r="C22" s="147"/>
      <c r="D22" s="147"/>
      <c r="E22" s="147"/>
      <c r="F22" s="147" t="s">
        <v>2455</v>
      </c>
      <c r="G22" s="115" t="s">
        <v>1305</v>
      </c>
      <c r="H22" s="115" t="s">
        <v>1305</v>
      </c>
      <c r="I22" s="148" t="s">
        <v>961</v>
      </c>
      <c r="J22" s="149">
        <v>80</v>
      </c>
      <c r="K22" s="130" t="s">
        <v>652</v>
      </c>
      <c r="L22" s="150">
        <v>7.0000000000000007E-2</v>
      </c>
      <c r="M22" s="1006"/>
      <c r="N22" s="1005"/>
      <c r="O22" s="775">
        <f t="shared" si="0"/>
        <v>0</v>
      </c>
      <c r="P22" s="1005"/>
      <c r="Q22" s="1005"/>
      <c r="R22" s="775">
        <f t="shared" si="1"/>
        <v>0</v>
      </c>
      <c r="S22" s="132">
        <f t="shared" si="2"/>
        <v>0</v>
      </c>
      <c r="T22" s="646">
        <f t="shared" si="3"/>
        <v>0</v>
      </c>
      <c r="U22" s="646">
        <f t="shared" si="4"/>
        <v>0</v>
      </c>
      <c r="V22" s="1004"/>
      <c r="W22" s="1004"/>
      <c r="X22" s="776">
        <f t="shared" si="5"/>
        <v>0</v>
      </c>
      <c r="Y22" s="1004"/>
      <c r="Z22" s="1004"/>
      <c r="AA22" s="777">
        <f t="shared" si="6"/>
        <v>0</v>
      </c>
      <c r="AB22" s="778">
        <f t="shared" si="7"/>
        <v>0</v>
      </c>
      <c r="AC22" s="778">
        <f t="shared" si="8"/>
        <v>0</v>
      </c>
      <c r="AD22" s="778">
        <f t="shared" si="9"/>
        <v>0</v>
      </c>
      <c r="AE22" s="778">
        <f t="shared" si="10"/>
        <v>0</v>
      </c>
      <c r="AF22" s="202"/>
    </row>
    <row r="23" spans="1:32" s="1" customFormat="1" ht="15" x14ac:dyDescent="0.25">
      <c r="A23" s="112" t="s">
        <v>2438</v>
      </c>
      <c r="B23" s="147">
        <v>6</v>
      </c>
      <c r="C23" s="147"/>
      <c r="D23" s="147"/>
      <c r="E23" s="147"/>
      <c r="F23" s="147" t="s">
        <v>2456</v>
      </c>
      <c r="G23" s="115" t="s">
        <v>925</v>
      </c>
      <c r="H23" s="115" t="s">
        <v>764</v>
      </c>
      <c r="I23" s="148" t="s">
        <v>961</v>
      </c>
      <c r="J23" s="149">
        <v>33</v>
      </c>
      <c r="K23" s="130" t="s">
        <v>652</v>
      </c>
      <c r="L23" s="150">
        <v>7.0000000000000007E-2</v>
      </c>
      <c r="M23" s="1006"/>
      <c r="N23" s="1005"/>
      <c r="O23" s="775">
        <f t="shared" si="0"/>
        <v>0</v>
      </c>
      <c r="P23" s="1005"/>
      <c r="Q23" s="1005"/>
      <c r="R23" s="775">
        <f t="shared" si="1"/>
        <v>0</v>
      </c>
      <c r="S23" s="132">
        <f t="shared" si="2"/>
        <v>0</v>
      </c>
      <c r="T23" s="646">
        <f t="shared" si="3"/>
        <v>0</v>
      </c>
      <c r="U23" s="646">
        <f t="shared" si="4"/>
        <v>0</v>
      </c>
      <c r="V23" s="1004"/>
      <c r="W23" s="1004"/>
      <c r="X23" s="776">
        <f t="shared" si="5"/>
        <v>0</v>
      </c>
      <c r="Y23" s="1004"/>
      <c r="Z23" s="1004"/>
      <c r="AA23" s="777">
        <f t="shared" si="6"/>
        <v>0</v>
      </c>
      <c r="AB23" s="778">
        <f t="shared" si="7"/>
        <v>0</v>
      </c>
      <c r="AC23" s="778">
        <f t="shared" si="8"/>
        <v>0</v>
      </c>
      <c r="AD23" s="778">
        <f t="shared" si="9"/>
        <v>0</v>
      </c>
      <c r="AE23" s="778">
        <f t="shared" si="10"/>
        <v>0</v>
      </c>
      <c r="AF23" s="202"/>
    </row>
    <row r="24" spans="1:32" s="1" customFormat="1" ht="15" x14ac:dyDescent="0.25">
      <c r="A24" s="112" t="s">
        <v>2438</v>
      </c>
      <c r="B24" s="147">
        <v>6</v>
      </c>
      <c r="C24" s="147"/>
      <c r="D24" s="147"/>
      <c r="E24" s="147"/>
      <c r="F24" s="147" t="s">
        <v>2457</v>
      </c>
      <c r="G24" s="115" t="s">
        <v>925</v>
      </c>
      <c r="H24" s="115" t="s">
        <v>764</v>
      </c>
      <c r="I24" s="148" t="s">
        <v>961</v>
      </c>
      <c r="J24" s="149">
        <v>15</v>
      </c>
      <c r="K24" s="130" t="s">
        <v>652</v>
      </c>
      <c r="L24" s="150">
        <v>7.0000000000000007E-2</v>
      </c>
      <c r="M24" s="1006"/>
      <c r="N24" s="1005"/>
      <c r="O24" s="775">
        <f t="shared" si="0"/>
        <v>0</v>
      </c>
      <c r="P24" s="1005"/>
      <c r="Q24" s="1005"/>
      <c r="R24" s="775">
        <f t="shared" si="1"/>
        <v>0</v>
      </c>
      <c r="S24" s="132">
        <f t="shared" si="2"/>
        <v>0</v>
      </c>
      <c r="T24" s="646">
        <f t="shared" si="3"/>
        <v>0</v>
      </c>
      <c r="U24" s="646">
        <f t="shared" si="4"/>
        <v>0</v>
      </c>
      <c r="V24" s="1004"/>
      <c r="W24" s="1004"/>
      <c r="X24" s="776">
        <f t="shared" si="5"/>
        <v>0</v>
      </c>
      <c r="Y24" s="1004"/>
      <c r="Z24" s="1004"/>
      <c r="AA24" s="777">
        <f t="shared" si="6"/>
        <v>0</v>
      </c>
      <c r="AB24" s="778">
        <f t="shared" si="7"/>
        <v>0</v>
      </c>
      <c r="AC24" s="778">
        <f t="shared" si="8"/>
        <v>0</v>
      </c>
      <c r="AD24" s="778">
        <f t="shared" si="9"/>
        <v>0</v>
      </c>
      <c r="AE24" s="778">
        <f t="shared" si="10"/>
        <v>0</v>
      </c>
      <c r="AF24" s="202"/>
    </row>
    <row r="25" spans="1:32" s="1" customFormat="1" ht="15" x14ac:dyDescent="0.25">
      <c r="A25" s="112" t="s">
        <v>2438</v>
      </c>
      <c r="B25" s="147">
        <v>6</v>
      </c>
      <c r="C25" s="147"/>
      <c r="D25" s="147"/>
      <c r="E25" s="147"/>
      <c r="F25" s="147" t="s">
        <v>2458</v>
      </c>
      <c r="G25" s="115" t="s">
        <v>1305</v>
      </c>
      <c r="H25" s="115" t="s">
        <v>1305</v>
      </c>
      <c r="I25" s="148" t="s">
        <v>961</v>
      </c>
      <c r="J25" s="149">
        <v>24</v>
      </c>
      <c r="K25" s="130" t="s">
        <v>652</v>
      </c>
      <c r="L25" s="150">
        <v>7.0000000000000007E-2</v>
      </c>
      <c r="M25" s="1006"/>
      <c r="N25" s="1005"/>
      <c r="O25" s="775">
        <f t="shared" si="0"/>
        <v>0</v>
      </c>
      <c r="P25" s="1005"/>
      <c r="Q25" s="1005"/>
      <c r="R25" s="775">
        <f t="shared" si="1"/>
        <v>0</v>
      </c>
      <c r="S25" s="132">
        <f t="shared" si="2"/>
        <v>0</v>
      </c>
      <c r="T25" s="646">
        <f t="shared" si="3"/>
        <v>0</v>
      </c>
      <c r="U25" s="646">
        <f t="shared" si="4"/>
        <v>0</v>
      </c>
      <c r="V25" s="1004"/>
      <c r="W25" s="1004"/>
      <c r="X25" s="776">
        <f t="shared" si="5"/>
        <v>0</v>
      </c>
      <c r="Y25" s="1004"/>
      <c r="Z25" s="1004"/>
      <c r="AA25" s="777">
        <f t="shared" si="6"/>
        <v>0</v>
      </c>
      <c r="AB25" s="778">
        <f t="shared" si="7"/>
        <v>0</v>
      </c>
      <c r="AC25" s="778">
        <f t="shared" si="8"/>
        <v>0</v>
      </c>
      <c r="AD25" s="778">
        <f t="shared" si="9"/>
        <v>0</v>
      </c>
      <c r="AE25" s="778">
        <f t="shared" si="10"/>
        <v>0</v>
      </c>
      <c r="AF25" s="202"/>
    </row>
    <row r="26" spans="1:32" s="1" customFormat="1" ht="15" x14ac:dyDescent="0.25">
      <c r="A26" s="112" t="s">
        <v>2438</v>
      </c>
      <c r="B26" s="147">
        <v>6</v>
      </c>
      <c r="C26" s="147"/>
      <c r="D26" s="147"/>
      <c r="E26" s="147"/>
      <c r="F26" s="147" t="s">
        <v>2459</v>
      </c>
      <c r="G26" s="115" t="s">
        <v>925</v>
      </c>
      <c r="H26" s="115" t="s">
        <v>764</v>
      </c>
      <c r="I26" s="148" t="s">
        <v>961</v>
      </c>
      <c r="J26" s="149">
        <v>60</v>
      </c>
      <c r="K26" s="130" t="s">
        <v>652</v>
      </c>
      <c r="L26" s="150">
        <v>7.0000000000000007E-2</v>
      </c>
      <c r="M26" s="1006"/>
      <c r="N26" s="1005"/>
      <c r="O26" s="775">
        <f t="shared" si="0"/>
        <v>0</v>
      </c>
      <c r="P26" s="1005"/>
      <c r="Q26" s="1005"/>
      <c r="R26" s="775">
        <f t="shared" si="1"/>
        <v>0</v>
      </c>
      <c r="S26" s="132">
        <f t="shared" si="2"/>
        <v>0</v>
      </c>
      <c r="T26" s="646">
        <f t="shared" si="3"/>
        <v>0</v>
      </c>
      <c r="U26" s="646">
        <f t="shared" si="4"/>
        <v>0</v>
      </c>
      <c r="V26" s="1004"/>
      <c r="W26" s="1004"/>
      <c r="X26" s="776">
        <f t="shared" si="5"/>
        <v>0</v>
      </c>
      <c r="Y26" s="1004"/>
      <c r="Z26" s="1004"/>
      <c r="AA26" s="777">
        <f t="shared" si="6"/>
        <v>0</v>
      </c>
      <c r="AB26" s="778">
        <f t="shared" si="7"/>
        <v>0</v>
      </c>
      <c r="AC26" s="778">
        <f t="shared" si="8"/>
        <v>0</v>
      </c>
      <c r="AD26" s="778">
        <f t="shared" si="9"/>
        <v>0</v>
      </c>
      <c r="AE26" s="778">
        <f t="shared" si="10"/>
        <v>0</v>
      </c>
      <c r="AF26" s="202"/>
    </row>
    <row r="27" spans="1:32" s="1" customFormat="1" ht="15" x14ac:dyDescent="0.25">
      <c r="A27" s="112" t="s">
        <v>2438</v>
      </c>
      <c r="B27" s="147">
        <v>6</v>
      </c>
      <c r="C27" s="147"/>
      <c r="D27" s="147"/>
      <c r="E27" s="147"/>
      <c r="F27" s="147" t="s">
        <v>2460</v>
      </c>
      <c r="G27" s="115" t="s">
        <v>925</v>
      </c>
      <c r="H27" s="115" t="s">
        <v>764</v>
      </c>
      <c r="I27" s="148" t="s">
        <v>961</v>
      </c>
      <c r="J27" s="149">
        <v>38</v>
      </c>
      <c r="K27" s="130" t="s">
        <v>652</v>
      </c>
      <c r="L27" s="150">
        <v>7.0000000000000007E-2</v>
      </c>
      <c r="M27" s="1006"/>
      <c r="N27" s="1005"/>
      <c r="O27" s="775">
        <f t="shared" si="0"/>
        <v>0</v>
      </c>
      <c r="P27" s="1005"/>
      <c r="Q27" s="1005"/>
      <c r="R27" s="775">
        <f t="shared" si="1"/>
        <v>0</v>
      </c>
      <c r="S27" s="132">
        <f t="shared" si="2"/>
        <v>0</v>
      </c>
      <c r="T27" s="646">
        <f t="shared" si="3"/>
        <v>0</v>
      </c>
      <c r="U27" s="646">
        <f t="shared" si="4"/>
        <v>0</v>
      </c>
      <c r="V27" s="1004"/>
      <c r="W27" s="1004"/>
      <c r="X27" s="776">
        <f t="shared" si="5"/>
        <v>0</v>
      </c>
      <c r="Y27" s="1004"/>
      <c r="Z27" s="1004"/>
      <c r="AA27" s="777">
        <f t="shared" si="6"/>
        <v>0</v>
      </c>
      <c r="AB27" s="778">
        <f t="shared" si="7"/>
        <v>0</v>
      </c>
      <c r="AC27" s="778">
        <f t="shared" si="8"/>
        <v>0</v>
      </c>
      <c r="AD27" s="778">
        <f t="shared" si="9"/>
        <v>0</v>
      </c>
      <c r="AE27" s="778">
        <f t="shared" si="10"/>
        <v>0</v>
      </c>
      <c r="AF27" s="202"/>
    </row>
    <row r="28" spans="1:32" s="1" customFormat="1" ht="15" x14ac:dyDescent="0.25">
      <c r="A28" s="112" t="s">
        <v>2438</v>
      </c>
      <c r="B28" s="147">
        <v>6</v>
      </c>
      <c r="C28" s="147"/>
      <c r="D28" s="147"/>
      <c r="E28" s="147"/>
      <c r="F28" s="147" t="s">
        <v>2461</v>
      </c>
      <c r="G28" s="115" t="s">
        <v>2462</v>
      </c>
      <c r="H28" s="115" t="s">
        <v>804</v>
      </c>
      <c r="I28" s="148" t="s">
        <v>961</v>
      </c>
      <c r="J28" s="149">
        <v>58</v>
      </c>
      <c r="K28" s="130" t="s">
        <v>652</v>
      </c>
      <c r="L28" s="150">
        <v>7.0000000000000007E-2</v>
      </c>
      <c r="M28" s="1006"/>
      <c r="N28" s="1005"/>
      <c r="O28" s="775">
        <f t="shared" si="0"/>
        <v>0</v>
      </c>
      <c r="P28" s="1005"/>
      <c r="Q28" s="1005"/>
      <c r="R28" s="775">
        <f t="shared" si="1"/>
        <v>0</v>
      </c>
      <c r="S28" s="132">
        <f t="shared" si="2"/>
        <v>0</v>
      </c>
      <c r="T28" s="646">
        <f t="shared" si="3"/>
        <v>0</v>
      </c>
      <c r="U28" s="646">
        <f t="shared" si="4"/>
        <v>0</v>
      </c>
      <c r="V28" s="1004"/>
      <c r="W28" s="1004"/>
      <c r="X28" s="776">
        <f t="shared" si="5"/>
        <v>0</v>
      </c>
      <c r="Y28" s="1004"/>
      <c r="Z28" s="1004"/>
      <c r="AA28" s="777">
        <f t="shared" si="6"/>
        <v>0</v>
      </c>
      <c r="AB28" s="778">
        <f t="shared" si="7"/>
        <v>0</v>
      </c>
      <c r="AC28" s="778">
        <f t="shared" si="8"/>
        <v>0</v>
      </c>
      <c r="AD28" s="778">
        <f t="shared" si="9"/>
        <v>0</v>
      </c>
      <c r="AE28" s="778">
        <f t="shared" si="10"/>
        <v>0</v>
      </c>
      <c r="AF28" s="202"/>
    </row>
    <row r="29" spans="1:32" s="1" customFormat="1" ht="15" x14ac:dyDescent="0.25">
      <c r="A29" s="112" t="s">
        <v>2438</v>
      </c>
      <c r="B29" s="147">
        <v>6</v>
      </c>
      <c r="C29" s="147"/>
      <c r="D29" s="147"/>
      <c r="E29" s="147"/>
      <c r="F29" s="147" t="s">
        <v>2463</v>
      </c>
      <c r="G29" s="115" t="s">
        <v>1305</v>
      </c>
      <c r="H29" s="115" t="s">
        <v>1305</v>
      </c>
      <c r="I29" s="148" t="s">
        <v>961</v>
      </c>
      <c r="J29" s="149">
        <v>48</v>
      </c>
      <c r="K29" s="130" t="s">
        <v>652</v>
      </c>
      <c r="L29" s="150">
        <v>7.0000000000000007E-2</v>
      </c>
      <c r="M29" s="1006"/>
      <c r="N29" s="1005"/>
      <c r="O29" s="775">
        <f t="shared" si="0"/>
        <v>0</v>
      </c>
      <c r="P29" s="1005"/>
      <c r="Q29" s="1005"/>
      <c r="R29" s="775">
        <f t="shared" si="1"/>
        <v>0</v>
      </c>
      <c r="S29" s="132">
        <f t="shared" si="2"/>
        <v>0</v>
      </c>
      <c r="T29" s="646">
        <f t="shared" si="3"/>
        <v>0</v>
      </c>
      <c r="U29" s="646">
        <f t="shared" si="4"/>
        <v>0</v>
      </c>
      <c r="V29" s="1004"/>
      <c r="W29" s="1004"/>
      <c r="X29" s="776">
        <f t="shared" si="5"/>
        <v>0</v>
      </c>
      <c r="Y29" s="1004"/>
      <c r="Z29" s="1004"/>
      <c r="AA29" s="777">
        <f t="shared" si="6"/>
        <v>0</v>
      </c>
      <c r="AB29" s="778">
        <f t="shared" si="7"/>
        <v>0</v>
      </c>
      <c r="AC29" s="778">
        <f t="shared" si="8"/>
        <v>0</v>
      </c>
      <c r="AD29" s="778">
        <f t="shared" si="9"/>
        <v>0</v>
      </c>
      <c r="AE29" s="778">
        <f t="shared" si="10"/>
        <v>0</v>
      </c>
      <c r="AF29" s="202"/>
    </row>
    <row r="30" spans="1:32" s="1" customFormat="1" ht="15" x14ac:dyDescent="0.25">
      <c r="A30" s="112" t="s">
        <v>2438</v>
      </c>
      <c r="B30" s="147">
        <v>6</v>
      </c>
      <c r="C30" s="147"/>
      <c r="D30" s="147"/>
      <c r="E30" s="147"/>
      <c r="F30" s="147" t="s">
        <v>2464</v>
      </c>
      <c r="G30" s="115" t="s">
        <v>1305</v>
      </c>
      <c r="H30" s="115" t="s">
        <v>1305</v>
      </c>
      <c r="I30" s="148" t="s">
        <v>961</v>
      </c>
      <c r="J30" s="149">
        <v>50</v>
      </c>
      <c r="K30" s="130" t="s">
        <v>652</v>
      </c>
      <c r="L30" s="150">
        <v>7.0000000000000007E-2</v>
      </c>
      <c r="M30" s="1006"/>
      <c r="N30" s="1005"/>
      <c r="O30" s="775">
        <f t="shared" si="0"/>
        <v>0</v>
      </c>
      <c r="P30" s="1005"/>
      <c r="Q30" s="1005"/>
      <c r="R30" s="775">
        <f t="shared" si="1"/>
        <v>0</v>
      </c>
      <c r="S30" s="132">
        <f t="shared" si="2"/>
        <v>0</v>
      </c>
      <c r="T30" s="646">
        <f t="shared" si="3"/>
        <v>0</v>
      </c>
      <c r="U30" s="646">
        <f t="shared" si="4"/>
        <v>0</v>
      </c>
      <c r="V30" s="1004"/>
      <c r="W30" s="1004"/>
      <c r="X30" s="776">
        <f t="shared" si="5"/>
        <v>0</v>
      </c>
      <c r="Y30" s="1004"/>
      <c r="Z30" s="1004"/>
      <c r="AA30" s="777">
        <f t="shared" si="6"/>
        <v>0</v>
      </c>
      <c r="AB30" s="778">
        <f t="shared" si="7"/>
        <v>0</v>
      </c>
      <c r="AC30" s="778">
        <f t="shared" si="8"/>
        <v>0</v>
      </c>
      <c r="AD30" s="778">
        <f t="shared" si="9"/>
        <v>0</v>
      </c>
      <c r="AE30" s="778">
        <f t="shared" si="10"/>
        <v>0</v>
      </c>
      <c r="AF30" s="202"/>
    </row>
    <row r="31" spans="1:32" s="1" customFormat="1" ht="15.75" thickBot="1" x14ac:dyDescent="0.3">
      <c r="A31" s="160" t="s">
        <v>2438</v>
      </c>
      <c r="B31" s="161">
        <v>6</v>
      </c>
      <c r="C31" s="161"/>
      <c r="D31" s="161"/>
      <c r="E31" s="161"/>
      <c r="F31" s="161" t="s">
        <v>2465</v>
      </c>
      <c r="G31" s="160" t="s">
        <v>990</v>
      </c>
      <c r="H31" s="160" t="s">
        <v>990</v>
      </c>
      <c r="I31" s="162" t="s">
        <v>2378</v>
      </c>
      <c r="J31" s="163">
        <v>10</v>
      </c>
      <c r="K31" s="164" t="s">
        <v>652</v>
      </c>
      <c r="L31" s="165">
        <v>7.0000000000000007E-2</v>
      </c>
      <c r="M31" s="1007"/>
      <c r="N31" s="1008"/>
      <c r="O31" s="779">
        <f t="shared" si="0"/>
        <v>0</v>
      </c>
      <c r="P31" s="1008"/>
      <c r="Q31" s="1008"/>
      <c r="R31" s="779">
        <f t="shared" si="1"/>
        <v>0</v>
      </c>
      <c r="S31" s="534">
        <f t="shared" si="2"/>
        <v>0</v>
      </c>
      <c r="T31" s="780">
        <f t="shared" si="3"/>
        <v>0</v>
      </c>
      <c r="U31" s="780">
        <f t="shared" si="4"/>
        <v>0</v>
      </c>
      <c r="V31" s="1009"/>
      <c r="W31" s="1009"/>
      <c r="X31" s="781">
        <f t="shared" si="5"/>
        <v>0</v>
      </c>
      <c r="Y31" s="1009"/>
      <c r="Z31" s="1009"/>
      <c r="AA31" s="782">
        <f t="shared" si="6"/>
        <v>0</v>
      </c>
      <c r="AB31" s="783">
        <f t="shared" si="7"/>
        <v>0</v>
      </c>
      <c r="AC31" s="783">
        <f t="shared" si="8"/>
        <v>0</v>
      </c>
      <c r="AD31" s="783">
        <f t="shared" si="9"/>
        <v>0</v>
      </c>
      <c r="AE31" s="783">
        <f>AD31</f>
        <v>0</v>
      </c>
      <c r="AF31" s="202"/>
    </row>
    <row r="32" spans="1:32" ht="14.25" thickTop="1" thickBot="1" x14ac:dyDescent="0.25"/>
    <row r="33" spans="1:32" s="43" customFormat="1" ht="30" customHeight="1" thickTop="1" thickBot="1" x14ac:dyDescent="0.3">
      <c r="A33" s="44" t="s">
        <v>2466</v>
      </c>
      <c r="B33" s="29"/>
      <c r="C33" s="29"/>
      <c r="D33" s="29"/>
      <c r="E33" s="29"/>
      <c r="F33" s="344"/>
      <c r="G33" s="30"/>
      <c r="H33" s="30"/>
      <c r="I33" s="31"/>
      <c r="J33" s="1107">
        <f>SUM(J7:J31)</f>
        <v>770</v>
      </c>
      <c r="K33" s="33"/>
      <c r="L33" s="34"/>
      <c r="M33" s="30"/>
      <c r="N33" s="35"/>
      <c r="O33" s="36"/>
      <c r="P33" s="35"/>
      <c r="Q33" s="35"/>
      <c r="R33" s="36"/>
      <c r="S33" s="36"/>
      <c r="T33" s="37"/>
      <c r="U33" s="37">
        <f>SUM(U7:U31)</f>
        <v>0</v>
      </c>
      <c r="V33" s="35"/>
      <c r="W33" s="35"/>
      <c r="X33" s="38"/>
      <c r="Y33" s="35"/>
      <c r="Z33" s="35"/>
      <c r="AA33" s="39"/>
      <c r="AB33" s="40"/>
      <c r="AC33" s="40"/>
      <c r="AD33" s="40"/>
      <c r="AE33" s="1001">
        <f>SUM(AE7:AE31)</f>
        <v>0</v>
      </c>
      <c r="AF33" s="42"/>
    </row>
    <row r="34" spans="1:32" ht="13.5" thickTop="1" x14ac:dyDescent="0.2">
      <c r="J34" s="1106"/>
    </row>
    <row r="37" spans="1:32" ht="13.5" thickBot="1" x14ac:dyDescent="0.25">
      <c r="L37" s="1108"/>
    </row>
    <row r="38" spans="1:32" ht="13.5" thickTop="1" x14ac:dyDescent="0.2"/>
  </sheetData>
  <mergeCells count="15">
    <mergeCell ref="A4:AD4"/>
    <mergeCell ref="AB5:AD5"/>
    <mergeCell ref="B5:B6"/>
    <mergeCell ref="A5:A6"/>
    <mergeCell ref="I5:I6"/>
    <mergeCell ref="J5:J6"/>
    <mergeCell ref="F5:F6"/>
    <mergeCell ref="G5:G6"/>
    <mergeCell ref="K5:K6"/>
    <mergeCell ref="L5:L6"/>
    <mergeCell ref="M5:O5"/>
    <mergeCell ref="P5:R5"/>
    <mergeCell ref="S5:U5"/>
    <mergeCell ref="V5:X5"/>
    <mergeCell ref="Y5:AA5"/>
  </mergeCells>
  <pageMargins left="0.7" right="0.7" top="0.75" bottom="0.75" header="0.3" footer="0.3"/>
  <pageSetup paperSize="8" scale="50" fitToWidth="0"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2:AE27"/>
  <sheetViews>
    <sheetView zoomScale="70" zoomScaleNormal="70" workbookViewId="0">
      <selection activeCell="AE26" sqref="AE26"/>
    </sheetView>
  </sheetViews>
  <sheetFormatPr defaultRowHeight="12.75" x14ac:dyDescent="0.2"/>
  <cols>
    <col min="1" max="1" width="36.28515625" customWidth="1"/>
    <col min="2" max="3" width="0" hidden="1" customWidth="1"/>
    <col min="5" max="5" width="0" hidden="1" customWidth="1"/>
    <col min="7" max="7" width="0" hidden="1" customWidth="1"/>
    <col min="8" max="8" width="21.7109375" bestFit="1" customWidth="1"/>
    <col min="9" max="9" width="16.7109375" customWidth="1"/>
    <col min="12" max="12" width="11.42578125" customWidth="1"/>
    <col min="14" max="14" width="14.28515625" customWidth="1"/>
    <col min="15" max="15" width="13.7109375" customWidth="1"/>
    <col min="17" max="17" width="15.140625" customWidth="1"/>
    <col min="18" max="18" width="13.7109375" customWidth="1"/>
    <col min="20" max="20" width="14.7109375" customWidth="1"/>
    <col min="21" max="21" width="15.5703125" customWidth="1"/>
    <col min="23" max="23" width="15.5703125" customWidth="1"/>
    <col min="24" max="24" width="14.85546875" customWidth="1"/>
    <col min="26" max="26" width="15.28515625" customWidth="1"/>
    <col min="27" max="27" width="13.85546875" customWidth="1"/>
    <col min="29" max="29" width="13.85546875" customWidth="1"/>
    <col min="30" max="30" width="15.5703125" customWidth="1"/>
    <col min="31" max="31" width="14.28515625" customWidth="1"/>
  </cols>
  <sheetData>
    <row r="2" spans="1:31" ht="13.5" thickBot="1" x14ac:dyDescent="0.25"/>
    <row r="3" spans="1:31" s="346" customFormat="1" ht="15" thickTop="1" thickBot="1" x14ac:dyDescent="0.3">
      <c r="A3" s="1205" t="s">
        <v>2467</v>
      </c>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7"/>
    </row>
    <row r="4" spans="1:31" ht="16.5" thickTop="1" thickBot="1" x14ac:dyDescent="0.25">
      <c r="A4" s="1181" t="s">
        <v>623</v>
      </c>
      <c r="B4" s="1208" t="s">
        <v>624</v>
      </c>
      <c r="C4" s="325" t="s">
        <v>625</v>
      </c>
      <c r="D4" s="119" t="s">
        <v>624</v>
      </c>
      <c r="E4" s="119" t="s">
        <v>626</v>
      </c>
      <c r="F4" s="1183" t="s">
        <v>627</v>
      </c>
      <c r="G4" s="1187" t="s">
        <v>628</v>
      </c>
      <c r="H4" s="120"/>
      <c r="I4" s="1183" t="s">
        <v>629</v>
      </c>
      <c r="J4" s="1181" t="s">
        <v>630</v>
      </c>
      <c r="K4" s="348"/>
      <c r="L4" s="1191" t="s">
        <v>632</v>
      </c>
      <c r="M4" s="1193" t="s">
        <v>633</v>
      </c>
      <c r="N4" s="1175" t="s">
        <v>634</v>
      </c>
      <c r="O4" s="1175"/>
      <c r="P4" s="1176"/>
      <c r="Q4" s="1177" t="s">
        <v>635</v>
      </c>
      <c r="R4" s="1175"/>
      <c r="S4" s="1176"/>
      <c r="T4" s="1175" t="s">
        <v>636</v>
      </c>
      <c r="U4" s="1175"/>
      <c r="V4" s="1176"/>
      <c r="W4" s="1177" t="s">
        <v>2341</v>
      </c>
      <c r="X4" s="1175"/>
      <c r="Y4" s="1176"/>
      <c r="Z4" s="1177" t="s">
        <v>638</v>
      </c>
      <c r="AA4" s="1175"/>
      <c r="AB4" s="1176"/>
      <c r="AC4" s="1177" t="s">
        <v>639</v>
      </c>
      <c r="AD4" s="1175"/>
      <c r="AE4" s="1176"/>
    </row>
    <row r="5" spans="1:31" ht="16.5" thickTop="1" thickBot="1" x14ac:dyDescent="0.3">
      <c r="A5" s="1182"/>
      <c r="B5" s="1209"/>
      <c r="C5" s="326"/>
      <c r="D5" s="121"/>
      <c r="E5" s="121"/>
      <c r="F5" s="1184"/>
      <c r="G5" s="1188"/>
      <c r="H5" s="122" t="s">
        <v>641</v>
      </c>
      <c r="I5" s="1184"/>
      <c r="J5" s="1182"/>
      <c r="K5" s="349"/>
      <c r="L5" s="1192"/>
      <c r="M5" s="1194"/>
      <c r="N5" s="123" t="s">
        <v>642</v>
      </c>
      <c r="O5" s="124" t="s">
        <v>643</v>
      </c>
      <c r="P5" s="125" t="s">
        <v>644</v>
      </c>
      <c r="Q5" s="126" t="s">
        <v>642</v>
      </c>
      <c r="R5" s="124" t="s">
        <v>643</v>
      </c>
      <c r="S5" s="125" t="s">
        <v>644</v>
      </c>
      <c r="T5" s="124" t="s">
        <v>642</v>
      </c>
      <c r="U5" s="124" t="s">
        <v>643</v>
      </c>
      <c r="V5" s="125" t="s">
        <v>644</v>
      </c>
      <c r="W5" s="126" t="s">
        <v>642</v>
      </c>
      <c r="X5" s="124" t="s">
        <v>643</v>
      </c>
      <c r="Y5" s="125" t="s">
        <v>644</v>
      </c>
      <c r="Z5" s="126" t="s">
        <v>642</v>
      </c>
      <c r="AA5" s="124" t="s">
        <v>643</v>
      </c>
      <c r="AB5" s="125" t="s">
        <v>644</v>
      </c>
      <c r="AC5" s="126" t="s">
        <v>642</v>
      </c>
      <c r="AD5" s="124" t="s">
        <v>643</v>
      </c>
      <c r="AE5" s="1133" t="s">
        <v>644</v>
      </c>
    </row>
    <row r="6" spans="1:31" ht="15.75" thickTop="1" x14ac:dyDescent="0.25">
      <c r="A6" s="111" t="s">
        <v>2468</v>
      </c>
      <c r="B6" s="539" t="s">
        <v>2469</v>
      </c>
      <c r="C6" s="539" t="s">
        <v>2469</v>
      </c>
      <c r="D6" s="143" t="s">
        <v>2364</v>
      </c>
      <c r="E6" s="111"/>
      <c r="F6" s="111" t="s">
        <v>2470</v>
      </c>
      <c r="G6" s="111"/>
      <c r="H6" s="540" t="s">
        <v>2471</v>
      </c>
      <c r="I6" s="111" t="s">
        <v>2472</v>
      </c>
      <c r="J6" s="144">
        <v>27.77</v>
      </c>
      <c r="K6" s="144"/>
      <c r="L6" s="145" t="s">
        <v>652</v>
      </c>
      <c r="M6" s="146">
        <v>7.0000000000000007E-2</v>
      </c>
      <c r="N6" s="1021"/>
      <c r="O6" s="1002"/>
      <c r="P6" s="201">
        <f>SUM(N6:O6)</f>
        <v>0</v>
      </c>
      <c r="Q6" s="1002"/>
      <c r="R6" s="1002"/>
      <c r="S6" s="201">
        <f>SUM(Q6:R6)</f>
        <v>0</v>
      </c>
      <c r="T6" s="529">
        <f>SUM(N6,Q6)</f>
        <v>0</v>
      </c>
      <c r="U6" s="529">
        <f>SUM(O6,R6)</f>
        <v>0</v>
      </c>
      <c r="V6" s="201">
        <f>SUM(T6:U6)</f>
        <v>0</v>
      </c>
      <c r="W6" s="1018"/>
      <c r="X6" s="1013"/>
      <c r="Y6" s="530">
        <f>SUM(W6,X6)</f>
        <v>0</v>
      </c>
      <c r="Z6" s="1013"/>
      <c r="AA6" s="1003"/>
      <c r="AB6" s="531">
        <f>SUM(Z5:AA6)</f>
        <v>0</v>
      </c>
      <c r="AC6" s="532">
        <f>SUM(W6,Z6)</f>
        <v>0</v>
      </c>
      <c r="AD6" s="531">
        <f>SUM(X6,AA6)</f>
        <v>0</v>
      </c>
      <c r="AE6" s="531">
        <f>SUM(AC6:AD6)</f>
        <v>0</v>
      </c>
    </row>
    <row r="7" spans="1:31" ht="15" x14ac:dyDescent="0.25">
      <c r="A7" s="113" t="s">
        <v>2468</v>
      </c>
      <c r="B7" s="142" t="s">
        <v>2469</v>
      </c>
      <c r="C7" s="142" t="s">
        <v>2469</v>
      </c>
      <c r="D7" s="128" t="s">
        <v>2364</v>
      </c>
      <c r="E7" s="113"/>
      <c r="F7" s="113" t="s">
        <v>2473</v>
      </c>
      <c r="G7" s="113"/>
      <c r="H7" s="541" t="s">
        <v>2474</v>
      </c>
      <c r="I7" s="179" t="s">
        <v>2378</v>
      </c>
      <c r="J7" s="180"/>
      <c r="K7" s="180">
        <v>11.06</v>
      </c>
      <c r="L7" s="179" t="s">
        <v>2391</v>
      </c>
      <c r="M7" s="179"/>
      <c r="N7" s="645"/>
      <c r="O7" s="646"/>
      <c r="P7" s="646"/>
      <c r="Q7" s="646"/>
      <c r="R7" s="646"/>
      <c r="S7" s="646"/>
      <c r="T7" s="645"/>
      <c r="U7" s="645"/>
      <c r="V7" s="1114"/>
      <c r="W7" s="647"/>
      <c r="X7" s="133"/>
      <c r="Y7" s="133"/>
      <c r="Z7" s="133"/>
      <c r="AA7" s="648"/>
      <c r="AB7" s="648"/>
      <c r="AC7" s="649"/>
      <c r="AD7" s="648"/>
      <c r="AE7" s="648"/>
    </row>
    <row r="8" spans="1:31" ht="15" x14ac:dyDescent="0.25">
      <c r="A8" s="113" t="s">
        <v>2468</v>
      </c>
      <c r="B8" s="142" t="s">
        <v>2469</v>
      </c>
      <c r="C8" s="142" t="s">
        <v>2469</v>
      </c>
      <c r="D8" s="128" t="s">
        <v>2364</v>
      </c>
      <c r="E8" s="113"/>
      <c r="F8" s="113" t="s">
        <v>2475</v>
      </c>
      <c r="G8" s="113"/>
      <c r="H8" s="541" t="s">
        <v>655</v>
      </c>
      <c r="I8" s="179" t="s">
        <v>2378</v>
      </c>
      <c r="J8" s="180">
        <v>28.68</v>
      </c>
      <c r="K8" s="180"/>
      <c r="L8" s="179" t="s">
        <v>652</v>
      </c>
      <c r="M8" s="181">
        <v>7.0000000000000007E-2</v>
      </c>
      <c r="N8" s="1020"/>
      <c r="O8" s="1019"/>
      <c r="P8" s="1022">
        <f t="shared" ref="P8:P24" si="0">SUM(N8:O8)</f>
        <v>0</v>
      </c>
      <c r="Q8" s="1019"/>
      <c r="R8" s="1019"/>
      <c r="S8" s="1022">
        <f t="shared" ref="S8:S24" si="1">SUM(Q8:R8)</f>
        <v>0</v>
      </c>
      <c r="T8" s="1023">
        <f t="shared" ref="T8:T24" si="2">SUM(N8,Q8)</f>
        <v>0</v>
      </c>
      <c r="U8" s="1023">
        <f t="shared" ref="U8:U24" si="3">SUM(O8,R8)</f>
        <v>0</v>
      </c>
      <c r="V8" s="571">
        <f>SUM(T8:U8)</f>
        <v>0</v>
      </c>
      <c r="W8" s="1017"/>
      <c r="X8" s="1011"/>
      <c r="Y8" s="1024">
        <f t="shared" ref="Y8:Y24" si="4">SUM(W8,X8)</f>
        <v>0</v>
      </c>
      <c r="Z8" s="1011"/>
      <c r="AA8" s="1004"/>
      <c r="AB8" s="134">
        <f t="shared" ref="AB8:AB23" si="5">SUM(Z7:AA8)</f>
        <v>0</v>
      </c>
      <c r="AC8" s="135">
        <f t="shared" ref="AC8:AC24" si="6">SUM(W8,Z8)</f>
        <v>0</v>
      </c>
      <c r="AD8" s="134">
        <f t="shared" ref="AD8:AD24" si="7">SUM(X8,AA8)</f>
        <v>0</v>
      </c>
      <c r="AE8" s="134">
        <f t="shared" ref="AE8:AE24" si="8">SUM(AC8:AD8)</f>
        <v>0</v>
      </c>
    </row>
    <row r="9" spans="1:31" ht="15" x14ac:dyDescent="0.25">
      <c r="A9" s="113" t="s">
        <v>2468</v>
      </c>
      <c r="B9" s="142" t="s">
        <v>2469</v>
      </c>
      <c r="C9" s="142" t="s">
        <v>2469</v>
      </c>
      <c r="D9" s="128" t="s">
        <v>2364</v>
      </c>
      <c r="E9" s="113"/>
      <c r="F9" s="113" t="s">
        <v>2476</v>
      </c>
      <c r="G9" s="113"/>
      <c r="H9" s="541" t="s">
        <v>2477</v>
      </c>
      <c r="I9" s="179" t="s">
        <v>939</v>
      </c>
      <c r="J9" s="180">
        <v>9.9</v>
      </c>
      <c r="K9" s="180"/>
      <c r="L9" s="179" t="s">
        <v>652</v>
      </c>
      <c r="M9" s="181">
        <v>0.04</v>
      </c>
      <c r="N9" s="1020"/>
      <c r="O9" s="1019"/>
      <c r="P9" s="131">
        <f t="shared" si="0"/>
        <v>0</v>
      </c>
      <c r="Q9" s="1019"/>
      <c r="R9" s="1019"/>
      <c r="S9" s="131">
        <f t="shared" si="1"/>
        <v>0</v>
      </c>
      <c r="T9" s="132">
        <f t="shared" si="2"/>
        <v>0</v>
      </c>
      <c r="U9" s="132">
        <f t="shared" si="3"/>
        <v>0</v>
      </c>
      <c r="V9" s="131">
        <f>SUM(T9:U9)</f>
        <v>0</v>
      </c>
      <c r="W9" s="1017"/>
      <c r="X9" s="1011"/>
      <c r="Y9" s="133">
        <f t="shared" si="4"/>
        <v>0</v>
      </c>
      <c r="Z9" s="1011"/>
      <c r="AA9" s="1004"/>
      <c r="AB9" s="134">
        <f t="shared" si="5"/>
        <v>0</v>
      </c>
      <c r="AC9" s="135">
        <f t="shared" si="6"/>
        <v>0</v>
      </c>
      <c r="AD9" s="134">
        <f t="shared" si="7"/>
        <v>0</v>
      </c>
      <c r="AE9" s="134">
        <f t="shared" si="8"/>
        <v>0</v>
      </c>
    </row>
    <row r="10" spans="1:31" ht="15" x14ac:dyDescent="0.25">
      <c r="A10" s="113" t="s">
        <v>2468</v>
      </c>
      <c r="B10" s="142" t="s">
        <v>2469</v>
      </c>
      <c r="C10" s="142" t="s">
        <v>2469</v>
      </c>
      <c r="D10" s="128" t="s">
        <v>2364</v>
      </c>
      <c r="E10" s="113"/>
      <c r="F10" s="113" t="s">
        <v>2478</v>
      </c>
      <c r="G10" s="113"/>
      <c r="H10" s="541" t="s">
        <v>2474</v>
      </c>
      <c r="I10" s="179" t="s">
        <v>2378</v>
      </c>
      <c r="J10" s="180"/>
      <c r="K10" s="180">
        <v>8.66</v>
      </c>
      <c r="L10" s="179" t="s">
        <v>2391</v>
      </c>
      <c r="M10" s="179"/>
      <c r="N10" s="645"/>
      <c r="O10" s="646"/>
      <c r="P10" s="646"/>
      <c r="Q10" s="646"/>
      <c r="R10" s="646"/>
      <c r="S10" s="646"/>
      <c r="T10" s="645"/>
      <c r="U10" s="645"/>
      <c r="V10" s="646"/>
      <c r="W10" s="647"/>
      <c r="X10" s="133"/>
      <c r="Y10" s="133"/>
      <c r="Z10" s="133"/>
      <c r="AA10" s="648"/>
      <c r="AB10" s="648"/>
      <c r="AC10" s="649"/>
      <c r="AD10" s="648"/>
      <c r="AE10" s="648"/>
    </row>
    <row r="11" spans="1:31" ht="15" x14ac:dyDescent="0.25">
      <c r="A11" s="113" t="s">
        <v>2468</v>
      </c>
      <c r="B11" s="142" t="s">
        <v>2469</v>
      </c>
      <c r="C11" s="142" t="s">
        <v>2469</v>
      </c>
      <c r="D11" s="128" t="s">
        <v>2364</v>
      </c>
      <c r="E11" s="113"/>
      <c r="F11" s="113" t="s">
        <v>2479</v>
      </c>
      <c r="G11" s="113"/>
      <c r="H11" s="541" t="s">
        <v>2480</v>
      </c>
      <c r="I11" s="179" t="s">
        <v>939</v>
      </c>
      <c r="J11" s="180">
        <v>1.08</v>
      </c>
      <c r="K11" s="180"/>
      <c r="L11" s="179" t="s">
        <v>652</v>
      </c>
      <c r="M11" s="181">
        <v>0.04</v>
      </c>
      <c r="N11" s="1020"/>
      <c r="O11" s="1019"/>
      <c r="P11" s="131">
        <f t="shared" si="0"/>
        <v>0</v>
      </c>
      <c r="Q11" s="1019"/>
      <c r="R11" s="1019"/>
      <c r="S11" s="131">
        <f t="shared" si="1"/>
        <v>0</v>
      </c>
      <c r="T11" s="132">
        <f t="shared" si="2"/>
        <v>0</v>
      </c>
      <c r="U11" s="132">
        <f t="shared" si="3"/>
        <v>0</v>
      </c>
      <c r="V11" s="131">
        <f>SUM(T11:U11)</f>
        <v>0</v>
      </c>
      <c r="W11" s="1017"/>
      <c r="X11" s="1011"/>
      <c r="Y11" s="133">
        <f t="shared" si="4"/>
        <v>0</v>
      </c>
      <c r="Z11" s="1011"/>
      <c r="AA11" s="1004"/>
      <c r="AB11" s="134">
        <f t="shared" si="5"/>
        <v>0</v>
      </c>
      <c r="AC11" s="135">
        <f t="shared" si="6"/>
        <v>0</v>
      </c>
      <c r="AD11" s="134">
        <f t="shared" si="7"/>
        <v>0</v>
      </c>
      <c r="AE11" s="134">
        <f t="shared" si="8"/>
        <v>0</v>
      </c>
    </row>
    <row r="12" spans="1:31" ht="15" x14ac:dyDescent="0.25">
      <c r="A12" s="113" t="s">
        <v>2468</v>
      </c>
      <c r="B12" s="142" t="s">
        <v>2469</v>
      </c>
      <c r="C12" s="142" t="s">
        <v>2469</v>
      </c>
      <c r="D12" s="128" t="s">
        <v>2364</v>
      </c>
      <c r="E12" s="113"/>
      <c r="F12" s="113" t="s">
        <v>2481</v>
      </c>
      <c r="G12" s="113"/>
      <c r="H12" s="541" t="s">
        <v>2480</v>
      </c>
      <c r="I12" s="179" t="s">
        <v>939</v>
      </c>
      <c r="J12" s="180">
        <v>1.08</v>
      </c>
      <c r="K12" s="180"/>
      <c r="L12" s="179" t="s">
        <v>652</v>
      </c>
      <c r="M12" s="181">
        <v>0.04</v>
      </c>
      <c r="N12" s="1020"/>
      <c r="O12" s="1019"/>
      <c r="P12" s="131">
        <f t="shared" si="0"/>
        <v>0</v>
      </c>
      <c r="Q12" s="1019"/>
      <c r="R12" s="1019"/>
      <c r="S12" s="131">
        <f t="shared" si="1"/>
        <v>0</v>
      </c>
      <c r="T12" s="132">
        <f t="shared" si="2"/>
        <v>0</v>
      </c>
      <c r="U12" s="132">
        <f t="shared" si="3"/>
        <v>0</v>
      </c>
      <c r="V12" s="131">
        <f t="shared" ref="V12:V18" si="9">SUM(T12:U12)</f>
        <v>0</v>
      </c>
      <c r="W12" s="1017"/>
      <c r="X12" s="1011"/>
      <c r="Y12" s="133">
        <f t="shared" si="4"/>
        <v>0</v>
      </c>
      <c r="Z12" s="1011"/>
      <c r="AA12" s="1004"/>
      <c r="AB12" s="134">
        <f t="shared" si="5"/>
        <v>0</v>
      </c>
      <c r="AC12" s="135">
        <f t="shared" si="6"/>
        <v>0</v>
      </c>
      <c r="AD12" s="134">
        <f t="shared" si="7"/>
        <v>0</v>
      </c>
      <c r="AE12" s="134">
        <f t="shared" si="8"/>
        <v>0</v>
      </c>
    </row>
    <row r="13" spans="1:31" ht="15" x14ac:dyDescent="0.25">
      <c r="A13" s="113" t="s">
        <v>2468</v>
      </c>
      <c r="B13" s="142" t="s">
        <v>2469</v>
      </c>
      <c r="C13" s="142" t="s">
        <v>2469</v>
      </c>
      <c r="D13" s="128" t="s">
        <v>2364</v>
      </c>
      <c r="E13" s="113"/>
      <c r="F13" s="113" t="s">
        <v>2482</v>
      </c>
      <c r="G13" s="113"/>
      <c r="H13" s="541" t="s">
        <v>2480</v>
      </c>
      <c r="I13" s="179" t="s">
        <v>939</v>
      </c>
      <c r="J13" s="180">
        <v>1.08</v>
      </c>
      <c r="K13" s="180"/>
      <c r="L13" s="179" t="s">
        <v>652</v>
      </c>
      <c r="M13" s="181">
        <v>0.04</v>
      </c>
      <c r="N13" s="1020"/>
      <c r="O13" s="1019"/>
      <c r="P13" s="131">
        <f t="shared" si="0"/>
        <v>0</v>
      </c>
      <c r="Q13" s="1019"/>
      <c r="R13" s="1019"/>
      <c r="S13" s="131">
        <f t="shared" si="1"/>
        <v>0</v>
      </c>
      <c r="T13" s="132">
        <f t="shared" si="2"/>
        <v>0</v>
      </c>
      <c r="U13" s="132">
        <f t="shared" si="3"/>
        <v>0</v>
      </c>
      <c r="V13" s="131">
        <f t="shared" si="9"/>
        <v>0</v>
      </c>
      <c r="W13" s="1017"/>
      <c r="X13" s="1011"/>
      <c r="Y13" s="133">
        <f t="shared" si="4"/>
        <v>0</v>
      </c>
      <c r="Z13" s="1011"/>
      <c r="AA13" s="1004"/>
      <c r="AB13" s="134">
        <f t="shared" si="5"/>
        <v>0</v>
      </c>
      <c r="AC13" s="135">
        <f t="shared" si="6"/>
        <v>0</v>
      </c>
      <c r="AD13" s="134">
        <f t="shared" si="7"/>
        <v>0</v>
      </c>
      <c r="AE13" s="134">
        <f t="shared" si="8"/>
        <v>0</v>
      </c>
    </row>
    <row r="14" spans="1:31" ht="15" x14ac:dyDescent="0.25">
      <c r="A14" s="113" t="s">
        <v>2468</v>
      </c>
      <c r="B14" s="142" t="s">
        <v>2469</v>
      </c>
      <c r="C14" s="142" t="s">
        <v>2469</v>
      </c>
      <c r="D14" s="128" t="s">
        <v>2364</v>
      </c>
      <c r="E14" s="113"/>
      <c r="F14" s="113" t="s">
        <v>2483</v>
      </c>
      <c r="G14" s="113"/>
      <c r="H14" s="541" t="s">
        <v>2480</v>
      </c>
      <c r="I14" s="179" t="s">
        <v>939</v>
      </c>
      <c r="J14" s="180">
        <v>1.08</v>
      </c>
      <c r="K14" s="180"/>
      <c r="L14" s="179" t="s">
        <v>652</v>
      </c>
      <c r="M14" s="181">
        <v>0.04</v>
      </c>
      <c r="N14" s="1020"/>
      <c r="O14" s="1019"/>
      <c r="P14" s="131">
        <f t="shared" si="0"/>
        <v>0</v>
      </c>
      <c r="Q14" s="1019"/>
      <c r="R14" s="1019"/>
      <c r="S14" s="131">
        <f t="shared" si="1"/>
        <v>0</v>
      </c>
      <c r="T14" s="132">
        <f t="shared" si="2"/>
        <v>0</v>
      </c>
      <c r="U14" s="132">
        <f t="shared" si="3"/>
        <v>0</v>
      </c>
      <c r="V14" s="131">
        <f t="shared" si="9"/>
        <v>0</v>
      </c>
      <c r="W14" s="1017"/>
      <c r="X14" s="1011"/>
      <c r="Y14" s="133">
        <f t="shared" si="4"/>
        <v>0</v>
      </c>
      <c r="Z14" s="1011"/>
      <c r="AA14" s="1004"/>
      <c r="AB14" s="134">
        <f t="shared" si="5"/>
        <v>0</v>
      </c>
      <c r="AC14" s="135">
        <f t="shared" si="6"/>
        <v>0</v>
      </c>
      <c r="AD14" s="134">
        <f t="shared" si="7"/>
        <v>0</v>
      </c>
      <c r="AE14" s="134">
        <f t="shared" si="8"/>
        <v>0</v>
      </c>
    </row>
    <row r="15" spans="1:31" ht="15" x14ac:dyDescent="0.25">
      <c r="A15" s="113" t="s">
        <v>2468</v>
      </c>
      <c r="B15" s="142" t="s">
        <v>2469</v>
      </c>
      <c r="C15" s="142" t="s">
        <v>2469</v>
      </c>
      <c r="D15" s="128" t="s">
        <v>2364</v>
      </c>
      <c r="E15" s="113"/>
      <c r="F15" s="113" t="s">
        <v>2484</v>
      </c>
      <c r="G15" s="113"/>
      <c r="H15" s="77" t="s">
        <v>2485</v>
      </c>
      <c r="I15" s="182" t="s">
        <v>939</v>
      </c>
      <c r="J15" s="183">
        <v>6.32</v>
      </c>
      <c r="K15" s="183"/>
      <c r="L15" s="184" t="s">
        <v>652</v>
      </c>
      <c r="M15" s="181">
        <v>0.04</v>
      </c>
      <c r="N15" s="1020"/>
      <c r="O15" s="1019"/>
      <c r="P15" s="131">
        <f t="shared" si="0"/>
        <v>0</v>
      </c>
      <c r="Q15" s="1019"/>
      <c r="R15" s="1019"/>
      <c r="S15" s="131">
        <f t="shared" si="1"/>
        <v>0</v>
      </c>
      <c r="T15" s="132">
        <f t="shared" si="2"/>
        <v>0</v>
      </c>
      <c r="U15" s="132">
        <f t="shared" si="3"/>
        <v>0</v>
      </c>
      <c r="V15" s="131">
        <f t="shared" si="9"/>
        <v>0</v>
      </c>
      <c r="W15" s="1017"/>
      <c r="X15" s="1011"/>
      <c r="Y15" s="133">
        <f t="shared" si="4"/>
        <v>0</v>
      </c>
      <c r="Z15" s="1011"/>
      <c r="AA15" s="1004"/>
      <c r="AB15" s="134">
        <f t="shared" si="5"/>
        <v>0</v>
      </c>
      <c r="AC15" s="135">
        <f t="shared" si="6"/>
        <v>0</v>
      </c>
      <c r="AD15" s="134">
        <f t="shared" si="7"/>
        <v>0</v>
      </c>
      <c r="AE15" s="134">
        <f t="shared" si="8"/>
        <v>0</v>
      </c>
    </row>
    <row r="16" spans="1:31" ht="15" x14ac:dyDescent="0.25">
      <c r="A16" s="113" t="s">
        <v>2468</v>
      </c>
      <c r="B16" s="142" t="s">
        <v>2469</v>
      </c>
      <c r="C16" s="142" t="s">
        <v>2469</v>
      </c>
      <c r="D16" s="128" t="s">
        <v>2364</v>
      </c>
      <c r="E16" s="113"/>
      <c r="F16" s="113" t="s">
        <v>2486</v>
      </c>
      <c r="G16" s="113"/>
      <c r="H16" s="77" t="s">
        <v>663</v>
      </c>
      <c r="I16" s="182" t="s">
        <v>939</v>
      </c>
      <c r="J16" s="183">
        <v>2.2200000000000002</v>
      </c>
      <c r="K16" s="183"/>
      <c r="L16" s="184" t="s">
        <v>652</v>
      </c>
      <c r="M16" s="181">
        <v>0.04</v>
      </c>
      <c r="N16" s="1020"/>
      <c r="O16" s="1019"/>
      <c r="P16" s="131">
        <f t="shared" si="0"/>
        <v>0</v>
      </c>
      <c r="Q16" s="1019"/>
      <c r="R16" s="1019"/>
      <c r="S16" s="131">
        <f t="shared" si="1"/>
        <v>0</v>
      </c>
      <c r="T16" s="132">
        <f t="shared" si="2"/>
        <v>0</v>
      </c>
      <c r="U16" s="132">
        <f t="shared" si="3"/>
        <v>0</v>
      </c>
      <c r="V16" s="131">
        <f t="shared" si="9"/>
        <v>0</v>
      </c>
      <c r="W16" s="1017"/>
      <c r="X16" s="1011"/>
      <c r="Y16" s="133">
        <f t="shared" si="4"/>
        <v>0</v>
      </c>
      <c r="Z16" s="1011"/>
      <c r="AA16" s="1004"/>
      <c r="AB16" s="134">
        <f t="shared" si="5"/>
        <v>0</v>
      </c>
      <c r="AC16" s="135">
        <f t="shared" si="6"/>
        <v>0</v>
      </c>
      <c r="AD16" s="134">
        <f t="shared" si="7"/>
        <v>0</v>
      </c>
      <c r="AE16" s="134">
        <f t="shared" si="8"/>
        <v>0</v>
      </c>
    </row>
    <row r="17" spans="1:31" ht="15" x14ac:dyDescent="0.25">
      <c r="A17" s="113" t="s">
        <v>2468</v>
      </c>
      <c r="B17" s="142" t="s">
        <v>2469</v>
      </c>
      <c r="C17" s="142" t="s">
        <v>2469</v>
      </c>
      <c r="D17" s="128" t="s">
        <v>2364</v>
      </c>
      <c r="E17" s="113"/>
      <c r="F17" s="113" t="s">
        <v>2487</v>
      </c>
      <c r="G17" s="113"/>
      <c r="H17" s="77" t="s">
        <v>2343</v>
      </c>
      <c r="I17" s="182" t="s">
        <v>2378</v>
      </c>
      <c r="J17" s="183">
        <v>76.84</v>
      </c>
      <c r="K17" s="183"/>
      <c r="L17" s="184" t="s">
        <v>652</v>
      </c>
      <c r="M17" s="181">
        <v>7.0000000000000007E-2</v>
      </c>
      <c r="N17" s="1020"/>
      <c r="O17" s="1019"/>
      <c r="P17" s="131">
        <f t="shared" si="0"/>
        <v>0</v>
      </c>
      <c r="Q17" s="1019"/>
      <c r="R17" s="1019"/>
      <c r="S17" s="131">
        <f t="shared" si="1"/>
        <v>0</v>
      </c>
      <c r="T17" s="132">
        <f t="shared" si="2"/>
        <v>0</v>
      </c>
      <c r="U17" s="132">
        <f t="shared" si="3"/>
        <v>0</v>
      </c>
      <c r="V17" s="131">
        <f t="shared" si="9"/>
        <v>0</v>
      </c>
      <c r="W17" s="1017"/>
      <c r="X17" s="1011"/>
      <c r="Y17" s="133">
        <f t="shared" si="4"/>
        <v>0</v>
      </c>
      <c r="Z17" s="1011"/>
      <c r="AA17" s="1004"/>
      <c r="AB17" s="134">
        <f t="shared" si="5"/>
        <v>0</v>
      </c>
      <c r="AC17" s="135">
        <f t="shared" si="6"/>
        <v>0</v>
      </c>
      <c r="AD17" s="134">
        <f t="shared" si="7"/>
        <v>0</v>
      </c>
      <c r="AE17" s="134">
        <f t="shared" si="8"/>
        <v>0</v>
      </c>
    </row>
    <row r="18" spans="1:31" ht="15" x14ac:dyDescent="0.25">
      <c r="A18" s="113" t="s">
        <v>2468</v>
      </c>
      <c r="B18" s="142" t="s">
        <v>2469</v>
      </c>
      <c r="C18" s="142" t="s">
        <v>2469</v>
      </c>
      <c r="D18" s="128" t="s">
        <v>2364</v>
      </c>
      <c r="E18" s="113"/>
      <c r="F18" s="113" t="s">
        <v>2488</v>
      </c>
      <c r="G18" s="113"/>
      <c r="H18" s="77" t="s">
        <v>764</v>
      </c>
      <c r="I18" s="182" t="s">
        <v>2378</v>
      </c>
      <c r="J18" s="185">
        <v>44.17</v>
      </c>
      <c r="K18" s="185"/>
      <c r="L18" s="184" t="s">
        <v>652</v>
      </c>
      <c r="M18" s="181">
        <v>7.0000000000000007E-2</v>
      </c>
      <c r="N18" s="1020"/>
      <c r="O18" s="1019"/>
      <c r="P18" s="131">
        <f t="shared" si="0"/>
        <v>0</v>
      </c>
      <c r="Q18" s="1019"/>
      <c r="R18" s="1019"/>
      <c r="S18" s="131">
        <f t="shared" si="1"/>
        <v>0</v>
      </c>
      <c r="T18" s="132">
        <f t="shared" si="2"/>
        <v>0</v>
      </c>
      <c r="U18" s="132">
        <f t="shared" si="3"/>
        <v>0</v>
      </c>
      <c r="V18" s="131">
        <f t="shared" si="9"/>
        <v>0</v>
      </c>
      <c r="W18" s="1017"/>
      <c r="X18" s="1011"/>
      <c r="Y18" s="133">
        <f t="shared" si="4"/>
        <v>0</v>
      </c>
      <c r="Z18" s="1011"/>
      <c r="AA18" s="1004"/>
      <c r="AB18" s="134">
        <f t="shared" si="5"/>
        <v>0</v>
      </c>
      <c r="AC18" s="135">
        <f t="shared" si="6"/>
        <v>0</v>
      </c>
      <c r="AD18" s="134">
        <f t="shared" si="7"/>
        <v>0</v>
      </c>
      <c r="AE18" s="134">
        <f t="shared" si="8"/>
        <v>0</v>
      </c>
    </row>
    <row r="19" spans="1:31" ht="15" x14ac:dyDescent="0.25">
      <c r="A19" s="113" t="s">
        <v>2468</v>
      </c>
      <c r="B19" s="142" t="s">
        <v>2469</v>
      </c>
      <c r="C19" s="142" t="s">
        <v>2469</v>
      </c>
      <c r="D19" s="128" t="s">
        <v>2364</v>
      </c>
      <c r="E19" s="113"/>
      <c r="F19" s="113" t="s">
        <v>2489</v>
      </c>
      <c r="G19" s="113"/>
      <c r="H19" s="77" t="s">
        <v>2490</v>
      </c>
      <c r="I19" s="182" t="s">
        <v>2491</v>
      </c>
      <c r="J19" s="185"/>
      <c r="K19" s="185">
        <v>18.37</v>
      </c>
      <c r="L19" s="184" t="s">
        <v>2391</v>
      </c>
      <c r="M19" s="186"/>
      <c r="N19" s="645"/>
      <c r="O19" s="646"/>
      <c r="P19" s="646"/>
      <c r="Q19" s="646"/>
      <c r="R19" s="646"/>
      <c r="S19" s="646"/>
      <c r="T19" s="645"/>
      <c r="U19" s="645"/>
      <c r="V19" s="646"/>
      <c r="W19" s="647"/>
      <c r="X19" s="133"/>
      <c r="Y19" s="133"/>
      <c r="Z19" s="133"/>
      <c r="AA19" s="648"/>
      <c r="AB19" s="648"/>
      <c r="AC19" s="649"/>
      <c r="AD19" s="648"/>
      <c r="AE19" s="648"/>
    </row>
    <row r="20" spans="1:31" ht="15.75" thickBot="1" x14ac:dyDescent="0.3">
      <c r="A20" s="113" t="s">
        <v>2468</v>
      </c>
      <c r="B20" s="142" t="s">
        <v>2469</v>
      </c>
      <c r="C20" s="142" t="s">
        <v>2469</v>
      </c>
      <c r="D20" s="128" t="s">
        <v>2364</v>
      </c>
      <c r="E20" s="113"/>
      <c r="F20" s="113" t="s">
        <v>2492</v>
      </c>
      <c r="G20" s="113"/>
      <c r="H20" s="77" t="s">
        <v>764</v>
      </c>
      <c r="I20" s="182" t="s">
        <v>2378</v>
      </c>
      <c r="J20" s="187">
        <v>14.8</v>
      </c>
      <c r="K20" s="187"/>
      <c r="L20" s="184" t="s">
        <v>652</v>
      </c>
      <c r="M20" s="181">
        <v>7.0000000000000007E-2</v>
      </c>
      <c r="N20" s="1020"/>
      <c r="O20" s="1019"/>
      <c r="P20" s="131">
        <f t="shared" si="0"/>
        <v>0</v>
      </c>
      <c r="Q20" s="1019"/>
      <c r="R20" s="1019"/>
      <c r="S20" s="131">
        <f t="shared" si="1"/>
        <v>0</v>
      </c>
      <c r="T20" s="132">
        <f t="shared" si="2"/>
        <v>0</v>
      </c>
      <c r="U20" s="132">
        <f t="shared" si="3"/>
        <v>0</v>
      </c>
      <c r="V20" s="131">
        <f>SUM(T20:U20)</f>
        <v>0</v>
      </c>
      <c r="W20" s="1017"/>
      <c r="X20" s="1011"/>
      <c r="Y20" s="133">
        <f t="shared" si="4"/>
        <v>0</v>
      </c>
      <c r="Z20" s="1011"/>
      <c r="AA20" s="1004"/>
      <c r="AB20" s="134">
        <f t="shared" si="5"/>
        <v>0</v>
      </c>
      <c r="AC20" s="135">
        <f t="shared" si="6"/>
        <v>0</v>
      </c>
      <c r="AD20" s="134">
        <f t="shared" si="7"/>
        <v>0</v>
      </c>
      <c r="AE20" s="134">
        <f t="shared" si="8"/>
        <v>0</v>
      </c>
    </row>
    <row r="21" spans="1:31" s="43" customFormat="1" ht="30" customHeight="1" thickTop="1" thickBot="1" x14ac:dyDescent="0.3">
      <c r="A21" s="44" t="s">
        <v>2493</v>
      </c>
      <c r="B21" s="29"/>
      <c r="C21" s="29"/>
      <c r="D21" s="29"/>
      <c r="E21" s="29"/>
      <c r="F21" s="344"/>
      <c r="G21" s="30"/>
      <c r="H21" s="30"/>
      <c r="I21" s="31"/>
      <c r="J21" s="1110">
        <f>SUM(J6:J20)</f>
        <v>215.02000000000004</v>
      </c>
      <c r="K21" s="33"/>
      <c r="L21" s="34"/>
      <c r="M21" s="30"/>
      <c r="N21" s="35"/>
      <c r="O21" s="36"/>
      <c r="P21" s="35"/>
      <c r="Q21" s="35"/>
      <c r="R21" s="36"/>
      <c r="S21" s="36"/>
      <c r="T21" s="37"/>
      <c r="U21" s="37"/>
      <c r="V21" s="678">
        <f>SUM(V6:V20)</f>
        <v>0</v>
      </c>
      <c r="W21" s="35"/>
      <c r="X21" s="38"/>
      <c r="Y21" s="35"/>
      <c r="Z21" s="35"/>
      <c r="AA21" s="39"/>
      <c r="AB21" s="40"/>
      <c r="AC21" s="40"/>
      <c r="AD21" s="40"/>
      <c r="AE21" s="1010">
        <f>SUM(AE6:AE20)</f>
        <v>0</v>
      </c>
    </row>
    <row r="22" spans="1:31" ht="15.75" thickTop="1" x14ac:dyDescent="0.25">
      <c r="A22" s="113"/>
      <c r="B22" s="142"/>
      <c r="C22" s="142"/>
      <c r="D22" s="128"/>
      <c r="E22" s="113"/>
      <c r="F22" s="113"/>
      <c r="G22" s="113"/>
      <c r="H22" s="113"/>
      <c r="I22" s="113"/>
      <c r="J22" s="1111"/>
      <c r="K22" s="315"/>
      <c r="L22" s="130"/>
      <c r="M22" s="1061"/>
      <c r="N22" s="1062"/>
      <c r="O22" s="1063"/>
      <c r="P22" s="646">
        <f t="shared" si="0"/>
        <v>0</v>
      </c>
      <c r="Q22" s="1063"/>
      <c r="R22" s="1063"/>
      <c r="S22" s="646">
        <f t="shared" si="1"/>
        <v>0</v>
      </c>
      <c r="T22" s="645">
        <f t="shared" si="2"/>
        <v>0</v>
      </c>
      <c r="U22" s="645">
        <f t="shared" si="3"/>
        <v>0</v>
      </c>
      <c r="V22" s="646">
        <f>SUM(T22:U22)</f>
        <v>0</v>
      </c>
      <c r="W22" s="1064"/>
      <c r="X22" s="1024"/>
      <c r="Y22" s="133">
        <f t="shared" si="4"/>
        <v>0</v>
      </c>
      <c r="Z22" s="1024"/>
      <c r="AA22" s="1065"/>
      <c r="AB22" s="648">
        <f t="shared" si="5"/>
        <v>0</v>
      </c>
      <c r="AC22" s="649">
        <f t="shared" si="6"/>
        <v>0</v>
      </c>
      <c r="AD22" s="648">
        <f t="shared" si="7"/>
        <v>0</v>
      </c>
      <c r="AE22" s="648">
        <f t="shared" si="8"/>
        <v>0</v>
      </c>
    </row>
    <row r="23" spans="1:31" ht="15" x14ac:dyDescent="0.25">
      <c r="A23" s="113" t="s">
        <v>2494</v>
      </c>
      <c r="B23" s="142" t="s">
        <v>2469</v>
      </c>
      <c r="C23" s="142" t="s">
        <v>2469</v>
      </c>
      <c r="D23" s="128" t="s">
        <v>2364</v>
      </c>
      <c r="E23" s="113"/>
      <c r="F23" s="113"/>
      <c r="G23" s="113"/>
      <c r="H23" s="77" t="s">
        <v>764</v>
      </c>
      <c r="I23" s="182" t="s">
        <v>2378</v>
      </c>
      <c r="J23" s="129">
        <v>18</v>
      </c>
      <c r="K23" s="129"/>
      <c r="L23" s="130" t="s">
        <v>2495</v>
      </c>
      <c r="M23" s="181">
        <v>7.0000000000000007E-2</v>
      </c>
      <c r="N23" s="1020"/>
      <c r="O23" s="1019"/>
      <c r="P23" s="131">
        <f t="shared" si="0"/>
        <v>0</v>
      </c>
      <c r="Q23" s="1019"/>
      <c r="R23" s="1019"/>
      <c r="S23" s="131">
        <f t="shared" si="1"/>
        <v>0</v>
      </c>
      <c r="T23" s="132">
        <f t="shared" si="2"/>
        <v>0</v>
      </c>
      <c r="U23" s="132">
        <f t="shared" si="3"/>
        <v>0</v>
      </c>
      <c r="V23" s="646">
        <f t="shared" ref="V23:V24" si="10">SUM(T23:U23)</f>
        <v>0</v>
      </c>
      <c r="W23" s="1017"/>
      <c r="X23" s="1011"/>
      <c r="Y23" s="133">
        <f t="shared" si="4"/>
        <v>0</v>
      </c>
      <c r="Z23" s="1011"/>
      <c r="AA23" s="1004"/>
      <c r="AB23" s="134">
        <f t="shared" si="5"/>
        <v>0</v>
      </c>
      <c r="AC23" s="135">
        <f t="shared" si="6"/>
        <v>0</v>
      </c>
      <c r="AD23" s="134">
        <f t="shared" si="7"/>
        <v>0</v>
      </c>
      <c r="AE23" s="134">
        <f t="shared" si="8"/>
        <v>0</v>
      </c>
    </row>
    <row r="24" spans="1:31" ht="15.75" thickBot="1" x14ac:dyDescent="0.3">
      <c r="A24" s="366" t="s">
        <v>2496</v>
      </c>
      <c r="B24" s="542" t="s">
        <v>2469</v>
      </c>
      <c r="C24" s="542" t="s">
        <v>2469</v>
      </c>
      <c r="D24" s="367" t="s">
        <v>2364</v>
      </c>
      <c r="E24" s="366"/>
      <c r="F24" s="366"/>
      <c r="G24" s="366"/>
      <c r="H24" s="1112" t="s">
        <v>764</v>
      </c>
      <c r="I24" s="1113" t="s">
        <v>2378</v>
      </c>
      <c r="J24" s="368">
        <v>18</v>
      </c>
      <c r="K24" s="368"/>
      <c r="L24" s="369" t="s">
        <v>2495</v>
      </c>
      <c r="M24" s="543">
        <v>7.0000000000000007E-2</v>
      </c>
      <c r="N24" s="1016"/>
      <c r="O24" s="1015"/>
      <c r="P24" s="533">
        <f t="shared" si="0"/>
        <v>0</v>
      </c>
      <c r="Q24" s="1015"/>
      <c r="R24" s="1015"/>
      <c r="S24" s="533">
        <f t="shared" si="1"/>
        <v>0</v>
      </c>
      <c r="T24" s="534">
        <f t="shared" si="2"/>
        <v>0</v>
      </c>
      <c r="U24" s="534">
        <f t="shared" si="3"/>
        <v>0</v>
      </c>
      <c r="V24" s="646">
        <f t="shared" si="10"/>
        <v>0</v>
      </c>
      <c r="W24" s="1014"/>
      <c r="X24" s="1012"/>
      <c r="Y24" s="535">
        <f t="shared" si="4"/>
        <v>0</v>
      </c>
      <c r="Z24" s="1012"/>
      <c r="AA24" s="1009"/>
      <c r="AB24" s="536">
        <f>SUM(Z24:AA24)</f>
        <v>0</v>
      </c>
      <c r="AC24" s="537">
        <f t="shared" si="6"/>
        <v>0</v>
      </c>
      <c r="AD24" s="536">
        <f t="shared" si="7"/>
        <v>0</v>
      </c>
      <c r="AE24" s="536">
        <f t="shared" si="8"/>
        <v>0</v>
      </c>
    </row>
    <row r="25" spans="1:31" ht="14.25" thickTop="1" thickBot="1" x14ac:dyDescent="0.25"/>
    <row r="26" spans="1:31" s="43" customFormat="1" ht="30" customHeight="1" thickTop="1" thickBot="1" x14ac:dyDescent="0.3">
      <c r="A26" s="44" t="s">
        <v>2497</v>
      </c>
      <c r="B26" s="29"/>
      <c r="C26" s="29"/>
      <c r="D26" s="29"/>
      <c r="E26" s="29"/>
      <c r="F26" s="344"/>
      <c r="G26" s="30"/>
      <c r="H26" s="30"/>
      <c r="I26" s="31"/>
      <c r="J26" s="1110">
        <f>SUM(J23:J25)</f>
        <v>36</v>
      </c>
      <c r="K26" s="33"/>
      <c r="L26" s="34"/>
      <c r="M26" s="30"/>
      <c r="N26" s="35"/>
      <c r="O26" s="36"/>
      <c r="P26" s="35"/>
      <c r="Q26" s="35"/>
      <c r="R26" s="36"/>
      <c r="S26" s="36"/>
      <c r="T26" s="37"/>
      <c r="U26" s="37"/>
      <c r="V26" s="678">
        <f>SUM(V22:V24)</f>
        <v>0</v>
      </c>
      <c r="W26" s="35"/>
      <c r="X26" s="38"/>
      <c r="Y26" s="35"/>
      <c r="Z26" s="35"/>
      <c r="AA26" s="39"/>
      <c r="AB26" s="40"/>
      <c r="AC26" s="40"/>
      <c r="AD26" s="40"/>
      <c r="AE26" s="538">
        <f>SUM(AE22:AE24)</f>
        <v>0</v>
      </c>
    </row>
    <row r="27" spans="1:31" ht="13.5" thickTop="1" x14ac:dyDescent="0.2">
      <c r="J27" s="1109"/>
      <c r="K27" s="188"/>
    </row>
  </sheetData>
  <mergeCells count="15">
    <mergeCell ref="A3:AE3"/>
    <mergeCell ref="J4:J5"/>
    <mergeCell ref="A4:A5"/>
    <mergeCell ref="B4:B5"/>
    <mergeCell ref="F4:F5"/>
    <mergeCell ref="G4:G5"/>
    <mergeCell ref="I4:I5"/>
    <mergeCell ref="Z4:AB4"/>
    <mergeCell ref="AC4:AE4"/>
    <mergeCell ref="L4:L5"/>
    <mergeCell ref="M4:M5"/>
    <mergeCell ref="N4:P4"/>
    <mergeCell ref="Q4:S4"/>
    <mergeCell ref="T4:V4"/>
    <mergeCell ref="W4:Y4"/>
  </mergeCells>
  <phoneticPr fontId="66" type="noConversion"/>
  <pageMargins left="0.28000000000000003" right="0.16" top="0.75" bottom="0.75" header="0.3" footer="0.3"/>
  <pageSetup paperSize="9" scale="5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AZ67"/>
  <sheetViews>
    <sheetView topLeftCell="A39" zoomScale="70" zoomScaleNormal="70" workbookViewId="0">
      <selection activeCell="AO12" sqref="AO12"/>
    </sheetView>
  </sheetViews>
  <sheetFormatPr defaultColWidth="8.7109375" defaultRowHeight="12.75" x14ac:dyDescent="0.2"/>
  <cols>
    <col min="1" max="1" width="17.28515625" style="169" customWidth="1"/>
    <col min="2" max="2" width="0" style="169" hidden="1" customWidth="1"/>
    <col min="3" max="3" width="19.7109375" style="169" hidden="1" customWidth="1"/>
    <col min="4" max="4" width="8.7109375" style="169"/>
    <col min="5" max="5" width="0" style="169" hidden="1" customWidth="1"/>
    <col min="6" max="6" width="10.42578125" style="169" customWidth="1"/>
    <col min="7" max="7" width="11.28515625" style="169" customWidth="1"/>
    <col min="8" max="8" width="25.7109375" style="169" bestFit="1" customWidth="1"/>
    <col min="9" max="9" width="15.7109375" style="169" bestFit="1" customWidth="1"/>
    <col min="10" max="11" width="11.42578125" style="169" customWidth="1"/>
    <col min="12" max="12" width="13.28515625" style="169" customWidth="1"/>
    <col min="13" max="13" width="8.7109375" style="169"/>
    <col min="14" max="14" width="14.42578125" style="169" customWidth="1"/>
    <col min="15" max="15" width="13.85546875" style="169" customWidth="1"/>
    <col min="16" max="16" width="8.7109375" style="169"/>
    <col min="17" max="17" width="15.140625" style="169" customWidth="1"/>
    <col min="18" max="18" width="15.28515625" style="169" customWidth="1"/>
    <col min="19" max="19" width="8.7109375" style="169"/>
    <col min="20" max="20" width="14.28515625" style="169" customWidth="1"/>
    <col min="21" max="21" width="15.5703125" style="169" customWidth="1"/>
    <col min="22" max="22" width="8.7109375" style="169"/>
    <col min="23" max="23" width="14.28515625" style="169" customWidth="1"/>
    <col min="24" max="24" width="15.140625" style="169" customWidth="1"/>
    <col min="25" max="25" width="8.7109375" style="169"/>
    <col min="26" max="26" width="14.140625" style="169" customWidth="1"/>
    <col min="27" max="27" width="13.42578125" style="169" customWidth="1"/>
    <col min="28" max="28" width="8.7109375" style="169"/>
    <col min="29" max="29" width="14.7109375" style="169" customWidth="1"/>
    <col min="30" max="30" width="13.5703125" style="169" customWidth="1"/>
    <col min="31" max="31" width="16" style="169" customWidth="1"/>
    <col min="32" max="32" width="8.7109375" style="169"/>
    <col min="33" max="33" width="13.85546875" style="169" bestFit="1" customWidth="1"/>
    <col min="34" max="16384" width="8.7109375" style="169"/>
  </cols>
  <sheetData>
    <row r="1" spans="1:52" ht="13.5" thickBot="1" x14ac:dyDescent="0.25">
      <c r="A1" s="347"/>
    </row>
    <row r="2" spans="1:52" s="1" customFormat="1" ht="16.5" thickTop="1" thickBot="1" x14ac:dyDescent="0.3">
      <c r="A2" s="1178" t="s">
        <v>2498</v>
      </c>
      <c r="B2" s="1179"/>
      <c r="C2" s="1179"/>
      <c r="D2" s="1179"/>
      <c r="E2" s="1179"/>
      <c r="F2" s="1179"/>
      <c r="G2" s="1179"/>
      <c r="H2" s="1179"/>
      <c r="I2" s="1179"/>
      <c r="J2" s="1179"/>
      <c r="K2" s="1179"/>
      <c r="L2" s="1179"/>
      <c r="M2" s="1179"/>
      <c r="N2" s="1179"/>
      <c r="O2" s="1179"/>
      <c r="P2" s="1179"/>
      <c r="Q2" s="1179"/>
      <c r="R2" s="1179"/>
      <c r="S2" s="1179"/>
      <c r="T2" s="1179"/>
      <c r="U2" s="1179"/>
      <c r="V2" s="1179"/>
      <c r="W2" s="1179"/>
      <c r="X2" s="1179"/>
      <c r="Y2" s="1179"/>
      <c r="Z2" s="1179"/>
      <c r="AA2" s="1179"/>
      <c r="AB2" s="1179"/>
      <c r="AC2" s="1179"/>
      <c r="AD2" s="1179"/>
      <c r="AE2" s="1180"/>
    </row>
    <row r="3" spans="1:52" s="1" customFormat="1" ht="14.25" customHeight="1" thickTop="1" thickBot="1" x14ac:dyDescent="0.3">
      <c r="A3" s="1181" t="s">
        <v>623</v>
      </c>
      <c r="B3" s="1183" t="s">
        <v>624</v>
      </c>
      <c r="C3" s="121" t="s">
        <v>625</v>
      </c>
      <c r="D3" s="119" t="s">
        <v>624</v>
      </c>
      <c r="E3" s="119" t="s">
        <v>626</v>
      </c>
      <c r="F3" s="1183" t="s">
        <v>627</v>
      </c>
      <c r="G3" s="1210" t="s">
        <v>628</v>
      </c>
      <c r="H3" s="1212" t="s">
        <v>2499</v>
      </c>
      <c r="I3" s="1183" t="s">
        <v>629</v>
      </c>
      <c r="J3" s="1214" t="s">
        <v>630</v>
      </c>
      <c r="K3" s="1214" t="s">
        <v>630</v>
      </c>
      <c r="L3" s="1191" t="s">
        <v>632</v>
      </c>
      <c r="M3" s="1193" t="s">
        <v>633</v>
      </c>
      <c r="N3" s="1216" t="s">
        <v>634</v>
      </c>
      <c r="O3" s="1175"/>
      <c r="P3" s="1176"/>
      <c r="Q3" s="1177" t="s">
        <v>635</v>
      </c>
      <c r="R3" s="1175"/>
      <c r="S3" s="1176"/>
      <c r="T3" s="1175" t="s">
        <v>636</v>
      </c>
      <c r="U3" s="1175"/>
      <c r="V3" s="1176"/>
      <c r="W3" s="1177" t="s">
        <v>2341</v>
      </c>
      <c r="X3" s="1175"/>
      <c r="Y3" s="1176"/>
      <c r="Z3" s="1177" t="s">
        <v>638</v>
      </c>
      <c r="AA3" s="1175"/>
      <c r="AB3" s="1176"/>
      <c r="AC3" s="1177" t="s">
        <v>639</v>
      </c>
      <c r="AD3" s="1175"/>
      <c r="AE3" s="1176"/>
      <c r="AG3" s="169"/>
    </row>
    <row r="4" spans="1:52" s="313" customFormat="1" ht="16.5" thickTop="1" thickBot="1" x14ac:dyDescent="0.3">
      <c r="A4" s="1200"/>
      <c r="B4" s="1199"/>
      <c r="C4" s="1095"/>
      <c r="D4" s="1095"/>
      <c r="E4" s="1095"/>
      <c r="F4" s="1199"/>
      <c r="G4" s="1211"/>
      <c r="H4" s="1213"/>
      <c r="I4" s="1199"/>
      <c r="J4" s="1215"/>
      <c r="K4" s="1215"/>
      <c r="L4" s="1203"/>
      <c r="M4" s="1204"/>
      <c r="N4" s="518" t="s">
        <v>642</v>
      </c>
      <c r="O4" s="124" t="s">
        <v>643</v>
      </c>
      <c r="P4" s="125" t="s">
        <v>644</v>
      </c>
      <c r="Q4" s="126" t="s">
        <v>642</v>
      </c>
      <c r="R4" s="124" t="s">
        <v>643</v>
      </c>
      <c r="S4" s="125" t="s">
        <v>644</v>
      </c>
      <c r="T4" s="124" t="s">
        <v>642</v>
      </c>
      <c r="U4" s="124" t="s">
        <v>643</v>
      </c>
      <c r="V4" s="125" t="s">
        <v>644</v>
      </c>
      <c r="W4" s="126" t="s">
        <v>642</v>
      </c>
      <c r="X4" s="124" t="s">
        <v>643</v>
      </c>
      <c r="Y4" s="125" t="s">
        <v>644</v>
      </c>
      <c r="Z4" s="126" t="s">
        <v>642</v>
      </c>
      <c r="AA4" s="124" t="s">
        <v>643</v>
      </c>
      <c r="AB4" s="125" t="s">
        <v>644</v>
      </c>
      <c r="AC4" s="126" t="s">
        <v>642</v>
      </c>
      <c r="AD4" s="124" t="s">
        <v>643</v>
      </c>
      <c r="AE4" s="1134" t="s">
        <v>644</v>
      </c>
      <c r="AF4" s="1"/>
      <c r="AG4" s="169"/>
      <c r="AH4" s="1"/>
      <c r="AI4" s="1"/>
      <c r="AJ4" s="1"/>
      <c r="AK4" s="169"/>
      <c r="AL4" s="1"/>
      <c r="AM4" s="1"/>
      <c r="AN4" s="1"/>
      <c r="AO4" s="1"/>
      <c r="AP4" s="1"/>
      <c r="AQ4" s="1"/>
      <c r="AR4" s="1"/>
      <c r="AS4" s="1"/>
      <c r="AT4" s="1"/>
      <c r="AU4" s="1"/>
      <c r="AV4" s="1"/>
      <c r="AW4" s="1"/>
      <c r="AX4" s="1"/>
      <c r="AY4" s="169"/>
      <c r="AZ4" s="1"/>
    </row>
    <row r="5" spans="1:52" ht="16.5" thickTop="1" thickBot="1" x14ac:dyDescent="0.3">
      <c r="A5" s="528" t="s">
        <v>2500</v>
      </c>
      <c r="B5" s="784"/>
      <c r="C5" s="784"/>
      <c r="D5" s="784"/>
      <c r="E5" s="784"/>
      <c r="F5" s="784"/>
      <c r="G5" s="784"/>
      <c r="H5" s="784"/>
      <c r="I5" s="784"/>
      <c r="J5" s="784"/>
      <c r="K5" s="784"/>
      <c r="L5" s="784"/>
      <c r="M5" s="784"/>
      <c r="N5" s="644"/>
      <c r="O5" s="785"/>
      <c r="P5" s="249"/>
      <c r="Q5" s="785"/>
      <c r="R5" s="249"/>
      <c r="S5" s="785"/>
      <c r="T5" s="249"/>
      <c r="U5" s="785"/>
      <c r="V5" s="249"/>
      <c r="W5" s="786"/>
      <c r="X5" s="787"/>
      <c r="Y5" s="786"/>
      <c r="Z5" s="787"/>
      <c r="AA5" s="786"/>
      <c r="AB5" s="788"/>
      <c r="AC5" s="787"/>
      <c r="AD5" s="786"/>
      <c r="AE5" s="787"/>
      <c r="AF5" s="1"/>
      <c r="AH5" s="1"/>
      <c r="AI5" s="1"/>
      <c r="AJ5" s="1"/>
      <c r="AL5" s="1"/>
      <c r="AM5" s="1"/>
      <c r="AN5" s="1"/>
      <c r="AO5" s="1"/>
      <c r="AP5" s="1"/>
      <c r="AQ5" s="1"/>
      <c r="AR5" s="1"/>
      <c r="AS5" s="1"/>
      <c r="AT5" s="1"/>
      <c r="AU5" s="1"/>
      <c r="AV5" s="1"/>
      <c r="AW5" s="1"/>
      <c r="AX5" s="1"/>
      <c r="AZ5" s="1"/>
    </row>
    <row r="6" spans="1:52" s="324" customFormat="1" ht="15.75" thickTop="1" x14ac:dyDescent="0.25">
      <c r="A6" s="317" t="s">
        <v>2501</v>
      </c>
      <c r="B6" s="318" t="s">
        <v>2469</v>
      </c>
      <c r="C6" s="318" t="s">
        <v>2469</v>
      </c>
      <c r="D6" s="319" t="s">
        <v>2364</v>
      </c>
      <c r="E6" s="320"/>
      <c r="F6" s="321" t="s">
        <v>2502</v>
      </c>
      <c r="G6" s="113"/>
      <c r="H6" s="322" t="s">
        <v>2503</v>
      </c>
      <c r="I6" s="320"/>
      <c r="K6" s="323">
        <v>30</v>
      </c>
      <c r="L6" s="130" t="s">
        <v>2504</v>
      </c>
      <c r="M6" s="511"/>
      <c r="N6" s="249"/>
      <c r="O6" s="785"/>
      <c r="P6" s="249">
        <f t="shared" ref="P6:P61" si="0">SUM(N6,O6)</f>
        <v>0</v>
      </c>
      <c r="Q6" s="785">
        <v>0</v>
      </c>
      <c r="R6" s="249">
        <v>0</v>
      </c>
      <c r="S6" s="785">
        <f t="shared" ref="S6:S61" si="1">SUM(Q6:R6)</f>
        <v>0</v>
      </c>
      <c r="T6" s="249">
        <f t="shared" ref="T6:T61" si="2">SUM(N6,Q6)</f>
        <v>0</v>
      </c>
      <c r="U6" s="785">
        <f t="shared" ref="U6:U61" si="3">SUM(O6,R6)</f>
        <v>0</v>
      </c>
      <c r="V6" s="249">
        <f t="shared" ref="V6:V61" si="4">SUM(T6:U6)</f>
        <v>0</v>
      </c>
      <c r="W6" s="786"/>
      <c r="X6" s="787"/>
      <c r="Y6" s="786">
        <f t="shared" ref="Y6:Y61" si="5">SUM(W6,X6)</f>
        <v>0</v>
      </c>
      <c r="Z6" s="787"/>
      <c r="AA6" s="786"/>
      <c r="AB6" s="788">
        <f t="shared" ref="AB6:AB61" si="6">SUM(Z6:AA6)</f>
        <v>0</v>
      </c>
      <c r="AC6" s="787">
        <f t="shared" ref="AC6:AC61" si="7">SUM(W6,Z6)</f>
        <v>0</v>
      </c>
      <c r="AD6" s="786">
        <f t="shared" ref="AD6:AD61" si="8">SUM(X6,AA6)</f>
        <v>0</v>
      </c>
      <c r="AE6" s="787">
        <f t="shared" ref="AE6:AE61" si="9">SUM(Y6,AB6)</f>
        <v>0</v>
      </c>
      <c r="AF6" s="1"/>
      <c r="AG6" s="169"/>
      <c r="AH6" s="1"/>
      <c r="AI6" s="1"/>
      <c r="AJ6" s="1"/>
      <c r="AK6" s="169"/>
      <c r="AL6" s="1"/>
      <c r="AM6" s="1"/>
      <c r="AN6" s="1"/>
      <c r="AO6" s="1"/>
      <c r="AP6" s="1"/>
      <c r="AQ6" s="1"/>
      <c r="AR6" s="1"/>
      <c r="AS6" s="1"/>
      <c r="AT6" s="1"/>
      <c r="AU6" s="1"/>
      <c r="AV6" s="1"/>
      <c r="AW6" s="1"/>
      <c r="AX6" s="1"/>
      <c r="AY6" s="169"/>
      <c r="AZ6" s="1"/>
    </row>
    <row r="7" spans="1:52" s="1" customFormat="1" ht="15" x14ac:dyDescent="0.25">
      <c r="A7" s="113" t="s">
        <v>2501</v>
      </c>
      <c r="B7" s="142" t="s">
        <v>2469</v>
      </c>
      <c r="C7" s="142" t="s">
        <v>2469</v>
      </c>
      <c r="D7" s="128" t="s">
        <v>2364</v>
      </c>
      <c r="E7" s="113"/>
      <c r="F7" s="113" t="s">
        <v>2505</v>
      </c>
      <c r="G7" s="113"/>
      <c r="H7" s="113" t="s">
        <v>2440</v>
      </c>
      <c r="I7" s="113" t="s">
        <v>2472</v>
      </c>
      <c r="J7" s="315">
        <v>77.8</v>
      </c>
      <c r="K7" s="315"/>
      <c r="L7" s="130" t="s">
        <v>652</v>
      </c>
      <c r="M7" s="512">
        <v>7.0000000000000007E-2</v>
      </c>
      <c r="N7" s="1028"/>
      <c r="O7" s="1027"/>
      <c r="P7" s="249">
        <f t="shared" si="0"/>
        <v>0</v>
      </c>
      <c r="Q7" s="1027">
        <v>0</v>
      </c>
      <c r="R7" s="1028">
        <v>0</v>
      </c>
      <c r="S7" s="785">
        <f t="shared" si="1"/>
        <v>0</v>
      </c>
      <c r="T7" s="249">
        <f t="shared" si="2"/>
        <v>0</v>
      </c>
      <c r="U7" s="785">
        <f t="shared" si="3"/>
        <v>0</v>
      </c>
      <c r="V7" s="249">
        <f t="shared" si="4"/>
        <v>0</v>
      </c>
      <c r="W7" s="1026"/>
      <c r="X7" s="1025"/>
      <c r="Y7" s="786">
        <f t="shared" si="5"/>
        <v>0</v>
      </c>
      <c r="Z7" s="1025"/>
      <c r="AA7" s="1026"/>
      <c r="AB7" s="788">
        <f t="shared" si="6"/>
        <v>0</v>
      </c>
      <c r="AC7" s="787">
        <f t="shared" si="7"/>
        <v>0</v>
      </c>
      <c r="AD7" s="786">
        <f t="shared" si="8"/>
        <v>0</v>
      </c>
      <c r="AE7" s="787">
        <f t="shared" si="9"/>
        <v>0</v>
      </c>
      <c r="AG7" s="169"/>
      <c r="AK7" s="169"/>
      <c r="AY7" s="169"/>
    </row>
    <row r="8" spans="1:52" s="1" customFormat="1" ht="15" x14ac:dyDescent="0.25">
      <c r="A8" s="113" t="s">
        <v>2501</v>
      </c>
      <c r="B8" s="142" t="s">
        <v>2469</v>
      </c>
      <c r="C8" s="142" t="s">
        <v>2469</v>
      </c>
      <c r="D8" s="128" t="s">
        <v>2364</v>
      </c>
      <c r="E8" s="113"/>
      <c r="F8" s="113" t="s">
        <v>2506</v>
      </c>
      <c r="G8" s="113"/>
      <c r="H8" s="113" t="s">
        <v>2507</v>
      </c>
      <c r="I8" s="113" t="s">
        <v>2472</v>
      </c>
      <c r="J8" s="315">
        <v>48.6</v>
      </c>
      <c r="K8" s="315"/>
      <c r="L8" s="130" t="s">
        <v>652</v>
      </c>
      <c r="M8" s="512">
        <v>7.0000000000000007E-2</v>
      </c>
      <c r="N8" s="1028"/>
      <c r="O8" s="1027"/>
      <c r="P8" s="249">
        <f t="shared" si="0"/>
        <v>0</v>
      </c>
      <c r="Q8" s="1027">
        <v>0</v>
      </c>
      <c r="R8" s="1028">
        <v>0</v>
      </c>
      <c r="S8" s="785">
        <f t="shared" si="1"/>
        <v>0</v>
      </c>
      <c r="T8" s="249">
        <f t="shared" si="2"/>
        <v>0</v>
      </c>
      <c r="U8" s="785">
        <f t="shared" si="3"/>
        <v>0</v>
      </c>
      <c r="V8" s="249">
        <f t="shared" si="4"/>
        <v>0</v>
      </c>
      <c r="W8" s="1026"/>
      <c r="X8" s="1025"/>
      <c r="Y8" s="786">
        <f t="shared" si="5"/>
        <v>0</v>
      </c>
      <c r="Z8" s="1025"/>
      <c r="AA8" s="1026"/>
      <c r="AB8" s="788">
        <f t="shared" si="6"/>
        <v>0</v>
      </c>
      <c r="AC8" s="787">
        <f t="shared" si="7"/>
        <v>0</v>
      </c>
      <c r="AD8" s="786">
        <f t="shared" si="8"/>
        <v>0</v>
      </c>
      <c r="AE8" s="787">
        <f t="shared" si="9"/>
        <v>0</v>
      </c>
      <c r="AF8" s="169"/>
      <c r="AG8" s="169"/>
      <c r="AH8" s="169"/>
      <c r="AI8" s="169"/>
      <c r="AJ8" s="169"/>
      <c r="AY8" s="169"/>
      <c r="AZ8" s="169"/>
    </row>
    <row r="9" spans="1:52" s="1" customFormat="1" ht="15" x14ac:dyDescent="0.25">
      <c r="A9" s="113" t="s">
        <v>2501</v>
      </c>
      <c r="B9" s="142" t="s">
        <v>2469</v>
      </c>
      <c r="C9" s="142" t="s">
        <v>2469</v>
      </c>
      <c r="D9" s="128" t="s">
        <v>2364</v>
      </c>
      <c r="E9" s="113"/>
      <c r="F9" s="113" t="s">
        <v>2508</v>
      </c>
      <c r="G9" s="113"/>
      <c r="H9" s="113" t="s">
        <v>2509</v>
      </c>
      <c r="I9" s="113" t="s">
        <v>2472</v>
      </c>
      <c r="J9" s="315"/>
      <c r="K9" s="315">
        <v>7.4</v>
      </c>
      <c r="L9" s="130" t="s">
        <v>2504</v>
      </c>
      <c r="M9" s="512"/>
      <c r="N9" s="249"/>
      <c r="O9" s="785"/>
      <c r="P9" s="249"/>
      <c r="Q9" s="785"/>
      <c r="R9" s="249"/>
      <c r="S9" s="785"/>
      <c r="T9" s="249"/>
      <c r="U9" s="785"/>
      <c r="V9" s="249"/>
      <c r="W9" s="786"/>
      <c r="X9" s="787"/>
      <c r="Y9" s="786"/>
      <c r="Z9" s="787"/>
      <c r="AA9" s="786"/>
      <c r="AB9" s="788"/>
      <c r="AC9" s="787"/>
      <c r="AD9" s="786"/>
      <c r="AE9" s="787"/>
      <c r="AF9" s="169"/>
      <c r="AG9" s="169"/>
      <c r="AH9" s="169"/>
      <c r="AI9" s="169"/>
      <c r="AJ9" s="169"/>
      <c r="AK9" s="169"/>
      <c r="AL9" s="169"/>
      <c r="AM9" s="169"/>
      <c r="AN9" s="169"/>
      <c r="AO9" s="169"/>
      <c r="AP9" s="169"/>
      <c r="AQ9" s="169"/>
      <c r="AR9" s="169"/>
      <c r="AS9" s="169"/>
      <c r="AT9" s="169"/>
      <c r="AU9" s="169"/>
      <c r="AV9" s="169"/>
      <c r="AW9" s="169"/>
      <c r="AX9" s="169"/>
      <c r="AY9" s="169"/>
      <c r="AZ9" s="169"/>
    </row>
    <row r="10" spans="1:52" s="1" customFormat="1" ht="15" x14ac:dyDescent="0.25">
      <c r="A10" s="113" t="s">
        <v>2501</v>
      </c>
      <c r="B10" s="142" t="s">
        <v>2469</v>
      </c>
      <c r="C10" s="142" t="s">
        <v>2469</v>
      </c>
      <c r="D10" s="128" t="s">
        <v>2364</v>
      </c>
      <c r="E10" s="113"/>
      <c r="F10" s="113" t="s">
        <v>2510</v>
      </c>
      <c r="G10" s="113"/>
      <c r="H10" s="113" t="s">
        <v>764</v>
      </c>
      <c r="I10" s="113" t="s">
        <v>961</v>
      </c>
      <c r="J10" s="315">
        <v>20.100000000000001</v>
      </c>
      <c r="K10" s="315"/>
      <c r="L10" s="130" t="s">
        <v>652</v>
      </c>
      <c r="M10" s="512">
        <v>7.0000000000000007E-2</v>
      </c>
      <c r="N10" s="1028"/>
      <c r="O10" s="1027"/>
      <c r="P10" s="249">
        <f t="shared" si="0"/>
        <v>0</v>
      </c>
      <c r="Q10" s="1027">
        <v>0</v>
      </c>
      <c r="R10" s="1028">
        <v>0</v>
      </c>
      <c r="S10" s="785">
        <f t="shared" si="1"/>
        <v>0</v>
      </c>
      <c r="T10" s="249">
        <f t="shared" si="2"/>
        <v>0</v>
      </c>
      <c r="U10" s="785">
        <f t="shared" si="3"/>
        <v>0</v>
      </c>
      <c r="V10" s="249">
        <f t="shared" si="4"/>
        <v>0</v>
      </c>
      <c r="W10" s="1026"/>
      <c r="X10" s="1025"/>
      <c r="Y10" s="786">
        <f t="shared" si="5"/>
        <v>0</v>
      </c>
      <c r="Z10" s="1025"/>
      <c r="AA10" s="1026"/>
      <c r="AB10" s="788">
        <f t="shared" si="6"/>
        <v>0</v>
      </c>
      <c r="AC10" s="787">
        <f t="shared" si="7"/>
        <v>0</v>
      </c>
      <c r="AD10" s="786">
        <f t="shared" si="8"/>
        <v>0</v>
      </c>
      <c r="AE10" s="787">
        <f t="shared" si="9"/>
        <v>0</v>
      </c>
      <c r="AF10" s="169"/>
      <c r="AG10" s="169"/>
      <c r="AH10" s="169"/>
      <c r="AI10" s="169"/>
      <c r="AJ10" s="169"/>
      <c r="AK10" s="169"/>
      <c r="AL10" s="169"/>
      <c r="AM10" s="169"/>
      <c r="AN10" s="169"/>
      <c r="AO10" s="169"/>
      <c r="AP10" s="169"/>
      <c r="AQ10" s="169"/>
      <c r="AR10" s="169"/>
      <c r="AS10" s="169"/>
      <c r="AT10" s="169"/>
      <c r="AU10" s="169"/>
      <c r="AV10" s="169"/>
      <c r="AW10" s="169"/>
      <c r="AX10" s="169"/>
      <c r="AY10" s="169"/>
      <c r="AZ10" s="169"/>
    </row>
    <row r="11" spans="1:52" s="1" customFormat="1" ht="15" x14ac:dyDescent="0.25">
      <c r="A11" s="113" t="s">
        <v>2501</v>
      </c>
      <c r="B11" s="142"/>
      <c r="C11" s="142"/>
      <c r="D11" s="128" t="s">
        <v>2364</v>
      </c>
      <c r="E11" s="113"/>
      <c r="F11" s="113" t="s">
        <v>2511</v>
      </c>
      <c r="G11" s="113"/>
      <c r="H11" s="113" t="s">
        <v>2512</v>
      </c>
      <c r="I11" s="113" t="s">
        <v>2472</v>
      </c>
      <c r="J11" s="315">
        <v>3.9</v>
      </c>
      <c r="K11" s="315"/>
      <c r="L11" s="130" t="s">
        <v>2504</v>
      </c>
      <c r="M11" s="512"/>
      <c r="N11" s="249"/>
      <c r="O11" s="785"/>
      <c r="P11" s="249"/>
      <c r="Q11" s="785"/>
      <c r="R11" s="249"/>
      <c r="S11" s="785"/>
      <c r="T11" s="249"/>
      <c r="U11" s="785"/>
      <c r="V11" s="249"/>
      <c r="W11" s="786"/>
      <c r="X11" s="787"/>
      <c r="Y11" s="786"/>
      <c r="Z11" s="787"/>
      <c r="AA11" s="786"/>
      <c r="AB11" s="788"/>
      <c r="AC11" s="787"/>
      <c r="AD11" s="786"/>
      <c r="AE11" s="787"/>
      <c r="AF11" s="169"/>
      <c r="AG11" s="169"/>
      <c r="AH11" s="169"/>
      <c r="AI11" s="169"/>
      <c r="AJ11" s="169"/>
      <c r="AK11" s="169"/>
      <c r="AL11" s="169"/>
      <c r="AM11" s="169"/>
      <c r="AN11" s="169"/>
      <c r="AO11" s="169"/>
      <c r="AP11" s="169"/>
      <c r="AQ11" s="169"/>
      <c r="AR11" s="169"/>
      <c r="AS11" s="169"/>
      <c r="AT11" s="169"/>
      <c r="AU11" s="169"/>
      <c r="AV11" s="169"/>
      <c r="AW11" s="169"/>
      <c r="AX11" s="169"/>
      <c r="AY11" s="169"/>
      <c r="AZ11" s="169"/>
    </row>
    <row r="12" spans="1:52" s="1" customFormat="1" ht="15" x14ac:dyDescent="0.25">
      <c r="A12" s="113" t="s">
        <v>2501</v>
      </c>
      <c r="B12" s="142" t="s">
        <v>2469</v>
      </c>
      <c r="C12" s="142" t="s">
        <v>2469</v>
      </c>
      <c r="D12" s="128" t="s">
        <v>2364</v>
      </c>
      <c r="E12" s="113"/>
      <c r="F12" s="113" t="s">
        <v>2513</v>
      </c>
      <c r="G12" s="113"/>
      <c r="H12" s="113" t="s">
        <v>2514</v>
      </c>
      <c r="I12" s="113" t="s">
        <v>939</v>
      </c>
      <c r="J12" s="315">
        <v>5.0999999999999996</v>
      </c>
      <c r="K12" s="315"/>
      <c r="L12" s="130" t="s">
        <v>652</v>
      </c>
      <c r="M12" s="512">
        <v>0.04</v>
      </c>
      <c r="N12" s="1028"/>
      <c r="O12" s="1027"/>
      <c r="P12" s="249">
        <f t="shared" si="0"/>
        <v>0</v>
      </c>
      <c r="Q12" s="1027">
        <v>0</v>
      </c>
      <c r="R12" s="1028">
        <v>0</v>
      </c>
      <c r="S12" s="785">
        <f t="shared" si="1"/>
        <v>0</v>
      </c>
      <c r="T12" s="249">
        <f t="shared" si="2"/>
        <v>0</v>
      </c>
      <c r="U12" s="785">
        <f t="shared" si="3"/>
        <v>0</v>
      </c>
      <c r="V12" s="249">
        <f t="shared" si="4"/>
        <v>0</v>
      </c>
      <c r="W12" s="1026"/>
      <c r="X12" s="1025"/>
      <c r="Y12" s="786">
        <f t="shared" si="5"/>
        <v>0</v>
      </c>
      <c r="Z12" s="1025"/>
      <c r="AA12" s="1026"/>
      <c r="AB12" s="788">
        <f t="shared" si="6"/>
        <v>0</v>
      </c>
      <c r="AC12" s="787">
        <f t="shared" si="7"/>
        <v>0</v>
      </c>
      <c r="AD12" s="786">
        <f t="shared" si="8"/>
        <v>0</v>
      </c>
      <c r="AE12" s="787">
        <f t="shared" si="9"/>
        <v>0</v>
      </c>
      <c r="AF12" s="169"/>
      <c r="AG12" s="169"/>
      <c r="AH12" s="169"/>
      <c r="AI12" s="169"/>
      <c r="AJ12" s="169"/>
      <c r="AK12" s="169"/>
      <c r="AL12" s="169"/>
      <c r="AM12" s="169"/>
      <c r="AN12" s="169"/>
      <c r="AO12" s="169"/>
      <c r="AP12" s="169"/>
      <c r="AQ12" s="169"/>
      <c r="AR12" s="169"/>
      <c r="AS12" s="169"/>
      <c r="AT12" s="169"/>
      <c r="AU12" s="169"/>
      <c r="AV12" s="169"/>
      <c r="AW12" s="169"/>
      <c r="AX12" s="169"/>
      <c r="AY12" s="169"/>
      <c r="AZ12" s="169"/>
    </row>
    <row r="13" spans="1:52" s="1" customFormat="1" ht="15" x14ac:dyDescent="0.25">
      <c r="A13" s="113" t="s">
        <v>2501</v>
      </c>
      <c r="B13" s="142"/>
      <c r="C13" s="142"/>
      <c r="D13" s="128" t="s">
        <v>2364</v>
      </c>
      <c r="E13" s="113"/>
      <c r="F13" s="113" t="s">
        <v>2515</v>
      </c>
      <c r="G13" s="113"/>
      <c r="H13" s="113" t="s">
        <v>2516</v>
      </c>
      <c r="I13" s="113" t="s">
        <v>2472</v>
      </c>
      <c r="J13" s="315"/>
      <c r="K13" s="315">
        <v>2.7</v>
      </c>
      <c r="L13" s="130" t="s">
        <v>2504</v>
      </c>
      <c r="M13" s="512"/>
      <c r="N13" s="249"/>
      <c r="O13" s="785"/>
      <c r="P13" s="249"/>
      <c r="Q13" s="785"/>
      <c r="R13" s="249"/>
      <c r="S13" s="785"/>
      <c r="T13" s="249"/>
      <c r="U13" s="785"/>
      <c r="V13" s="249"/>
      <c r="W13" s="786"/>
      <c r="X13" s="787"/>
      <c r="Y13" s="786"/>
      <c r="Z13" s="787"/>
      <c r="AA13" s="786"/>
      <c r="AB13" s="788"/>
      <c r="AC13" s="787"/>
      <c r="AD13" s="786"/>
      <c r="AE13" s="787"/>
      <c r="AF13" s="169"/>
      <c r="AG13" s="169"/>
      <c r="AK13" s="169"/>
      <c r="AL13" s="169"/>
      <c r="AM13" s="169"/>
      <c r="AN13" s="169"/>
      <c r="AO13" s="169"/>
      <c r="AP13" s="169"/>
      <c r="AQ13" s="169"/>
      <c r="AR13" s="169"/>
      <c r="AS13" s="169"/>
      <c r="AT13" s="169"/>
      <c r="AU13" s="169"/>
      <c r="AV13" s="169"/>
      <c r="AW13" s="169"/>
      <c r="AX13" s="169"/>
      <c r="AY13" s="169"/>
      <c r="AZ13" s="169"/>
    </row>
    <row r="14" spans="1:52" ht="15" x14ac:dyDescent="0.25">
      <c r="A14" s="113" t="s">
        <v>2501</v>
      </c>
      <c r="B14" s="142" t="s">
        <v>2469</v>
      </c>
      <c r="C14" s="142" t="s">
        <v>2469</v>
      </c>
      <c r="D14" s="128" t="s">
        <v>2364</v>
      </c>
      <c r="E14" s="113"/>
      <c r="F14" s="113" t="s">
        <v>2517</v>
      </c>
      <c r="G14" s="113"/>
      <c r="H14" s="113" t="s">
        <v>2518</v>
      </c>
      <c r="I14" s="113" t="s">
        <v>2472</v>
      </c>
      <c r="J14" s="315">
        <v>16.100000000000001</v>
      </c>
      <c r="K14" s="315"/>
      <c r="L14" s="130" t="s">
        <v>652</v>
      </c>
      <c r="M14" s="512">
        <v>7.0000000000000007E-2</v>
      </c>
      <c r="N14" s="1028"/>
      <c r="O14" s="1027"/>
      <c r="P14" s="249">
        <f t="shared" si="0"/>
        <v>0</v>
      </c>
      <c r="Q14" s="1027">
        <v>0</v>
      </c>
      <c r="R14" s="1028">
        <v>0</v>
      </c>
      <c r="S14" s="785">
        <f t="shared" si="1"/>
        <v>0</v>
      </c>
      <c r="T14" s="249">
        <f t="shared" si="2"/>
        <v>0</v>
      </c>
      <c r="U14" s="785">
        <f t="shared" si="3"/>
        <v>0</v>
      </c>
      <c r="V14" s="249">
        <f t="shared" si="4"/>
        <v>0</v>
      </c>
      <c r="W14" s="1026"/>
      <c r="X14" s="1025"/>
      <c r="Y14" s="786">
        <f t="shared" si="5"/>
        <v>0</v>
      </c>
      <c r="Z14" s="1025"/>
      <c r="AA14" s="1026"/>
      <c r="AB14" s="788">
        <f t="shared" si="6"/>
        <v>0</v>
      </c>
      <c r="AC14" s="787">
        <f t="shared" si="7"/>
        <v>0</v>
      </c>
      <c r="AD14" s="786">
        <f t="shared" si="8"/>
        <v>0</v>
      </c>
      <c r="AE14" s="787">
        <f t="shared" si="9"/>
        <v>0</v>
      </c>
    </row>
    <row r="15" spans="1:52" ht="15" x14ac:dyDescent="0.25">
      <c r="A15" s="113" t="s">
        <v>2501</v>
      </c>
      <c r="B15" s="142" t="s">
        <v>2469</v>
      </c>
      <c r="C15" s="142" t="s">
        <v>2469</v>
      </c>
      <c r="D15" s="128" t="s">
        <v>2364</v>
      </c>
      <c r="E15" s="113"/>
      <c r="F15" s="113" t="s">
        <v>2519</v>
      </c>
      <c r="G15" s="113"/>
      <c r="H15" s="113" t="s">
        <v>2520</v>
      </c>
      <c r="I15" s="113" t="s">
        <v>2472</v>
      </c>
      <c r="J15" s="316">
        <v>9.6</v>
      </c>
      <c r="K15" s="316"/>
      <c r="L15" s="130" t="s">
        <v>652</v>
      </c>
      <c r="M15" s="512">
        <v>7.0000000000000007E-2</v>
      </c>
      <c r="N15" s="1028"/>
      <c r="O15" s="1027"/>
      <c r="P15" s="249">
        <f t="shared" si="0"/>
        <v>0</v>
      </c>
      <c r="Q15" s="1027">
        <v>0</v>
      </c>
      <c r="R15" s="1028">
        <v>0</v>
      </c>
      <c r="S15" s="785">
        <f t="shared" si="1"/>
        <v>0</v>
      </c>
      <c r="T15" s="249">
        <f t="shared" si="2"/>
        <v>0</v>
      </c>
      <c r="U15" s="785">
        <f t="shared" si="3"/>
        <v>0</v>
      </c>
      <c r="V15" s="249">
        <f t="shared" si="4"/>
        <v>0</v>
      </c>
      <c r="W15" s="1026"/>
      <c r="X15" s="1025"/>
      <c r="Y15" s="786">
        <f t="shared" si="5"/>
        <v>0</v>
      </c>
      <c r="Z15" s="1025"/>
      <c r="AA15" s="1026"/>
      <c r="AB15" s="788">
        <f t="shared" si="6"/>
        <v>0</v>
      </c>
      <c r="AC15" s="787">
        <f t="shared" si="7"/>
        <v>0</v>
      </c>
      <c r="AD15" s="786">
        <f t="shared" si="8"/>
        <v>0</v>
      </c>
      <c r="AE15" s="787">
        <f t="shared" si="9"/>
        <v>0</v>
      </c>
    </row>
    <row r="16" spans="1:52" ht="15" x14ac:dyDescent="0.25">
      <c r="A16" s="113" t="s">
        <v>2501</v>
      </c>
      <c r="B16" s="142" t="s">
        <v>2469</v>
      </c>
      <c r="C16" s="142" t="s">
        <v>2469</v>
      </c>
      <c r="D16" s="128" t="s">
        <v>2364</v>
      </c>
      <c r="E16" s="113"/>
      <c r="F16" s="113" t="s">
        <v>2521</v>
      </c>
      <c r="G16" s="113"/>
      <c r="H16" s="113" t="s">
        <v>764</v>
      </c>
      <c r="I16" s="113" t="s">
        <v>961</v>
      </c>
      <c r="J16" s="315">
        <v>44.94</v>
      </c>
      <c r="K16" s="315"/>
      <c r="L16" s="130" t="s">
        <v>652</v>
      </c>
      <c r="M16" s="512">
        <v>7.0000000000000007E-2</v>
      </c>
      <c r="N16" s="1028"/>
      <c r="O16" s="1027"/>
      <c r="P16" s="249">
        <f t="shared" si="0"/>
        <v>0</v>
      </c>
      <c r="Q16" s="1027">
        <v>0</v>
      </c>
      <c r="R16" s="1028">
        <v>0</v>
      </c>
      <c r="S16" s="785">
        <f t="shared" si="1"/>
        <v>0</v>
      </c>
      <c r="T16" s="249">
        <f t="shared" si="2"/>
        <v>0</v>
      </c>
      <c r="U16" s="785">
        <f t="shared" si="3"/>
        <v>0</v>
      </c>
      <c r="V16" s="249">
        <f t="shared" si="4"/>
        <v>0</v>
      </c>
      <c r="W16" s="1026"/>
      <c r="X16" s="1025"/>
      <c r="Y16" s="786">
        <f t="shared" si="5"/>
        <v>0</v>
      </c>
      <c r="Z16" s="1025"/>
      <c r="AA16" s="1026"/>
      <c r="AB16" s="788">
        <f t="shared" si="6"/>
        <v>0</v>
      </c>
      <c r="AC16" s="787">
        <f t="shared" si="7"/>
        <v>0</v>
      </c>
      <c r="AD16" s="786">
        <f t="shared" si="8"/>
        <v>0</v>
      </c>
      <c r="AE16" s="787">
        <f t="shared" si="9"/>
        <v>0</v>
      </c>
    </row>
    <row r="17" spans="1:52" ht="15" x14ac:dyDescent="0.25">
      <c r="A17" s="113" t="s">
        <v>2501</v>
      </c>
      <c r="B17" s="142" t="s">
        <v>2469</v>
      </c>
      <c r="C17" s="142" t="s">
        <v>2469</v>
      </c>
      <c r="D17" s="128" t="s">
        <v>2364</v>
      </c>
      <c r="E17" s="113"/>
      <c r="F17" s="113" t="s">
        <v>2522</v>
      </c>
      <c r="G17" s="113"/>
      <c r="H17" s="113" t="s">
        <v>2343</v>
      </c>
      <c r="I17" s="113" t="s">
        <v>2472</v>
      </c>
      <c r="J17" s="315"/>
      <c r="K17" s="315">
        <v>44.94</v>
      </c>
      <c r="L17" s="130" t="s">
        <v>2504</v>
      </c>
      <c r="M17" s="512"/>
      <c r="N17" s="249"/>
      <c r="O17" s="785"/>
      <c r="P17" s="249"/>
      <c r="Q17" s="785"/>
      <c r="R17" s="249"/>
      <c r="S17" s="785"/>
      <c r="T17" s="249"/>
      <c r="U17" s="785"/>
      <c r="V17" s="249"/>
      <c r="W17" s="786"/>
      <c r="X17" s="787"/>
      <c r="Y17" s="786"/>
      <c r="Z17" s="787"/>
      <c r="AA17" s="786"/>
      <c r="AB17" s="788"/>
      <c r="AC17" s="787"/>
      <c r="AD17" s="786"/>
      <c r="AE17" s="787"/>
    </row>
    <row r="18" spans="1:52" ht="15" x14ac:dyDescent="0.25">
      <c r="A18" s="113" t="s">
        <v>2501</v>
      </c>
      <c r="B18" s="142" t="s">
        <v>2469</v>
      </c>
      <c r="C18" s="142" t="s">
        <v>2469</v>
      </c>
      <c r="D18" s="128" t="s">
        <v>2364</v>
      </c>
      <c r="E18" s="113"/>
      <c r="F18" s="113" t="s">
        <v>2523</v>
      </c>
      <c r="G18" s="113"/>
      <c r="H18" s="113" t="s">
        <v>928</v>
      </c>
      <c r="I18" s="113" t="s">
        <v>2472</v>
      </c>
      <c r="J18" s="315">
        <v>2.5</v>
      </c>
      <c r="K18" s="315"/>
      <c r="L18" s="130" t="s">
        <v>652</v>
      </c>
      <c r="M18" s="512">
        <v>7.0000000000000007E-2</v>
      </c>
      <c r="N18" s="1028"/>
      <c r="O18" s="1027"/>
      <c r="P18" s="249">
        <f t="shared" si="0"/>
        <v>0</v>
      </c>
      <c r="Q18" s="1027">
        <v>0</v>
      </c>
      <c r="R18" s="1028">
        <v>0</v>
      </c>
      <c r="S18" s="785">
        <f t="shared" si="1"/>
        <v>0</v>
      </c>
      <c r="T18" s="249">
        <f t="shared" si="2"/>
        <v>0</v>
      </c>
      <c r="U18" s="785">
        <f t="shared" si="3"/>
        <v>0</v>
      </c>
      <c r="V18" s="249">
        <f t="shared" si="4"/>
        <v>0</v>
      </c>
      <c r="W18" s="1026"/>
      <c r="X18" s="1025"/>
      <c r="Y18" s="786">
        <f t="shared" si="5"/>
        <v>0</v>
      </c>
      <c r="Z18" s="1025"/>
      <c r="AA18" s="1026"/>
      <c r="AB18" s="788">
        <f t="shared" si="6"/>
        <v>0</v>
      </c>
      <c r="AC18" s="787">
        <f t="shared" si="7"/>
        <v>0</v>
      </c>
      <c r="AD18" s="786">
        <f t="shared" si="8"/>
        <v>0</v>
      </c>
      <c r="AE18" s="787">
        <f t="shared" si="9"/>
        <v>0</v>
      </c>
    </row>
    <row r="19" spans="1:52" ht="16.5" customHeight="1" x14ac:dyDescent="0.25">
      <c r="A19" s="113" t="s">
        <v>2501</v>
      </c>
      <c r="B19" s="142" t="s">
        <v>2469</v>
      </c>
      <c r="C19" s="142" t="s">
        <v>2469</v>
      </c>
      <c r="D19" s="128" t="s">
        <v>2364</v>
      </c>
      <c r="E19" s="113"/>
      <c r="F19" s="113" t="s">
        <v>2524</v>
      </c>
      <c r="G19" s="113"/>
      <c r="H19" s="113" t="s">
        <v>2428</v>
      </c>
      <c r="I19" s="113" t="s">
        <v>2472</v>
      </c>
      <c r="J19" s="129"/>
      <c r="K19" s="129">
        <v>2.5</v>
      </c>
      <c r="L19" s="130" t="s">
        <v>2504</v>
      </c>
      <c r="M19" s="290"/>
      <c r="N19" s="249"/>
      <c r="O19" s="785"/>
      <c r="P19" s="249"/>
      <c r="Q19" s="785"/>
      <c r="R19" s="249"/>
      <c r="S19" s="785"/>
      <c r="T19" s="249"/>
      <c r="U19" s="785"/>
      <c r="V19" s="249"/>
      <c r="W19" s="786"/>
      <c r="X19" s="787"/>
      <c r="Y19" s="786"/>
      <c r="Z19" s="787"/>
      <c r="AA19" s="786"/>
      <c r="AB19" s="788"/>
      <c r="AC19" s="787"/>
      <c r="AD19" s="786"/>
      <c r="AE19" s="787"/>
    </row>
    <row r="20" spans="1:52" ht="15" x14ac:dyDescent="0.25">
      <c r="A20" s="113" t="s">
        <v>2501</v>
      </c>
      <c r="B20" s="142" t="s">
        <v>2469</v>
      </c>
      <c r="C20" s="142" t="s">
        <v>2469</v>
      </c>
      <c r="D20" s="128" t="s">
        <v>2364</v>
      </c>
      <c r="E20" s="113"/>
      <c r="F20" s="113" t="s">
        <v>2525</v>
      </c>
      <c r="G20" s="113"/>
      <c r="H20" s="113" t="s">
        <v>928</v>
      </c>
      <c r="I20" s="113" t="s">
        <v>1217</v>
      </c>
      <c r="J20" s="129">
        <v>2.2000000000000002</v>
      </c>
      <c r="K20" s="129"/>
      <c r="L20" s="130" t="s">
        <v>652</v>
      </c>
      <c r="M20" s="290">
        <v>7.0000000000000007E-2</v>
      </c>
      <c r="N20" s="1028"/>
      <c r="O20" s="1027"/>
      <c r="P20" s="249">
        <f t="shared" si="0"/>
        <v>0</v>
      </c>
      <c r="Q20" s="1027">
        <v>0</v>
      </c>
      <c r="R20" s="1028">
        <v>0</v>
      </c>
      <c r="S20" s="785">
        <f t="shared" si="1"/>
        <v>0</v>
      </c>
      <c r="T20" s="249">
        <f t="shared" si="2"/>
        <v>0</v>
      </c>
      <c r="U20" s="785">
        <f t="shared" si="3"/>
        <v>0</v>
      </c>
      <c r="V20" s="249">
        <f t="shared" si="4"/>
        <v>0</v>
      </c>
      <c r="W20" s="1026"/>
      <c r="X20" s="1025"/>
      <c r="Y20" s="786">
        <f t="shared" si="5"/>
        <v>0</v>
      </c>
      <c r="Z20" s="1025"/>
      <c r="AA20" s="1026"/>
      <c r="AB20" s="788">
        <f t="shared" si="6"/>
        <v>0</v>
      </c>
      <c r="AC20" s="787">
        <f t="shared" si="7"/>
        <v>0</v>
      </c>
      <c r="AD20" s="786">
        <f t="shared" si="8"/>
        <v>0</v>
      </c>
      <c r="AE20" s="787">
        <f t="shared" si="9"/>
        <v>0</v>
      </c>
    </row>
    <row r="21" spans="1:52" ht="15" x14ac:dyDescent="0.25">
      <c r="A21" s="113" t="s">
        <v>2501</v>
      </c>
      <c r="B21" s="142" t="s">
        <v>2469</v>
      </c>
      <c r="C21" s="142" t="s">
        <v>2469</v>
      </c>
      <c r="D21" s="128" t="s">
        <v>2364</v>
      </c>
      <c r="E21" s="113"/>
      <c r="F21" s="113" t="s">
        <v>2526</v>
      </c>
      <c r="G21" s="113"/>
      <c r="H21" s="113" t="s">
        <v>655</v>
      </c>
      <c r="I21" s="113" t="s">
        <v>2472</v>
      </c>
      <c r="J21" s="129">
        <v>22.9</v>
      </c>
      <c r="K21" s="129"/>
      <c r="L21" s="130" t="s">
        <v>652</v>
      </c>
      <c r="M21" s="290">
        <v>0.04</v>
      </c>
      <c r="N21" s="1028"/>
      <c r="O21" s="1027"/>
      <c r="P21" s="249">
        <f t="shared" si="0"/>
        <v>0</v>
      </c>
      <c r="Q21" s="1027">
        <v>0</v>
      </c>
      <c r="R21" s="1028">
        <v>0</v>
      </c>
      <c r="S21" s="785">
        <f t="shared" si="1"/>
        <v>0</v>
      </c>
      <c r="T21" s="249">
        <f t="shared" si="2"/>
        <v>0</v>
      </c>
      <c r="U21" s="785">
        <f t="shared" si="3"/>
        <v>0</v>
      </c>
      <c r="V21" s="249">
        <f t="shared" si="4"/>
        <v>0</v>
      </c>
      <c r="W21" s="1026"/>
      <c r="X21" s="1025"/>
      <c r="Y21" s="786">
        <f t="shared" si="5"/>
        <v>0</v>
      </c>
      <c r="Z21" s="1025"/>
      <c r="AA21" s="1026"/>
      <c r="AB21" s="788">
        <f t="shared" si="6"/>
        <v>0</v>
      </c>
      <c r="AC21" s="787">
        <f t="shared" si="7"/>
        <v>0</v>
      </c>
      <c r="AD21" s="786">
        <f t="shared" si="8"/>
        <v>0</v>
      </c>
      <c r="AE21" s="787">
        <f t="shared" si="9"/>
        <v>0</v>
      </c>
    </row>
    <row r="22" spans="1:52" ht="15" x14ac:dyDescent="0.25">
      <c r="A22" s="113" t="s">
        <v>2501</v>
      </c>
      <c r="B22" s="142" t="s">
        <v>2469</v>
      </c>
      <c r="C22" s="142" t="s">
        <v>2469</v>
      </c>
      <c r="D22" s="128" t="s">
        <v>2364</v>
      </c>
      <c r="E22" s="113"/>
      <c r="F22" s="113" t="s">
        <v>2527</v>
      </c>
      <c r="G22" s="113"/>
      <c r="H22" s="113" t="s">
        <v>660</v>
      </c>
      <c r="I22" s="113" t="s">
        <v>939</v>
      </c>
      <c r="J22" s="129">
        <v>8.5</v>
      </c>
      <c r="K22" s="129"/>
      <c r="L22" s="130" t="s">
        <v>652</v>
      </c>
      <c r="M22" s="290">
        <v>0.04</v>
      </c>
      <c r="N22" s="1028"/>
      <c r="O22" s="1027"/>
      <c r="P22" s="249">
        <f t="shared" si="0"/>
        <v>0</v>
      </c>
      <c r="Q22" s="1027">
        <v>0</v>
      </c>
      <c r="R22" s="1028">
        <v>0</v>
      </c>
      <c r="S22" s="785">
        <f t="shared" si="1"/>
        <v>0</v>
      </c>
      <c r="T22" s="249">
        <f t="shared" si="2"/>
        <v>0</v>
      </c>
      <c r="U22" s="785">
        <f t="shared" si="3"/>
        <v>0</v>
      </c>
      <c r="V22" s="249">
        <f t="shared" si="4"/>
        <v>0</v>
      </c>
      <c r="W22" s="1026"/>
      <c r="X22" s="1025"/>
      <c r="Y22" s="786">
        <f t="shared" si="5"/>
        <v>0</v>
      </c>
      <c r="Z22" s="1025"/>
      <c r="AA22" s="1026"/>
      <c r="AB22" s="788">
        <f t="shared" si="6"/>
        <v>0</v>
      </c>
      <c r="AC22" s="787">
        <f t="shared" si="7"/>
        <v>0</v>
      </c>
      <c r="AD22" s="786">
        <f t="shared" si="8"/>
        <v>0</v>
      </c>
      <c r="AE22" s="787">
        <f t="shared" si="9"/>
        <v>0</v>
      </c>
    </row>
    <row r="23" spans="1:52" ht="15" x14ac:dyDescent="0.25">
      <c r="A23" s="113" t="s">
        <v>2501</v>
      </c>
      <c r="B23" s="142" t="s">
        <v>2469</v>
      </c>
      <c r="C23" s="142" t="s">
        <v>2469</v>
      </c>
      <c r="D23" s="128" t="s">
        <v>2364</v>
      </c>
      <c r="E23" s="113"/>
      <c r="F23" s="113" t="s">
        <v>2528</v>
      </c>
      <c r="G23" s="113"/>
      <c r="H23" s="113" t="s">
        <v>2529</v>
      </c>
      <c r="I23" s="113" t="s">
        <v>939</v>
      </c>
      <c r="J23" s="129">
        <v>1.3</v>
      </c>
      <c r="K23" s="129"/>
      <c r="L23" s="130" t="s">
        <v>652</v>
      </c>
      <c r="M23" s="290">
        <v>0.04</v>
      </c>
      <c r="N23" s="1028"/>
      <c r="O23" s="1027"/>
      <c r="P23" s="249">
        <f t="shared" si="0"/>
        <v>0</v>
      </c>
      <c r="Q23" s="1027">
        <v>0</v>
      </c>
      <c r="R23" s="1028">
        <v>0</v>
      </c>
      <c r="S23" s="785">
        <f t="shared" si="1"/>
        <v>0</v>
      </c>
      <c r="T23" s="249">
        <f t="shared" si="2"/>
        <v>0</v>
      </c>
      <c r="U23" s="785">
        <f t="shared" si="3"/>
        <v>0</v>
      </c>
      <c r="V23" s="249">
        <f t="shared" si="4"/>
        <v>0</v>
      </c>
      <c r="W23" s="1026"/>
      <c r="X23" s="1025"/>
      <c r="Y23" s="786">
        <f t="shared" si="5"/>
        <v>0</v>
      </c>
      <c r="Z23" s="1025"/>
      <c r="AA23" s="1026"/>
      <c r="AB23" s="788">
        <f t="shared" si="6"/>
        <v>0</v>
      </c>
      <c r="AC23" s="787">
        <f t="shared" si="7"/>
        <v>0</v>
      </c>
      <c r="AD23" s="786">
        <f t="shared" si="8"/>
        <v>0</v>
      </c>
      <c r="AE23" s="787">
        <f t="shared" si="9"/>
        <v>0</v>
      </c>
    </row>
    <row r="24" spans="1:52" ht="15" x14ac:dyDescent="0.25">
      <c r="A24" s="113" t="s">
        <v>2501</v>
      </c>
      <c r="B24" s="142" t="s">
        <v>2469</v>
      </c>
      <c r="C24" s="142" t="s">
        <v>2469</v>
      </c>
      <c r="D24" s="128" t="s">
        <v>2364</v>
      </c>
      <c r="E24" s="113"/>
      <c r="F24" s="113" t="s">
        <v>2530</v>
      </c>
      <c r="G24" s="113"/>
      <c r="H24" s="113" t="s">
        <v>2529</v>
      </c>
      <c r="I24" s="113" t="s">
        <v>939</v>
      </c>
      <c r="J24" s="129">
        <v>1.3</v>
      </c>
      <c r="K24" s="129"/>
      <c r="L24" s="130" t="s">
        <v>652</v>
      </c>
      <c r="M24" s="290">
        <v>0.04</v>
      </c>
      <c r="N24" s="1028"/>
      <c r="O24" s="1027"/>
      <c r="P24" s="249">
        <f t="shared" si="0"/>
        <v>0</v>
      </c>
      <c r="Q24" s="1027">
        <v>0</v>
      </c>
      <c r="R24" s="1028">
        <v>0</v>
      </c>
      <c r="S24" s="785">
        <f t="shared" si="1"/>
        <v>0</v>
      </c>
      <c r="T24" s="249">
        <f t="shared" si="2"/>
        <v>0</v>
      </c>
      <c r="U24" s="785">
        <f t="shared" si="3"/>
        <v>0</v>
      </c>
      <c r="V24" s="249">
        <f t="shared" si="4"/>
        <v>0</v>
      </c>
      <c r="W24" s="1026"/>
      <c r="X24" s="1025"/>
      <c r="Y24" s="786">
        <f t="shared" si="5"/>
        <v>0</v>
      </c>
      <c r="Z24" s="1025"/>
      <c r="AA24" s="1026"/>
      <c r="AB24" s="788">
        <f t="shared" si="6"/>
        <v>0</v>
      </c>
      <c r="AC24" s="787">
        <f t="shared" si="7"/>
        <v>0</v>
      </c>
      <c r="AD24" s="786">
        <f t="shared" si="8"/>
        <v>0</v>
      </c>
      <c r="AE24" s="787">
        <f t="shared" si="9"/>
        <v>0</v>
      </c>
      <c r="AG24" s="43"/>
    </row>
    <row r="25" spans="1:52" ht="15" x14ac:dyDescent="0.25">
      <c r="A25" s="113" t="s">
        <v>2501</v>
      </c>
      <c r="B25" s="142" t="s">
        <v>2469</v>
      </c>
      <c r="C25" s="142" t="s">
        <v>2469</v>
      </c>
      <c r="D25" s="128" t="s">
        <v>2364</v>
      </c>
      <c r="E25" s="113"/>
      <c r="F25" s="113" t="s">
        <v>2531</v>
      </c>
      <c r="G25" s="113"/>
      <c r="H25" s="113" t="s">
        <v>2532</v>
      </c>
      <c r="I25" s="113" t="s">
        <v>939</v>
      </c>
      <c r="J25" s="129">
        <v>4</v>
      </c>
      <c r="K25" s="129"/>
      <c r="L25" s="130" t="s">
        <v>652</v>
      </c>
      <c r="M25" s="290">
        <v>0.04</v>
      </c>
      <c r="N25" s="1028"/>
      <c r="O25" s="1027"/>
      <c r="P25" s="249">
        <f t="shared" si="0"/>
        <v>0</v>
      </c>
      <c r="Q25" s="1027">
        <v>0</v>
      </c>
      <c r="R25" s="1028">
        <v>0</v>
      </c>
      <c r="S25" s="785">
        <f t="shared" si="1"/>
        <v>0</v>
      </c>
      <c r="T25" s="249">
        <f t="shared" si="2"/>
        <v>0</v>
      </c>
      <c r="U25" s="785">
        <f t="shared" si="3"/>
        <v>0</v>
      </c>
      <c r="V25" s="249">
        <f t="shared" si="4"/>
        <v>0</v>
      </c>
      <c r="W25" s="1026"/>
      <c r="X25" s="1025"/>
      <c r="Y25" s="786">
        <f t="shared" si="5"/>
        <v>0</v>
      </c>
      <c r="Z25" s="1025"/>
      <c r="AA25" s="1026"/>
      <c r="AB25" s="788">
        <f t="shared" si="6"/>
        <v>0</v>
      </c>
      <c r="AC25" s="787">
        <f t="shared" si="7"/>
        <v>0</v>
      </c>
      <c r="AD25" s="786">
        <f t="shared" si="8"/>
        <v>0</v>
      </c>
      <c r="AE25" s="787">
        <f t="shared" si="9"/>
        <v>0</v>
      </c>
    </row>
    <row r="26" spans="1:52" ht="15" x14ac:dyDescent="0.25">
      <c r="A26" s="113" t="s">
        <v>2501</v>
      </c>
      <c r="B26" s="142" t="s">
        <v>2469</v>
      </c>
      <c r="C26" s="142" t="s">
        <v>2469</v>
      </c>
      <c r="D26" s="128" t="s">
        <v>2364</v>
      </c>
      <c r="E26" s="113"/>
      <c r="F26" s="113" t="s">
        <v>2533</v>
      </c>
      <c r="G26" s="113"/>
      <c r="H26" s="113" t="s">
        <v>2532</v>
      </c>
      <c r="I26" s="113" t="s">
        <v>939</v>
      </c>
      <c r="J26" s="129">
        <v>3.3</v>
      </c>
      <c r="K26" s="129"/>
      <c r="L26" s="130" t="s">
        <v>652</v>
      </c>
      <c r="M26" s="290">
        <v>1.04</v>
      </c>
      <c r="N26" s="1028"/>
      <c r="O26" s="1027"/>
      <c r="P26" s="249">
        <f t="shared" si="0"/>
        <v>0</v>
      </c>
      <c r="Q26" s="1027">
        <v>0</v>
      </c>
      <c r="R26" s="1028">
        <v>0</v>
      </c>
      <c r="S26" s="785">
        <f t="shared" si="1"/>
        <v>0</v>
      </c>
      <c r="T26" s="249">
        <f t="shared" si="2"/>
        <v>0</v>
      </c>
      <c r="U26" s="785">
        <f t="shared" si="3"/>
        <v>0</v>
      </c>
      <c r="V26" s="249">
        <f t="shared" si="4"/>
        <v>0</v>
      </c>
      <c r="W26" s="1026"/>
      <c r="X26" s="1025"/>
      <c r="Y26" s="786">
        <f t="shared" si="5"/>
        <v>0</v>
      </c>
      <c r="Z26" s="1025"/>
      <c r="AA26" s="1026"/>
      <c r="AB26" s="788">
        <f t="shared" si="6"/>
        <v>0</v>
      </c>
      <c r="AC26" s="787">
        <f t="shared" si="7"/>
        <v>0</v>
      </c>
      <c r="AD26" s="786">
        <f t="shared" si="8"/>
        <v>0</v>
      </c>
      <c r="AE26" s="787">
        <f t="shared" si="9"/>
        <v>0</v>
      </c>
    </row>
    <row r="27" spans="1:52" ht="15" x14ac:dyDescent="0.25">
      <c r="A27" s="113" t="s">
        <v>2501</v>
      </c>
      <c r="B27" s="142" t="s">
        <v>2469</v>
      </c>
      <c r="C27" s="142" t="s">
        <v>2469</v>
      </c>
      <c r="D27" s="128" t="s">
        <v>2364</v>
      </c>
      <c r="E27" s="113"/>
      <c r="F27" s="113" t="s">
        <v>2534</v>
      </c>
      <c r="G27" s="113"/>
      <c r="H27" s="113" t="s">
        <v>764</v>
      </c>
      <c r="I27" s="113" t="s">
        <v>2472</v>
      </c>
      <c r="J27" s="129">
        <v>28.1</v>
      </c>
      <c r="K27" s="129"/>
      <c r="L27" s="130" t="s">
        <v>652</v>
      </c>
      <c r="M27" s="290">
        <v>7.0000000000000007E-2</v>
      </c>
      <c r="N27" s="1028"/>
      <c r="O27" s="1027"/>
      <c r="P27" s="249">
        <f t="shared" si="0"/>
        <v>0</v>
      </c>
      <c r="Q27" s="1027">
        <v>0</v>
      </c>
      <c r="R27" s="1028">
        <v>0</v>
      </c>
      <c r="S27" s="785">
        <f t="shared" si="1"/>
        <v>0</v>
      </c>
      <c r="T27" s="249">
        <f t="shared" si="2"/>
        <v>0</v>
      </c>
      <c r="U27" s="785">
        <f t="shared" si="3"/>
        <v>0</v>
      </c>
      <c r="V27" s="249">
        <f t="shared" si="4"/>
        <v>0</v>
      </c>
      <c r="W27" s="1026"/>
      <c r="X27" s="1025"/>
      <c r="Y27" s="786">
        <f t="shared" si="5"/>
        <v>0</v>
      </c>
      <c r="Z27" s="1025"/>
      <c r="AA27" s="1026"/>
      <c r="AB27" s="788">
        <f t="shared" si="6"/>
        <v>0</v>
      </c>
      <c r="AC27" s="787">
        <f t="shared" si="7"/>
        <v>0</v>
      </c>
      <c r="AD27" s="786">
        <f t="shared" si="8"/>
        <v>0</v>
      </c>
      <c r="AE27" s="787">
        <f t="shared" si="9"/>
        <v>0</v>
      </c>
      <c r="AY27" s="789"/>
    </row>
    <row r="28" spans="1:52" ht="15" x14ac:dyDescent="0.25">
      <c r="A28" s="190" t="s">
        <v>2501</v>
      </c>
      <c r="B28" s="305" t="s">
        <v>2469</v>
      </c>
      <c r="C28" s="305" t="s">
        <v>2469</v>
      </c>
      <c r="D28" s="257" t="s">
        <v>2364</v>
      </c>
      <c r="E28" s="190"/>
      <c r="F28" s="190" t="s">
        <v>2535</v>
      </c>
      <c r="G28" s="190"/>
      <c r="H28" s="190" t="s">
        <v>2393</v>
      </c>
      <c r="I28" s="190" t="s">
        <v>2472</v>
      </c>
      <c r="J28" s="260">
        <v>27.1</v>
      </c>
      <c r="K28" s="260"/>
      <c r="L28" s="155" t="s">
        <v>652</v>
      </c>
      <c r="M28" s="513">
        <v>7.0000000000000007E-2</v>
      </c>
      <c r="N28" s="1028"/>
      <c r="O28" s="1027"/>
      <c r="P28" s="249">
        <f t="shared" si="0"/>
        <v>0</v>
      </c>
      <c r="Q28" s="1027">
        <v>0</v>
      </c>
      <c r="R28" s="1028">
        <v>0</v>
      </c>
      <c r="S28" s="785">
        <f t="shared" si="1"/>
        <v>0</v>
      </c>
      <c r="T28" s="249">
        <f t="shared" si="2"/>
        <v>0</v>
      </c>
      <c r="U28" s="785">
        <f t="shared" si="3"/>
        <v>0</v>
      </c>
      <c r="V28" s="249">
        <f t="shared" si="4"/>
        <v>0</v>
      </c>
      <c r="W28" s="1026"/>
      <c r="X28" s="1025"/>
      <c r="Y28" s="786">
        <f t="shared" si="5"/>
        <v>0</v>
      </c>
      <c r="Z28" s="1025"/>
      <c r="AA28" s="1026"/>
      <c r="AB28" s="788">
        <f t="shared" si="6"/>
        <v>0</v>
      </c>
      <c r="AC28" s="787">
        <f t="shared" si="7"/>
        <v>0</v>
      </c>
      <c r="AD28" s="786">
        <f t="shared" si="8"/>
        <v>0</v>
      </c>
      <c r="AE28" s="787">
        <f t="shared" si="9"/>
        <v>0</v>
      </c>
      <c r="AY28" s="789"/>
    </row>
    <row r="29" spans="1:52" ht="15.75" thickBot="1" x14ac:dyDescent="0.3">
      <c r="A29" s="312" t="s">
        <v>2536</v>
      </c>
      <c r="B29" s="307"/>
      <c r="C29" s="307"/>
      <c r="D29" s="308"/>
      <c r="E29" s="306"/>
      <c r="F29" s="306"/>
      <c r="G29" s="306"/>
      <c r="H29" s="306"/>
      <c r="I29" s="306"/>
      <c r="J29" s="309"/>
      <c r="K29" s="309"/>
      <c r="L29" s="310"/>
      <c r="M29" s="311"/>
      <c r="N29" s="249"/>
      <c r="O29" s="785"/>
      <c r="P29" s="249"/>
      <c r="Q29" s="785"/>
      <c r="R29" s="249"/>
      <c r="S29" s="785"/>
      <c r="T29" s="249"/>
      <c r="U29" s="785"/>
      <c r="V29" s="249"/>
      <c r="W29" s="786"/>
      <c r="X29" s="787"/>
      <c r="Y29" s="786"/>
      <c r="Z29" s="787"/>
      <c r="AA29" s="786"/>
      <c r="AB29" s="788"/>
      <c r="AC29" s="787"/>
      <c r="AD29" s="786"/>
      <c r="AE29" s="787"/>
    </row>
    <row r="30" spans="1:52" ht="15.75" thickTop="1" x14ac:dyDescent="0.25">
      <c r="A30" s="113" t="s">
        <v>2501</v>
      </c>
      <c r="B30" s="142" t="s">
        <v>2469</v>
      </c>
      <c r="C30" s="142" t="s">
        <v>2469</v>
      </c>
      <c r="D30" s="128" t="s">
        <v>2364</v>
      </c>
      <c r="E30" s="113"/>
      <c r="F30" s="113" t="s">
        <v>2537</v>
      </c>
      <c r="G30" s="113"/>
      <c r="H30" s="113" t="s">
        <v>2393</v>
      </c>
      <c r="I30" s="113" t="s">
        <v>2472</v>
      </c>
      <c r="J30" s="129">
        <v>70.099999999999994</v>
      </c>
      <c r="K30" s="129"/>
      <c r="L30" s="130" t="s">
        <v>652</v>
      </c>
      <c r="M30" s="290">
        <v>7.0000000000000007E-2</v>
      </c>
      <c r="N30" s="1028"/>
      <c r="O30" s="1027"/>
      <c r="P30" s="249">
        <f t="shared" si="0"/>
        <v>0</v>
      </c>
      <c r="Q30" s="1027">
        <v>0</v>
      </c>
      <c r="R30" s="1028">
        <v>0</v>
      </c>
      <c r="S30" s="785">
        <f t="shared" si="1"/>
        <v>0</v>
      </c>
      <c r="T30" s="249">
        <f t="shared" si="2"/>
        <v>0</v>
      </c>
      <c r="U30" s="785">
        <f t="shared" si="3"/>
        <v>0</v>
      </c>
      <c r="V30" s="249">
        <f t="shared" si="4"/>
        <v>0</v>
      </c>
      <c r="W30" s="1026"/>
      <c r="X30" s="1025"/>
      <c r="Y30" s="786">
        <f t="shared" si="5"/>
        <v>0</v>
      </c>
      <c r="Z30" s="1025"/>
      <c r="AA30" s="1026"/>
      <c r="AB30" s="788">
        <f t="shared" si="6"/>
        <v>0</v>
      </c>
      <c r="AC30" s="787">
        <f t="shared" si="7"/>
        <v>0</v>
      </c>
      <c r="AD30" s="786">
        <f t="shared" si="8"/>
        <v>0</v>
      </c>
      <c r="AE30" s="787">
        <f t="shared" si="9"/>
        <v>0</v>
      </c>
    </row>
    <row r="31" spans="1:52" ht="15" x14ac:dyDescent="0.25">
      <c r="A31" s="113" t="s">
        <v>2501</v>
      </c>
      <c r="B31" s="142" t="s">
        <v>2469</v>
      </c>
      <c r="C31" s="142" t="s">
        <v>2469</v>
      </c>
      <c r="D31" s="128" t="s">
        <v>2364</v>
      </c>
      <c r="E31" s="113"/>
      <c r="F31" s="113" t="s">
        <v>2538</v>
      </c>
      <c r="G31" s="113"/>
      <c r="H31" s="113" t="s">
        <v>2539</v>
      </c>
      <c r="I31" s="113" t="s">
        <v>939</v>
      </c>
      <c r="J31" s="129">
        <v>8.5</v>
      </c>
      <c r="K31" s="129"/>
      <c r="L31" s="130" t="s">
        <v>652</v>
      </c>
      <c r="M31" s="290">
        <v>0.04</v>
      </c>
      <c r="N31" s="1028"/>
      <c r="O31" s="1027"/>
      <c r="P31" s="249">
        <f t="shared" si="0"/>
        <v>0</v>
      </c>
      <c r="Q31" s="1027">
        <v>0</v>
      </c>
      <c r="R31" s="1028">
        <v>0</v>
      </c>
      <c r="S31" s="785">
        <f t="shared" si="1"/>
        <v>0</v>
      </c>
      <c r="T31" s="249">
        <f t="shared" si="2"/>
        <v>0</v>
      </c>
      <c r="U31" s="785">
        <f t="shared" si="3"/>
        <v>0</v>
      </c>
      <c r="V31" s="249">
        <f t="shared" si="4"/>
        <v>0</v>
      </c>
      <c r="W31" s="1026"/>
      <c r="X31" s="1025"/>
      <c r="Y31" s="786">
        <f t="shared" si="5"/>
        <v>0</v>
      </c>
      <c r="Z31" s="1025"/>
      <c r="AA31" s="1026"/>
      <c r="AB31" s="788">
        <f t="shared" si="6"/>
        <v>0</v>
      </c>
      <c r="AC31" s="787">
        <f t="shared" si="7"/>
        <v>0</v>
      </c>
      <c r="AD31" s="786">
        <f t="shared" si="8"/>
        <v>0</v>
      </c>
      <c r="AE31" s="787">
        <f t="shared" si="9"/>
        <v>0</v>
      </c>
    </row>
    <row r="32" spans="1:52" ht="15" x14ac:dyDescent="0.25">
      <c r="A32" s="113" t="s">
        <v>2501</v>
      </c>
      <c r="B32" s="142"/>
      <c r="C32" s="142"/>
      <c r="D32" s="128" t="s">
        <v>2364</v>
      </c>
      <c r="E32" s="113"/>
      <c r="F32" s="113" t="s">
        <v>2540</v>
      </c>
      <c r="G32" s="113"/>
      <c r="H32" s="113" t="s">
        <v>663</v>
      </c>
      <c r="I32" s="113" t="s">
        <v>939</v>
      </c>
      <c r="J32" s="315">
        <v>1.4</v>
      </c>
      <c r="K32" s="315"/>
      <c r="L32" s="130" t="s">
        <v>652</v>
      </c>
      <c r="M32" s="512">
        <v>0.04</v>
      </c>
      <c r="N32" s="1028"/>
      <c r="O32" s="1027"/>
      <c r="P32" s="249">
        <f t="shared" si="0"/>
        <v>0</v>
      </c>
      <c r="Q32" s="1027">
        <v>0</v>
      </c>
      <c r="R32" s="1028">
        <v>0</v>
      </c>
      <c r="S32" s="785">
        <f t="shared" si="1"/>
        <v>0</v>
      </c>
      <c r="T32" s="249">
        <f t="shared" si="2"/>
        <v>0</v>
      </c>
      <c r="U32" s="785">
        <f t="shared" si="3"/>
        <v>0</v>
      </c>
      <c r="V32" s="249">
        <f t="shared" si="4"/>
        <v>0</v>
      </c>
      <c r="W32" s="1026"/>
      <c r="X32" s="1025"/>
      <c r="Y32" s="786">
        <f t="shared" si="5"/>
        <v>0</v>
      </c>
      <c r="Z32" s="1025"/>
      <c r="AA32" s="1026"/>
      <c r="AB32" s="788">
        <f t="shared" si="6"/>
        <v>0</v>
      </c>
      <c r="AC32" s="787">
        <f t="shared" si="7"/>
        <v>0</v>
      </c>
      <c r="AD32" s="786">
        <f t="shared" si="8"/>
        <v>0</v>
      </c>
      <c r="AE32" s="787">
        <f t="shared" si="9"/>
        <v>0</v>
      </c>
      <c r="AF32" s="789"/>
      <c r="AZ32" s="789"/>
    </row>
    <row r="33" spans="1:52" ht="15" x14ac:dyDescent="0.25">
      <c r="A33" s="113" t="s">
        <v>2501</v>
      </c>
      <c r="B33" s="142"/>
      <c r="C33" s="142"/>
      <c r="D33" s="128" t="s">
        <v>2364</v>
      </c>
      <c r="E33" s="113"/>
      <c r="F33" s="113" t="s">
        <v>2541</v>
      </c>
      <c r="G33" s="113"/>
      <c r="H33" s="113" t="s">
        <v>764</v>
      </c>
      <c r="I33" s="113" t="s">
        <v>2472</v>
      </c>
      <c r="J33" s="315">
        <v>21.8</v>
      </c>
      <c r="K33" s="315"/>
      <c r="L33" s="130" t="s">
        <v>652</v>
      </c>
      <c r="M33" s="512">
        <v>7.0000000000000007E-2</v>
      </c>
      <c r="N33" s="1028"/>
      <c r="O33" s="1027"/>
      <c r="P33" s="249">
        <f t="shared" si="0"/>
        <v>0</v>
      </c>
      <c r="Q33" s="1027">
        <v>0</v>
      </c>
      <c r="R33" s="1028">
        <v>0</v>
      </c>
      <c r="S33" s="785">
        <f t="shared" si="1"/>
        <v>0</v>
      </c>
      <c r="T33" s="249">
        <f t="shared" si="2"/>
        <v>0</v>
      </c>
      <c r="U33" s="785">
        <f t="shared" si="3"/>
        <v>0</v>
      </c>
      <c r="V33" s="249">
        <f t="shared" si="4"/>
        <v>0</v>
      </c>
      <c r="W33" s="1026"/>
      <c r="X33" s="1025"/>
      <c r="Y33" s="786">
        <f t="shared" si="5"/>
        <v>0</v>
      </c>
      <c r="Z33" s="1025"/>
      <c r="AA33" s="1026"/>
      <c r="AB33" s="788">
        <f t="shared" si="6"/>
        <v>0</v>
      </c>
      <c r="AC33" s="787">
        <f t="shared" si="7"/>
        <v>0</v>
      </c>
      <c r="AD33" s="786">
        <f t="shared" si="8"/>
        <v>0</v>
      </c>
      <c r="AE33" s="787">
        <f t="shared" si="9"/>
        <v>0</v>
      </c>
      <c r="AF33" s="789"/>
      <c r="AK33" s="789"/>
      <c r="AL33" s="789"/>
      <c r="AM33" s="789"/>
      <c r="AN33" s="789"/>
      <c r="AO33" s="789"/>
      <c r="AP33" s="789"/>
      <c r="AQ33" s="789"/>
      <c r="AR33" s="789"/>
      <c r="AS33" s="789"/>
      <c r="AT33" s="789"/>
      <c r="AU33" s="789"/>
      <c r="AV33" s="789"/>
      <c r="AW33" s="789"/>
      <c r="AX33" s="789"/>
      <c r="AZ33" s="789"/>
    </row>
    <row r="34" spans="1:52" ht="15" x14ac:dyDescent="0.25">
      <c r="A34" s="113" t="s">
        <v>2501</v>
      </c>
      <c r="B34" s="142" t="s">
        <v>2469</v>
      </c>
      <c r="C34" s="142" t="s">
        <v>2469</v>
      </c>
      <c r="D34" s="128" t="s">
        <v>2364</v>
      </c>
      <c r="E34" s="113"/>
      <c r="F34" s="113" t="s">
        <v>2542</v>
      </c>
      <c r="G34" s="113"/>
      <c r="H34" s="113" t="s">
        <v>2343</v>
      </c>
      <c r="I34" s="113" t="s">
        <v>2472</v>
      </c>
      <c r="J34" s="315">
        <v>44.9</v>
      </c>
      <c r="K34" s="315"/>
      <c r="L34" s="130" t="s">
        <v>652</v>
      </c>
      <c r="M34" s="512">
        <v>7.0000000000000007E-2</v>
      </c>
      <c r="N34" s="1028"/>
      <c r="O34" s="1027"/>
      <c r="P34" s="249">
        <f t="shared" si="0"/>
        <v>0</v>
      </c>
      <c r="Q34" s="1027">
        <v>0</v>
      </c>
      <c r="R34" s="1028">
        <v>0</v>
      </c>
      <c r="S34" s="785">
        <f t="shared" si="1"/>
        <v>0</v>
      </c>
      <c r="T34" s="249">
        <f t="shared" si="2"/>
        <v>0</v>
      </c>
      <c r="U34" s="785">
        <f t="shared" si="3"/>
        <v>0</v>
      </c>
      <c r="V34" s="249">
        <f t="shared" si="4"/>
        <v>0</v>
      </c>
      <c r="W34" s="1026"/>
      <c r="X34" s="1025"/>
      <c r="Y34" s="786">
        <f t="shared" si="5"/>
        <v>0</v>
      </c>
      <c r="Z34" s="1025"/>
      <c r="AA34" s="1026"/>
      <c r="AB34" s="788">
        <f t="shared" si="6"/>
        <v>0</v>
      </c>
      <c r="AC34" s="787">
        <f t="shared" si="7"/>
        <v>0</v>
      </c>
      <c r="AD34" s="786">
        <f t="shared" si="8"/>
        <v>0</v>
      </c>
      <c r="AE34" s="787">
        <f t="shared" si="9"/>
        <v>0</v>
      </c>
      <c r="AK34" s="789"/>
      <c r="AL34" s="789"/>
      <c r="AM34" s="789"/>
      <c r="AN34" s="789"/>
      <c r="AO34" s="789"/>
      <c r="AP34" s="789"/>
      <c r="AQ34" s="789"/>
      <c r="AR34" s="789"/>
      <c r="AS34" s="789"/>
      <c r="AT34" s="789"/>
      <c r="AU34" s="789"/>
      <c r="AV34" s="789"/>
      <c r="AW34" s="789"/>
      <c r="AX34" s="789"/>
    </row>
    <row r="35" spans="1:52" ht="15" x14ac:dyDescent="0.25">
      <c r="A35" s="113" t="s">
        <v>2501</v>
      </c>
      <c r="B35" s="142" t="s">
        <v>2469</v>
      </c>
      <c r="C35" s="142" t="s">
        <v>2469</v>
      </c>
      <c r="D35" s="128" t="s">
        <v>2364</v>
      </c>
      <c r="E35" s="113"/>
      <c r="F35" s="113" t="s">
        <v>2543</v>
      </c>
      <c r="G35" s="113"/>
      <c r="H35" s="113" t="s">
        <v>2544</v>
      </c>
      <c r="I35" s="113" t="s">
        <v>2472</v>
      </c>
      <c r="J35" s="129"/>
      <c r="K35" s="129">
        <v>2.5</v>
      </c>
      <c r="L35" s="265" t="s">
        <v>2504</v>
      </c>
      <c r="M35" s="512"/>
      <c r="N35" s="249"/>
      <c r="O35" s="785"/>
      <c r="P35" s="249"/>
      <c r="Q35" s="785"/>
      <c r="R35" s="249"/>
      <c r="S35" s="785"/>
      <c r="T35" s="249"/>
      <c r="U35" s="785"/>
      <c r="V35" s="249"/>
      <c r="W35" s="786"/>
      <c r="X35" s="787"/>
      <c r="Y35" s="786"/>
      <c r="Z35" s="787"/>
      <c r="AA35" s="786"/>
      <c r="AB35" s="788"/>
      <c r="AC35" s="787"/>
      <c r="AD35" s="786"/>
      <c r="AE35" s="787"/>
    </row>
    <row r="36" spans="1:52" ht="15" x14ac:dyDescent="0.25">
      <c r="A36" s="113" t="s">
        <v>2501</v>
      </c>
      <c r="B36" s="142" t="s">
        <v>2469</v>
      </c>
      <c r="C36" s="142" t="s">
        <v>2469</v>
      </c>
      <c r="D36" s="128" t="s">
        <v>2364</v>
      </c>
      <c r="E36" s="113"/>
      <c r="F36" s="113" t="s">
        <v>2545</v>
      </c>
      <c r="G36" s="113"/>
      <c r="H36" s="113" t="s">
        <v>928</v>
      </c>
      <c r="I36" s="113" t="s">
        <v>2472</v>
      </c>
      <c r="J36" s="129">
        <v>2.5</v>
      </c>
      <c r="K36" s="129"/>
      <c r="L36" s="130" t="s">
        <v>652</v>
      </c>
      <c r="M36" s="290">
        <v>7.0000000000000007E-2</v>
      </c>
      <c r="N36" s="1028"/>
      <c r="O36" s="1027"/>
      <c r="P36" s="249">
        <f t="shared" si="0"/>
        <v>0</v>
      </c>
      <c r="Q36" s="1027">
        <v>0</v>
      </c>
      <c r="R36" s="1028">
        <v>0</v>
      </c>
      <c r="S36" s="785">
        <f t="shared" si="1"/>
        <v>0</v>
      </c>
      <c r="T36" s="249">
        <f t="shared" si="2"/>
        <v>0</v>
      </c>
      <c r="U36" s="785">
        <f t="shared" si="3"/>
        <v>0</v>
      </c>
      <c r="V36" s="249">
        <f t="shared" si="4"/>
        <v>0</v>
      </c>
      <c r="W36" s="1026"/>
      <c r="X36" s="1025"/>
      <c r="Y36" s="786">
        <f t="shared" si="5"/>
        <v>0</v>
      </c>
      <c r="Z36" s="1025"/>
      <c r="AA36" s="1026"/>
      <c r="AB36" s="788">
        <f t="shared" si="6"/>
        <v>0</v>
      </c>
      <c r="AC36" s="787">
        <f t="shared" si="7"/>
        <v>0</v>
      </c>
      <c r="AD36" s="786">
        <f t="shared" si="8"/>
        <v>0</v>
      </c>
      <c r="AE36" s="773">
        <f t="shared" si="9"/>
        <v>0</v>
      </c>
    </row>
    <row r="37" spans="1:52" ht="15" x14ac:dyDescent="0.25">
      <c r="A37" s="113" t="s">
        <v>2501</v>
      </c>
      <c r="B37" s="142" t="s">
        <v>2469</v>
      </c>
      <c r="C37" s="142" t="s">
        <v>2469</v>
      </c>
      <c r="D37" s="128" t="s">
        <v>2364</v>
      </c>
      <c r="E37" s="113"/>
      <c r="F37" s="113" t="s">
        <v>2546</v>
      </c>
      <c r="G37" s="113"/>
      <c r="H37" s="113" t="s">
        <v>764</v>
      </c>
      <c r="I37" s="113" t="s">
        <v>2472</v>
      </c>
      <c r="J37" s="129">
        <v>44.9</v>
      </c>
      <c r="K37" s="129"/>
      <c r="L37" s="130" t="s">
        <v>652</v>
      </c>
      <c r="M37" s="290">
        <v>7.0000000000000007E-2</v>
      </c>
      <c r="N37" s="1028"/>
      <c r="O37" s="1027"/>
      <c r="P37" s="249">
        <f t="shared" si="0"/>
        <v>0</v>
      </c>
      <c r="Q37" s="1027">
        <v>0</v>
      </c>
      <c r="R37" s="1028">
        <v>0</v>
      </c>
      <c r="S37" s="785">
        <f t="shared" si="1"/>
        <v>0</v>
      </c>
      <c r="T37" s="249">
        <f t="shared" si="2"/>
        <v>0</v>
      </c>
      <c r="U37" s="785">
        <f t="shared" si="3"/>
        <v>0</v>
      </c>
      <c r="V37" s="249">
        <f t="shared" si="4"/>
        <v>0</v>
      </c>
      <c r="W37" s="1026"/>
      <c r="X37" s="1025"/>
      <c r="Y37" s="786">
        <f t="shared" si="5"/>
        <v>0</v>
      </c>
      <c r="Z37" s="1025"/>
      <c r="AA37" s="1026"/>
      <c r="AB37" s="788">
        <f t="shared" si="6"/>
        <v>0</v>
      </c>
      <c r="AC37" s="787">
        <f t="shared" si="7"/>
        <v>0</v>
      </c>
      <c r="AD37" s="786">
        <f t="shared" si="8"/>
        <v>0</v>
      </c>
      <c r="AE37" s="787">
        <f t="shared" si="9"/>
        <v>0</v>
      </c>
    </row>
    <row r="38" spans="1:52" s="789" customFormat="1" ht="15" x14ac:dyDescent="0.25">
      <c r="A38" s="113" t="s">
        <v>2501</v>
      </c>
      <c r="B38" s="263" t="s">
        <v>2469</v>
      </c>
      <c r="C38" s="263" t="s">
        <v>2469</v>
      </c>
      <c r="D38" s="259" t="s">
        <v>2364</v>
      </c>
      <c r="E38" s="258"/>
      <c r="F38" s="258" t="s">
        <v>2547</v>
      </c>
      <c r="G38" s="258"/>
      <c r="H38" s="258" t="s">
        <v>2509</v>
      </c>
      <c r="I38" s="258" t="s">
        <v>2472</v>
      </c>
      <c r="J38" s="129"/>
      <c r="K38" s="264">
        <v>2.5</v>
      </c>
      <c r="L38" s="265" t="s">
        <v>2504</v>
      </c>
      <c r="M38" s="514"/>
      <c r="N38" s="249"/>
      <c r="O38" s="785"/>
      <c r="P38" s="249"/>
      <c r="Q38" s="785"/>
      <c r="R38" s="249"/>
      <c r="S38" s="785"/>
      <c r="T38" s="249"/>
      <c r="U38" s="785"/>
      <c r="V38" s="249"/>
      <c r="W38" s="786"/>
      <c r="X38" s="787"/>
      <c r="Y38" s="786"/>
      <c r="Z38" s="787"/>
      <c r="AA38" s="786"/>
      <c r="AB38" s="788"/>
      <c r="AC38" s="787"/>
      <c r="AD38" s="786"/>
      <c r="AE38" s="787"/>
      <c r="AF38" s="169"/>
      <c r="AG38" s="169"/>
      <c r="AK38" s="169"/>
      <c r="AL38" s="169"/>
      <c r="AM38" s="169"/>
      <c r="AN38" s="169"/>
      <c r="AO38" s="169"/>
      <c r="AP38" s="169"/>
      <c r="AQ38" s="169"/>
      <c r="AR38" s="169"/>
      <c r="AS38" s="169"/>
      <c r="AT38" s="169"/>
      <c r="AU38" s="169"/>
      <c r="AV38" s="169"/>
      <c r="AW38" s="169"/>
      <c r="AX38" s="169"/>
      <c r="AY38" s="169"/>
      <c r="AZ38" s="169"/>
    </row>
    <row r="39" spans="1:52" s="789" customFormat="1" ht="15" x14ac:dyDescent="0.25">
      <c r="A39" s="113" t="s">
        <v>2501</v>
      </c>
      <c r="B39" s="263"/>
      <c r="C39" s="263"/>
      <c r="D39" s="259" t="s">
        <v>2364</v>
      </c>
      <c r="E39" s="258"/>
      <c r="F39" s="258" t="s">
        <v>2548</v>
      </c>
      <c r="G39" s="258"/>
      <c r="H39" s="258" t="s">
        <v>2353</v>
      </c>
      <c r="I39" s="258" t="s">
        <v>2472</v>
      </c>
      <c r="J39" s="129"/>
      <c r="K39" s="264">
        <v>0.3</v>
      </c>
      <c r="L39" s="265" t="s">
        <v>2504</v>
      </c>
      <c r="M39" s="514"/>
      <c r="N39" s="249"/>
      <c r="O39" s="785"/>
      <c r="P39" s="249"/>
      <c r="Q39" s="785"/>
      <c r="R39" s="249"/>
      <c r="S39" s="785"/>
      <c r="T39" s="249"/>
      <c r="U39" s="785"/>
      <c r="V39" s="249"/>
      <c r="W39" s="786"/>
      <c r="X39" s="787"/>
      <c r="Y39" s="786"/>
      <c r="Z39" s="787"/>
      <c r="AA39" s="786"/>
      <c r="AB39" s="788"/>
      <c r="AC39" s="787"/>
      <c r="AD39" s="786"/>
      <c r="AE39" s="787"/>
      <c r="AF39" s="169"/>
      <c r="AG39" s="169"/>
      <c r="AK39" s="169"/>
      <c r="AL39" s="169"/>
      <c r="AM39" s="169"/>
      <c r="AN39" s="169"/>
      <c r="AO39" s="169"/>
      <c r="AP39" s="169"/>
      <c r="AQ39" s="169"/>
      <c r="AR39" s="169"/>
      <c r="AS39" s="169"/>
      <c r="AT39" s="169"/>
      <c r="AU39" s="169"/>
      <c r="AV39" s="169"/>
      <c r="AW39" s="169"/>
      <c r="AX39" s="169"/>
      <c r="AY39" s="169"/>
      <c r="AZ39" s="169"/>
    </row>
    <row r="40" spans="1:52" ht="15" x14ac:dyDescent="0.25">
      <c r="A40" s="113" t="s">
        <v>2501</v>
      </c>
      <c r="B40" s="142" t="s">
        <v>2469</v>
      </c>
      <c r="C40" s="142" t="s">
        <v>2469</v>
      </c>
      <c r="D40" s="128" t="s">
        <v>2364</v>
      </c>
      <c r="E40" s="113"/>
      <c r="F40" s="113" t="s">
        <v>2549</v>
      </c>
      <c r="G40" s="113"/>
      <c r="H40" s="113" t="s">
        <v>764</v>
      </c>
      <c r="I40" s="113" t="s">
        <v>2472</v>
      </c>
      <c r="J40" s="129">
        <v>24.5</v>
      </c>
      <c r="K40" s="129"/>
      <c r="L40" s="130" t="s">
        <v>652</v>
      </c>
      <c r="M40" s="290">
        <v>7.0000000000000007E-2</v>
      </c>
      <c r="N40" s="1028"/>
      <c r="O40" s="1027"/>
      <c r="P40" s="249">
        <f t="shared" si="0"/>
        <v>0</v>
      </c>
      <c r="Q40" s="1027">
        <v>0</v>
      </c>
      <c r="R40" s="1028">
        <v>0</v>
      </c>
      <c r="S40" s="785">
        <f t="shared" si="1"/>
        <v>0</v>
      </c>
      <c r="T40" s="249">
        <f t="shared" si="2"/>
        <v>0</v>
      </c>
      <c r="U40" s="785">
        <f t="shared" si="3"/>
        <v>0</v>
      </c>
      <c r="V40" s="249">
        <f t="shared" si="4"/>
        <v>0</v>
      </c>
      <c r="W40" s="1026"/>
      <c r="X40" s="1025"/>
      <c r="Y40" s="786">
        <f t="shared" si="5"/>
        <v>0</v>
      </c>
      <c r="Z40" s="1025"/>
      <c r="AA40" s="1026"/>
      <c r="AB40" s="788">
        <f t="shared" si="6"/>
        <v>0</v>
      </c>
      <c r="AC40" s="787">
        <f t="shared" si="7"/>
        <v>0</v>
      </c>
      <c r="AD40" s="786">
        <f t="shared" si="8"/>
        <v>0</v>
      </c>
      <c r="AE40" s="787">
        <f t="shared" si="9"/>
        <v>0</v>
      </c>
    </row>
    <row r="41" spans="1:52" ht="15" x14ac:dyDescent="0.25">
      <c r="A41" s="258" t="s">
        <v>2501</v>
      </c>
      <c r="B41" s="263" t="s">
        <v>2469</v>
      </c>
      <c r="C41" s="263" t="s">
        <v>2469</v>
      </c>
      <c r="D41" s="259" t="s">
        <v>2364</v>
      </c>
      <c r="E41" s="258"/>
      <c r="F41" s="258" t="s">
        <v>2550</v>
      </c>
      <c r="G41" s="258"/>
      <c r="H41" s="258" t="s">
        <v>2551</v>
      </c>
      <c r="I41" s="258" t="s">
        <v>2472</v>
      </c>
      <c r="J41" s="264"/>
      <c r="K41" s="264">
        <v>0.2</v>
      </c>
      <c r="L41" s="265" t="s">
        <v>2504</v>
      </c>
      <c r="M41" s="514"/>
      <c r="N41" s="249"/>
      <c r="O41" s="785"/>
      <c r="P41" s="249">
        <f t="shared" si="0"/>
        <v>0</v>
      </c>
      <c r="Q41" s="785">
        <v>0</v>
      </c>
      <c r="R41" s="249">
        <v>0</v>
      </c>
      <c r="S41" s="785">
        <f t="shared" si="1"/>
        <v>0</v>
      </c>
      <c r="T41" s="249">
        <f t="shared" si="2"/>
        <v>0</v>
      </c>
      <c r="U41" s="785">
        <f t="shared" si="3"/>
        <v>0</v>
      </c>
      <c r="V41" s="249">
        <f t="shared" si="4"/>
        <v>0</v>
      </c>
      <c r="W41" s="786"/>
      <c r="X41" s="787"/>
      <c r="Y41" s="786">
        <f t="shared" si="5"/>
        <v>0</v>
      </c>
      <c r="Z41" s="787"/>
      <c r="AA41" s="786"/>
      <c r="AB41" s="788">
        <f t="shared" si="6"/>
        <v>0</v>
      </c>
      <c r="AC41" s="787">
        <f t="shared" si="7"/>
        <v>0</v>
      </c>
      <c r="AD41" s="786">
        <f t="shared" si="8"/>
        <v>0</v>
      </c>
      <c r="AE41" s="787">
        <f t="shared" si="9"/>
        <v>0</v>
      </c>
    </row>
    <row r="42" spans="1:52" ht="15" x14ac:dyDescent="0.25">
      <c r="A42" s="258" t="s">
        <v>2501</v>
      </c>
      <c r="B42" s="263" t="s">
        <v>2469</v>
      </c>
      <c r="C42" s="263" t="s">
        <v>2469</v>
      </c>
      <c r="D42" s="259" t="s">
        <v>2364</v>
      </c>
      <c r="E42" s="258"/>
      <c r="F42" s="258" t="s">
        <v>2552</v>
      </c>
      <c r="G42" s="258"/>
      <c r="H42" s="258" t="s">
        <v>2551</v>
      </c>
      <c r="I42" s="258" t="s">
        <v>2472</v>
      </c>
      <c r="J42" s="264"/>
      <c r="K42" s="264">
        <v>1.6</v>
      </c>
      <c r="L42" s="265" t="s">
        <v>2504</v>
      </c>
      <c r="M42" s="514"/>
      <c r="N42" s="249"/>
      <c r="O42" s="785"/>
      <c r="P42" s="249"/>
      <c r="Q42" s="785"/>
      <c r="R42" s="249"/>
      <c r="S42" s="785"/>
      <c r="T42" s="249"/>
      <c r="U42" s="785"/>
      <c r="V42" s="249"/>
      <c r="W42" s="786"/>
      <c r="X42" s="787"/>
      <c r="Y42" s="786"/>
      <c r="Z42" s="787"/>
      <c r="AA42" s="786"/>
      <c r="AB42" s="788"/>
      <c r="AC42" s="787"/>
      <c r="AD42" s="786"/>
      <c r="AE42" s="787"/>
    </row>
    <row r="43" spans="1:52" ht="15" x14ac:dyDescent="0.25">
      <c r="A43" s="267" t="s">
        <v>2501</v>
      </c>
      <c r="B43" s="296" t="s">
        <v>2469</v>
      </c>
      <c r="C43" s="296" t="s">
        <v>2469</v>
      </c>
      <c r="D43" s="297" t="s">
        <v>2364</v>
      </c>
      <c r="E43" s="267"/>
      <c r="F43" s="267" t="s">
        <v>2553</v>
      </c>
      <c r="G43" s="267"/>
      <c r="H43" s="267" t="s">
        <v>2393</v>
      </c>
      <c r="I43" s="267" t="s">
        <v>2472</v>
      </c>
      <c r="J43" s="266">
        <v>28.1</v>
      </c>
      <c r="K43" s="266"/>
      <c r="L43" s="268" t="s">
        <v>652</v>
      </c>
      <c r="M43" s="515">
        <v>7.0000000000000007E-2</v>
      </c>
      <c r="N43" s="1028"/>
      <c r="O43" s="1027"/>
      <c r="P43" s="249">
        <f t="shared" si="0"/>
        <v>0</v>
      </c>
      <c r="Q43" s="1027">
        <v>0</v>
      </c>
      <c r="R43" s="1028">
        <v>0</v>
      </c>
      <c r="S43" s="785">
        <f t="shared" si="1"/>
        <v>0</v>
      </c>
      <c r="T43" s="249">
        <f t="shared" si="2"/>
        <v>0</v>
      </c>
      <c r="U43" s="785">
        <f t="shared" si="3"/>
        <v>0</v>
      </c>
      <c r="V43" s="249">
        <f t="shared" si="4"/>
        <v>0</v>
      </c>
      <c r="W43" s="1026"/>
      <c r="X43" s="1025"/>
      <c r="Y43" s="786">
        <f t="shared" si="5"/>
        <v>0</v>
      </c>
      <c r="Z43" s="1025"/>
      <c r="AA43" s="1026"/>
      <c r="AB43" s="788">
        <f t="shared" si="6"/>
        <v>0</v>
      </c>
      <c r="AC43" s="787">
        <f t="shared" si="7"/>
        <v>0</v>
      </c>
      <c r="AD43" s="786">
        <f t="shared" si="8"/>
        <v>0</v>
      </c>
      <c r="AE43" s="787">
        <f t="shared" si="9"/>
        <v>0</v>
      </c>
    </row>
    <row r="44" spans="1:52" ht="15.75" thickBot="1" x14ac:dyDescent="0.3">
      <c r="A44" s="298" t="s">
        <v>2554</v>
      </c>
      <c r="B44" s="299"/>
      <c r="C44" s="299"/>
      <c r="D44" s="300"/>
      <c r="E44" s="301"/>
      <c r="F44" s="301"/>
      <c r="G44" s="301"/>
      <c r="H44" s="301"/>
      <c r="I44" s="301"/>
      <c r="J44" s="302"/>
      <c r="K44" s="302"/>
      <c r="L44" s="303"/>
      <c r="M44" s="304"/>
      <c r="N44" s="1028"/>
      <c r="O44" s="1027"/>
      <c r="P44" s="249">
        <f t="shared" si="0"/>
        <v>0</v>
      </c>
      <c r="Q44" s="1027">
        <v>0</v>
      </c>
      <c r="R44" s="1028">
        <v>0</v>
      </c>
      <c r="S44" s="785">
        <f t="shared" si="1"/>
        <v>0</v>
      </c>
      <c r="T44" s="249">
        <f t="shared" si="2"/>
        <v>0</v>
      </c>
      <c r="U44" s="785">
        <f t="shared" si="3"/>
        <v>0</v>
      </c>
      <c r="V44" s="249">
        <f t="shared" si="4"/>
        <v>0</v>
      </c>
      <c r="W44" s="1026"/>
      <c r="X44" s="1025"/>
      <c r="Y44" s="786">
        <f t="shared" si="5"/>
        <v>0</v>
      </c>
      <c r="Z44" s="1025"/>
      <c r="AA44" s="1026"/>
      <c r="AB44" s="788">
        <f t="shared" si="6"/>
        <v>0</v>
      </c>
      <c r="AC44" s="787">
        <f t="shared" si="7"/>
        <v>0</v>
      </c>
      <c r="AD44" s="786">
        <f t="shared" si="8"/>
        <v>0</v>
      </c>
      <c r="AE44" s="787">
        <f t="shared" si="9"/>
        <v>0</v>
      </c>
    </row>
    <row r="45" spans="1:52" ht="15.75" thickTop="1" x14ac:dyDescent="0.25">
      <c r="A45" s="355" t="s">
        <v>2501</v>
      </c>
      <c r="B45" s="356" t="s">
        <v>2469</v>
      </c>
      <c r="C45" s="356" t="s">
        <v>2469</v>
      </c>
      <c r="D45" s="357" t="s">
        <v>2364</v>
      </c>
      <c r="E45" s="355"/>
      <c r="F45" s="355" t="s">
        <v>2555</v>
      </c>
      <c r="G45" s="355"/>
      <c r="H45" s="355" t="s">
        <v>2393</v>
      </c>
      <c r="I45" s="355" t="s">
        <v>2472</v>
      </c>
      <c r="J45" s="358">
        <v>227.3</v>
      </c>
      <c r="K45" s="358"/>
      <c r="L45" s="353" t="s">
        <v>652</v>
      </c>
      <c r="M45" s="516">
        <v>7.0000000000000007E-2</v>
      </c>
      <c r="N45" s="1028"/>
      <c r="O45" s="1027"/>
      <c r="P45" s="249">
        <f t="shared" si="0"/>
        <v>0</v>
      </c>
      <c r="Q45" s="1027">
        <v>0</v>
      </c>
      <c r="R45" s="1028">
        <v>0</v>
      </c>
      <c r="S45" s="785">
        <f t="shared" si="1"/>
        <v>0</v>
      </c>
      <c r="T45" s="249">
        <f t="shared" si="2"/>
        <v>0</v>
      </c>
      <c r="U45" s="785">
        <f t="shared" si="3"/>
        <v>0</v>
      </c>
      <c r="V45" s="249">
        <f t="shared" si="4"/>
        <v>0</v>
      </c>
      <c r="W45" s="1026"/>
      <c r="X45" s="1025"/>
      <c r="Y45" s="786">
        <f t="shared" si="5"/>
        <v>0</v>
      </c>
      <c r="Z45" s="1025"/>
      <c r="AA45" s="1026"/>
      <c r="AB45" s="788">
        <f t="shared" si="6"/>
        <v>0</v>
      </c>
      <c r="AC45" s="787">
        <f t="shared" si="7"/>
        <v>0</v>
      </c>
      <c r="AD45" s="786">
        <f t="shared" si="8"/>
        <v>0</v>
      </c>
      <c r="AE45" s="787">
        <f t="shared" si="9"/>
        <v>0</v>
      </c>
    </row>
    <row r="46" spans="1:52" ht="15" x14ac:dyDescent="0.25">
      <c r="A46" s="2" t="s">
        <v>2501</v>
      </c>
      <c r="B46" s="359" t="s">
        <v>2469</v>
      </c>
      <c r="C46" s="359" t="s">
        <v>2469</v>
      </c>
      <c r="D46" s="242" t="s">
        <v>2364</v>
      </c>
      <c r="E46" s="2"/>
      <c r="F46" s="2" t="s">
        <v>2556</v>
      </c>
      <c r="G46" s="2"/>
      <c r="H46" s="2" t="s">
        <v>2518</v>
      </c>
      <c r="I46" s="2" t="s">
        <v>2472</v>
      </c>
      <c r="J46" s="360">
        <v>36.700000000000003</v>
      </c>
      <c r="K46" s="360"/>
      <c r="L46" s="354" t="s">
        <v>652</v>
      </c>
      <c r="M46" s="517">
        <v>7.0000000000000007E-2</v>
      </c>
      <c r="N46" s="1028"/>
      <c r="O46" s="1027"/>
      <c r="P46" s="249">
        <f t="shared" si="0"/>
        <v>0</v>
      </c>
      <c r="Q46" s="1027">
        <v>0</v>
      </c>
      <c r="R46" s="1028">
        <v>0</v>
      </c>
      <c r="S46" s="785">
        <f t="shared" si="1"/>
        <v>0</v>
      </c>
      <c r="T46" s="249">
        <f t="shared" si="2"/>
        <v>0</v>
      </c>
      <c r="U46" s="785">
        <f t="shared" si="3"/>
        <v>0</v>
      </c>
      <c r="V46" s="249">
        <f t="shared" si="4"/>
        <v>0</v>
      </c>
      <c r="W46" s="1026"/>
      <c r="X46" s="1025"/>
      <c r="Y46" s="786">
        <f t="shared" si="5"/>
        <v>0</v>
      </c>
      <c r="Z46" s="1025"/>
      <c r="AA46" s="1026"/>
      <c r="AB46" s="788">
        <f t="shared" si="6"/>
        <v>0</v>
      </c>
      <c r="AC46" s="787">
        <f t="shared" si="7"/>
        <v>0</v>
      </c>
      <c r="AD46" s="786">
        <f t="shared" si="8"/>
        <v>0</v>
      </c>
      <c r="AE46" s="787">
        <f t="shared" si="9"/>
        <v>0</v>
      </c>
    </row>
    <row r="47" spans="1:52" ht="15" x14ac:dyDescent="0.25">
      <c r="A47" s="2" t="s">
        <v>2501</v>
      </c>
      <c r="B47" s="359" t="s">
        <v>2469</v>
      </c>
      <c r="C47" s="359" t="s">
        <v>2469</v>
      </c>
      <c r="D47" s="242" t="s">
        <v>2364</v>
      </c>
      <c r="E47" s="2"/>
      <c r="F47" s="2" t="s">
        <v>2557</v>
      </c>
      <c r="G47" s="2"/>
      <c r="H47" s="2" t="s">
        <v>2518</v>
      </c>
      <c r="I47" s="2" t="s">
        <v>2472</v>
      </c>
      <c r="J47" s="360">
        <v>36.6</v>
      </c>
      <c r="K47" s="360"/>
      <c r="L47" s="354" t="s">
        <v>652</v>
      </c>
      <c r="M47" s="517">
        <v>7.0000000000000007E-2</v>
      </c>
      <c r="N47" s="1028"/>
      <c r="O47" s="1027"/>
      <c r="P47" s="249">
        <f t="shared" si="0"/>
        <v>0</v>
      </c>
      <c r="Q47" s="1027">
        <v>0</v>
      </c>
      <c r="R47" s="1028">
        <v>0</v>
      </c>
      <c r="S47" s="785">
        <f t="shared" si="1"/>
        <v>0</v>
      </c>
      <c r="T47" s="249">
        <f t="shared" si="2"/>
        <v>0</v>
      </c>
      <c r="U47" s="785">
        <f t="shared" si="3"/>
        <v>0</v>
      </c>
      <c r="V47" s="249">
        <f t="shared" si="4"/>
        <v>0</v>
      </c>
      <c r="W47" s="1026"/>
      <c r="X47" s="1025"/>
      <c r="Y47" s="786">
        <f t="shared" si="5"/>
        <v>0</v>
      </c>
      <c r="Z47" s="1025"/>
      <c r="AA47" s="1026"/>
      <c r="AB47" s="788">
        <f t="shared" si="6"/>
        <v>0</v>
      </c>
      <c r="AC47" s="787">
        <f t="shared" si="7"/>
        <v>0</v>
      </c>
      <c r="AD47" s="786">
        <f t="shared" si="8"/>
        <v>0</v>
      </c>
      <c r="AE47" s="787">
        <f t="shared" si="9"/>
        <v>0</v>
      </c>
    </row>
    <row r="48" spans="1:52" ht="15" x14ac:dyDescent="0.25">
      <c r="A48" s="2" t="s">
        <v>2501</v>
      </c>
      <c r="B48" s="359" t="s">
        <v>2469</v>
      </c>
      <c r="C48" s="359" t="s">
        <v>2469</v>
      </c>
      <c r="D48" s="242" t="s">
        <v>2364</v>
      </c>
      <c r="E48" s="2"/>
      <c r="F48" s="2" t="s">
        <v>2558</v>
      </c>
      <c r="G48" s="2"/>
      <c r="H48" s="2" t="s">
        <v>2518</v>
      </c>
      <c r="I48" s="2" t="s">
        <v>2472</v>
      </c>
      <c r="J48" s="360">
        <v>34.799999999999997</v>
      </c>
      <c r="K48" s="360"/>
      <c r="L48" s="354" t="s">
        <v>652</v>
      </c>
      <c r="M48" s="517">
        <v>7.0000000000000007E-2</v>
      </c>
      <c r="N48" s="1028"/>
      <c r="O48" s="1027"/>
      <c r="P48" s="249">
        <f t="shared" si="0"/>
        <v>0</v>
      </c>
      <c r="Q48" s="1027">
        <v>0</v>
      </c>
      <c r="R48" s="1028">
        <v>0</v>
      </c>
      <c r="S48" s="785">
        <f t="shared" si="1"/>
        <v>0</v>
      </c>
      <c r="T48" s="249">
        <f t="shared" si="2"/>
        <v>0</v>
      </c>
      <c r="U48" s="785">
        <f t="shared" si="3"/>
        <v>0</v>
      </c>
      <c r="V48" s="249">
        <f t="shared" si="4"/>
        <v>0</v>
      </c>
      <c r="W48" s="1026"/>
      <c r="X48" s="1025"/>
      <c r="Y48" s="786">
        <f t="shared" si="5"/>
        <v>0</v>
      </c>
      <c r="Z48" s="1025"/>
      <c r="AA48" s="1026"/>
      <c r="AB48" s="788">
        <f t="shared" si="6"/>
        <v>0</v>
      </c>
      <c r="AC48" s="787">
        <f t="shared" si="7"/>
        <v>0</v>
      </c>
      <c r="AD48" s="786">
        <f t="shared" si="8"/>
        <v>0</v>
      </c>
      <c r="AE48" s="787">
        <f t="shared" si="9"/>
        <v>0</v>
      </c>
    </row>
    <row r="49" spans="1:52" ht="15" x14ac:dyDescent="0.25">
      <c r="A49" s="2" t="s">
        <v>2501</v>
      </c>
      <c r="B49" s="359" t="s">
        <v>2469</v>
      </c>
      <c r="C49" s="359" t="s">
        <v>2469</v>
      </c>
      <c r="D49" s="242" t="s">
        <v>2364</v>
      </c>
      <c r="E49" s="2"/>
      <c r="F49" s="2" t="s">
        <v>2559</v>
      </c>
      <c r="G49" s="2"/>
      <c r="H49" s="2" t="s">
        <v>2518</v>
      </c>
      <c r="I49" s="2" t="s">
        <v>2472</v>
      </c>
      <c r="J49" s="360">
        <v>48.6</v>
      </c>
      <c r="K49" s="360"/>
      <c r="L49" s="354" t="s">
        <v>652</v>
      </c>
      <c r="M49" s="517">
        <v>7.0000000000000007E-2</v>
      </c>
      <c r="N49" s="1028"/>
      <c r="O49" s="1027"/>
      <c r="P49" s="249">
        <f t="shared" si="0"/>
        <v>0</v>
      </c>
      <c r="Q49" s="1027">
        <v>0</v>
      </c>
      <c r="R49" s="1028">
        <v>0</v>
      </c>
      <c r="S49" s="785">
        <f t="shared" si="1"/>
        <v>0</v>
      </c>
      <c r="T49" s="249">
        <f t="shared" si="2"/>
        <v>0</v>
      </c>
      <c r="U49" s="785">
        <f t="shared" si="3"/>
        <v>0</v>
      </c>
      <c r="V49" s="249">
        <f t="shared" si="4"/>
        <v>0</v>
      </c>
      <c r="W49" s="1026"/>
      <c r="X49" s="1025"/>
      <c r="Y49" s="786">
        <f t="shared" si="5"/>
        <v>0</v>
      </c>
      <c r="Z49" s="1025"/>
      <c r="AA49" s="1026"/>
      <c r="AB49" s="788">
        <f t="shared" si="6"/>
        <v>0</v>
      </c>
      <c r="AC49" s="787">
        <f t="shared" si="7"/>
        <v>0</v>
      </c>
      <c r="AD49" s="786">
        <f t="shared" si="8"/>
        <v>0</v>
      </c>
      <c r="AE49" s="787">
        <f t="shared" si="9"/>
        <v>0</v>
      </c>
    </row>
    <row r="50" spans="1:52" ht="15" x14ac:dyDescent="0.25">
      <c r="A50" s="2" t="s">
        <v>2501</v>
      </c>
      <c r="B50" s="359" t="s">
        <v>2469</v>
      </c>
      <c r="C50" s="359" t="s">
        <v>2469</v>
      </c>
      <c r="D50" s="242" t="s">
        <v>2364</v>
      </c>
      <c r="E50" s="2"/>
      <c r="F50" s="2" t="s">
        <v>2560</v>
      </c>
      <c r="G50" s="2"/>
      <c r="H50" s="2" t="s">
        <v>2561</v>
      </c>
      <c r="I50" s="2" t="s">
        <v>2472</v>
      </c>
      <c r="J50" s="360"/>
      <c r="K50" s="360">
        <v>6.5</v>
      </c>
      <c r="L50" s="354" t="s">
        <v>2504</v>
      </c>
      <c r="M50" s="517"/>
      <c r="N50" s="249"/>
      <c r="O50" s="785"/>
      <c r="P50" s="249"/>
      <c r="Q50" s="785"/>
      <c r="R50" s="249"/>
      <c r="S50" s="785"/>
      <c r="T50" s="249"/>
      <c r="U50" s="785"/>
      <c r="V50" s="249"/>
      <c r="W50" s="786"/>
      <c r="X50" s="787"/>
      <c r="Y50" s="786"/>
      <c r="Z50" s="787"/>
      <c r="AA50" s="786"/>
      <c r="AB50" s="788"/>
      <c r="AC50" s="787"/>
      <c r="AD50" s="786"/>
      <c r="AE50" s="787"/>
    </row>
    <row r="51" spans="1:52" ht="15" x14ac:dyDescent="0.25">
      <c r="A51" s="2" t="s">
        <v>2501</v>
      </c>
      <c r="B51" s="359" t="s">
        <v>2469</v>
      </c>
      <c r="C51" s="359" t="s">
        <v>2469</v>
      </c>
      <c r="D51" s="242" t="s">
        <v>2364</v>
      </c>
      <c r="E51" s="2"/>
      <c r="F51" s="2" t="s">
        <v>2562</v>
      </c>
      <c r="G51" s="2"/>
      <c r="H51" s="2" t="s">
        <v>2539</v>
      </c>
      <c r="I51" s="2" t="s">
        <v>2472</v>
      </c>
      <c r="J51" s="360">
        <v>6.2</v>
      </c>
      <c r="K51" s="360"/>
      <c r="L51" s="354" t="s">
        <v>652</v>
      </c>
      <c r="M51" s="517">
        <v>0.04</v>
      </c>
      <c r="N51" s="1028"/>
      <c r="O51" s="1027"/>
      <c r="P51" s="249">
        <f t="shared" si="0"/>
        <v>0</v>
      </c>
      <c r="Q51" s="1027">
        <v>0</v>
      </c>
      <c r="R51" s="1028">
        <v>0</v>
      </c>
      <c r="S51" s="785">
        <f t="shared" si="1"/>
        <v>0</v>
      </c>
      <c r="T51" s="249">
        <f t="shared" si="2"/>
        <v>0</v>
      </c>
      <c r="U51" s="785">
        <f t="shared" si="3"/>
        <v>0</v>
      </c>
      <c r="V51" s="249">
        <f t="shared" si="4"/>
        <v>0</v>
      </c>
      <c r="W51" s="1026"/>
      <c r="X51" s="1025"/>
      <c r="Y51" s="786">
        <f t="shared" si="5"/>
        <v>0</v>
      </c>
      <c r="Z51" s="1025"/>
      <c r="AA51" s="1026"/>
      <c r="AB51" s="788">
        <f t="shared" si="6"/>
        <v>0</v>
      </c>
      <c r="AC51" s="787">
        <f t="shared" si="7"/>
        <v>0</v>
      </c>
      <c r="AD51" s="786">
        <f t="shared" si="8"/>
        <v>0</v>
      </c>
      <c r="AE51" s="787">
        <f t="shared" si="9"/>
        <v>0</v>
      </c>
    </row>
    <row r="52" spans="1:52" ht="15" x14ac:dyDescent="0.25">
      <c r="A52" s="2" t="s">
        <v>2501</v>
      </c>
      <c r="B52" s="359" t="s">
        <v>2469</v>
      </c>
      <c r="C52" s="359" t="s">
        <v>2469</v>
      </c>
      <c r="D52" s="242" t="s">
        <v>2364</v>
      </c>
      <c r="E52" s="2"/>
      <c r="F52" s="2" t="s">
        <v>2563</v>
      </c>
      <c r="G52" s="2"/>
      <c r="H52" s="2" t="s">
        <v>2518</v>
      </c>
      <c r="I52" s="2" t="s">
        <v>2472</v>
      </c>
      <c r="J52" s="360">
        <v>19.5</v>
      </c>
      <c r="K52" s="360"/>
      <c r="L52" s="354" t="s">
        <v>652</v>
      </c>
      <c r="M52" s="517">
        <v>7.0000000000000007E-2</v>
      </c>
      <c r="N52" s="1028"/>
      <c r="O52" s="1027"/>
      <c r="P52" s="249">
        <f t="shared" si="0"/>
        <v>0</v>
      </c>
      <c r="Q52" s="1027">
        <v>0</v>
      </c>
      <c r="R52" s="1028">
        <v>0</v>
      </c>
      <c r="S52" s="785">
        <f t="shared" si="1"/>
        <v>0</v>
      </c>
      <c r="T52" s="249">
        <f t="shared" si="2"/>
        <v>0</v>
      </c>
      <c r="U52" s="785">
        <f t="shared" si="3"/>
        <v>0</v>
      </c>
      <c r="V52" s="249">
        <f t="shared" si="4"/>
        <v>0</v>
      </c>
      <c r="W52" s="1026"/>
      <c r="X52" s="1025"/>
      <c r="Y52" s="786">
        <f t="shared" si="5"/>
        <v>0</v>
      </c>
      <c r="Z52" s="1025"/>
      <c r="AA52" s="1026"/>
      <c r="AB52" s="788">
        <f t="shared" si="6"/>
        <v>0</v>
      </c>
      <c r="AC52" s="787">
        <f t="shared" si="7"/>
        <v>0</v>
      </c>
      <c r="AD52" s="786">
        <f t="shared" si="8"/>
        <v>0</v>
      </c>
      <c r="AE52" s="787">
        <f t="shared" si="9"/>
        <v>0</v>
      </c>
      <c r="AK52" s="43"/>
      <c r="AY52" s="43"/>
    </row>
    <row r="53" spans="1:52" ht="15" x14ac:dyDescent="0.25">
      <c r="A53" s="2" t="s">
        <v>2501</v>
      </c>
      <c r="B53" s="359" t="s">
        <v>2469</v>
      </c>
      <c r="C53" s="359" t="s">
        <v>2469</v>
      </c>
      <c r="D53" s="242" t="s">
        <v>2364</v>
      </c>
      <c r="E53" s="2"/>
      <c r="F53" s="2" t="s">
        <v>2564</v>
      </c>
      <c r="G53" s="2"/>
      <c r="H53" s="2" t="s">
        <v>2518</v>
      </c>
      <c r="I53" s="2" t="s">
        <v>2472</v>
      </c>
      <c r="J53" s="360">
        <v>23.1</v>
      </c>
      <c r="K53" s="360"/>
      <c r="L53" s="354" t="s">
        <v>652</v>
      </c>
      <c r="M53" s="517">
        <v>7.0000000000000007E-2</v>
      </c>
      <c r="N53" s="1028"/>
      <c r="O53" s="1027"/>
      <c r="P53" s="249">
        <f t="shared" si="0"/>
        <v>0</v>
      </c>
      <c r="Q53" s="1027">
        <v>0</v>
      </c>
      <c r="R53" s="1028">
        <v>0</v>
      </c>
      <c r="S53" s="785">
        <f t="shared" si="1"/>
        <v>0</v>
      </c>
      <c r="T53" s="249">
        <f t="shared" si="2"/>
        <v>0</v>
      </c>
      <c r="U53" s="785">
        <f t="shared" si="3"/>
        <v>0</v>
      </c>
      <c r="V53" s="249">
        <f t="shared" si="4"/>
        <v>0</v>
      </c>
      <c r="W53" s="1026"/>
      <c r="X53" s="1025"/>
      <c r="Y53" s="786">
        <f t="shared" si="5"/>
        <v>0</v>
      </c>
      <c r="Z53" s="1025"/>
      <c r="AA53" s="1026"/>
      <c r="AB53" s="788">
        <f t="shared" si="6"/>
        <v>0</v>
      </c>
      <c r="AC53" s="787">
        <f t="shared" si="7"/>
        <v>0</v>
      </c>
      <c r="AD53" s="786">
        <f t="shared" si="8"/>
        <v>0</v>
      </c>
      <c r="AE53" s="787">
        <f t="shared" si="9"/>
        <v>0</v>
      </c>
    </row>
    <row r="54" spans="1:52" ht="15" x14ac:dyDescent="0.25">
      <c r="A54" s="2" t="s">
        <v>2501</v>
      </c>
      <c r="B54" s="359" t="s">
        <v>2469</v>
      </c>
      <c r="C54" s="359" t="s">
        <v>2469</v>
      </c>
      <c r="D54" s="242" t="s">
        <v>2364</v>
      </c>
      <c r="E54" s="361"/>
      <c r="F54" s="2" t="s">
        <v>2565</v>
      </c>
      <c r="G54" s="362"/>
      <c r="H54" s="2" t="s">
        <v>2393</v>
      </c>
      <c r="I54" s="2" t="s">
        <v>2472</v>
      </c>
      <c r="J54" s="360">
        <v>38.9</v>
      </c>
      <c r="K54" s="360"/>
      <c r="L54" s="354" t="s">
        <v>652</v>
      </c>
      <c r="M54" s="517">
        <v>7.0000000000000007E-2</v>
      </c>
      <c r="N54" s="1028"/>
      <c r="O54" s="1027"/>
      <c r="P54" s="249">
        <f t="shared" si="0"/>
        <v>0</v>
      </c>
      <c r="Q54" s="1027">
        <v>0</v>
      </c>
      <c r="R54" s="1028">
        <v>0</v>
      </c>
      <c r="S54" s="785">
        <f t="shared" si="1"/>
        <v>0</v>
      </c>
      <c r="T54" s="249">
        <f t="shared" si="2"/>
        <v>0</v>
      </c>
      <c r="U54" s="785">
        <f t="shared" si="3"/>
        <v>0</v>
      </c>
      <c r="V54" s="249">
        <f t="shared" si="4"/>
        <v>0</v>
      </c>
      <c r="W54" s="1026"/>
      <c r="X54" s="1025"/>
      <c r="Y54" s="786">
        <f t="shared" si="5"/>
        <v>0</v>
      </c>
      <c r="Z54" s="1025"/>
      <c r="AA54" s="1026"/>
      <c r="AB54" s="788">
        <f t="shared" si="6"/>
        <v>0</v>
      </c>
      <c r="AC54" s="787">
        <f t="shared" si="7"/>
        <v>0</v>
      </c>
      <c r="AD54" s="786">
        <f t="shared" si="8"/>
        <v>0</v>
      </c>
      <c r="AE54" s="787">
        <f t="shared" si="9"/>
        <v>0</v>
      </c>
    </row>
    <row r="55" spans="1:52" ht="15" x14ac:dyDescent="0.25">
      <c r="A55" s="2" t="s">
        <v>2501</v>
      </c>
      <c r="B55" s="359" t="s">
        <v>2469</v>
      </c>
      <c r="C55" s="359" t="s">
        <v>2469</v>
      </c>
      <c r="D55" s="242" t="s">
        <v>2364</v>
      </c>
      <c r="E55" s="361"/>
      <c r="F55" s="2" t="s">
        <v>2566</v>
      </c>
      <c r="G55" s="362"/>
      <c r="H55" s="2" t="s">
        <v>2567</v>
      </c>
      <c r="I55" s="2" t="s">
        <v>2472</v>
      </c>
      <c r="J55" s="360">
        <v>3.6</v>
      </c>
      <c r="K55" s="360"/>
      <c r="L55" s="354" t="s">
        <v>652</v>
      </c>
      <c r="M55" s="517">
        <v>0.04</v>
      </c>
      <c r="N55" s="1028"/>
      <c r="O55" s="1027"/>
      <c r="P55" s="249">
        <f t="shared" si="0"/>
        <v>0</v>
      </c>
      <c r="Q55" s="1027">
        <v>0</v>
      </c>
      <c r="R55" s="1028">
        <v>0</v>
      </c>
      <c r="S55" s="785">
        <f t="shared" si="1"/>
        <v>0</v>
      </c>
      <c r="T55" s="249">
        <f t="shared" si="2"/>
        <v>0</v>
      </c>
      <c r="U55" s="785">
        <f t="shared" si="3"/>
        <v>0</v>
      </c>
      <c r="V55" s="249">
        <f t="shared" si="4"/>
        <v>0</v>
      </c>
      <c r="W55" s="1026"/>
      <c r="X55" s="1025"/>
      <c r="Y55" s="786">
        <f t="shared" si="5"/>
        <v>0</v>
      </c>
      <c r="Z55" s="1025"/>
      <c r="AA55" s="1026"/>
      <c r="AB55" s="788">
        <f t="shared" si="6"/>
        <v>0</v>
      </c>
      <c r="AC55" s="787">
        <f t="shared" si="7"/>
        <v>0</v>
      </c>
      <c r="AD55" s="786">
        <f t="shared" si="8"/>
        <v>0</v>
      </c>
      <c r="AE55" s="787">
        <f t="shared" si="9"/>
        <v>0</v>
      </c>
    </row>
    <row r="56" spans="1:52" ht="15" x14ac:dyDescent="0.25">
      <c r="A56" s="2" t="s">
        <v>2501</v>
      </c>
      <c r="B56" s="359" t="s">
        <v>2469</v>
      </c>
      <c r="C56" s="359" t="s">
        <v>2469</v>
      </c>
      <c r="D56" s="242" t="s">
        <v>2364</v>
      </c>
      <c r="E56" s="361"/>
      <c r="F56" s="2" t="s">
        <v>2568</v>
      </c>
      <c r="G56" s="362"/>
      <c r="H56" s="2" t="s">
        <v>2569</v>
      </c>
      <c r="I56" s="2" t="s">
        <v>2472</v>
      </c>
      <c r="J56" s="360"/>
      <c r="K56" s="360">
        <v>0.9</v>
      </c>
      <c r="L56" s="354" t="s">
        <v>2504</v>
      </c>
      <c r="M56" s="517"/>
      <c r="N56" s="249"/>
      <c r="O56" s="785"/>
      <c r="P56" s="249"/>
      <c r="Q56" s="785"/>
      <c r="R56" s="249"/>
      <c r="S56" s="785"/>
      <c r="T56" s="249"/>
      <c r="U56" s="785"/>
      <c r="V56" s="249"/>
      <c r="W56" s="786"/>
      <c r="X56" s="787"/>
      <c r="Y56" s="786"/>
      <c r="Z56" s="787"/>
      <c r="AA56" s="786"/>
      <c r="AB56" s="788"/>
      <c r="AC56" s="787"/>
      <c r="AD56" s="786"/>
      <c r="AE56" s="787"/>
    </row>
    <row r="57" spans="1:52" ht="15" x14ac:dyDescent="0.25">
      <c r="A57" s="2" t="s">
        <v>2501</v>
      </c>
      <c r="B57" s="359" t="s">
        <v>2469</v>
      </c>
      <c r="C57" s="359" t="s">
        <v>2469</v>
      </c>
      <c r="D57" s="242" t="s">
        <v>2364</v>
      </c>
      <c r="E57" s="361"/>
      <c r="F57" s="627" t="s">
        <v>2570</v>
      </c>
      <c r="G57" s="790"/>
      <c r="H57" s="2" t="s">
        <v>2567</v>
      </c>
      <c r="I57" s="2" t="s">
        <v>2472</v>
      </c>
      <c r="J57" s="360">
        <v>7.1</v>
      </c>
      <c r="K57" s="360"/>
      <c r="L57" s="354" t="s">
        <v>652</v>
      </c>
      <c r="M57" s="517">
        <v>0.04</v>
      </c>
      <c r="N57" s="1028"/>
      <c r="O57" s="1027"/>
      <c r="P57" s="249">
        <f t="shared" si="0"/>
        <v>0</v>
      </c>
      <c r="Q57" s="1027">
        <v>0</v>
      </c>
      <c r="R57" s="1028">
        <v>0</v>
      </c>
      <c r="S57" s="785">
        <f t="shared" si="1"/>
        <v>0</v>
      </c>
      <c r="T57" s="249">
        <f t="shared" si="2"/>
        <v>0</v>
      </c>
      <c r="U57" s="785">
        <f t="shared" si="3"/>
        <v>0</v>
      </c>
      <c r="V57" s="249">
        <f t="shared" si="4"/>
        <v>0</v>
      </c>
      <c r="W57" s="1026"/>
      <c r="X57" s="1025"/>
      <c r="Y57" s="786">
        <f t="shared" si="5"/>
        <v>0</v>
      </c>
      <c r="Z57" s="1025"/>
      <c r="AA57" s="1026"/>
      <c r="AB57" s="788">
        <f t="shared" si="6"/>
        <v>0</v>
      </c>
      <c r="AC57" s="787">
        <f t="shared" si="7"/>
        <v>0</v>
      </c>
      <c r="AD57" s="786">
        <f t="shared" si="8"/>
        <v>0</v>
      </c>
      <c r="AE57" s="787">
        <f t="shared" si="9"/>
        <v>0</v>
      </c>
      <c r="AF57" s="43"/>
      <c r="AH57" s="43"/>
      <c r="AI57" s="43"/>
      <c r="AJ57" s="43"/>
      <c r="AZ57" s="43"/>
    </row>
    <row r="58" spans="1:52" ht="15" x14ac:dyDescent="0.25">
      <c r="A58" s="2" t="s">
        <v>2501</v>
      </c>
      <c r="B58" s="359" t="s">
        <v>2469</v>
      </c>
      <c r="C58" s="359" t="s">
        <v>2469</v>
      </c>
      <c r="D58" s="242" t="s">
        <v>2364</v>
      </c>
      <c r="E58" s="361"/>
      <c r="F58" s="627" t="s">
        <v>2571</v>
      </c>
      <c r="G58" s="790"/>
      <c r="H58" s="2" t="s">
        <v>2539</v>
      </c>
      <c r="I58" s="2" t="s">
        <v>2472</v>
      </c>
      <c r="J58" s="360">
        <v>7.4</v>
      </c>
      <c r="K58" s="360"/>
      <c r="L58" s="354" t="s">
        <v>652</v>
      </c>
      <c r="M58" s="517">
        <v>0.04</v>
      </c>
      <c r="N58" s="1028"/>
      <c r="O58" s="1027"/>
      <c r="P58" s="249">
        <f t="shared" si="0"/>
        <v>0</v>
      </c>
      <c r="Q58" s="1027">
        <v>0</v>
      </c>
      <c r="R58" s="1028">
        <v>0</v>
      </c>
      <c r="S58" s="785">
        <f t="shared" si="1"/>
        <v>0</v>
      </c>
      <c r="T58" s="249">
        <f t="shared" si="2"/>
        <v>0</v>
      </c>
      <c r="U58" s="785">
        <f t="shared" si="3"/>
        <v>0</v>
      </c>
      <c r="V58" s="249">
        <f t="shared" si="4"/>
        <v>0</v>
      </c>
      <c r="W58" s="1026"/>
      <c r="X58" s="1025"/>
      <c r="Y58" s="786">
        <f t="shared" si="5"/>
        <v>0</v>
      </c>
      <c r="Z58" s="1025"/>
      <c r="AA58" s="1026"/>
      <c r="AB58" s="788">
        <f t="shared" si="6"/>
        <v>0</v>
      </c>
      <c r="AC58" s="787">
        <f t="shared" si="7"/>
        <v>0</v>
      </c>
      <c r="AD58" s="786">
        <f t="shared" si="8"/>
        <v>0</v>
      </c>
      <c r="AE58" s="787">
        <f t="shared" si="9"/>
        <v>0</v>
      </c>
      <c r="AL58" s="43"/>
      <c r="AM58" s="43"/>
      <c r="AN58" s="43"/>
      <c r="AO58" s="43"/>
      <c r="AP58" s="43"/>
      <c r="AQ58" s="43"/>
      <c r="AR58" s="43"/>
      <c r="AS58" s="43"/>
      <c r="AT58" s="43"/>
      <c r="AU58" s="43"/>
      <c r="AV58" s="43"/>
      <c r="AW58" s="43"/>
      <c r="AX58" s="43"/>
    </row>
    <row r="59" spans="1:52" ht="15" x14ac:dyDescent="0.25">
      <c r="A59" s="2" t="s">
        <v>2501</v>
      </c>
      <c r="B59" s="359" t="s">
        <v>2469</v>
      </c>
      <c r="C59" s="359" t="s">
        <v>2469</v>
      </c>
      <c r="D59" s="242" t="s">
        <v>2364</v>
      </c>
      <c r="E59" s="361"/>
      <c r="F59" s="627" t="s">
        <v>2572</v>
      </c>
      <c r="G59" s="790"/>
      <c r="H59" s="2" t="s">
        <v>2518</v>
      </c>
      <c r="I59" s="2" t="s">
        <v>2472</v>
      </c>
      <c r="J59" s="360">
        <v>56.5</v>
      </c>
      <c r="K59" s="360"/>
      <c r="L59" s="354" t="s">
        <v>652</v>
      </c>
      <c r="M59" s="517">
        <v>7.0000000000000007E-2</v>
      </c>
      <c r="N59" s="1028"/>
      <c r="O59" s="1027"/>
      <c r="P59" s="249">
        <f t="shared" si="0"/>
        <v>0</v>
      </c>
      <c r="Q59" s="1027">
        <v>0</v>
      </c>
      <c r="R59" s="1028">
        <v>0</v>
      </c>
      <c r="S59" s="785">
        <f t="shared" si="1"/>
        <v>0</v>
      </c>
      <c r="T59" s="249">
        <f t="shared" si="2"/>
        <v>0</v>
      </c>
      <c r="U59" s="785">
        <f t="shared" si="3"/>
        <v>0</v>
      </c>
      <c r="V59" s="249">
        <f t="shared" si="4"/>
        <v>0</v>
      </c>
      <c r="W59" s="1026"/>
      <c r="X59" s="1025"/>
      <c r="Y59" s="786">
        <f t="shared" si="5"/>
        <v>0</v>
      </c>
      <c r="Z59" s="1025"/>
      <c r="AA59" s="1026"/>
      <c r="AB59" s="788">
        <f t="shared" si="6"/>
        <v>0</v>
      </c>
      <c r="AC59" s="787">
        <f t="shared" si="7"/>
        <v>0</v>
      </c>
      <c r="AD59" s="786">
        <f t="shared" si="8"/>
        <v>0</v>
      </c>
      <c r="AE59" s="787">
        <f t="shared" si="9"/>
        <v>0</v>
      </c>
    </row>
    <row r="60" spans="1:52" ht="15" x14ac:dyDescent="0.25">
      <c r="A60" s="2" t="s">
        <v>2501</v>
      </c>
      <c r="B60" s="359" t="s">
        <v>2469</v>
      </c>
      <c r="C60" s="359" t="s">
        <v>2469</v>
      </c>
      <c r="D60" s="242" t="s">
        <v>2364</v>
      </c>
      <c r="E60" s="361"/>
      <c r="F60" s="627" t="s">
        <v>2573</v>
      </c>
      <c r="G60" s="790"/>
      <c r="H60" s="2" t="s">
        <v>2574</v>
      </c>
      <c r="I60" s="2" t="s">
        <v>2472</v>
      </c>
      <c r="J60" s="360">
        <v>76.099999999999994</v>
      </c>
      <c r="K60" s="360"/>
      <c r="L60" s="354" t="s">
        <v>652</v>
      </c>
      <c r="M60" s="517">
        <v>7.0000000000000007E-2</v>
      </c>
      <c r="N60" s="1028"/>
      <c r="O60" s="1027"/>
      <c r="P60" s="249">
        <f t="shared" si="0"/>
        <v>0</v>
      </c>
      <c r="Q60" s="1027">
        <v>0</v>
      </c>
      <c r="R60" s="1028">
        <v>0</v>
      </c>
      <c r="S60" s="785">
        <f t="shared" si="1"/>
        <v>0</v>
      </c>
      <c r="T60" s="249">
        <f t="shared" si="2"/>
        <v>0</v>
      </c>
      <c r="U60" s="785">
        <f t="shared" si="3"/>
        <v>0</v>
      </c>
      <c r="V60" s="249">
        <f t="shared" si="4"/>
        <v>0</v>
      </c>
      <c r="W60" s="1026"/>
      <c r="X60" s="1025"/>
      <c r="Y60" s="786">
        <f t="shared" si="5"/>
        <v>0</v>
      </c>
      <c r="Z60" s="1025"/>
      <c r="AA60" s="1026"/>
      <c r="AB60" s="788">
        <f t="shared" si="6"/>
        <v>0</v>
      </c>
      <c r="AC60" s="787">
        <f t="shared" si="7"/>
        <v>0</v>
      </c>
      <c r="AD60" s="786">
        <f t="shared" si="8"/>
        <v>0</v>
      </c>
      <c r="AE60" s="787">
        <f t="shared" si="9"/>
        <v>0</v>
      </c>
    </row>
    <row r="61" spans="1:52" ht="15.75" thickBot="1" x14ac:dyDescent="0.3">
      <c r="A61" s="2" t="s">
        <v>2501</v>
      </c>
      <c r="B61" s="359" t="s">
        <v>2469</v>
      </c>
      <c r="C61" s="359" t="s">
        <v>2469</v>
      </c>
      <c r="D61" s="242" t="s">
        <v>2364</v>
      </c>
      <c r="E61" s="361"/>
      <c r="F61" s="627" t="s">
        <v>2575</v>
      </c>
      <c r="G61" s="790"/>
      <c r="H61" s="2" t="s">
        <v>2576</v>
      </c>
      <c r="I61" s="2" t="s">
        <v>2472</v>
      </c>
      <c r="J61" s="360"/>
      <c r="K61" s="360">
        <v>0.5</v>
      </c>
      <c r="L61" s="354" t="s">
        <v>2504</v>
      </c>
      <c r="M61" s="791"/>
      <c r="N61" s="792"/>
      <c r="O61" s="793"/>
      <c r="P61" s="792">
        <f t="shared" si="0"/>
        <v>0</v>
      </c>
      <c r="Q61" s="793">
        <v>0</v>
      </c>
      <c r="R61" s="792">
        <v>0</v>
      </c>
      <c r="S61" s="793">
        <f t="shared" si="1"/>
        <v>0</v>
      </c>
      <c r="T61" s="792">
        <f t="shared" si="2"/>
        <v>0</v>
      </c>
      <c r="U61" s="793">
        <f t="shared" si="3"/>
        <v>0</v>
      </c>
      <c r="V61" s="792">
        <f t="shared" si="4"/>
        <v>0</v>
      </c>
      <c r="W61" s="794"/>
      <c r="X61" s="795"/>
      <c r="Y61" s="794">
        <f t="shared" si="5"/>
        <v>0</v>
      </c>
      <c r="Z61" s="795"/>
      <c r="AA61" s="794"/>
      <c r="AB61" s="796">
        <f t="shared" si="6"/>
        <v>0</v>
      </c>
      <c r="AC61" s="795">
        <f t="shared" si="7"/>
        <v>0</v>
      </c>
      <c r="AD61" s="794">
        <f t="shared" si="8"/>
        <v>0</v>
      </c>
      <c r="AE61" s="795">
        <f t="shared" si="9"/>
        <v>0</v>
      </c>
    </row>
    <row r="62" spans="1:52" ht="14.25" thickTop="1" thickBot="1" x14ac:dyDescent="0.25">
      <c r="A62" s="789"/>
      <c r="B62" s="789"/>
      <c r="C62" s="789"/>
      <c r="D62" s="789"/>
      <c r="E62" s="789"/>
      <c r="F62" s="789"/>
      <c r="G62" s="789"/>
      <c r="H62" s="789"/>
      <c r="I62" s="789"/>
      <c r="J62" s="789"/>
      <c r="K62" s="789"/>
      <c r="L62" s="789"/>
      <c r="M62" s="789"/>
    </row>
    <row r="63" spans="1:52" s="43" customFormat="1" ht="30" customHeight="1" thickTop="1" thickBot="1" x14ac:dyDescent="0.3">
      <c r="A63" s="44" t="s">
        <v>2577</v>
      </c>
      <c r="B63" s="29"/>
      <c r="C63" s="29"/>
      <c r="D63" s="29"/>
      <c r="E63" s="29"/>
      <c r="F63" s="344"/>
      <c r="G63" s="30"/>
      <c r="H63" s="30"/>
      <c r="I63" s="31"/>
      <c r="J63" s="1115">
        <f>SUM(J6:J61)</f>
        <v>1196.44</v>
      </c>
      <c r="K63" s="33"/>
      <c r="L63" s="34"/>
      <c r="M63" s="30"/>
      <c r="N63" s="35"/>
      <c r="O63" s="36"/>
      <c r="P63" s="35"/>
      <c r="Q63" s="35"/>
      <c r="R63" s="36"/>
      <c r="S63" s="36"/>
      <c r="T63" s="37"/>
      <c r="U63" s="37"/>
      <c r="V63" s="678">
        <f>SUM(V5:V61)</f>
        <v>0</v>
      </c>
      <c r="W63" s="35"/>
      <c r="X63" s="38"/>
      <c r="Y63" s="35"/>
      <c r="Z63" s="35"/>
      <c r="AA63" s="39"/>
      <c r="AB63" s="40"/>
      <c r="AC63" s="40"/>
      <c r="AD63" s="40"/>
      <c r="AE63" s="1001">
        <f>SUM(AE5:AE61)</f>
        <v>0</v>
      </c>
      <c r="AF63" s="169"/>
      <c r="AG63" s="169"/>
      <c r="AH63" s="169"/>
      <c r="AI63" s="169"/>
      <c r="AJ63" s="169"/>
      <c r="AK63" s="169"/>
      <c r="AL63" s="169"/>
      <c r="AM63" s="169"/>
      <c r="AN63" s="169"/>
      <c r="AO63" s="169"/>
      <c r="AP63" s="169"/>
      <c r="AQ63" s="169"/>
      <c r="AR63" s="169"/>
      <c r="AS63" s="169"/>
      <c r="AT63" s="169"/>
      <c r="AU63" s="169"/>
      <c r="AV63" s="169"/>
      <c r="AW63" s="169"/>
      <c r="AX63" s="169"/>
      <c r="AY63" s="169"/>
      <c r="AZ63" s="169"/>
    </row>
    <row r="64" spans="1:52" ht="13.5" thickTop="1" x14ac:dyDescent="0.2">
      <c r="A64" s="789"/>
      <c r="B64" s="789"/>
      <c r="C64" s="789"/>
      <c r="D64" s="789"/>
      <c r="E64" s="789"/>
      <c r="F64" s="789"/>
      <c r="G64" s="789"/>
      <c r="H64" s="789"/>
      <c r="I64" s="789"/>
      <c r="J64" s="1116"/>
      <c r="K64" s="789"/>
      <c r="L64" s="789"/>
      <c r="M64" s="789"/>
    </row>
    <row r="65" spans="1:13" x14ac:dyDescent="0.2">
      <c r="A65" s="789"/>
      <c r="B65" s="789"/>
      <c r="C65" s="789"/>
      <c r="D65" s="789"/>
      <c r="E65" s="789"/>
      <c r="F65" s="789"/>
      <c r="G65" s="789"/>
      <c r="H65" s="789"/>
      <c r="I65" s="789"/>
      <c r="J65" s="789"/>
      <c r="K65" s="789"/>
      <c r="L65" s="789"/>
      <c r="M65" s="789"/>
    </row>
    <row r="67" spans="1:13" x14ac:dyDescent="0.2">
      <c r="A67" s="364" t="s">
        <v>2578</v>
      </c>
    </row>
  </sheetData>
  <mergeCells count="17">
    <mergeCell ref="AC3:AE3"/>
    <mergeCell ref="A2:AE2"/>
    <mergeCell ref="A3:A4"/>
    <mergeCell ref="B3:B4"/>
    <mergeCell ref="F3:F4"/>
    <mergeCell ref="G3:G4"/>
    <mergeCell ref="H3:H4"/>
    <mergeCell ref="I3:I4"/>
    <mergeCell ref="J3:J4"/>
    <mergeCell ref="L3:L4"/>
    <mergeCell ref="M3:M4"/>
    <mergeCell ref="N3:P3"/>
    <mergeCell ref="Q3:S3"/>
    <mergeCell ref="T3:V3"/>
    <mergeCell ref="W3:Y3"/>
    <mergeCell ref="Z3:AB3"/>
    <mergeCell ref="K3:K4"/>
  </mergeCells>
  <phoneticPr fontId="25" type="noConversion"/>
  <pageMargins left="0.7" right="0.7" top="0.75" bottom="0.75" header="0.3" footer="0.3"/>
  <pageSetup paperSize="8" scale="6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AT71"/>
  <sheetViews>
    <sheetView zoomScale="85" zoomScaleNormal="85" workbookViewId="0">
      <selection activeCell="AI37" sqref="AI37"/>
    </sheetView>
  </sheetViews>
  <sheetFormatPr defaultRowHeight="12.75" x14ac:dyDescent="0.2"/>
  <cols>
    <col min="1" max="1" width="16.42578125" customWidth="1"/>
    <col min="3" max="5" width="0" hidden="1" customWidth="1"/>
    <col min="7" max="7" width="29.7109375" style="136" customWidth="1"/>
    <col min="8" max="8" width="25.7109375" style="136" customWidth="1"/>
    <col min="9" max="9" width="10" customWidth="1"/>
    <col min="10" max="10" width="9.28515625" style="137"/>
    <col min="11" max="11" width="12.7109375" style="137" hidden="1" customWidth="1"/>
    <col min="12" max="12" width="12.7109375" style="137" customWidth="1"/>
    <col min="13" max="13" width="9.28515625" style="136"/>
    <col min="14" max="14" width="15" customWidth="1"/>
    <col min="15" max="15" width="12.7109375" customWidth="1"/>
    <col min="16" max="16" width="12.28515625" customWidth="1"/>
    <col min="18" max="18" width="12.5703125" customWidth="1"/>
    <col min="19" max="19" width="12.28515625" customWidth="1"/>
    <col min="21" max="21" width="13.28515625" customWidth="1"/>
    <col min="22" max="22" width="11.28515625" customWidth="1"/>
    <col min="24" max="24" width="13.28515625" customWidth="1"/>
    <col min="25" max="25" width="12.28515625" customWidth="1"/>
    <col min="27" max="27" width="13.140625" customWidth="1"/>
    <col min="28" max="28" width="12.42578125" customWidth="1"/>
    <col min="30" max="30" width="12.7109375" customWidth="1"/>
    <col min="31" max="31" width="12.28515625" customWidth="1"/>
    <col min="32" max="32" width="13" customWidth="1"/>
  </cols>
  <sheetData>
    <row r="1" spans="1:46" ht="15.75" thickBot="1" x14ac:dyDescent="0.25">
      <c r="A1" s="314"/>
    </row>
    <row r="2" spans="1:46" s="4" customFormat="1" ht="16.5" thickTop="1" thickBot="1" x14ac:dyDescent="0.3">
      <c r="A2" s="1178" t="s">
        <v>2579</v>
      </c>
      <c r="B2" s="1179"/>
      <c r="C2" s="1179"/>
      <c r="D2" s="1179"/>
      <c r="E2" s="1179"/>
      <c r="F2" s="1179"/>
      <c r="G2" s="1179"/>
      <c r="H2" s="1179"/>
      <c r="I2" s="1179"/>
      <c r="J2" s="1179"/>
      <c r="K2" s="1179"/>
      <c r="L2" s="1179"/>
      <c r="M2" s="1179"/>
      <c r="N2" s="1179"/>
      <c r="O2" s="1179"/>
      <c r="P2" s="1179"/>
      <c r="Q2" s="1179"/>
      <c r="R2" s="1179"/>
      <c r="S2" s="1179"/>
      <c r="T2" s="1179"/>
      <c r="U2" s="1179"/>
      <c r="V2" s="1179"/>
      <c r="W2" s="1179"/>
      <c r="X2" s="1179"/>
      <c r="Y2" s="1179"/>
      <c r="Z2" s="1179"/>
      <c r="AA2" s="1179"/>
      <c r="AB2" s="1179"/>
      <c r="AC2" s="1179"/>
      <c r="AD2" s="1179"/>
      <c r="AE2" s="1179"/>
      <c r="AF2" s="1180"/>
    </row>
    <row r="3" spans="1:46" s="4" customFormat="1" ht="14.25" customHeight="1" thickTop="1" thickBot="1" x14ac:dyDescent="0.3">
      <c r="A3" s="1181" t="s">
        <v>623</v>
      </c>
      <c r="B3" s="1183" t="s">
        <v>624</v>
      </c>
      <c r="C3" s="121" t="s">
        <v>625</v>
      </c>
      <c r="D3" s="119" t="s">
        <v>624</v>
      </c>
      <c r="E3" s="119" t="s">
        <v>626</v>
      </c>
      <c r="F3" s="1183" t="s">
        <v>627</v>
      </c>
      <c r="G3" s="1210" t="s">
        <v>628</v>
      </c>
      <c r="H3" s="1212" t="s">
        <v>2499</v>
      </c>
      <c r="I3" s="1183" t="s">
        <v>629</v>
      </c>
      <c r="J3" s="1214" t="s">
        <v>630</v>
      </c>
      <c r="K3" s="1214" t="s">
        <v>630</v>
      </c>
      <c r="L3" s="1214" t="s">
        <v>630</v>
      </c>
      <c r="M3" s="1191" t="s">
        <v>632</v>
      </c>
      <c r="N3" s="1193" t="s">
        <v>633</v>
      </c>
      <c r="O3" s="1175" t="s">
        <v>634</v>
      </c>
      <c r="P3" s="1175"/>
      <c r="Q3" s="1176"/>
      <c r="R3" s="1177" t="s">
        <v>635</v>
      </c>
      <c r="S3" s="1175"/>
      <c r="T3" s="1176"/>
      <c r="U3" s="1175" t="s">
        <v>636</v>
      </c>
      <c r="V3" s="1175"/>
      <c r="W3" s="1176"/>
      <c r="X3" s="1177" t="s">
        <v>2341</v>
      </c>
      <c r="Y3" s="1175"/>
      <c r="Z3" s="1176"/>
      <c r="AA3" s="1175" t="s">
        <v>638</v>
      </c>
      <c r="AB3" s="1175"/>
      <c r="AC3" s="1176"/>
      <c r="AD3" s="1177" t="s">
        <v>639</v>
      </c>
      <c r="AE3" s="1175"/>
      <c r="AF3" s="1176"/>
    </row>
    <row r="4" spans="1:46" s="295" customFormat="1" ht="16.5" thickTop="1" thickBot="1" x14ac:dyDescent="0.3">
      <c r="A4" s="1218"/>
      <c r="B4" s="1219"/>
      <c r="C4" s="689"/>
      <c r="D4" s="689"/>
      <c r="E4" s="689"/>
      <c r="F4" s="1219"/>
      <c r="G4" s="1220"/>
      <c r="H4" s="1217"/>
      <c r="I4" s="1219"/>
      <c r="J4" s="1221"/>
      <c r="K4" s="1221"/>
      <c r="L4" s="1221"/>
      <c r="M4" s="1222"/>
      <c r="N4" s="1223"/>
      <c r="O4" s="123" t="s">
        <v>642</v>
      </c>
      <c r="P4" s="124" t="s">
        <v>643</v>
      </c>
      <c r="Q4" s="125" t="s">
        <v>644</v>
      </c>
      <c r="R4" s="126" t="s">
        <v>642</v>
      </c>
      <c r="S4" s="124" t="s">
        <v>643</v>
      </c>
      <c r="T4" s="125" t="s">
        <v>644</v>
      </c>
      <c r="U4" s="124" t="s">
        <v>642</v>
      </c>
      <c r="V4" s="124" t="s">
        <v>643</v>
      </c>
      <c r="W4" s="125" t="s">
        <v>644</v>
      </c>
      <c r="X4" s="126" t="s">
        <v>642</v>
      </c>
      <c r="Y4" s="124" t="s">
        <v>643</v>
      </c>
      <c r="Z4" s="125" t="s">
        <v>644</v>
      </c>
      <c r="AA4" s="124" t="s">
        <v>642</v>
      </c>
      <c r="AB4" s="124" t="s">
        <v>643</v>
      </c>
      <c r="AC4" s="125" t="s">
        <v>644</v>
      </c>
      <c r="AD4" s="126" t="s">
        <v>642</v>
      </c>
      <c r="AE4" s="124" t="s">
        <v>643</v>
      </c>
      <c r="AF4" s="125" t="s">
        <v>644</v>
      </c>
      <c r="AG4" s="4"/>
      <c r="AH4" s="4"/>
      <c r="AI4" s="4"/>
      <c r="AJ4" s="4"/>
      <c r="AK4" s="4"/>
      <c r="AL4" s="4"/>
      <c r="AM4" s="4"/>
      <c r="AN4" s="4"/>
      <c r="AO4" s="4"/>
      <c r="AP4" s="4"/>
      <c r="AQ4" s="4"/>
      <c r="AR4" s="4"/>
      <c r="AS4" s="4"/>
      <c r="AT4" s="4"/>
    </row>
    <row r="5" spans="1:46" s="4" customFormat="1" ht="15.75" thickTop="1" x14ac:dyDescent="0.25">
      <c r="A5" s="222" t="s">
        <v>2580</v>
      </c>
      <c r="B5" s="223">
        <v>1</v>
      </c>
      <c r="C5" s="224"/>
      <c r="D5" s="797">
        <v>1</v>
      </c>
      <c r="E5" s="798" t="s">
        <v>2581</v>
      </c>
      <c r="F5" s="799" t="s">
        <v>2582</v>
      </c>
      <c r="G5" s="800" t="s">
        <v>649</v>
      </c>
      <c r="H5" s="801" t="s">
        <v>673</v>
      </c>
      <c r="I5" s="802" t="s">
        <v>2583</v>
      </c>
      <c r="J5" s="803">
        <v>23.9</v>
      </c>
      <c r="K5" s="804"/>
      <c r="L5" s="804"/>
      <c r="M5" s="1143" t="s">
        <v>652</v>
      </c>
      <c r="N5" s="1141">
        <v>7.0000000000000007E-2</v>
      </c>
      <c r="O5" s="1032"/>
      <c r="P5" s="1032"/>
      <c r="Q5" s="805">
        <f t="shared" ref="Q5:Q45" si="0">SUM(O5,P5)</f>
        <v>0</v>
      </c>
      <c r="R5" s="1032"/>
      <c r="S5" s="1140"/>
      <c r="T5" s="805">
        <f t="shared" ref="T5:T45" si="1">SUM(R5,S5)</f>
        <v>0</v>
      </c>
      <c r="U5" s="806">
        <f t="shared" ref="U5:U45" si="2">SUM(O5,R5)</f>
        <v>0</v>
      </c>
      <c r="V5" s="807">
        <f t="shared" ref="V5:V45" si="3">SUM(P5,S5)</f>
        <v>0</v>
      </c>
      <c r="W5" s="806">
        <f t="shared" ref="W5:W45" si="4">SUM(U5:V5)</f>
        <v>0</v>
      </c>
      <c r="X5" s="1031"/>
      <c r="Y5" s="1030"/>
      <c r="Z5" s="808">
        <f t="shared" ref="Z5:Z45" si="5">SUM(X5,Y5)</f>
        <v>0</v>
      </c>
      <c r="AA5" s="1030"/>
      <c r="AB5" s="1031"/>
      <c r="AC5" s="809">
        <f t="shared" ref="AC5:AC45" si="6">SUM(AA5,AB5)</f>
        <v>0</v>
      </c>
      <c r="AD5" s="808">
        <f t="shared" ref="AD5:AD45" si="7">SUM(X5,AA5)</f>
        <v>0</v>
      </c>
      <c r="AE5" s="809">
        <f t="shared" ref="AE5:AE45" si="8">SUM(Y5,AB5)</f>
        <v>0</v>
      </c>
      <c r="AF5" s="809">
        <f t="shared" ref="AF5:AF45" si="9">SUM(AD5,AE5)</f>
        <v>0</v>
      </c>
    </row>
    <row r="6" spans="1:46" s="4" customFormat="1" ht="15" x14ac:dyDescent="0.25">
      <c r="A6" s="222" t="s">
        <v>2580</v>
      </c>
      <c r="B6" s="223">
        <v>1</v>
      </c>
      <c r="C6" s="224"/>
      <c r="D6" s="810">
        <v>1</v>
      </c>
      <c r="E6" s="811" t="s">
        <v>2584</v>
      </c>
      <c r="F6" s="812" t="s">
        <v>2585</v>
      </c>
      <c r="G6" s="813" t="s">
        <v>2586</v>
      </c>
      <c r="H6" s="814" t="s">
        <v>2587</v>
      </c>
      <c r="I6" s="812" t="s">
        <v>2491</v>
      </c>
      <c r="J6" s="815"/>
      <c r="K6" s="815">
        <v>121</v>
      </c>
      <c r="L6" s="815">
        <v>121</v>
      </c>
      <c r="M6" s="1144" t="s">
        <v>2588</v>
      </c>
      <c r="N6" s="1141"/>
      <c r="O6" s="805"/>
      <c r="P6" s="805"/>
      <c r="Q6" s="805"/>
      <c r="R6" s="805"/>
      <c r="S6" s="806"/>
      <c r="T6" s="805"/>
      <c r="U6" s="806"/>
      <c r="V6" s="807"/>
      <c r="W6" s="806"/>
      <c r="X6" s="808"/>
      <c r="Y6" s="809"/>
      <c r="Z6" s="808"/>
      <c r="AA6" s="809"/>
      <c r="AB6" s="808"/>
      <c r="AC6" s="809"/>
      <c r="AD6" s="808"/>
      <c r="AE6" s="809"/>
      <c r="AF6" s="809"/>
    </row>
    <row r="7" spans="1:46" s="4" customFormat="1" ht="15" x14ac:dyDescent="0.25">
      <c r="A7" s="222" t="s">
        <v>2580</v>
      </c>
      <c r="B7" s="223">
        <v>1</v>
      </c>
      <c r="C7" s="224"/>
      <c r="D7" s="810">
        <v>1</v>
      </c>
      <c r="E7" s="811" t="s">
        <v>2589</v>
      </c>
      <c r="F7" s="812" t="s">
        <v>2590</v>
      </c>
      <c r="G7" s="813" t="s">
        <v>2591</v>
      </c>
      <c r="H7" s="814" t="s">
        <v>2592</v>
      </c>
      <c r="I7" s="812" t="s">
        <v>2491</v>
      </c>
      <c r="J7" s="815"/>
      <c r="K7" s="815">
        <v>32</v>
      </c>
      <c r="L7" s="815">
        <v>32</v>
      </c>
      <c r="M7" s="1144" t="s">
        <v>2588</v>
      </c>
      <c r="N7" s="1141"/>
      <c r="O7" s="805"/>
      <c r="P7" s="805"/>
      <c r="Q7" s="805"/>
      <c r="R7" s="805"/>
      <c r="S7" s="805"/>
      <c r="T7" s="805"/>
      <c r="U7" s="806"/>
      <c r="V7" s="807"/>
      <c r="W7" s="806"/>
      <c r="X7" s="808"/>
      <c r="Y7" s="809"/>
      <c r="Z7" s="808"/>
      <c r="AA7" s="809"/>
      <c r="AB7" s="808"/>
      <c r="AC7" s="809"/>
      <c r="AD7" s="808"/>
      <c r="AE7" s="809"/>
      <c r="AF7" s="809"/>
    </row>
    <row r="8" spans="1:46" s="327" customFormat="1" ht="15" x14ac:dyDescent="0.25">
      <c r="A8" s="292" t="s">
        <v>2580</v>
      </c>
      <c r="B8" s="293">
        <v>1</v>
      </c>
      <c r="C8" s="294"/>
      <c r="D8" s="816">
        <v>1</v>
      </c>
      <c r="E8" s="817" t="s">
        <v>2593</v>
      </c>
      <c r="F8" s="818" t="s">
        <v>2594</v>
      </c>
      <c r="G8" s="819" t="s">
        <v>2586</v>
      </c>
      <c r="H8" s="820" t="s">
        <v>2592</v>
      </c>
      <c r="I8" s="818" t="s">
        <v>2491</v>
      </c>
      <c r="J8" s="821"/>
      <c r="K8" s="822"/>
      <c r="L8" s="822"/>
      <c r="M8" s="819" t="s">
        <v>2588</v>
      </c>
      <c r="N8" s="1141"/>
      <c r="O8" s="805"/>
      <c r="P8" s="805"/>
      <c r="Q8" s="805"/>
      <c r="R8" s="805"/>
      <c r="S8" s="805"/>
      <c r="T8" s="805"/>
      <c r="U8" s="806"/>
      <c r="V8" s="807"/>
      <c r="W8" s="806"/>
      <c r="X8" s="808"/>
      <c r="Y8" s="809"/>
      <c r="Z8" s="808"/>
      <c r="AA8" s="809"/>
      <c r="AB8" s="808"/>
      <c r="AC8" s="809"/>
      <c r="AD8" s="808"/>
      <c r="AE8" s="809"/>
      <c r="AF8" s="809"/>
      <c r="AG8" s="4"/>
      <c r="AH8" s="4"/>
      <c r="AI8" s="4"/>
      <c r="AJ8" s="4"/>
      <c r="AK8" s="4"/>
      <c r="AL8" s="4"/>
      <c r="AM8" s="4"/>
      <c r="AN8" s="4"/>
      <c r="AO8" s="4"/>
      <c r="AP8" s="4"/>
      <c r="AQ8" s="4"/>
      <c r="AR8" s="4"/>
      <c r="AS8" s="4"/>
      <c r="AT8" s="4"/>
    </row>
    <row r="9" spans="1:46" s="4" customFormat="1" ht="15" x14ac:dyDescent="0.25">
      <c r="A9" s="222" t="s">
        <v>2580</v>
      </c>
      <c r="B9" s="223">
        <v>1</v>
      </c>
      <c r="C9" s="224"/>
      <c r="D9" s="810">
        <v>1</v>
      </c>
      <c r="E9" s="811" t="s">
        <v>2595</v>
      </c>
      <c r="F9" s="812" t="s">
        <v>2596</v>
      </c>
      <c r="G9" s="813" t="s">
        <v>2507</v>
      </c>
      <c r="H9" s="814" t="s">
        <v>2597</v>
      </c>
      <c r="I9" s="812" t="s">
        <v>961</v>
      </c>
      <c r="J9" s="815">
        <v>49</v>
      </c>
      <c r="K9" s="823" t="s">
        <v>2598</v>
      </c>
      <c r="L9" s="823"/>
      <c r="M9" s="118" t="s">
        <v>652</v>
      </c>
      <c r="N9" s="1141">
        <v>7.0000000000000007E-2</v>
      </c>
      <c r="O9" s="1032"/>
      <c r="P9" s="1032"/>
      <c r="Q9" s="805">
        <f t="shared" si="0"/>
        <v>0</v>
      </c>
      <c r="R9" s="1032"/>
      <c r="S9" s="1032"/>
      <c r="T9" s="805">
        <f t="shared" si="1"/>
        <v>0</v>
      </c>
      <c r="U9" s="806">
        <f t="shared" si="2"/>
        <v>0</v>
      </c>
      <c r="V9" s="807">
        <f t="shared" si="3"/>
        <v>0</v>
      </c>
      <c r="W9" s="806">
        <f t="shared" si="4"/>
        <v>0</v>
      </c>
      <c r="X9" s="1031"/>
      <c r="Y9" s="1030"/>
      <c r="Z9" s="808">
        <f t="shared" si="5"/>
        <v>0</v>
      </c>
      <c r="AA9" s="1030"/>
      <c r="AB9" s="1031"/>
      <c r="AC9" s="809">
        <f t="shared" si="6"/>
        <v>0</v>
      </c>
      <c r="AD9" s="808">
        <f t="shared" si="7"/>
        <v>0</v>
      </c>
      <c r="AE9" s="809">
        <f t="shared" si="8"/>
        <v>0</v>
      </c>
      <c r="AF9" s="809">
        <f t="shared" si="9"/>
        <v>0</v>
      </c>
    </row>
    <row r="10" spans="1:46" s="4" customFormat="1" ht="15" x14ac:dyDescent="0.25">
      <c r="A10" s="222" t="s">
        <v>2580</v>
      </c>
      <c r="B10" s="223">
        <v>1</v>
      </c>
      <c r="C10" s="224"/>
      <c r="D10" s="810">
        <v>1</v>
      </c>
      <c r="E10" s="811" t="s">
        <v>2599</v>
      </c>
      <c r="F10" s="812" t="s">
        <v>2600</v>
      </c>
      <c r="G10" s="813" t="s">
        <v>2507</v>
      </c>
      <c r="H10" s="814" t="s">
        <v>2601</v>
      </c>
      <c r="I10" s="812" t="s">
        <v>961</v>
      </c>
      <c r="J10" s="815">
        <v>20</v>
      </c>
      <c r="K10" s="823" t="s">
        <v>2602</v>
      </c>
      <c r="L10" s="823"/>
      <c r="M10" s="118" t="s">
        <v>652</v>
      </c>
      <c r="N10" s="1141">
        <v>7.0000000000000007E-2</v>
      </c>
      <c r="O10" s="1032"/>
      <c r="P10" s="1032"/>
      <c r="Q10" s="805">
        <f t="shared" si="0"/>
        <v>0</v>
      </c>
      <c r="R10" s="1032"/>
      <c r="S10" s="1032"/>
      <c r="T10" s="805">
        <f t="shared" si="1"/>
        <v>0</v>
      </c>
      <c r="U10" s="806">
        <f t="shared" si="2"/>
        <v>0</v>
      </c>
      <c r="V10" s="807">
        <f t="shared" si="3"/>
        <v>0</v>
      </c>
      <c r="W10" s="806">
        <f t="shared" si="4"/>
        <v>0</v>
      </c>
      <c r="X10" s="1031"/>
      <c r="Y10" s="1030"/>
      <c r="Z10" s="808">
        <f t="shared" si="5"/>
        <v>0</v>
      </c>
      <c r="AA10" s="1030"/>
      <c r="AB10" s="1031"/>
      <c r="AC10" s="809">
        <f t="shared" si="6"/>
        <v>0</v>
      </c>
      <c r="AD10" s="808">
        <f t="shared" si="7"/>
        <v>0</v>
      </c>
      <c r="AE10" s="809">
        <f t="shared" si="8"/>
        <v>0</v>
      </c>
      <c r="AF10" s="809">
        <f t="shared" si="9"/>
        <v>0</v>
      </c>
    </row>
    <row r="11" spans="1:46" s="4" customFormat="1" ht="15" x14ac:dyDescent="0.25">
      <c r="A11" s="222" t="s">
        <v>2580</v>
      </c>
      <c r="B11" s="223">
        <v>1</v>
      </c>
      <c r="C11" s="224"/>
      <c r="D11" s="810">
        <v>1</v>
      </c>
      <c r="E11" s="811" t="s">
        <v>2603</v>
      </c>
      <c r="F11" s="812" t="s">
        <v>2604</v>
      </c>
      <c r="G11" s="813" t="s">
        <v>764</v>
      </c>
      <c r="H11" s="814" t="s">
        <v>1305</v>
      </c>
      <c r="I11" s="812" t="s">
        <v>961</v>
      </c>
      <c r="J11" s="815">
        <v>20</v>
      </c>
      <c r="K11" s="823" t="s">
        <v>2605</v>
      </c>
      <c r="L11" s="823"/>
      <c r="M11" s="118" t="s">
        <v>652</v>
      </c>
      <c r="N11" s="1141">
        <v>7.0000000000000007E-2</v>
      </c>
      <c r="O11" s="1032"/>
      <c r="P11" s="1032"/>
      <c r="Q11" s="805">
        <f t="shared" si="0"/>
        <v>0</v>
      </c>
      <c r="R11" s="1032"/>
      <c r="S11" s="1032"/>
      <c r="T11" s="805">
        <f t="shared" si="1"/>
        <v>0</v>
      </c>
      <c r="U11" s="806">
        <f t="shared" si="2"/>
        <v>0</v>
      </c>
      <c r="V11" s="807">
        <f t="shared" si="3"/>
        <v>0</v>
      </c>
      <c r="W11" s="806">
        <f t="shared" si="4"/>
        <v>0</v>
      </c>
      <c r="X11" s="1031"/>
      <c r="Y11" s="1030"/>
      <c r="Z11" s="808">
        <f t="shared" si="5"/>
        <v>0</v>
      </c>
      <c r="AA11" s="1030"/>
      <c r="AB11" s="1031"/>
      <c r="AC11" s="809">
        <f t="shared" si="6"/>
        <v>0</v>
      </c>
      <c r="AD11" s="808">
        <f t="shared" si="7"/>
        <v>0</v>
      </c>
      <c r="AE11" s="809">
        <f t="shared" si="8"/>
        <v>0</v>
      </c>
      <c r="AF11" s="809">
        <f t="shared" si="9"/>
        <v>0</v>
      </c>
    </row>
    <row r="12" spans="1:46" s="4" customFormat="1" ht="15" x14ac:dyDescent="0.25">
      <c r="A12" s="222" t="s">
        <v>2580</v>
      </c>
      <c r="B12" s="223">
        <v>1</v>
      </c>
      <c r="C12" s="224"/>
      <c r="D12" s="810">
        <v>1</v>
      </c>
      <c r="E12" s="811" t="s">
        <v>2606</v>
      </c>
      <c r="F12" s="812" t="s">
        <v>2607</v>
      </c>
      <c r="G12" s="813" t="s">
        <v>1273</v>
      </c>
      <c r="H12" s="814" t="s">
        <v>1273</v>
      </c>
      <c r="I12" s="812" t="s">
        <v>961</v>
      </c>
      <c r="J12" s="815">
        <v>10</v>
      </c>
      <c r="K12" s="823" t="s">
        <v>2608</v>
      </c>
      <c r="L12" s="823"/>
      <c r="M12" s="118" t="s">
        <v>652</v>
      </c>
      <c r="N12" s="1141">
        <v>7.0000000000000007E-2</v>
      </c>
      <c r="O12" s="1032"/>
      <c r="P12" s="1032"/>
      <c r="Q12" s="805">
        <f t="shared" si="0"/>
        <v>0</v>
      </c>
      <c r="R12" s="1032"/>
      <c r="S12" s="1032"/>
      <c r="T12" s="805">
        <f t="shared" si="1"/>
        <v>0</v>
      </c>
      <c r="U12" s="806">
        <f t="shared" si="2"/>
        <v>0</v>
      </c>
      <c r="V12" s="807">
        <f t="shared" si="3"/>
        <v>0</v>
      </c>
      <c r="W12" s="806">
        <f t="shared" si="4"/>
        <v>0</v>
      </c>
      <c r="X12" s="1031"/>
      <c r="Y12" s="1030"/>
      <c r="Z12" s="808">
        <f t="shared" si="5"/>
        <v>0</v>
      </c>
      <c r="AA12" s="1030"/>
      <c r="AB12" s="1031"/>
      <c r="AC12" s="809">
        <f t="shared" si="6"/>
        <v>0</v>
      </c>
      <c r="AD12" s="808">
        <f t="shared" si="7"/>
        <v>0</v>
      </c>
      <c r="AE12" s="809">
        <f t="shared" si="8"/>
        <v>0</v>
      </c>
      <c r="AF12" s="809">
        <f t="shared" si="9"/>
        <v>0</v>
      </c>
    </row>
    <row r="13" spans="1:46" s="4" customFormat="1" ht="15" x14ac:dyDescent="0.25">
      <c r="A13" s="222" t="s">
        <v>2580</v>
      </c>
      <c r="B13" s="223">
        <v>1</v>
      </c>
      <c r="C13" s="224"/>
      <c r="D13" s="810">
        <v>1</v>
      </c>
      <c r="E13" s="811" t="s">
        <v>2609</v>
      </c>
      <c r="F13" s="812" t="s">
        <v>2610</v>
      </c>
      <c r="G13" s="813" t="s">
        <v>764</v>
      </c>
      <c r="H13" s="814" t="s">
        <v>764</v>
      </c>
      <c r="I13" s="812" t="s">
        <v>961</v>
      </c>
      <c r="J13" s="815">
        <v>60</v>
      </c>
      <c r="K13" s="823" t="s">
        <v>2611</v>
      </c>
      <c r="L13" s="823"/>
      <c r="M13" s="118" t="s">
        <v>652</v>
      </c>
      <c r="N13" s="1141">
        <v>7.0000000000000007E-2</v>
      </c>
      <c r="O13" s="1032"/>
      <c r="P13" s="1032"/>
      <c r="Q13" s="805">
        <f t="shared" si="0"/>
        <v>0</v>
      </c>
      <c r="R13" s="1032"/>
      <c r="S13" s="1032"/>
      <c r="T13" s="805">
        <f t="shared" si="1"/>
        <v>0</v>
      </c>
      <c r="U13" s="806">
        <f t="shared" si="2"/>
        <v>0</v>
      </c>
      <c r="V13" s="807">
        <f t="shared" si="3"/>
        <v>0</v>
      </c>
      <c r="W13" s="806">
        <f t="shared" si="4"/>
        <v>0</v>
      </c>
      <c r="X13" s="1031"/>
      <c r="Y13" s="1030"/>
      <c r="Z13" s="808">
        <f t="shared" si="5"/>
        <v>0</v>
      </c>
      <c r="AA13" s="1030"/>
      <c r="AB13" s="1031"/>
      <c r="AC13" s="809">
        <f t="shared" si="6"/>
        <v>0</v>
      </c>
      <c r="AD13" s="808">
        <f t="shared" si="7"/>
        <v>0</v>
      </c>
      <c r="AE13" s="809">
        <f t="shared" si="8"/>
        <v>0</v>
      </c>
      <c r="AF13" s="809">
        <f t="shared" si="9"/>
        <v>0</v>
      </c>
    </row>
    <row r="14" spans="1:46" s="4" customFormat="1" ht="15" x14ac:dyDescent="0.25">
      <c r="A14" s="222" t="s">
        <v>2580</v>
      </c>
      <c r="B14" s="223">
        <v>1</v>
      </c>
      <c r="C14" s="224"/>
      <c r="D14" s="810">
        <v>1</v>
      </c>
      <c r="E14" s="811" t="s">
        <v>2612</v>
      </c>
      <c r="F14" s="812" t="s">
        <v>2613</v>
      </c>
      <c r="G14" s="813" t="s">
        <v>764</v>
      </c>
      <c r="H14" s="814" t="s">
        <v>764</v>
      </c>
      <c r="I14" s="812" t="s">
        <v>961</v>
      </c>
      <c r="J14" s="815">
        <v>57</v>
      </c>
      <c r="K14" s="823" t="s">
        <v>2611</v>
      </c>
      <c r="L14" s="823"/>
      <c r="M14" s="118" t="s">
        <v>652</v>
      </c>
      <c r="N14" s="1141">
        <v>7.0000000000000007E-2</v>
      </c>
      <c r="O14" s="1032"/>
      <c r="P14" s="1032"/>
      <c r="Q14" s="805">
        <f t="shared" si="0"/>
        <v>0</v>
      </c>
      <c r="R14" s="1032"/>
      <c r="S14" s="1032"/>
      <c r="T14" s="805">
        <f t="shared" si="1"/>
        <v>0</v>
      </c>
      <c r="U14" s="806">
        <f t="shared" si="2"/>
        <v>0</v>
      </c>
      <c r="V14" s="807">
        <f t="shared" si="3"/>
        <v>0</v>
      </c>
      <c r="W14" s="806">
        <f t="shared" si="4"/>
        <v>0</v>
      </c>
      <c r="X14" s="1031"/>
      <c r="Y14" s="1030"/>
      <c r="Z14" s="808">
        <f t="shared" si="5"/>
        <v>0</v>
      </c>
      <c r="AA14" s="1030"/>
      <c r="AB14" s="1031"/>
      <c r="AC14" s="809">
        <f t="shared" si="6"/>
        <v>0</v>
      </c>
      <c r="AD14" s="808">
        <f t="shared" si="7"/>
        <v>0</v>
      </c>
      <c r="AE14" s="809">
        <f t="shared" si="8"/>
        <v>0</v>
      </c>
      <c r="AF14" s="809">
        <f t="shared" si="9"/>
        <v>0</v>
      </c>
    </row>
    <row r="15" spans="1:46" s="4" customFormat="1" ht="15" x14ac:dyDescent="0.25">
      <c r="A15" s="222" t="s">
        <v>2580</v>
      </c>
      <c r="B15" s="223">
        <v>1</v>
      </c>
      <c r="C15" s="224"/>
      <c r="D15" s="810">
        <v>1</v>
      </c>
      <c r="E15" s="824" t="s">
        <v>2614</v>
      </c>
      <c r="F15" s="825" t="s">
        <v>2615</v>
      </c>
      <c r="G15" s="826" t="s">
        <v>2616</v>
      </c>
      <c r="H15" s="827" t="s">
        <v>2617</v>
      </c>
      <c r="I15" s="828" t="s">
        <v>961</v>
      </c>
      <c r="J15" s="823">
        <v>2.6</v>
      </c>
      <c r="K15" s="823" t="s">
        <v>2618</v>
      </c>
      <c r="L15" s="823"/>
      <c r="M15" s="173" t="s">
        <v>652</v>
      </c>
      <c r="N15" s="1141">
        <v>7.0000000000000007E-2</v>
      </c>
      <c r="O15" s="1032"/>
      <c r="P15" s="1032"/>
      <c r="Q15" s="805">
        <f t="shared" si="0"/>
        <v>0</v>
      </c>
      <c r="R15" s="1032"/>
      <c r="S15" s="1032"/>
      <c r="T15" s="805">
        <f t="shared" si="1"/>
        <v>0</v>
      </c>
      <c r="U15" s="806">
        <f t="shared" si="2"/>
        <v>0</v>
      </c>
      <c r="V15" s="807">
        <f t="shared" si="3"/>
        <v>0</v>
      </c>
      <c r="W15" s="806">
        <f t="shared" si="4"/>
        <v>0</v>
      </c>
      <c r="X15" s="1031"/>
      <c r="Y15" s="1030"/>
      <c r="Z15" s="808">
        <f t="shared" si="5"/>
        <v>0</v>
      </c>
      <c r="AA15" s="1030"/>
      <c r="AB15" s="1031"/>
      <c r="AC15" s="809">
        <f t="shared" si="6"/>
        <v>0</v>
      </c>
      <c r="AD15" s="808">
        <f t="shared" si="7"/>
        <v>0</v>
      </c>
      <c r="AE15" s="809">
        <f t="shared" si="8"/>
        <v>0</v>
      </c>
      <c r="AF15" s="809">
        <f t="shared" si="9"/>
        <v>0</v>
      </c>
    </row>
    <row r="16" spans="1:46" s="4" customFormat="1" ht="15" x14ac:dyDescent="0.25">
      <c r="A16" s="222" t="s">
        <v>2580</v>
      </c>
      <c r="B16" s="223">
        <v>1</v>
      </c>
      <c r="C16" s="224"/>
      <c r="D16" s="810">
        <v>1</v>
      </c>
      <c r="E16" s="811" t="s">
        <v>2619</v>
      </c>
      <c r="F16" s="812" t="s">
        <v>2620</v>
      </c>
      <c r="G16" s="813" t="s">
        <v>764</v>
      </c>
      <c r="H16" s="814" t="s">
        <v>764</v>
      </c>
      <c r="I16" s="812" t="s">
        <v>961</v>
      </c>
      <c r="J16" s="815">
        <v>20</v>
      </c>
      <c r="K16" s="823" t="s">
        <v>2621</v>
      </c>
      <c r="L16" s="823"/>
      <c r="M16" s="118" t="s">
        <v>652</v>
      </c>
      <c r="N16" s="1141">
        <v>7.0000000000000007E-2</v>
      </c>
      <c r="O16" s="1032"/>
      <c r="P16" s="1032"/>
      <c r="Q16" s="805">
        <f t="shared" si="0"/>
        <v>0</v>
      </c>
      <c r="R16" s="1032"/>
      <c r="S16" s="1032"/>
      <c r="T16" s="805">
        <f t="shared" si="1"/>
        <v>0</v>
      </c>
      <c r="U16" s="806">
        <f t="shared" si="2"/>
        <v>0</v>
      </c>
      <c r="V16" s="807">
        <f t="shared" si="3"/>
        <v>0</v>
      </c>
      <c r="W16" s="806">
        <f t="shared" si="4"/>
        <v>0</v>
      </c>
      <c r="X16" s="1031"/>
      <c r="Y16" s="1030"/>
      <c r="Z16" s="808">
        <f t="shared" si="5"/>
        <v>0</v>
      </c>
      <c r="AA16" s="1030"/>
      <c r="AB16" s="1031"/>
      <c r="AC16" s="809">
        <f t="shared" si="6"/>
        <v>0</v>
      </c>
      <c r="AD16" s="808">
        <f t="shared" si="7"/>
        <v>0</v>
      </c>
      <c r="AE16" s="809">
        <f t="shared" si="8"/>
        <v>0</v>
      </c>
      <c r="AF16" s="809">
        <f t="shared" si="9"/>
        <v>0</v>
      </c>
    </row>
    <row r="17" spans="1:46" s="4" customFormat="1" ht="15" x14ac:dyDescent="0.25">
      <c r="A17" s="222" t="s">
        <v>2580</v>
      </c>
      <c r="B17" s="223">
        <v>1</v>
      </c>
      <c r="C17" s="224"/>
      <c r="D17" s="810">
        <v>1</v>
      </c>
      <c r="E17" s="811" t="s">
        <v>2622</v>
      </c>
      <c r="F17" s="812" t="s">
        <v>2623</v>
      </c>
      <c r="G17" s="813" t="s">
        <v>2343</v>
      </c>
      <c r="H17" s="814" t="s">
        <v>2624</v>
      </c>
      <c r="I17" s="812" t="s">
        <v>2625</v>
      </c>
      <c r="J17" s="815">
        <v>74</v>
      </c>
      <c r="K17" s="823" t="s">
        <v>2626</v>
      </c>
      <c r="L17" s="823"/>
      <c r="M17" s="118" t="s">
        <v>652</v>
      </c>
      <c r="N17" s="1141">
        <v>7.0000000000000007E-2</v>
      </c>
      <c r="O17" s="1032"/>
      <c r="P17" s="1032"/>
      <c r="Q17" s="805">
        <f t="shared" si="0"/>
        <v>0</v>
      </c>
      <c r="R17" s="1032"/>
      <c r="S17" s="1032"/>
      <c r="T17" s="805">
        <f t="shared" si="1"/>
        <v>0</v>
      </c>
      <c r="U17" s="806">
        <f t="shared" si="2"/>
        <v>0</v>
      </c>
      <c r="V17" s="807">
        <f t="shared" si="3"/>
        <v>0</v>
      </c>
      <c r="W17" s="806">
        <f t="shared" si="4"/>
        <v>0</v>
      </c>
      <c r="X17" s="1031"/>
      <c r="Y17" s="1030"/>
      <c r="Z17" s="808">
        <f t="shared" si="5"/>
        <v>0</v>
      </c>
      <c r="AA17" s="1030"/>
      <c r="AB17" s="1031"/>
      <c r="AC17" s="809">
        <f t="shared" si="6"/>
        <v>0</v>
      </c>
      <c r="AD17" s="808">
        <f t="shared" si="7"/>
        <v>0</v>
      </c>
      <c r="AE17" s="809">
        <f t="shared" si="8"/>
        <v>0</v>
      </c>
      <c r="AF17" s="809">
        <f t="shared" si="9"/>
        <v>0</v>
      </c>
    </row>
    <row r="18" spans="1:46" s="4" customFormat="1" ht="15" x14ac:dyDescent="0.25">
      <c r="A18" s="222" t="s">
        <v>2580</v>
      </c>
      <c r="B18" s="223">
        <v>1</v>
      </c>
      <c r="C18" s="224"/>
      <c r="D18" s="810">
        <v>1</v>
      </c>
      <c r="E18" s="811" t="s">
        <v>2627</v>
      </c>
      <c r="F18" s="812" t="s">
        <v>2628</v>
      </c>
      <c r="G18" s="813" t="s">
        <v>764</v>
      </c>
      <c r="H18" s="814" t="s">
        <v>764</v>
      </c>
      <c r="I18" s="812" t="s">
        <v>961</v>
      </c>
      <c r="J18" s="815">
        <v>68</v>
      </c>
      <c r="K18" s="823" t="s">
        <v>2629</v>
      </c>
      <c r="L18" s="823"/>
      <c r="M18" s="118" t="s">
        <v>652</v>
      </c>
      <c r="N18" s="1141">
        <v>7.0000000000000007E-2</v>
      </c>
      <c r="O18" s="1032"/>
      <c r="P18" s="1032"/>
      <c r="Q18" s="805">
        <f t="shared" si="0"/>
        <v>0</v>
      </c>
      <c r="R18" s="1032"/>
      <c r="S18" s="1032"/>
      <c r="T18" s="805">
        <f t="shared" si="1"/>
        <v>0</v>
      </c>
      <c r="U18" s="806">
        <f t="shared" si="2"/>
        <v>0</v>
      </c>
      <c r="V18" s="807">
        <f t="shared" si="3"/>
        <v>0</v>
      </c>
      <c r="W18" s="806">
        <f t="shared" si="4"/>
        <v>0</v>
      </c>
      <c r="X18" s="1031"/>
      <c r="Y18" s="1030"/>
      <c r="Z18" s="808">
        <f t="shared" si="5"/>
        <v>0</v>
      </c>
      <c r="AA18" s="1030"/>
      <c r="AB18" s="1031"/>
      <c r="AC18" s="809">
        <f t="shared" si="6"/>
        <v>0</v>
      </c>
      <c r="AD18" s="808">
        <f t="shared" si="7"/>
        <v>0</v>
      </c>
      <c r="AE18" s="809">
        <f t="shared" si="8"/>
        <v>0</v>
      </c>
      <c r="AF18" s="809">
        <f t="shared" si="9"/>
        <v>0</v>
      </c>
      <c r="AG18"/>
      <c r="AH18"/>
      <c r="AI18"/>
      <c r="AJ18"/>
      <c r="AK18"/>
      <c r="AL18"/>
      <c r="AM18"/>
      <c r="AN18"/>
      <c r="AO18"/>
      <c r="AP18"/>
      <c r="AQ18"/>
      <c r="AR18"/>
      <c r="AS18"/>
      <c r="AT18"/>
    </row>
    <row r="19" spans="1:46" s="4" customFormat="1" ht="15" x14ac:dyDescent="0.25">
      <c r="A19" s="222" t="s">
        <v>2580</v>
      </c>
      <c r="B19" s="223">
        <v>1</v>
      </c>
      <c r="C19" s="224"/>
      <c r="D19" s="810">
        <v>1</v>
      </c>
      <c r="E19" s="817" t="s">
        <v>2630</v>
      </c>
      <c r="F19" s="818" t="s">
        <v>2631</v>
      </c>
      <c r="G19" s="826" t="s">
        <v>2616</v>
      </c>
      <c r="H19" s="827" t="s">
        <v>2632</v>
      </c>
      <c r="I19" s="828" t="s">
        <v>2583</v>
      </c>
      <c r="J19" s="823">
        <v>2</v>
      </c>
      <c r="K19" s="823" t="s">
        <v>2633</v>
      </c>
      <c r="L19" s="823"/>
      <c r="M19" s="173" t="s">
        <v>652</v>
      </c>
      <c r="N19" s="1141">
        <v>7.0000000000000007E-2</v>
      </c>
      <c r="O19" s="1032"/>
      <c r="P19" s="1032"/>
      <c r="Q19" s="805">
        <f t="shared" si="0"/>
        <v>0</v>
      </c>
      <c r="R19" s="1032"/>
      <c r="S19" s="1032"/>
      <c r="T19" s="805">
        <f t="shared" si="1"/>
        <v>0</v>
      </c>
      <c r="U19" s="806">
        <f t="shared" si="2"/>
        <v>0</v>
      </c>
      <c r="V19" s="807">
        <f t="shared" si="3"/>
        <v>0</v>
      </c>
      <c r="W19" s="806">
        <f t="shared" si="4"/>
        <v>0</v>
      </c>
      <c r="X19" s="1031"/>
      <c r="Y19" s="1030"/>
      <c r="Z19" s="808">
        <f t="shared" si="5"/>
        <v>0</v>
      </c>
      <c r="AA19" s="1030"/>
      <c r="AB19" s="1031"/>
      <c r="AC19" s="809">
        <f t="shared" si="6"/>
        <v>0</v>
      </c>
      <c r="AD19" s="808">
        <f t="shared" si="7"/>
        <v>0</v>
      </c>
      <c r="AE19" s="809">
        <f t="shared" si="8"/>
        <v>0</v>
      </c>
      <c r="AF19" s="809">
        <f t="shared" si="9"/>
        <v>0</v>
      </c>
      <c r="AG19"/>
      <c r="AH19"/>
      <c r="AI19"/>
      <c r="AJ19"/>
      <c r="AK19"/>
      <c r="AL19"/>
      <c r="AM19"/>
      <c r="AN19"/>
      <c r="AO19"/>
      <c r="AP19"/>
      <c r="AQ19"/>
      <c r="AR19"/>
      <c r="AS19"/>
      <c r="AT19"/>
    </row>
    <row r="20" spans="1:46" s="4" customFormat="1" ht="15" x14ac:dyDescent="0.25">
      <c r="A20" s="222" t="s">
        <v>2580</v>
      </c>
      <c r="B20" s="223">
        <v>1</v>
      </c>
      <c r="C20" s="224"/>
      <c r="D20" s="810">
        <v>1</v>
      </c>
      <c r="E20" s="811" t="s">
        <v>2634</v>
      </c>
      <c r="F20" s="812" t="s">
        <v>2635</v>
      </c>
      <c r="G20" s="813" t="s">
        <v>764</v>
      </c>
      <c r="H20" s="814" t="s">
        <v>764</v>
      </c>
      <c r="I20" s="812" t="s">
        <v>961</v>
      </c>
      <c r="J20" s="815">
        <v>58</v>
      </c>
      <c r="K20" s="815"/>
      <c r="L20" s="815"/>
      <c r="M20" s="118" t="s">
        <v>652</v>
      </c>
      <c r="N20" s="1141">
        <v>7.0000000000000007E-2</v>
      </c>
      <c r="O20" s="1032"/>
      <c r="P20" s="1032"/>
      <c r="Q20" s="805">
        <f t="shared" si="0"/>
        <v>0</v>
      </c>
      <c r="R20" s="1032"/>
      <c r="S20" s="1032"/>
      <c r="T20" s="805">
        <f t="shared" si="1"/>
        <v>0</v>
      </c>
      <c r="U20" s="806">
        <f t="shared" si="2"/>
        <v>0</v>
      </c>
      <c r="V20" s="807">
        <f t="shared" si="3"/>
        <v>0</v>
      </c>
      <c r="W20" s="806">
        <f t="shared" si="4"/>
        <v>0</v>
      </c>
      <c r="X20" s="1031"/>
      <c r="Y20" s="1030"/>
      <c r="Z20" s="808">
        <f t="shared" si="5"/>
        <v>0</v>
      </c>
      <c r="AA20" s="1030"/>
      <c r="AB20" s="1031"/>
      <c r="AC20" s="809">
        <f t="shared" si="6"/>
        <v>0</v>
      </c>
      <c r="AD20" s="808">
        <f t="shared" si="7"/>
        <v>0</v>
      </c>
      <c r="AE20" s="809">
        <f t="shared" si="8"/>
        <v>0</v>
      </c>
      <c r="AF20" s="809">
        <f t="shared" si="9"/>
        <v>0</v>
      </c>
      <c r="AG20"/>
      <c r="AH20"/>
      <c r="AI20"/>
      <c r="AJ20"/>
      <c r="AK20"/>
      <c r="AL20"/>
      <c r="AM20"/>
      <c r="AN20"/>
      <c r="AO20"/>
      <c r="AP20"/>
      <c r="AQ20"/>
      <c r="AR20"/>
      <c r="AS20"/>
      <c r="AT20"/>
    </row>
    <row r="21" spans="1:46" s="4" customFormat="1" ht="15" x14ac:dyDescent="0.25">
      <c r="A21" s="222" t="s">
        <v>2580</v>
      </c>
      <c r="B21" s="223">
        <v>1</v>
      </c>
      <c r="C21" s="224"/>
      <c r="D21" s="810">
        <v>1</v>
      </c>
      <c r="E21" s="811" t="s">
        <v>2636</v>
      </c>
      <c r="F21" s="812" t="s">
        <v>2637</v>
      </c>
      <c r="G21" s="813" t="s">
        <v>2507</v>
      </c>
      <c r="H21" s="814" t="s">
        <v>2638</v>
      </c>
      <c r="I21" s="812" t="s">
        <v>961</v>
      </c>
      <c r="J21" s="815">
        <v>20</v>
      </c>
      <c r="K21" s="815"/>
      <c r="L21" s="815"/>
      <c r="M21" s="118" t="s">
        <v>652</v>
      </c>
      <c r="N21" s="1141">
        <v>7.0000000000000007E-2</v>
      </c>
      <c r="O21" s="1032"/>
      <c r="P21" s="1032"/>
      <c r="Q21" s="805">
        <f t="shared" si="0"/>
        <v>0</v>
      </c>
      <c r="R21" s="1032"/>
      <c r="S21" s="1032"/>
      <c r="T21" s="805">
        <f t="shared" si="1"/>
        <v>0</v>
      </c>
      <c r="U21" s="806">
        <f t="shared" si="2"/>
        <v>0</v>
      </c>
      <c r="V21" s="807">
        <f t="shared" si="3"/>
        <v>0</v>
      </c>
      <c r="W21" s="806">
        <f t="shared" si="4"/>
        <v>0</v>
      </c>
      <c r="X21" s="1031"/>
      <c r="Y21" s="1030"/>
      <c r="Z21" s="808">
        <f t="shared" si="5"/>
        <v>0</v>
      </c>
      <c r="AA21" s="1030"/>
      <c r="AB21" s="1031"/>
      <c r="AC21" s="809">
        <f t="shared" si="6"/>
        <v>0</v>
      </c>
      <c r="AD21" s="808">
        <f t="shared" si="7"/>
        <v>0</v>
      </c>
      <c r="AE21" s="809">
        <f t="shared" si="8"/>
        <v>0</v>
      </c>
      <c r="AF21" s="809">
        <f t="shared" si="9"/>
        <v>0</v>
      </c>
      <c r="AG21"/>
      <c r="AH21"/>
      <c r="AI21"/>
      <c r="AJ21"/>
      <c r="AK21"/>
      <c r="AL21"/>
      <c r="AM21"/>
      <c r="AN21"/>
      <c r="AO21"/>
      <c r="AP21"/>
      <c r="AQ21"/>
      <c r="AR21"/>
      <c r="AS21"/>
      <c r="AT21"/>
    </row>
    <row r="22" spans="1:46" s="4" customFormat="1" ht="15" x14ac:dyDescent="0.25">
      <c r="A22" s="222" t="s">
        <v>2580</v>
      </c>
      <c r="B22" s="223">
        <v>1</v>
      </c>
      <c r="C22" s="224"/>
      <c r="D22" s="810">
        <v>1</v>
      </c>
      <c r="E22" s="811" t="s">
        <v>2639</v>
      </c>
      <c r="F22" s="812" t="s">
        <v>2640</v>
      </c>
      <c r="G22" s="813" t="s">
        <v>764</v>
      </c>
      <c r="H22" s="814" t="s">
        <v>764</v>
      </c>
      <c r="I22" s="812" t="s">
        <v>961</v>
      </c>
      <c r="J22" s="815">
        <v>111</v>
      </c>
      <c r="K22" s="815"/>
      <c r="L22" s="815"/>
      <c r="M22" s="118" t="s">
        <v>652</v>
      </c>
      <c r="N22" s="1141">
        <v>7.0000000000000007E-2</v>
      </c>
      <c r="O22" s="1032"/>
      <c r="P22" s="1032"/>
      <c r="Q22" s="805">
        <f t="shared" si="0"/>
        <v>0</v>
      </c>
      <c r="R22" s="1032"/>
      <c r="S22" s="1032"/>
      <c r="T22" s="805">
        <f t="shared" si="1"/>
        <v>0</v>
      </c>
      <c r="U22" s="806">
        <f t="shared" si="2"/>
        <v>0</v>
      </c>
      <c r="V22" s="807">
        <f t="shared" si="3"/>
        <v>0</v>
      </c>
      <c r="W22" s="806">
        <f t="shared" si="4"/>
        <v>0</v>
      </c>
      <c r="X22" s="1031"/>
      <c r="Y22" s="1030"/>
      <c r="Z22" s="808">
        <f t="shared" si="5"/>
        <v>0</v>
      </c>
      <c r="AA22" s="1030"/>
      <c r="AB22" s="1031"/>
      <c r="AC22" s="809">
        <f t="shared" si="6"/>
        <v>0</v>
      </c>
      <c r="AD22" s="808">
        <f t="shared" si="7"/>
        <v>0</v>
      </c>
      <c r="AE22" s="809">
        <f t="shared" si="8"/>
        <v>0</v>
      </c>
      <c r="AF22" s="809">
        <f t="shared" si="9"/>
        <v>0</v>
      </c>
    </row>
    <row r="23" spans="1:46" s="4" customFormat="1" ht="15" x14ac:dyDescent="0.25">
      <c r="A23" s="222" t="s">
        <v>2580</v>
      </c>
      <c r="B23" s="223">
        <v>1</v>
      </c>
      <c r="C23" s="224"/>
      <c r="D23" s="810">
        <v>1</v>
      </c>
      <c r="E23" s="817" t="s">
        <v>2641</v>
      </c>
      <c r="F23" s="818" t="s">
        <v>2642</v>
      </c>
      <c r="G23" s="826" t="s">
        <v>2643</v>
      </c>
      <c r="H23" s="827" t="s">
        <v>2644</v>
      </c>
      <c r="I23" s="828" t="s">
        <v>961</v>
      </c>
      <c r="J23" s="823">
        <v>4</v>
      </c>
      <c r="K23" s="823" t="s">
        <v>2645</v>
      </c>
      <c r="L23" s="823"/>
      <c r="M23" s="173" t="s">
        <v>652</v>
      </c>
      <c r="N23" s="1141">
        <v>7.0000000000000007E-2</v>
      </c>
      <c r="O23" s="1032"/>
      <c r="P23" s="1032"/>
      <c r="Q23" s="805">
        <f t="shared" si="0"/>
        <v>0</v>
      </c>
      <c r="R23" s="1032"/>
      <c r="S23" s="1032"/>
      <c r="T23" s="805">
        <f t="shared" si="1"/>
        <v>0</v>
      </c>
      <c r="U23" s="806">
        <f t="shared" si="2"/>
        <v>0</v>
      </c>
      <c r="V23" s="807">
        <f t="shared" si="3"/>
        <v>0</v>
      </c>
      <c r="W23" s="806">
        <f t="shared" si="4"/>
        <v>0</v>
      </c>
      <c r="X23" s="1031"/>
      <c r="Y23" s="1030"/>
      <c r="Z23" s="808">
        <f t="shared" si="5"/>
        <v>0</v>
      </c>
      <c r="AA23" s="1030"/>
      <c r="AB23" s="1031"/>
      <c r="AC23" s="809">
        <f t="shared" si="6"/>
        <v>0</v>
      </c>
      <c r="AD23" s="808">
        <f t="shared" si="7"/>
        <v>0</v>
      </c>
      <c r="AE23" s="809">
        <f t="shared" si="8"/>
        <v>0</v>
      </c>
      <c r="AF23" s="809">
        <f t="shared" si="9"/>
        <v>0</v>
      </c>
    </row>
    <row r="24" spans="1:46" ht="15" x14ac:dyDescent="0.25">
      <c r="A24" s="170" t="s">
        <v>2580</v>
      </c>
      <c r="B24" s="171">
        <v>1</v>
      </c>
      <c r="C24" s="172"/>
      <c r="D24" s="829">
        <v>1</v>
      </c>
      <c r="E24" s="824" t="s">
        <v>2646</v>
      </c>
      <c r="F24" s="828" t="s">
        <v>2647</v>
      </c>
      <c r="G24" s="826" t="s">
        <v>2648</v>
      </c>
      <c r="H24" s="827" t="s">
        <v>2649</v>
      </c>
      <c r="I24" s="828" t="s">
        <v>939</v>
      </c>
      <c r="J24" s="823">
        <v>4</v>
      </c>
      <c r="K24" s="823" t="s">
        <v>2650</v>
      </c>
      <c r="L24" s="823"/>
      <c r="M24" s="173" t="s">
        <v>652</v>
      </c>
      <c r="N24" s="1141">
        <v>0.04</v>
      </c>
      <c r="O24" s="1032"/>
      <c r="P24" s="1032"/>
      <c r="Q24" s="805">
        <f t="shared" si="0"/>
        <v>0</v>
      </c>
      <c r="R24" s="1032"/>
      <c r="S24" s="1032"/>
      <c r="T24" s="805">
        <f t="shared" si="1"/>
        <v>0</v>
      </c>
      <c r="U24" s="806">
        <f t="shared" si="2"/>
        <v>0</v>
      </c>
      <c r="V24" s="807">
        <f t="shared" si="3"/>
        <v>0</v>
      </c>
      <c r="W24" s="806">
        <f t="shared" si="4"/>
        <v>0</v>
      </c>
      <c r="X24" s="1031"/>
      <c r="Y24" s="1030"/>
      <c r="Z24" s="808">
        <f t="shared" si="5"/>
        <v>0</v>
      </c>
      <c r="AA24" s="1030"/>
      <c r="AB24" s="1031"/>
      <c r="AC24" s="809">
        <f t="shared" si="6"/>
        <v>0</v>
      </c>
      <c r="AD24" s="808">
        <f t="shared" si="7"/>
        <v>0</v>
      </c>
      <c r="AE24" s="809">
        <f t="shared" si="8"/>
        <v>0</v>
      </c>
      <c r="AF24" s="809">
        <f t="shared" si="9"/>
        <v>0</v>
      </c>
      <c r="AG24" s="4"/>
      <c r="AH24" s="4"/>
      <c r="AI24" s="4"/>
      <c r="AJ24" s="4"/>
      <c r="AK24" s="4"/>
      <c r="AL24" s="4"/>
      <c r="AM24" s="4"/>
      <c r="AN24" s="4"/>
      <c r="AO24" s="4"/>
      <c r="AP24" s="4"/>
      <c r="AQ24" s="4"/>
      <c r="AR24" s="4"/>
      <c r="AS24" s="4"/>
      <c r="AT24" s="4"/>
    </row>
    <row r="25" spans="1:46" ht="15" x14ac:dyDescent="0.25">
      <c r="A25" s="170" t="s">
        <v>2580</v>
      </c>
      <c r="B25" s="171">
        <v>1</v>
      </c>
      <c r="C25" s="172"/>
      <c r="D25" s="829">
        <v>1</v>
      </c>
      <c r="E25" s="824" t="s">
        <v>2651</v>
      </c>
      <c r="F25" s="828" t="s">
        <v>2652</v>
      </c>
      <c r="G25" s="826" t="s">
        <v>2648</v>
      </c>
      <c r="H25" s="827" t="s">
        <v>2653</v>
      </c>
      <c r="I25" s="828" t="s">
        <v>939</v>
      </c>
      <c r="J25" s="823">
        <v>1</v>
      </c>
      <c r="K25" s="823" t="s">
        <v>2654</v>
      </c>
      <c r="L25" s="823"/>
      <c r="M25" s="173" t="s">
        <v>652</v>
      </c>
      <c r="N25" s="1141">
        <v>0.04</v>
      </c>
      <c r="O25" s="1032"/>
      <c r="P25" s="1032"/>
      <c r="Q25" s="805">
        <f t="shared" si="0"/>
        <v>0</v>
      </c>
      <c r="R25" s="1032"/>
      <c r="S25" s="1032"/>
      <c r="T25" s="805">
        <f t="shared" si="1"/>
        <v>0</v>
      </c>
      <c r="U25" s="806">
        <f t="shared" si="2"/>
        <v>0</v>
      </c>
      <c r="V25" s="807">
        <f t="shared" si="3"/>
        <v>0</v>
      </c>
      <c r="W25" s="806">
        <f t="shared" si="4"/>
        <v>0</v>
      </c>
      <c r="X25" s="1031"/>
      <c r="Y25" s="1030"/>
      <c r="Z25" s="808">
        <f t="shared" si="5"/>
        <v>0</v>
      </c>
      <c r="AA25" s="1030"/>
      <c r="AB25" s="1031"/>
      <c r="AC25" s="809">
        <f t="shared" si="6"/>
        <v>0</v>
      </c>
      <c r="AD25" s="808">
        <f t="shared" si="7"/>
        <v>0</v>
      </c>
      <c r="AE25" s="809">
        <f t="shared" si="8"/>
        <v>0</v>
      </c>
      <c r="AF25" s="809">
        <f t="shared" si="9"/>
        <v>0</v>
      </c>
      <c r="AG25" s="4"/>
      <c r="AH25" s="4"/>
      <c r="AI25" s="4"/>
      <c r="AJ25" s="4"/>
      <c r="AK25" s="4"/>
      <c r="AL25" s="4"/>
      <c r="AM25" s="4"/>
      <c r="AN25" s="4"/>
      <c r="AO25" s="4"/>
      <c r="AP25" s="4"/>
      <c r="AQ25" s="4"/>
      <c r="AR25" s="4"/>
      <c r="AS25" s="4"/>
      <c r="AT25" s="4"/>
    </row>
    <row r="26" spans="1:46" ht="15" x14ac:dyDescent="0.25">
      <c r="A26" s="170" t="s">
        <v>2580</v>
      </c>
      <c r="B26" s="171">
        <v>1</v>
      </c>
      <c r="C26" s="172"/>
      <c r="D26" s="829">
        <v>1</v>
      </c>
      <c r="E26" s="824" t="s">
        <v>2655</v>
      </c>
      <c r="F26" s="828" t="s">
        <v>2656</v>
      </c>
      <c r="G26" s="826" t="s">
        <v>2648</v>
      </c>
      <c r="H26" s="827" t="s">
        <v>2653</v>
      </c>
      <c r="I26" s="828" t="s">
        <v>939</v>
      </c>
      <c r="J26" s="823">
        <v>1</v>
      </c>
      <c r="K26" s="823" t="s">
        <v>2654</v>
      </c>
      <c r="L26" s="823"/>
      <c r="M26" s="173" t="s">
        <v>652</v>
      </c>
      <c r="N26" s="1141">
        <v>0.04</v>
      </c>
      <c r="O26" s="1032"/>
      <c r="P26" s="1032"/>
      <c r="Q26" s="805">
        <f t="shared" si="0"/>
        <v>0</v>
      </c>
      <c r="R26" s="1032"/>
      <c r="S26" s="1032"/>
      <c r="T26" s="805">
        <f t="shared" si="1"/>
        <v>0</v>
      </c>
      <c r="U26" s="806">
        <f t="shared" si="2"/>
        <v>0</v>
      </c>
      <c r="V26" s="807">
        <f t="shared" si="3"/>
        <v>0</v>
      </c>
      <c r="W26" s="806">
        <f t="shared" si="4"/>
        <v>0</v>
      </c>
      <c r="X26" s="1031"/>
      <c r="Y26" s="1030"/>
      <c r="Z26" s="808">
        <f t="shared" si="5"/>
        <v>0</v>
      </c>
      <c r="AA26" s="1030"/>
      <c r="AB26" s="1031"/>
      <c r="AC26" s="809">
        <f t="shared" si="6"/>
        <v>0</v>
      </c>
      <c r="AD26" s="808">
        <f t="shared" si="7"/>
        <v>0</v>
      </c>
      <c r="AE26" s="809">
        <f t="shared" si="8"/>
        <v>0</v>
      </c>
      <c r="AF26" s="809">
        <f t="shared" si="9"/>
        <v>0</v>
      </c>
      <c r="AG26" s="4"/>
      <c r="AH26" s="4"/>
      <c r="AI26" s="4"/>
      <c r="AJ26" s="4"/>
      <c r="AK26" s="4"/>
      <c r="AL26" s="4"/>
      <c r="AM26" s="4"/>
      <c r="AN26" s="4"/>
      <c r="AO26" s="4"/>
      <c r="AP26" s="4"/>
      <c r="AQ26" s="4"/>
      <c r="AR26" s="4"/>
      <c r="AS26" s="4"/>
      <c r="AT26" s="4"/>
    </row>
    <row r="27" spans="1:46" ht="15" x14ac:dyDescent="0.25">
      <c r="A27" s="170" t="s">
        <v>2580</v>
      </c>
      <c r="B27" s="171">
        <v>1</v>
      </c>
      <c r="C27" s="172"/>
      <c r="D27" s="830">
        <v>1</v>
      </c>
      <c r="E27" s="824" t="s">
        <v>2657</v>
      </c>
      <c r="F27" s="828" t="s">
        <v>2658</v>
      </c>
      <c r="G27" s="826" t="s">
        <v>2648</v>
      </c>
      <c r="H27" s="827" t="s">
        <v>660</v>
      </c>
      <c r="I27" s="828" t="s">
        <v>939</v>
      </c>
      <c r="J27" s="823">
        <v>2</v>
      </c>
      <c r="K27" s="823" t="s">
        <v>2659</v>
      </c>
      <c r="L27" s="823"/>
      <c r="M27" s="173" t="s">
        <v>652</v>
      </c>
      <c r="N27" s="1141">
        <v>0.04</v>
      </c>
      <c r="O27" s="1032"/>
      <c r="P27" s="1032"/>
      <c r="Q27" s="805">
        <f t="shared" si="0"/>
        <v>0</v>
      </c>
      <c r="R27" s="1032"/>
      <c r="S27" s="1032"/>
      <c r="T27" s="805">
        <f t="shared" si="1"/>
        <v>0</v>
      </c>
      <c r="U27" s="806">
        <f t="shared" si="2"/>
        <v>0</v>
      </c>
      <c r="V27" s="807">
        <f t="shared" si="3"/>
        <v>0</v>
      </c>
      <c r="W27" s="806">
        <f t="shared" si="4"/>
        <v>0</v>
      </c>
      <c r="X27" s="1031"/>
      <c r="Y27" s="1030"/>
      <c r="Z27" s="808">
        <f t="shared" si="5"/>
        <v>0</v>
      </c>
      <c r="AA27" s="1030"/>
      <c r="AB27" s="1031"/>
      <c r="AC27" s="809">
        <f t="shared" si="6"/>
        <v>0</v>
      </c>
      <c r="AD27" s="808">
        <f t="shared" si="7"/>
        <v>0</v>
      </c>
      <c r="AE27" s="809">
        <f t="shared" si="8"/>
        <v>0</v>
      </c>
      <c r="AF27" s="809">
        <f t="shared" si="9"/>
        <v>0</v>
      </c>
      <c r="AG27" s="4"/>
      <c r="AH27" s="4"/>
      <c r="AI27" s="4"/>
      <c r="AJ27" s="4"/>
      <c r="AK27" s="4"/>
      <c r="AL27" s="4"/>
      <c r="AM27" s="4"/>
      <c r="AN27" s="4"/>
      <c r="AO27" s="4"/>
      <c r="AP27" s="4"/>
      <c r="AQ27" s="4"/>
      <c r="AR27" s="4"/>
      <c r="AS27" s="4"/>
      <c r="AT27" s="4"/>
    </row>
    <row r="28" spans="1:46" s="4" customFormat="1" ht="15" x14ac:dyDescent="0.25">
      <c r="A28" s="222" t="s">
        <v>2580</v>
      </c>
      <c r="B28" s="223">
        <v>1</v>
      </c>
      <c r="C28" s="224"/>
      <c r="D28" s="810">
        <v>1</v>
      </c>
      <c r="E28" s="824" t="s">
        <v>2660</v>
      </c>
      <c r="F28" s="828" t="s">
        <v>2661</v>
      </c>
      <c r="G28" s="826" t="s">
        <v>2648</v>
      </c>
      <c r="H28" s="827" t="s">
        <v>2662</v>
      </c>
      <c r="I28" s="828" t="s">
        <v>939</v>
      </c>
      <c r="J28" s="823">
        <v>3</v>
      </c>
      <c r="K28" s="823" t="s">
        <v>2663</v>
      </c>
      <c r="L28" s="823"/>
      <c r="M28" s="173" t="s">
        <v>652</v>
      </c>
      <c r="N28" s="1141">
        <v>0.04</v>
      </c>
      <c r="O28" s="1032"/>
      <c r="P28" s="1032"/>
      <c r="Q28" s="805">
        <f t="shared" si="0"/>
        <v>0</v>
      </c>
      <c r="R28" s="1032"/>
      <c r="S28" s="1032"/>
      <c r="T28" s="805">
        <f t="shared" si="1"/>
        <v>0</v>
      </c>
      <c r="U28" s="806">
        <f t="shared" si="2"/>
        <v>0</v>
      </c>
      <c r="V28" s="807">
        <f t="shared" si="3"/>
        <v>0</v>
      </c>
      <c r="W28" s="806">
        <f t="shared" si="4"/>
        <v>0</v>
      </c>
      <c r="X28" s="1031"/>
      <c r="Y28" s="1030"/>
      <c r="Z28" s="808">
        <f t="shared" si="5"/>
        <v>0</v>
      </c>
      <c r="AA28" s="1030"/>
      <c r="AB28" s="1031"/>
      <c r="AC28" s="809">
        <f t="shared" si="6"/>
        <v>0</v>
      </c>
      <c r="AD28" s="808">
        <f t="shared" si="7"/>
        <v>0</v>
      </c>
      <c r="AE28" s="809">
        <f t="shared" si="8"/>
        <v>0</v>
      </c>
      <c r="AF28" s="809">
        <f t="shared" si="9"/>
        <v>0</v>
      </c>
    </row>
    <row r="29" spans="1:46" s="4" customFormat="1" ht="15" x14ac:dyDescent="0.25">
      <c r="A29" s="222" t="s">
        <v>2580</v>
      </c>
      <c r="B29" s="223">
        <v>1</v>
      </c>
      <c r="C29" s="224"/>
      <c r="D29" s="810">
        <v>1</v>
      </c>
      <c r="E29" s="824" t="s">
        <v>2664</v>
      </c>
      <c r="F29" s="828" t="s">
        <v>2665</v>
      </c>
      <c r="G29" s="826" t="s">
        <v>2648</v>
      </c>
      <c r="H29" s="827" t="s">
        <v>2666</v>
      </c>
      <c r="I29" s="828" t="s">
        <v>939</v>
      </c>
      <c r="J29" s="823">
        <v>1</v>
      </c>
      <c r="K29" s="823" t="s">
        <v>2667</v>
      </c>
      <c r="L29" s="823"/>
      <c r="M29" s="173" t="s">
        <v>652</v>
      </c>
      <c r="N29" s="1141">
        <v>0.04</v>
      </c>
      <c r="O29" s="1032"/>
      <c r="P29" s="1032"/>
      <c r="Q29" s="805">
        <f t="shared" si="0"/>
        <v>0</v>
      </c>
      <c r="R29" s="1032"/>
      <c r="S29" s="1032"/>
      <c r="T29" s="805">
        <f t="shared" si="1"/>
        <v>0</v>
      </c>
      <c r="U29" s="806">
        <f t="shared" si="2"/>
        <v>0</v>
      </c>
      <c r="V29" s="807">
        <f t="shared" si="3"/>
        <v>0</v>
      </c>
      <c r="W29" s="806">
        <f t="shared" si="4"/>
        <v>0</v>
      </c>
      <c r="X29" s="1031"/>
      <c r="Y29" s="1030"/>
      <c r="Z29" s="808">
        <f t="shared" si="5"/>
        <v>0</v>
      </c>
      <c r="AA29" s="1030"/>
      <c r="AB29" s="1031"/>
      <c r="AC29" s="809">
        <f t="shared" si="6"/>
        <v>0</v>
      </c>
      <c r="AD29" s="808">
        <f t="shared" si="7"/>
        <v>0</v>
      </c>
      <c r="AE29" s="809">
        <f t="shared" si="8"/>
        <v>0</v>
      </c>
      <c r="AF29" s="809">
        <f t="shared" si="9"/>
        <v>0</v>
      </c>
    </row>
    <row r="30" spans="1:46" s="4" customFormat="1" ht="15" x14ac:dyDescent="0.25">
      <c r="A30" s="292" t="s">
        <v>2580</v>
      </c>
      <c r="B30" s="293">
        <v>1</v>
      </c>
      <c r="C30" s="294"/>
      <c r="D30" s="816">
        <v>1</v>
      </c>
      <c r="E30" s="831" t="s">
        <v>2668</v>
      </c>
      <c r="F30" s="825" t="s">
        <v>2669</v>
      </c>
      <c r="G30" s="832" t="s">
        <v>2586</v>
      </c>
      <c r="H30" s="833" t="s">
        <v>2592</v>
      </c>
      <c r="I30" s="825" t="s">
        <v>2491</v>
      </c>
      <c r="J30" s="834"/>
      <c r="K30" s="835"/>
      <c r="L30" s="823"/>
      <c r="M30" s="836" t="s">
        <v>2588</v>
      </c>
      <c r="N30" s="1142"/>
      <c r="O30" s="805"/>
      <c r="P30" s="805"/>
      <c r="Q30" s="805"/>
      <c r="R30" s="805"/>
      <c r="S30" s="805"/>
      <c r="T30" s="805"/>
      <c r="U30" s="806"/>
      <c r="V30" s="807"/>
      <c r="W30" s="806"/>
      <c r="X30" s="808"/>
      <c r="Y30" s="809"/>
      <c r="Z30" s="808"/>
      <c r="AA30" s="809"/>
      <c r="AB30" s="808"/>
      <c r="AC30" s="809"/>
      <c r="AD30" s="808"/>
      <c r="AE30" s="809"/>
      <c r="AF30" s="809"/>
    </row>
    <row r="31" spans="1:46" s="4" customFormat="1" ht="15" x14ac:dyDescent="0.25">
      <c r="A31" s="292" t="s">
        <v>2580</v>
      </c>
      <c r="B31" s="293">
        <v>1</v>
      </c>
      <c r="C31" s="294"/>
      <c r="D31" s="816">
        <v>1</v>
      </c>
      <c r="E31" s="824" t="s">
        <v>2670</v>
      </c>
      <c r="F31" s="828" t="s">
        <v>2671</v>
      </c>
      <c r="G31" s="826" t="s">
        <v>2672</v>
      </c>
      <c r="H31" s="827" t="s">
        <v>2673</v>
      </c>
      <c r="I31" s="828" t="s">
        <v>2583</v>
      </c>
      <c r="J31" s="823">
        <v>64</v>
      </c>
      <c r="K31" s="823" t="s">
        <v>2674</v>
      </c>
      <c r="L31" s="823"/>
      <c r="M31" s="173" t="s">
        <v>652</v>
      </c>
      <c r="N31" s="1141">
        <v>7.0000000000000007E-2</v>
      </c>
      <c r="O31" s="1032"/>
      <c r="P31" s="1032"/>
      <c r="Q31" s="805">
        <f t="shared" si="0"/>
        <v>0</v>
      </c>
      <c r="R31" s="1032"/>
      <c r="S31" s="1032"/>
      <c r="T31" s="805">
        <f t="shared" si="1"/>
        <v>0</v>
      </c>
      <c r="U31" s="806">
        <f t="shared" si="2"/>
        <v>0</v>
      </c>
      <c r="V31" s="807">
        <f t="shared" si="3"/>
        <v>0</v>
      </c>
      <c r="W31" s="806">
        <f t="shared" si="4"/>
        <v>0</v>
      </c>
      <c r="X31" s="1031"/>
      <c r="Y31" s="1030"/>
      <c r="Z31" s="808">
        <f t="shared" si="5"/>
        <v>0</v>
      </c>
      <c r="AA31" s="1030"/>
      <c r="AB31" s="1031"/>
      <c r="AC31" s="809">
        <f t="shared" si="6"/>
        <v>0</v>
      </c>
      <c r="AD31" s="808">
        <f t="shared" si="7"/>
        <v>0</v>
      </c>
      <c r="AE31" s="809">
        <f t="shared" si="8"/>
        <v>0</v>
      </c>
      <c r="AF31" s="809">
        <f t="shared" si="9"/>
        <v>0</v>
      </c>
    </row>
    <row r="32" spans="1:46" s="4" customFormat="1" ht="15" x14ac:dyDescent="0.25">
      <c r="A32" s="292" t="s">
        <v>2580</v>
      </c>
      <c r="B32" s="293">
        <v>1</v>
      </c>
      <c r="C32" s="294"/>
      <c r="D32" s="816">
        <v>1</v>
      </c>
      <c r="E32" s="817" t="s">
        <v>2675</v>
      </c>
      <c r="F32" s="818" t="s">
        <v>2676</v>
      </c>
      <c r="G32" s="819" t="s">
        <v>706</v>
      </c>
      <c r="H32" s="820" t="s">
        <v>706</v>
      </c>
      <c r="I32" s="818" t="s">
        <v>2583</v>
      </c>
      <c r="J32" s="821">
        <v>1.5</v>
      </c>
      <c r="K32" s="821"/>
      <c r="L32" s="821"/>
      <c r="M32" s="335" t="s">
        <v>652</v>
      </c>
      <c r="N32" s="1141">
        <v>7.0000000000000007E-2</v>
      </c>
      <c r="O32" s="1032"/>
      <c r="P32" s="1032"/>
      <c r="Q32" s="805">
        <f t="shared" si="0"/>
        <v>0</v>
      </c>
      <c r="R32" s="1032"/>
      <c r="S32" s="1032"/>
      <c r="T32" s="805">
        <f t="shared" si="1"/>
        <v>0</v>
      </c>
      <c r="U32" s="806">
        <f t="shared" si="2"/>
        <v>0</v>
      </c>
      <c r="V32" s="807">
        <f t="shared" si="3"/>
        <v>0</v>
      </c>
      <c r="W32" s="806">
        <f t="shared" si="4"/>
        <v>0</v>
      </c>
      <c r="X32" s="1031"/>
      <c r="Y32" s="1030"/>
      <c r="Z32" s="808">
        <f t="shared" si="5"/>
        <v>0</v>
      </c>
      <c r="AA32" s="1030"/>
      <c r="AB32" s="1031"/>
      <c r="AC32" s="809">
        <f t="shared" si="6"/>
        <v>0</v>
      </c>
      <c r="AD32" s="808">
        <f t="shared" si="7"/>
        <v>0</v>
      </c>
      <c r="AE32" s="809">
        <f t="shared" si="8"/>
        <v>0</v>
      </c>
      <c r="AF32" s="809">
        <f t="shared" si="9"/>
        <v>0</v>
      </c>
    </row>
    <row r="33" spans="1:46" s="4" customFormat="1" ht="15" x14ac:dyDescent="0.25">
      <c r="A33" s="292" t="s">
        <v>2580</v>
      </c>
      <c r="B33" s="293">
        <v>1</v>
      </c>
      <c r="C33" s="294"/>
      <c r="D33" s="816">
        <v>1</v>
      </c>
      <c r="E33" s="817" t="s">
        <v>2677</v>
      </c>
      <c r="F33" s="818" t="s">
        <v>2678</v>
      </c>
      <c r="G33" s="819" t="s">
        <v>2679</v>
      </c>
      <c r="H33" s="820" t="s">
        <v>2679</v>
      </c>
      <c r="I33" s="818" t="s">
        <v>2491</v>
      </c>
      <c r="J33" s="821"/>
      <c r="K33" s="821">
        <v>1.5</v>
      </c>
      <c r="L33" s="821">
        <v>1.5</v>
      </c>
      <c r="M33" s="335" t="s">
        <v>2588</v>
      </c>
      <c r="N33" s="1141"/>
      <c r="O33" s="805"/>
      <c r="P33" s="805"/>
      <c r="Q33" s="805"/>
      <c r="R33" s="805"/>
      <c r="S33" s="805"/>
      <c r="T33" s="805"/>
      <c r="U33" s="806"/>
      <c r="V33" s="807"/>
      <c r="W33" s="806"/>
      <c r="X33" s="808"/>
      <c r="Y33" s="809"/>
      <c r="Z33" s="808"/>
      <c r="AA33" s="809"/>
      <c r="AB33" s="808"/>
      <c r="AC33" s="809"/>
      <c r="AD33" s="808"/>
      <c r="AE33" s="809"/>
      <c r="AF33" s="809"/>
    </row>
    <row r="34" spans="1:46" s="4" customFormat="1" ht="15" x14ac:dyDescent="0.25">
      <c r="A34" s="292" t="s">
        <v>2580</v>
      </c>
      <c r="B34" s="223">
        <v>1</v>
      </c>
      <c r="C34" s="224"/>
      <c r="D34" s="810">
        <v>1</v>
      </c>
      <c r="E34" s="811">
        <v>0.26</v>
      </c>
      <c r="F34" s="812">
        <v>1.26</v>
      </c>
      <c r="G34" s="826" t="s">
        <v>2680</v>
      </c>
      <c r="H34" s="833" t="s">
        <v>2440</v>
      </c>
      <c r="I34" s="828" t="s">
        <v>2583</v>
      </c>
      <c r="J34" s="823">
        <v>48</v>
      </c>
      <c r="K34" s="823" t="s">
        <v>2681</v>
      </c>
      <c r="L34" s="823"/>
      <c r="M34" s="173" t="s">
        <v>652</v>
      </c>
      <c r="N34" s="1141">
        <v>7.0000000000000007E-2</v>
      </c>
      <c r="O34" s="1032"/>
      <c r="P34" s="1032"/>
      <c r="Q34" s="805">
        <f t="shared" si="0"/>
        <v>0</v>
      </c>
      <c r="R34" s="1032"/>
      <c r="S34" s="1032"/>
      <c r="T34" s="805">
        <f t="shared" si="1"/>
        <v>0</v>
      </c>
      <c r="U34" s="806">
        <f t="shared" si="2"/>
        <v>0</v>
      </c>
      <c r="V34" s="807">
        <f t="shared" si="3"/>
        <v>0</v>
      </c>
      <c r="W34" s="806">
        <f t="shared" si="4"/>
        <v>0</v>
      </c>
      <c r="X34" s="1031"/>
      <c r="Y34" s="1030"/>
      <c r="Z34" s="808">
        <f t="shared" si="5"/>
        <v>0</v>
      </c>
      <c r="AA34" s="1030"/>
      <c r="AB34" s="1031"/>
      <c r="AC34" s="809">
        <f t="shared" si="6"/>
        <v>0</v>
      </c>
      <c r="AD34" s="808">
        <f t="shared" si="7"/>
        <v>0</v>
      </c>
      <c r="AE34" s="809">
        <f t="shared" si="8"/>
        <v>0</v>
      </c>
      <c r="AF34" s="809">
        <f t="shared" si="9"/>
        <v>0</v>
      </c>
    </row>
    <row r="35" spans="1:46" s="4" customFormat="1" ht="15" x14ac:dyDescent="0.25">
      <c r="A35" s="292" t="s">
        <v>2580</v>
      </c>
      <c r="B35" s="223">
        <v>1</v>
      </c>
      <c r="C35" s="224"/>
      <c r="D35" s="810">
        <v>1</v>
      </c>
      <c r="E35" s="811">
        <v>0.27</v>
      </c>
      <c r="F35" s="812">
        <v>1.27</v>
      </c>
      <c r="G35" s="826" t="s">
        <v>2682</v>
      </c>
      <c r="H35" s="833" t="s">
        <v>2440</v>
      </c>
      <c r="I35" s="828" t="s">
        <v>2583</v>
      </c>
      <c r="J35" s="823">
        <v>41</v>
      </c>
      <c r="K35" s="823" t="s">
        <v>2683</v>
      </c>
      <c r="L35" s="823"/>
      <c r="M35" s="173" t="s">
        <v>652</v>
      </c>
      <c r="N35" s="1141">
        <v>7.0000000000000007E-2</v>
      </c>
      <c r="O35" s="1032"/>
      <c r="P35" s="1032"/>
      <c r="Q35" s="805">
        <f t="shared" si="0"/>
        <v>0</v>
      </c>
      <c r="R35" s="1032"/>
      <c r="S35" s="1032"/>
      <c r="T35" s="805">
        <f t="shared" si="1"/>
        <v>0</v>
      </c>
      <c r="U35" s="806">
        <f t="shared" si="2"/>
        <v>0</v>
      </c>
      <c r="V35" s="807">
        <f t="shared" si="3"/>
        <v>0</v>
      </c>
      <c r="W35" s="806">
        <f t="shared" si="4"/>
        <v>0</v>
      </c>
      <c r="X35" s="1031"/>
      <c r="Y35" s="1030"/>
      <c r="Z35" s="808">
        <f t="shared" si="5"/>
        <v>0</v>
      </c>
      <c r="AA35" s="1030"/>
      <c r="AB35" s="1031"/>
      <c r="AC35" s="809">
        <f t="shared" si="6"/>
        <v>0</v>
      </c>
      <c r="AD35" s="808">
        <f t="shared" si="7"/>
        <v>0</v>
      </c>
      <c r="AE35" s="809">
        <f t="shared" si="8"/>
        <v>0</v>
      </c>
      <c r="AF35" s="809">
        <f t="shared" si="9"/>
        <v>0</v>
      </c>
    </row>
    <row r="36" spans="1:46" s="4" customFormat="1" ht="15" x14ac:dyDescent="0.25">
      <c r="A36" s="141"/>
      <c r="B36" s="223"/>
      <c r="C36" s="224"/>
      <c r="D36" s="118"/>
      <c r="E36" s="225"/>
      <c r="F36" s="226"/>
      <c r="G36" s="118"/>
      <c r="H36" s="227"/>
      <c r="I36" s="226"/>
      <c r="J36" s="228"/>
      <c r="K36" s="228"/>
      <c r="L36" s="228"/>
      <c r="M36" s="118"/>
      <c r="N36" s="1141"/>
      <c r="O36" s="1032"/>
      <c r="P36" s="1032"/>
      <c r="Q36" s="805">
        <f t="shared" si="0"/>
        <v>0</v>
      </c>
      <c r="R36" s="1032"/>
      <c r="S36" s="1032"/>
      <c r="T36" s="805">
        <f t="shared" si="1"/>
        <v>0</v>
      </c>
      <c r="U36" s="806">
        <f t="shared" si="2"/>
        <v>0</v>
      </c>
      <c r="V36" s="807">
        <f t="shared" si="3"/>
        <v>0</v>
      </c>
      <c r="W36" s="806">
        <f t="shared" si="4"/>
        <v>0</v>
      </c>
      <c r="X36" s="1031"/>
      <c r="Y36" s="1030"/>
      <c r="Z36" s="808">
        <f t="shared" si="5"/>
        <v>0</v>
      </c>
      <c r="AA36" s="1030"/>
      <c r="AB36" s="1031"/>
      <c r="AC36" s="809">
        <f t="shared" si="6"/>
        <v>0</v>
      </c>
      <c r="AD36" s="808">
        <f t="shared" si="7"/>
        <v>0</v>
      </c>
      <c r="AE36" s="809">
        <f t="shared" si="8"/>
        <v>0</v>
      </c>
      <c r="AF36" s="809">
        <f t="shared" si="9"/>
        <v>0</v>
      </c>
    </row>
    <row r="37" spans="1:46" s="4" customFormat="1" ht="15" x14ac:dyDescent="0.25">
      <c r="A37" s="141" t="s">
        <v>2684</v>
      </c>
      <c r="B37" s="229"/>
      <c r="C37" s="226"/>
      <c r="D37" s="118" t="s">
        <v>2685</v>
      </c>
      <c r="E37" s="225"/>
      <c r="F37" s="226"/>
      <c r="G37" s="118" t="s">
        <v>764</v>
      </c>
      <c r="H37" s="114" t="s">
        <v>2685</v>
      </c>
      <c r="I37" s="174" t="s">
        <v>2491</v>
      </c>
      <c r="J37" s="837">
        <v>39</v>
      </c>
      <c r="K37" s="837"/>
      <c r="L37" s="837"/>
      <c r="M37" s="118" t="s">
        <v>652</v>
      </c>
      <c r="N37" s="1141">
        <v>7.0000000000000007E-2</v>
      </c>
      <c r="O37" s="1032"/>
      <c r="P37" s="1032"/>
      <c r="Q37" s="805">
        <f t="shared" si="0"/>
        <v>0</v>
      </c>
      <c r="R37" s="1032"/>
      <c r="S37" s="1032"/>
      <c r="T37" s="805">
        <f t="shared" si="1"/>
        <v>0</v>
      </c>
      <c r="U37" s="806">
        <f t="shared" si="2"/>
        <v>0</v>
      </c>
      <c r="V37" s="807">
        <f t="shared" si="3"/>
        <v>0</v>
      </c>
      <c r="W37" s="806">
        <f t="shared" si="4"/>
        <v>0</v>
      </c>
      <c r="X37" s="1031"/>
      <c r="Y37" s="1030"/>
      <c r="Z37" s="808">
        <f t="shared" si="5"/>
        <v>0</v>
      </c>
      <c r="AA37" s="1030"/>
      <c r="AB37" s="1031"/>
      <c r="AC37" s="809">
        <f t="shared" si="6"/>
        <v>0</v>
      </c>
      <c r="AD37" s="808">
        <f t="shared" si="7"/>
        <v>0</v>
      </c>
      <c r="AE37" s="809">
        <f t="shared" si="8"/>
        <v>0</v>
      </c>
      <c r="AF37" s="809">
        <f t="shared" si="9"/>
        <v>0</v>
      </c>
    </row>
    <row r="38" spans="1:46" s="4" customFormat="1" ht="15" x14ac:dyDescent="0.25">
      <c r="A38" s="141"/>
      <c r="B38" s="229"/>
      <c r="C38" s="226"/>
      <c r="D38" s="1"/>
      <c r="E38" s="225"/>
      <c r="F38" s="226"/>
      <c r="G38" s="335"/>
      <c r="H38" s="114"/>
      <c r="I38" s="226"/>
      <c r="J38" s="228"/>
      <c r="K38" s="228"/>
      <c r="L38" s="228"/>
      <c r="M38" s="118"/>
      <c r="N38" s="505"/>
      <c r="O38" s="1032"/>
      <c r="P38" s="1032"/>
      <c r="Q38" s="805">
        <f t="shared" si="0"/>
        <v>0</v>
      </c>
      <c r="R38" s="1032"/>
      <c r="S38" s="1032"/>
      <c r="T38" s="805">
        <f t="shared" si="1"/>
        <v>0</v>
      </c>
      <c r="U38" s="806">
        <f t="shared" si="2"/>
        <v>0</v>
      </c>
      <c r="V38" s="807">
        <f t="shared" si="3"/>
        <v>0</v>
      </c>
      <c r="W38" s="806">
        <f t="shared" si="4"/>
        <v>0</v>
      </c>
      <c r="X38" s="1031"/>
      <c r="Y38" s="1030"/>
      <c r="Z38" s="808">
        <f t="shared" si="5"/>
        <v>0</v>
      </c>
      <c r="AA38" s="1030"/>
      <c r="AB38" s="1031"/>
      <c r="AC38" s="809">
        <f t="shared" si="6"/>
        <v>0</v>
      </c>
      <c r="AD38" s="808">
        <f t="shared" si="7"/>
        <v>0</v>
      </c>
      <c r="AE38" s="809">
        <f t="shared" si="8"/>
        <v>0</v>
      </c>
      <c r="AF38" s="809">
        <f t="shared" si="9"/>
        <v>0</v>
      </c>
    </row>
    <row r="39" spans="1:46" s="4" customFormat="1" ht="15" x14ac:dyDescent="0.25">
      <c r="A39" s="141"/>
      <c r="B39" s="229"/>
      <c r="C39" s="226"/>
      <c r="D39" s="118"/>
      <c r="E39" s="225"/>
      <c r="F39" s="226"/>
      <c r="G39" s="335"/>
      <c r="H39" s="114"/>
      <c r="I39" s="226"/>
      <c r="J39" s="228"/>
      <c r="K39" s="228"/>
      <c r="L39" s="228"/>
      <c r="M39" s="118"/>
      <c r="N39" s="505"/>
      <c r="O39" s="1032"/>
      <c r="P39" s="1032"/>
      <c r="Q39" s="805">
        <f t="shared" si="0"/>
        <v>0</v>
      </c>
      <c r="R39" s="1032"/>
      <c r="S39" s="1032"/>
      <c r="T39" s="805">
        <f t="shared" si="1"/>
        <v>0</v>
      </c>
      <c r="U39" s="806">
        <f t="shared" si="2"/>
        <v>0</v>
      </c>
      <c r="V39" s="807">
        <f t="shared" si="3"/>
        <v>0</v>
      </c>
      <c r="W39" s="806">
        <f t="shared" si="4"/>
        <v>0</v>
      </c>
      <c r="X39" s="1031"/>
      <c r="Y39" s="1030"/>
      <c r="Z39" s="808">
        <f t="shared" si="5"/>
        <v>0</v>
      </c>
      <c r="AA39" s="1030"/>
      <c r="AB39" s="1031"/>
      <c r="AC39" s="809">
        <f t="shared" si="6"/>
        <v>0</v>
      </c>
      <c r="AD39" s="808">
        <f t="shared" si="7"/>
        <v>0</v>
      </c>
      <c r="AE39" s="809">
        <f t="shared" si="8"/>
        <v>0</v>
      </c>
      <c r="AF39" s="809">
        <f t="shared" si="9"/>
        <v>0</v>
      </c>
    </row>
    <row r="40" spans="1:46" s="4" customFormat="1" ht="15" x14ac:dyDescent="0.25">
      <c r="A40" s="141" t="s">
        <v>2684</v>
      </c>
      <c r="B40" s="229">
        <v>1</v>
      </c>
      <c r="C40" s="226"/>
      <c r="D40" s="118" t="s">
        <v>2686</v>
      </c>
      <c r="E40" s="328" t="s">
        <v>2687</v>
      </c>
      <c r="F40" s="334" t="s">
        <v>2687</v>
      </c>
      <c r="G40" s="173" t="s">
        <v>655</v>
      </c>
      <c r="H40" s="176" t="s">
        <v>2688</v>
      </c>
      <c r="I40" s="174" t="s">
        <v>2491</v>
      </c>
      <c r="J40" s="837">
        <v>30</v>
      </c>
      <c r="K40" s="175" t="s">
        <v>2689</v>
      </c>
      <c r="L40" s="175"/>
      <c r="M40" s="173" t="s">
        <v>2690</v>
      </c>
      <c r="N40" s="506" t="s">
        <v>2691</v>
      </c>
      <c r="O40" s="1032"/>
      <c r="P40" s="1032"/>
      <c r="Q40" s="805">
        <f t="shared" si="0"/>
        <v>0</v>
      </c>
      <c r="R40" s="1032"/>
      <c r="S40" s="1032"/>
      <c r="T40" s="805">
        <f t="shared" si="1"/>
        <v>0</v>
      </c>
      <c r="U40" s="806">
        <f t="shared" si="2"/>
        <v>0</v>
      </c>
      <c r="V40" s="807">
        <f t="shared" si="3"/>
        <v>0</v>
      </c>
      <c r="W40" s="806">
        <f t="shared" si="4"/>
        <v>0</v>
      </c>
      <c r="X40" s="1031"/>
      <c r="Y40" s="1030"/>
      <c r="Z40" s="808">
        <f t="shared" si="5"/>
        <v>0</v>
      </c>
      <c r="AA40" s="1030"/>
      <c r="AB40" s="1031"/>
      <c r="AC40" s="809">
        <f t="shared" si="6"/>
        <v>0</v>
      </c>
      <c r="AD40" s="808">
        <f t="shared" si="7"/>
        <v>0</v>
      </c>
      <c r="AE40" s="809">
        <f t="shared" si="8"/>
        <v>0</v>
      </c>
      <c r="AF40" s="809">
        <f t="shared" si="9"/>
        <v>0</v>
      </c>
      <c r="AG40"/>
      <c r="AH40"/>
      <c r="AI40"/>
      <c r="AJ40"/>
      <c r="AK40"/>
      <c r="AL40"/>
      <c r="AM40"/>
      <c r="AN40"/>
      <c r="AO40"/>
      <c r="AP40"/>
      <c r="AQ40"/>
      <c r="AR40"/>
      <c r="AS40"/>
      <c r="AT40"/>
    </row>
    <row r="41" spans="1:46" s="4" customFormat="1" ht="15" x14ac:dyDescent="0.25">
      <c r="A41" s="141" t="s">
        <v>2684</v>
      </c>
      <c r="B41" s="229">
        <v>1</v>
      </c>
      <c r="C41" s="226"/>
      <c r="D41" s="118" t="s">
        <v>2686</v>
      </c>
      <c r="E41" s="328" t="s">
        <v>2687</v>
      </c>
      <c r="F41" s="334" t="s">
        <v>2687</v>
      </c>
      <c r="G41" s="173" t="s">
        <v>2692</v>
      </c>
      <c r="H41" s="330" t="s">
        <v>2693</v>
      </c>
      <c r="I41" s="174" t="s">
        <v>2491</v>
      </c>
      <c r="J41" s="837">
        <v>283</v>
      </c>
      <c r="K41" s="175" t="s">
        <v>2694</v>
      </c>
      <c r="L41" s="175"/>
      <c r="M41" s="173" t="s">
        <v>2690</v>
      </c>
      <c r="N41" s="506" t="s">
        <v>2695</v>
      </c>
      <c r="O41" s="1032"/>
      <c r="P41" s="1032"/>
      <c r="Q41" s="805">
        <f t="shared" si="0"/>
        <v>0</v>
      </c>
      <c r="R41" s="1032"/>
      <c r="S41" s="1032"/>
      <c r="T41" s="805">
        <f t="shared" si="1"/>
        <v>0</v>
      </c>
      <c r="U41" s="806">
        <f t="shared" si="2"/>
        <v>0</v>
      </c>
      <c r="V41" s="807">
        <f t="shared" si="3"/>
        <v>0</v>
      </c>
      <c r="W41" s="806">
        <f t="shared" si="4"/>
        <v>0</v>
      </c>
      <c r="X41" s="1031"/>
      <c r="Y41" s="1030"/>
      <c r="Z41" s="808">
        <f t="shared" si="5"/>
        <v>0</v>
      </c>
      <c r="AA41" s="1030"/>
      <c r="AB41" s="1031"/>
      <c r="AC41" s="809">
        <f t="shared" si="6"/>
        <v>0</v>
      </c>
      <c r="AD41" s="808">
        <f t="shared" si="7"/>
        <v>0</v>
      </c>
      <c r="AE41" s="809">
        <f t="shared" si="8"/>
        <v>0</v>
      </c>
      <c r="AF41" s="809">
        <f t="shared" si="9"/>
        <v>0</v>
      </c>
      <c r="AG41" s="43"/>
      <c r="AH41" s="43"/>
      <c r="AI41" s="43"/>
      <c r="AJ41" s="43"/>
      <c r="AK41" s="43"/>
      <c r="AL41" s="43"/>
      <c r="AM41" s="43"/>
      <c r="AN41" s="43"/>
      <c r="AO41" s="43"/>
      <c r="AP41" s="43"/>
      <c r="AQ41" s="43"/>
      <c r="AR41" s="43"/>
      <c r="AS41" s="43"/>
      <c r="AT41" s="43"/>
    </row>
    <row r="42" spans="1:46" s="4" customFormat="1" ht="15" x14ac:dyDescent="0.25">
      <c r="A42" s="141" t="s">
        <v>2684</v>
      </c>
      <c r="B42" s="231">
        <v>1</v>
      </c>
      <c r="C42" s="232"/>
      <c r="D42" s="118" t="s">
        <v>2686</v>
      </c>
      <c r="E42" s="329"/>
      <c r="F42" s="333"/>
      <c r="G42" s="178" t="s">
        <v>2696</v>
      </c>
      <c r="H42" s="332"/>
      <c r="I42" s="177" t="s">
        <v>2491</v>
      </c>
      <c r="J42" s="838"/>
      <c r="K42" s="839"/>
      <c r="L42" s="839"/>
      <c r="M42" s="331" t="s">
        <v>2588</v>
      </c>
      <c r="N42" s="507"/>
      <c r="O42" s="805"/>
      <c r="P42" s="805"/>
      <c r="Q42" s="805"/>
      <c r="R42" s="805"/>
      <c r="S42" s="805"/>
      <c r="T42" s="805"/>
      <c r="U42" s="806"/>
      <c r="V42" s="807"/>
      <c r="W42" s="806"/>
      <c r="X42" s="808"/>
      <c r="Y42" s="809"/>
      <c r="Z42" s="808"/>
      <c r="AA42" s="809"/>
      <c r="AB42" s="808"/>
      <c r="AC42" s="809"/>
      <c r="AD42" s="808"/>
      <c r="AE42" s="809"/>
      <c r="AF42" s="809"/>
      <c r="AG42"/>
      <c r="AH42"/>
      <c r="AI42"/>
      <c r="AJ42"/>
      <c r="AK42"/>
      <c r="AL42"/>
      <c r="AM42"/>
      <c r="AN42"/>
      <c r="AO42"/>
      <c r="AP42"/>
      <c r="AQ42"/>
      <c r="AR42"/>
      <c r="AS42"/>
      <c r="AT42"/>
    </row>
    <row r="43" spans="1:46" s="4" customFormat="1" ht="15" x14ac:dyDescent="0.25">
      <c r="A43" s="230"/>
      <c r="B43" s="231"/>
      <c r="C43" s="232"/>
      <c r="D43" s="118"/>
      <c r="E43" s="233"/>
      <c r="F43" s="232"/>
      <c r="G43" s="140"/>
      <c r="H43" s="234"/>
      <c r="I43" s="232"/>
      <c r="J43" s="235"/>
      <c r="K43" s="235"/>
      <c r="L43" s="235"/>
      <c r="M43" s="139"/>
      <c r="N43" s="508"/>
      <c r="O43" s="1032"/>
      <c r="P43" s="1032"/>
      <c r="Q43" s="805">
        <f t="shared" si="0"/>
        <v>0</v>
      </c>
      <c r="R43" s="1032"/>
      <c r="S43" s="1032"/>
      <c r="T43" s="805">
        <f t="shared" si="1"/>
        <v>0</v>
      </c>
      <c r="U43" s="806">
        <f t="shared" si="2"/>
        <v>0</v>
      </c>
      <c r="V43" s="807">
        <f t="shared" si="3"/>
        <v>0</v>
      </c>
      <c r="W43" s="806">
        <f t="shared" si="4"/>
        <v>0</v>
      </c>
      <c r="X43" s="1031"/>
      <c r="Y43" s="1030"/>
      <c r="Z43" s="808">
        <f t="shared" si="5"/>
        <v>0</v>
      </c>
      <c r="AA43" s="1030"/>
      <c r="AB43" s="1031"/>
      <c r="AC43" s="809">
        <f t="shared" si="6"/>
        <v>0</v>
      </c>
      <c r="AD43" s="808">
        <f t="shared" si="7"/>
        <v>0</v>
      </c>
      <c r="AE43" s="809">
        <f t="shared" si="8"/>
        <v>0</v>
      </c>
      <c r="AF43" s="809">
        <f t="shared" si="9"/>
        <v>0</v>
      </c>
      <c r="AG43"/>
      <c r="AH43"/>
      <c r="AI43"/>
      <c r="AJ43"/>
      <c r="AK43"/>
      <c r="AL43"/>
      <c r="AM43"/>
      <c r="AN43"/>
      <c r="AO43"/>
      <c r="AP43"/>
      <c r="AQ43"/>
      <c r="AR43"/>
      <c r="AS43"/>
      <c r="AT43"/>
    </row>
    <row r="44" spans="1:46" s="4" customFormat="1" ht="15" x14ac:dyDescent="0.25">
      <c r="A44" s="230"/>
      <c r="B44" s="231"/>
      <c r="C44" s="232"/>
      <c r="D44" s="139"/>
      <c r="E44" s="233"/>
      <c r="F44" s="232"/>
      <c r="G44" s="139"/>
      <c r="H44" s="234"/>
      <c r="I44" s="232"/>
      <c r="J44" s="235"/>
      <c r="K44" s="235"/>
      <c r="L44" s="235"/>
      <c r="M44" s="139"/>
      <c r="N44" s="508"/>
      <c r="O44" s="1032"/>
      <c r="P44" s="1032"/>
      <c r="Q44" s="805">
        <f t="shared" si="0"/>
        <v>0</v>
      </c>
      <c r="R44" s="1032"/>
      <c r="S44" s="1032"/>
      <c r="T44" s="805">
        <f t="shared" si="1"/>
        <v>0</v>
      </c>
      <c r="U44" s="806">
        <f t="shared" si="2"/>
        <v>0</v>
      </c>
      <c r="V44" s="807">
        <f t="shared" si="3"/>
        <v>0</v>
      </c>
      <c r="W44" s="806">
        <f t="shared" si="4"/>
        <v>0</v>
      </c>
      <c r="X44" s="1031"/>
      <c r="Y44" s="1030"/>
      <c r="Z44" s="808">
        <f t="shared" si="5"/>
        <v>0</v>
      </c>
      <c r="AA44" s="1030"/>
      <c r="AB44" s="1031"/>
      <c r="AC44" s="809">
        <f t="shared" si="6"/>
        <v>0</v>
      </c>
      <c r="AD44" s="808">
        <f t="shared" si="7"/>
        <v>0</v>
      </c>
      <c r="AE44" s="809">
        <f t="shared" si="8"/>
        <v>0</v>
      </c>
      <c r="AF44" s="809">
        <f t="shared" si="9"/>
        <v>0</v>
      </c>
      <c r="AG44"/>
      <c r="AH44"/>
      <c r="AI44"/>
      <c r="AJ44"/>
      <c r="AK44"/>
      <c r="AL44"/>
      <c r="AM44"/>
      <c r="AN44"/>
      <c r="AO44"/>
      <c r="AP44"/>
      <c r="AQ44"/>
      <c r="AR44"/>
      <c r="AS44"/>
      <c r="AT44"/>
    </row>
    <row r="45" spans="1:46" s="4" customFormat="1" ht="15.75" thickBot="1" x14ac:dyDescent="0.3">
      <c r="A45" s="236"/>
      <c r="B45" s="237"/>
      <c r="C45" s="238"/>
      <c r="D45" s="138"/>
      <c r="E45" s="239"/>
      <c r="F45" s="238"/>
      <c r="G45" s="138"/>
      <c r="H45" s="240"/>
      <c r="I45" s="238"/>
      <c r="J45" s="241"/>
      <c r="K45" s="241"/>
      <c r="L45" s="241"/>
      <c r="M45" s="138"/>
      <c r="N45" s="509"/>
      <c r="O45" s="1033"/>
      <c r="P45" s="1033"/>
      <c r="Q45" s="840">
        <f t="shared" si="0"/>
        <v>0</v>
      </c>
      <c r="R45" s="1033"/>
      <c r="S45" s="1033"/>
      <c r="T45" s="840">
        <f t="shared" si="1"/>
        <v>0</v>
      </c>
      <c r="U45" s="841">
        <f t="shared" si="2"/>
        <v>0</v>
      </c>
      <c r="V45" s="842">
        <f t="shared" si="3"/>
        <v>0</v>
      </c>
      <c r="W45" s="841">
        <f t="shared" si="4"/>
        <v>0</v>
      </c>
      <c r="X45" s="1035"/>
      <c r="Y45" s="1034"/>
      <c r="Z45" s="843">
        <f t="shared" si="5"/>
        <v>0</v>
      </c>
      <c r="AA45" s="1034"/>
      <c r="AB45" s="1035"/>
      <c r="AC45" s="844">
        <f t="shared" si="6"/>
        <v>0</v>
      </c>
      <c r="AD45" s="843">
        <f t="shared" si="7"/>
        <v>0</v>
      </c>
      <c r="AE45" s="844">
        <f t="shared" si="8"/>
        <v>0</v>
      </c>
      <c r="AF45" s="844">
        <f t="shared" si="9"/>
        <v>0</v>
      </c>
      <c r="AG45"/>
      <c r="AH45"/>
      <c r="AI45"/>
      <c r="AJ45"/>
      <c r="AK45"/>
      <c r="AL45"/>
      <c r="AM45"/>
      <c r="AN45"/>
      <c r="AO45"/>
      <c r="AP45"/>
      <c r="AQ45"/>
      <c r="AR45"/>
      <c r="AS45"/>
      <c r="AT45"/>
    </row>
    <row r="46" spans="1:46" ht="14.25" thickTop="1" thickBot="1" x14ac:dyDescent="0.25"/>
    <row r="47" spans="1:46" s="43" customFormat="1" ht="30" customHeight="1" thickTop="1" thickBot="1" x14ac:dyDescent="0.3">
      <c r="A47" s="44" t="s">
        <v>2577</v>
      </c>
      <c r="B47" s="29"/>
      <c r="C47" s="29"/>
      <c r="D47" s="29"/>
      <c r="E47" s="29"/>
      <c r="F47" s="344"/>
      <c r="G47" s="30"/>
      <c r="H47" s="30"/>
      <c r="I47" s="31"/>
      <c r="J47" s="1118">
        <f>SUM(J5:J45)</f>
        <v>1118</v>
      </c>
      <c r="K47" s="33"/>
      <c r="L47" s="33"/>
      <c r="M47" s="34"/>
      <c r="N47" s="30"/>
      <c r="O47" s="35"/>
      <c r="P47" s="36"/>
      <c r="Q47" s="35"/>
      <c r="R47" s="35"/>
      <c r="S47" s="36"/>
      <c r="T47" s="36"/>
      <c r="U47" s="37"/>
      <c r="V47" s="37"/>
      <c r="W47" s="678">
        <f>SUM(W5:W45)</f>
        <v>0</v>
      </c>
      <c r="X47" s="35"/>
      <c r="Y47" s="38"/>
      <c r="Z47" s="35"/>
      <c r="AA47" s="35"/>
      <c r="AB47" s="39"/>
      <c r="AC47" s="40"/>
      <c r="AD47" s="40"/>
      <c r="AE47" s="40"/>
      <c r="AF47" s="1029">
        <f>SUM(AF5:AF45)</f>
        <v>0</v>
      </c>
      <c r="AG47"/>
      <c r="AH47"/>
      <c r="AI47"/>
      <c r="AJ47"/>
      <c r="AK47"/>
      <c r="AL47"/>
      <c r="AM47"/>
      <c r="AN47"/>
      <c r="AO47"/>
      <c r="AP47"/>
      <c r="AQ47"/>
      <c r="AR47"/>
      <c r="AS47"/>
      <c r="AT47"/>
    </row>
    <row r="48" spans="1:46" ht="13.5" thickTop="1" x14ac:dyDescent="0.2">
      <c r="J48" s="1117"/>
    </row>
    <row r="52" spans="6:13" x14ac:dyDescent="0.2">
      <c r="F52" s="136"/>
      <c r="G52"/>
      <c r="H52" s="137"/>
      <c r="J52"/>
      <c r="K52" s="136"/>
      <c r="L52" s="136"/>
      <c r="M52"/>
    </row>
    <row r="53" spans="6:13" x14ac:dyDescent="0.2">
      <c r="F53" s="136"/>
      <c r="G53"/>
      <c r="H53" s="137"/>
      <c r="J53"/>
      <c r="K53" s="136"/>
      <c r="L53" s="136"/>
      <c r="M53"/>
    </row>
    <row r="54" spans="6:13" x14ac:dyDescent="0.2">
      <c r="F54" s="136"/>
      <c r="G54"/>
      <c r="H54" s="137"/>
      <c r="J54"/>
      <c r="K54" s="136"/>
      <c r="L54" s="136"/>
      <c r="M54"/>
    </row>
    <row r="55" spans="6:13" x14ac:dyDescent="0.2">
      <c r="F55" s="136"/>
      <c r="G55"/>
      <c r="H55" s="137"/>
      <c r="J55"/>
      <c r="K55" s="136"/>
      <c r="L55" s="136"/>
      <c r="M55"/>
    </row>
    <row r="56" spans="6:13" x14ac:dyDescent="0.2">
      <c r="F56" s="136"/>
      <c r="G56"/>
      <c r="H56" s="137"/>
      <c r="J56"/>
      <c r="K56" s="136"/>
      <c r="L56" s="136"/>
      <c r="M56"/>
    </row>
    <row r="57" spans="6:13" x14ac:dyDescent="0.2">
      <c r="F57" s="136"/>
      <c r="G57"/>
      <c r="H57" s="137"/>
      <c r="J57"/>
      <c r="K57" s="136"/>
      <c r="L57" s="136"/>
      <c r="M57"/>
    </row>
    <row r="58" spans="6:13" x14ac:dyDescent="0.2">
      <c r="F58" s="136"/>
      <c r="G58"/>
      <c r="H58" s="137"/>
      <c r="J58"/>
      <c r="K58" s="136"/>
      <c r="L58" s="136"/>
      <c r="M58"/>
    </row>
    <row r="59" spans="6:13" x14ac:dyDescent="0.2">
      <c r="F59" s="136"/>
      <c r="H59"/>
      <c r="I59" s="137"/>
      <c r="K59" s="136"/>
      <c r="L59" s="136"/>
      <c r="M59"/>
    </row>
    <row r="60" spans="6:13" x14ac:dyDescent="0.2">
      <c r="F60" s="136"/>
      <c r="H60"/>
      <c r="I60" s="137"/>
      <c r="K60" s="136"/>
      <c r="L60" s="136"/>
      <c r="M60"/>
    </row>
    <row r="61" spans="6:13" x14ac:dyDescent="0.2">
      <c r="F61" s="136"/>
      <c r="H61"/>
      <c r="I61" s="137"/>
      <c r="K61" s="136"/>
      <c r="L61" s="136"/>
      <c r="M61"/>
    </row>
    <row r="62" spans="6:13" x14ac:dyDescent="0.2">
      <c r="F62" s="136"/>
      <c r="H62"/>
      <c r="I62" s="137"/>
      <c r="K62" s="136"/>
      <c r="L62" s="136"/>
      <c r="M62"/>
    </row>
    <row r="63" spans="6:13" x14ac:dyDescent="0.2">
      <c r="F63" s="136"/>
      <c r="H63"/>
      <c r="I63" s="137"/>
      <c r="K63" s="136"/>
      <c r="L63" s="136"/>
      <c r="M63"/>
    </row>
    <row r="64" spans="6:13" x14ac:dyDescent="0.2">
      <c r="F64" s="136"/>
      <c r="H64"/>
      <c r="I64" s="137"/>
      <c r="K64" s="136"/>
      <c r="L64" s="136"/>
      <c r="M64"/>
    </row>
    <row r="65" spans="6:13" x14ac:dyDescent="0.2">
      <c r="F65" s="136"/>
      <c r="H65"/>
      <c r="I65" s="137"/>
      <c r="K65" s="136"/>
      <c r="L65" s="136"/>
      <c r="M65"/>
    </row>
    <row r="66" spans="6:13" x14ac:dyDescent="0.2">
      <c r="F66" s="136"/>
      <c r="H66"/>
      <c r="I66" s="137"/>
      <c r="K66" s="136"/>
      <c r="L66" s="136"/>
      <c r="M66"/>
    </row>
    <row r="67" spans="6:13" x14ac:dyDescent="0.2">
      <c r="F67" s="136"/>
      <c r="H67"/>
      <c r="I67" s="137"/>
      <c r="K67" s="136"/>
      <c r="L67" s="136"/>
      <c r="M67"/>
    </row>
    <row r="68" spans="6:13" x14ac:dyDescent="0.2">
      <c r="F68" s="136"/>
      <c r="H68"/>
      <c r="I68" s="137"/>
      <c r="K68" s="136"/>
      <c r="L68" s="136"/>
      <c r="M68"/>
    </row>
    <row r="69" spans="6:13" x14ac:dyDescent="0.2">
      <c r="F69" s="136"/>
      <c r="H69"/>
      <c r="I69" s="137"/>
      <c r="K69" s="136"/>
      <c r="L69" s="136"/>
      <c r="M69"/>
    </row>
    <row r="70" spans="6:13" x14ac:dyDescent="0.2">
      <c r="F70" s="136"/>
      <c r="H70"/>
      <c r="I70" s="137"/>
      <c r="K70" s="136"/>
      <c r="L70" s="136"/>
      <c r="M70"/>
    </row>
    <row r="71" spans="6:13" x14ac:dyDescent="0.2">
      <c r="F71" s="136"/>
      <c r="H71"/>
      <c r="I71" s="137"/>
      <c r="K71" s="136"/>
      <c r="L71" s="136"/>
      <c r="M71"/>
    </row>
  </sheetData>
  <mergeCells count="18">
    <mergeCell ref="U3:W3"/>
    <mergeCell ref="X3:Z3"/>
    <mergeCell ref="H3:H4"/>
    <mergeCell ref="AA3:AC3"/>
    <mergeCell ref="AD3:AF3"/>
    <mergeCell ref="A2:AF2"/>
    <mergeCell ref="A3:A4"/>
    <mergeCell ref="B3:B4"/>
    <mergeCell ref="F3:F4"/>
    <mergeCell ref="G3:G4"/>
    <mergeCell ref="I3:I4"/>
    <mergeCell ref="J3:J4"/>
    <mergeCell ref="M3:M4"/>
    <mergeCell ref="N3:N4"/>
    <mergeCell ref="K3:K4"/>
    <mergeCell ref="L3:L4"/>
    <mergeCell ref="O3:Q3"/>
    <mergeCell ref="R3:T3"/>
  </mergeCells>
  <pageMargins left="0.7" right="0.7" top="0.75" bottom="0.75" header="0.3" footer="0.3"/>
  <pageSetup paperSize="8" fitToWidth="0"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AE304"/>
  <sheetViews>
    <sheetView zoomScale="70" zoomScaleNormal="70" workbookViewId="0">
      <selection activeCell="S38" sqref="S38"/>
    </sheetView>
  </sheetViews>
  <sheetFormatPr defaultColWidth="9.28515625" defaultRowHeight="15" x14ac:dyDescent="0.25"/>
  <cols>
    <col min="1" max="1" width="16.7109375" style="4" customWidth="1"/>
    <col min="2" max="2" width="10" style="4" customWidth="1"/>
    <col min="3" max="3" width="14.140625" style="4" hidden="1" customWidth="1"/>
    <col min="4" max="4" width="11.85546875" style="4" hidden="1" customWidth="1"/>
    <col min="5" max="5" width="9.5703125" style="4" hidden="1" customWidth="1"/>
    <col min="6" max="6" width="9.28515625" style="4"/>
    <col min="7" max="7" width="12.28515625" style="4" customWidth="1"/>
    <col min="8" max="8" width="23.5703125" style="4" customWidth="1"/>
    <col min="9" max="9" width="13" style="4" customWidth="1"/>
    <col min="10" max="10" width="13.28515625" style="4" customWidth="1"/>
    <col min="11" max="11" width="9.28515625" style="4"/>
    <col min="12" max="12" width="9.42578125" style="4" bestFit="1" customWidth="1"/>
    <col min="13" max="14" width="14.5703125" style="4" customWidth="1"/>
    <col min="15" max="15" width="10.28515625" style="24" bestFit="1" customWidth="1"/>
    <col min="16" max="16" width="13.85546875" style="24" customWidth="1"/>
    <col min="17" max="17" width="13.7109375" style="24" customWidth="1"/>
    <col min="18" max="18" width="8.5703125" style="24" bestFit="1" customWidth="1"/>
    <col min="19" max="19" width="14.28515625" style="4" customWidth="1"/>
    <col min="20" max="20" width="15.140625" style="4" customWidth="1"/>
    <col min="21" max="21" width="10.42578125" style="4" customWidth="1"/>
    <col min="22" max="22" width="14.28515625" style="25" customWidth="1"/>
    <col min="23" max="23" width="13.7109375" style="5" customWidth="1"/>
    <col min="24" max="24" width="12.7109375" style="26" bestFit="1" customWidth="1"/>
    <col min="25" max="25" width="15.7109375" style="4" customWidth="1"/>
    <col min="26" max="26" width="14" style="4" customWidth="1"/>
    <col min="27" max="27" width="11.5703125" style="4" bestFit="1" customWidth="1"/>
    <col min="28" max="28" width="14.140625" style="4" customWidth="1"/>
    <col min="29" max="29" width="13.28515625" style="4" customWidth="1"/>
    <col min="30" max="30" width="21.85546875" style="4" customWidth="1"/>
    <col min="31" max="31" width="9.7109375" style="4" bestFit="1" customWidth="1"/>
    <col min="32" max="16384" width="9.28515625" style="4"/>
  </cols>
  <sheetData>
    <row r="1" spans="1:31" x14ac:dyDescent="0.25">
      <c r="A1" s="196"/>
      <c r="B1" s="196"/>
      <c r="C1" s="196"/>
      <c r="D1" s="196"/>
      <c r="E1" s="196"/>
      <c r="F1" s="196"/>
      <c r="G1" s="196"/>
      <c r="H1" s="196"/>
      <c r="I1" s="196"/>
      <c r="J1" s="196"/>
      <c r="K1" s="196"/>
      <c r="L1" s="196"/>
      <c r="M1" s="196"/>
      <c r="N1" s="196"/>
      <c r="O1" s="197"/>
      <c r="P1" s="197"/>
      <c r="Q1" s="197"/>
      <c r="R1" s="197"/>
      <c r="S1" s="196"/>
      <c r="T1" s="196"/>
      <c r="U1" s="196"/>
      <c r="V1" s="198"/>
      <c r="W1" s="27"/>
      <c r="X1" s="199"/>
      <c r="Y1" s="196"/>
      <c r="Z1" s="196"/>
      <c r="AA1" s="196"/>
      <c r="AB1" s="196"/>
      <c r="AC1" s="196"/>
      <c r="AD1" s="196"/>
      <c r="AE1" s="1"/>
    </row>
    <row r="2" spans="1:31" ht="15.75" thickBot="1" x14ac:dyDescent="0.3">
      <c r="A2" s="3"/>
      <c r="B2" s="50"/>
      <c r="C2" s="50"/>
      <c r="D2" s="51"/>
      <c r="E2" s="51"/>
      <c r="F2" s="51"/>
      <c r="G2" s="196"/>
      <c r="H2" s="196"/>
      <c r="I2" s="196"/>
      <c r="J2" s="196"/>
      <c r="K2" s="196"/>
      <c r="L2" s="196"/>
      <c r="M2" s="196"/>
      <c r="N2" s="196"/>
      <c r="O2" s="197"/>
      <c r="P2" s="197"/>
      <c r="Q2" s="197"/>
      <c r="R2" s="197"/>
      <c r="S2" s="196"/>
      <c r="T2" s="196"/>
      <c r="U2" s="196"/>
      <c r="V2" s="198"/>
      <c r="W2" s="27"/>
      <c r="X2" s="199"/>
      <c r="Y2" s="196"/>
      <c r="Z2" s="196"/>
      <c r="AA2" s="196"/>
      <c r="AB2" s="196"/>
      <c r="AC2" s="196"/>
      <c r="AD2" s="196"/>
      <c r="AE2" s="1"/>
    </row>
    <row r="3" spans="1:31" ht="16.5" thickTop="1" thickBot="1" x14ac:dyDescent="0.3">
      <c r="A3" s="1178" t="s">
        <v>2697</v>
      </c>
      <c r="B3" s="1179"/>
      <c r="C3" s="1179"/>
      <c r="D3" s="1179"/>
      <c r="E3" s="1179"/>
      <c r="F3" s="1179"/>
      <c r="G3" s="1179"/>
      <c r="H3" s="1179"/>
      <c r="I3" s="1179"/>
      <c r="J3" s="1179"/>
      <c r="K3" s="1179"/>
      <c r="L3" s="1179"/>
      <c r="M3" s="1179"/>
      <c r="N3" s="1179"/>
      <c r="O3" s="1179"/>
      <c r="P3" s="1179"/>
      <c r="Q3" s="1179"/>
      <c r="R3" s="1179"/>
      <c r="S3" s="1179"/>
      <c r="T3" s="1179"/>
      <c r="U3" s="1179"/>
      <c r="V3" s="1179"/>
      <c r="W3" s="1179"/>
      <c r="X3" s="1179"/>
      <c r="Y3" s="1179"/>
      <c r="Z3" s="1179"/>
      <c r="AA3" s="1179"/>
      <c r="AB3" s="1179"/>
      <c r="AC3" s="1179"/>
      <c r="AD3" s="1180"/>
      <c r="AE3" s="1"/>
    </row>
    <row r="4" spans="1:31" ht="14.25" customHeight="1" thickTop="1" thickBot="1" x14ac:dyDescent="0.3">
      <c r="A4" s="1181" t="s">
        <v>623</v>
      </c>
      <c r="B4" s="1183" t="s">
        <v>624</v>
      </c>
      <c r="C4" s="269" t="s">
        <v>625</v>
      </c>
      <c r="D4" s="269" t="s">
        <v>624</v>
      </c>
      <c r="E4" s="269" t="s">
        <v>626</v>
      </c>
      <c r="F4" s="1226" t="s">
        <v>627</v>
      </c>
      <c r="G4" s="1187" t="s">
        <v>628</v>
      </c>
      <c r="H4" s="120"/>
      <c r="I4" s="1183" t="s">
        <v>629</v>
      </c>
      <c r="J4" s="1181" t="s">
        <v>630</v>
      </c>
      <c r="K4" s="1191" t="s">
        <v>632</v>
      </c>
      <c r="L4" s="1193" t="s">
        <v>633</v>
      </c>
      <c r="M4" s="1175" t="s">
        <v>634</v>
      </c>
      <c r="N4" s="1175"/>
      <c r="O4" s="1176"/>
      <c r="P4" s="1225" t="s">
        <v>635</v>
      </c>
      <c r="Q4" s="1216"/>
      <c r="R4" s="1224"/>
      <c r="S4" s="1216" t="s">
        <v>636</v>
      </c>
      <c r="T4" s="1216"/>
      <c r="U4" s="1224"/>
      <c r="V4" s="1225" t="s">
        <v>2341</v>
      </c>
      <c r="W4" s="1216"/>
      <c r="X4" s="1224"/>
      <c r="Y4" s="1225" t="s">
        <v>638</v>
      </c>
      <c r="Z4" s="1216"/>
      <c r="AA4" s="1224"/>
      <c r="AB4" s="1225" t="s">
        <v>639</v>
      </c>
      <c r="AC4" s="1216"/>
      <c r="AD4" s="1224"/>
      <c r="AE4" s="1"/>
    </row>
    <row r="5" spans="1:31" ht="16.5" thickTop="1" thickBot="1" x14ac:dyDescent="0.3">
      <c r="A5" s="1182"/>
      <c r="B5" s="1184"/>
      <c r="C5" s="270"/>
      <c r="D5" s="270"/>
      <c r="E5" s="270"/>
      <c r="F5" s="1227"/>
      <c r="G5" s="1188"/>
      <c r="H5" s="122" t="s">
        <v>641</v>
      </c>
      <c r="I5" s="1184"/>
      <c r="J5" s="1182"/>
      <c r="K5" s="1192"/>
      <c r="L5" s="1228"/>
      <c r="M5" s="546" t="s">
        <v>642</v>
      </c>
      <c r="N5" s="547" t="s">
        <v>643</v>
      </c>
      <c r="O5" s="548" t="s">
        <v>644</v>
      </c>
      <c r="P5" s="552" t="s">
        <v>642</v>
      </c>
      <c r="Q5" s="1096" t="s">
        <v>643</v>
      </c>
      <c r="R5" s="1099" t="s">
        <v>644</v>
      </c>
      <c r="S5" s="549" t="s">
        <v>642</v>
      </c>
      <c r="T5" s="549" t="s">
        <v>643</v>
      </c>
      <c r="U5" s="549" t="s">
        <v>644</v>
      </c>
      <c r="V5" s="549" t="s">
        <v>642</v>
      </c>
      <c r="W5" s="549" t="s">
        <v>643</v>
      </c>
      <c r="X5" s="549" t="s">
        <v>644</v>
      </c>
      <c r="Y5" s="549" t="s">
        <v>642</v>
      </c>
      <c r="Z5" s="549" t="s">
        <v>643</v>
      </c>
      <c r="AA5" s="549" t="s">
        <v>644</v>
      </c>
      <c r="AB5" s="549" t="s">
        <v>642</v>
      </c>
      <c r="AC5" s="549" t="s">
        <v>643</v>
      </c>
      <c r="AD5" s="1100" t="s">
        <v>644</v>
      </c>
      <c r="AE5" s="1"/>
    </row>
    <row r="6" spans="1:31" ht="15.75" thickTop="1" x14ac:dyDescent="0.25">
      <c r="A6" s="111" t="s">
        <v>577</v>
      </c>
      <c r="B6" s="143">
        <v>2</v>
      </c>
      <c r="C6" s="111"/>
      <c r="D6" s="143"/>
      <c r="E6" s="111"/>
      <c r="F6" s="247"/>
      <c r="G6" s="111" t="s">
        <v>2518</v>
      </c>
      <c r="H6" s="111" t="s">
        <v>2518</v>
      </c>
      <c r="I6" s="111" t="s">
        <v>936</v>
      </c>
      <c r="J6" s="271">
        <v>287</v>
      </c>
      <c r="K6" s="145" t="s">
        <v>652</v>
      </c>
      <c r="L6" s="248">
        <v>7.0000000000000007E-2</v>
      </c>
      <c r="M6" s="976">
        <v>0</v>
      </c>
      <c r="N6" s="980">
        <v>0</v>
      </c>
      <c r="O6" s="698">
        <f>SUM(M6:N6)</f>
        <v>0</v>
      </c>
      <c r="P6" s="974">
        <v>0</v>
      </c>
      <c r="Q6" s="980">
        <v>0</v>
      </c>
      <c r="R6" s="577">
        <f t="shared" ref="R6:R21" si="0">SUM(P6:Q6)</f>
        <v>0</v>
      </c>
      <c r="S6" s="577">
        <f t="shared" ref="S6:S12" si="1">SUM(M6,P6)</f>
        <v>0</v>
      </c>
      <c r="T6" s="577">
        <f t="shared" ref="T6:T12" si="2">SUM(N6,Q6)</f>
        <v>0</v>
      </c>
      <c r="U6" s="551">
        <f t="shared" ref="U6:U12" si="3">SUM(O6,R6)</f>
        <v>0</v>
      </c>
      <c r="V6" s="1097"/>
      <c r="W6" s="998"/>
      <c r="X6" s="574">
        <f t="shared" ref="X6:X21" si="4">SUM(V6:W6)</f>
        <v>0</v>
      </c>
      <c r="Y6" s="1098">
        <v>0</v>
      </c>
      <c r="Z6" s="1097">
        <v>0</v>
      </c>
      <c r="AA6" s="550">
        <f t="shared" ref="AA6:AA21" si="5">SUM(Y6:Z6)</f>
        <v>0</v>
      </c>
      <c r="AB6" s="574">
        <f t="shared" ref="AB6:AB21" si="6">SUM(V6,Y6)</f>
        <v>0</v>
      </c>
      <c r="AC6" s="550">
        <f t="shared" ref="AC6:AC21" si="7">SUM(W6,Z6)</f>
        <v>0</v>
      </c>
      <c r="AD6" s="574">
        <f t="shared" ref="AD6:AD21" si="8">SUM(AB6:AC6)</f>
        <v>0</v>
      </c>
      <c r="AE6" s="1"/>
    </row>
    <row r="7" spans="1:31" x14ac:dyDescent="0.25">
      <c r="A7" s="2" t="s">
        <v>577</v>
      </c>
      <c r="B7" s="242">
        <v>2</v>
      </c>
      <c r="C7" s="2"/>
      <c r="D7" s="242"/>
      <c r="E7" s="2"/>
      <c r="F7" s="249"/>
      <c r="G7" s="2" t="s">
        <v>2698</v>
      </c>
      <c r="H7" s="2" t="s">
        <v>2699</v>
      </c>
      <c r="I7" s="2" t="s">
        <v>1217</v>
      </c>
      <c r="J7" s="272">
        <v>2.35</v>
      </c>
      <c r="K7" s="159" t="s">
        <v>652</v>
      </c>
      <c r="L7" s="250">
        <v>0.04</v>
      </c>
      <c r="M7" s="976">
        <v>0</v>
      </c>
      <c r="N7" s="980">
        <v>0</v>
      </c>
      <c r="O7" s="698">
        <f t="shared" ref="O7:O12" si="9">SUM(M7:N7)</f>
        <v>0</v>
      </c>
      <c r="P7" s="976">
        <v>0</v>
      </c>
      <c r="Q7" s="980">
        <v>0</v>
      </c>
      <c r="R7" s="497">
        <f t="shared" si="0"/>
        <v>0</v>
      </c>
      <c r="S7" s="577">
        <f t="shared" si="1"/>
        <v>0</v>
      </c>
      <c r="T7" s="577">
        <f t="shared" si="2"/>
        <v>0</v>
      </c>
      <c r="U7" s="551">
        <f t="shared" si="3"/>
        <v>0</v>
      </c>
      <c r="V7" s="993"/>
      <c r="W7" s="994"/>
      <c r="X7" s="526">
        <f t="shared" si="4"/>
        <v>0</v>
      </c>
      <c r="Y7" s="999">
        <v>0</v>
      </c>
      <c r="Z7" s="993">
        <v>0</v>
      </c>
      <c r="AA7" s="523">
        <f t="shared" si="5"/>
        <v>0</v>
      </c>
      <c r="AB7" s="526">
        <f t="shared" si="6"/>
        <v>0</v>
      </c>
      <c r="AC7" s="523">
        <f t="shared" si="7"/>
        <v>0</v>
      </c>
      <c r="AD7" s="526">
        <f t="shared" si="8"/>
        <v>0</v>
      </c>
      <c r="AE7" s="1"/>
    </row>
    <row r="8" spans="1:31" x14ac:dyDescent="0.25">
      <c r="A8" s="2" t="s">
        <v>577</v>
      </c>
      <c r="B8" s="242">
        <v>2</v>
      </c>
      <c r="C8" s="2"/>
      <c r="D8" s="242"/>
      <c r="E8" s="2"/>
      <c r="F8" s="249"/>
      <c r="G8" s="2" t="s">
        <v>2698</v>
      </c>
      <c r="H8" s="2" t="s">
        <v>2699</v>
      </c>
      <c r="I8" s="2" t="s">
        <v>1217</v>
      </c>
      <c r="J8" s="272">
        <v>2.35</v>
      </c>
      <c r="K8" s="159" t="s">
        <v>652</v>
      </c>
      <c r="L8" s="250">
        <v>0.04</v>
      </c>
      <c r="M8" s="976">
        <v>0</v>
      </c>
      <c r="N8" s="980">
        <v>0</v>
      </c>
      <c r="O8" s="698">
        <f t="shared" si="9"/>
        <v>0</v>
      </c>
      <c r="P8" s="976">
        <v>0</v>
      </c>
      <c r="Q8" s="980">
        <v>0</v>
      </c>
      <c r="R8" s="497">
        <f t="shared" si="0"/>
        <v>0</v>
      </c>
      <c r="S8" s="577">
        <f t="shared" si="1"/>
        <v>0</v>
      </c>
      <c r="T8" s="577">
        <f t="shared" si="2"/>
        <v>0</v>
      </c>
      <c r="U8" s="551">
        <f t="shared" si="3"/>
        <v>0</v>
      </c>
      <c r="V8" s="993"/>
      <c r="W8" s="994"/>
      <c r="X8" s="526">
        <f t="shared" si="4"/>
        <v>0</v>
      </c>
      <c r="Y8" s="999">
        <v>0</v>
      </c>
      <c r="Z8" s="993">
        <v>0</v>
      </c>
      <c r="AA8" s="523">
        <f t="shared" si="5"/>
        <v>0</v>
      </c>
      <c r="AB8" s="526">
        <f t="shared" si="6"/>
        <v>0</v>
      </c>
      <c r="AC8" s="523">
        <f t="shared" si="7"/>
        <v>0</v>
      </c>
      <c r="AD8" s="526">
        <f t="shared" si="8"/>
        <v>0</v>
      </c>
      <c r="AE8" s="1"/>
    </row>
    <row r="9" spans="1:31" x14ac:dyDescent="0.25">
      <c r="A9" s="2" t="s">
        <v>577</v>
      </c>
      <c r="B9" s="242">
        <v>2</v>
      </c>
      <c r="C9" s="2"/>
      <c r="D9" s="242"/>
      <c r="E9" s="2"/>
      <c r="F9" s="249"/>
      <c r="G9" s="2" t="s">
        <v>2700</v>
      </c>
      <c r="H9" s="2" t="s">
        <v>2701</v>
      </c>
      <c r="I9" s="2" t="s">
        <v>1217</v>
      </c>
      <c r="J9" s="272">
        <v>1</v>
      </c>
      <c r="K9" s="159" t="s">
        <v>652</v>
      </c>
      <c r="L9" s="250">
        <v>0.04</v>
      </c>
      <c r="M9" s="976">
        <v>0</v>
      </c>
      <c r="N9" s="980">
        <v>0</v>
      </c>
      <c r="O9" s="698">
        <f t="shared" si="9"/>
        <v>0</v>
      </c>
      <c r="P9" s="976">
        <v>0</v>
      </c>
      <c r="Q9" s="980">
        <v>0</v>
      </c>
      <c r="R9" s="497">
        <f t="shared" si="0"/>
        <v>0</v>
      </c>
      <c r="S9" s="577">
        <f t="shared" si="1"/>
        <v>0</v>
      </c>
      <c r="T9" s="577">
        <f t="shared" si="2"/>
        <v>0</v>
      </c>
      <c r="U9" s="551">
        <f t="shared" si="3"/>
        <v>0</v>
      </c>
      <c r="V9" s="993"/>
      <c r="W9" s="994"/>
      <c r="X9" s="526">
        <f t="shared" si="4"/>
        <v>0</v>
      </c>
      <c r="Y9" s="999">
        <v>0</v>
      </c>
      <c r="Z9" s="993">
        <v>0</v>
      </c>
      <c r="AA9" s="523">
        <f t="shared" si="5"/>
        <v>0</v>
      </c>
      <c r="AB9" s="526">
        <f t="shared" si="6"/>
        <v>0</v>
      </c>
      <c r="AC9" s="523">
        <f t="shared" si="7"/>
        <v>0</v>
      </c>
      <c r="AD9" s="526">
        <f t="shared" si="8"/>
        <v>0</v>
      </c>
      <c r="AE9" s="1"/>
    </row>
    <row r="10" spans="1:31" x14ac:dyDescent="0.25">
      <c r="A10" s="2" t="s">
        <v>577</v>
      </c>
      <c r="B10" s="242">
        <v>2</v>
      </c>
      <c r="C10" s="2"/>
      <c r="D10" s="242"/>
      <c r="E10" s="2"/>
      <c r="F10" s="249"/>
      <c r="G10" s="2" t="s">
        <v>2700</v>
      </c>
      <c r="H10" s="2" t="s">
        <v>2701</v>
      </c>
      <c r="I10" s="2" t="s">
        <v>1217</v>
      </c>
      <c r="J10" s="272">
        <v>1</v>
      </c>
      <c r="K10" s="159" t="s">
        <v>652</v>
      </c>
      <c r="L10" s="250">
        <v>0.04</v>
      </c>
      <c r="M10" s="976">
        <v>0</v>
      </c>
      <c r="N10" s="980">
        <v>0</v>
      </c>
      <c r="O10" s="698">
        <f t="shared" si="9"/>
        <v>0</v>
      </c>
      <c r="P10" s="976">
        <v>0</v>
      </c>
      <c r="Q10" s="980">
        <v>0</v>
      </c>
      <c r="R10" s="497">
        <f t="shared" si="0"/>
        <v>0</v>
      </c>
      <c r="S10" s="577">
        <f t="shared" si="1"/>
        <v>0</v>
      </c>
      <c r="T10" s="577">
        <f t="shared" si="2"/>
        <v>0</v>
      </c>
      <c r="U10" s="551">
        <f t="shared" si="3"/>
        <v>0</v>
      </c>
      <c r="V10" s="993"/>
      <c r="W10" s="994"/>
      <c r="X10" s="526">
        <f t="shared" si="4"/>
        <v>0</v>
      </c>
      <c r="Y10" s="999">
        <v>0</v>
      </c>
      <c r="Z10" s="993">
        <v>0</v>
      </c>
      <c r="AA10" s="523">
        <f t="shared" si="5"/>
        <v>0</v>
      </c>
      <c r="AB10" s="526">
        <f t="shared" si="6"/>
        <v>0</v>
      </c>
      <c r="AC10" s="523">
        <f t="shared" si="7"/>
        <v>0</v>
      </c>
      <c r="AD10" s="526">
        <f t="shared" si="8"/>
        <v>0</v>
      </c>
      <c r="AE10" s="1"/>
    </row>
    <row r="11" spans="1:31" x14ac:dyDescent="0.25">
      <c r="A11" s="2" t="s">
        <v>577</v>
      </c>
      <c r="B11" s="242">
        <v>2</v>
      </c>
      <c r="C11" s="2"/>
      <c r="D11" s="242"/>
      <c r="E11" s="2"/>
      <c r="F11" s="249"/>
      <c r="G11" s="2" t="s">
        <v>2375</v>
      </c>
      <c r="H11" s="2" t="s">
        <v>990</v>
      </c>
      <c r="I11" s="2" t="s">
        <v>936</v>
      </c>
      <c r="J11" s="273">
        <v>5</v>
      </c>
      <c r="K11" s="159" t="s">
        <v>652</v>
      </c>
      <c r="L11" s="250">
        <v>7.0000000000000007E-2</v>
      </c>
      <c r="M11" s="976">
        <v>0</v>
      </c>
      <c r="N11" s="980">
        <v>0</v>
      </c>
      <c r="O11" s="698">
        <f t="shared" si="9"/>
        <v>0</v>
      </c>
      <c r="P11" s="976">
        <v>0</v>
      </c>
      <c r="Q11" s="980">
        <v>0</v>
      </c>
      <c r="R11" s="497">
        <f t="shared" si="0"/>
        <v>0</v>
      </c>
      <c r="S11" s="577">
        <f t="shared" si="1"/>
        <v>0</v>
      </c>
      <c r="T11" s="577">
        <f t="shared" si="2"/>
        <v>0</v>
      </c>
      <c r="U11" s="551">
        <f t="shared" si="3"/>
        <v>0</v>
      </c>
      <c r="V11" s="993"/>
      <c r="W11" s="994"/>
      <c r="X11" s="526">
        <f t="shared" si="4"/>
        <v>0</v>
      </c>
      <c r="Y11" s="999">
        <v>0</v>
      </c>
      <c r="Z11" s="993">
        <v>0</v>
      </c>
      <c r="AA11" s="523">
        <f t="shared" si="5"/>
        <v>0</v>
      </c>
      <c r="AB11" s="526">
        <f t="shared" si="6"/>
        <v>0</v>
      </c>
      <c r="AC11" s="523">
        <f t="shared" si="7"/>
        <v>0</v>
      </c>
      <c r="AD11" s="526">
        <f t="shared" si="8"/>
        <v>0</v>
      </c>
      <c r="AE11" s="1"/>
    </row>
    <row r="12" spans="1:31" s="110" customFormat="1" ht="15.75" thickBot="1" x14ac:dyDescent="0.3">
      <c r="A12" s="845"/>
      <c r="B12" s="289"/>
      <c r="C12" s="289"/>
      <c r="D12" s="289"/>
      <c r="E12" s="289"/>
      <c r="F12" s="289"/>
      <c r="G12" s="846"/>
      <c r="H12" s="846"/>
      <c r="I12" s="847"/>
      <c r="J12" s="848"/>
      <c r="K12" s="849"/>
      <c r="L12" s="850"/>
      <c r="M12" s="1040">
        <v>0</v>
      </c>
      <c r="N12" s="1041">
        <v>0</v>
      </c>
      <c r="O12" s="698">
        <f t="shared" si="9"/>
        <v>0</v>
      </c>
      <c r="P12" s="1040">
        <v>0</v>
      </c>
      <c r="Q12" s="1041">
        <v>0</v>
      </c>
      <c r="R12" s="699">
        <f t="shared" si="0"/>
        <v>0</v>
      </c>
      <c r="S12" s="698">
        <f t="shared" si="1"/>
        <v>0</v>
      </c>
      <c r="T12" s="698">
        <f t="shared" si="2"/>
        <v>0</v>
      </c>
      <c r="U12" s="679">
        <f t="shared" si="3"/>
        <v>0</v>
      </c>
      <c r="V12" s="1042"/>
      <c r="W12" s="1043"/>
      <c r="X12" s="851">
        <f t="shared" si="4"/>
        <v>0</v>
      </c>
      <c r="Y12" s="1047">
        <v>0</v>
      </c>
      <c r="Z12" s="1042">
        <v>0</v>
      </c>
      <c r="AA12" s="696">
        <f t="shared" si="5"/>
        <v>0</v>
      </c>
      <c r="AB12" s="851">
        <f t="shared" si="6"/>
        <v>0</v>
      </c>
      <c r="AC12" s="696">
        <f t="shared" si="7"/>
        <v>0</v>
      </c>
      <c r="AD12" s="851">
        <f t="shared" si="8"/>
        <v>0</v>
      </c>
      <c r="AE12" s="117"/>
    </row>
    <row r="13" spans="1:31" s="43" customFormat="1" ht="30" customHeight="1" thickTop="1" thickBot="1" x14ac:dyDescent="0.3">
      <c r="A13" s="44" t="s">
        <v>2702</v>
      </c>
      <c r="B13" s="29"/>
      <c r="C13" s="29"/>
      <c r="D13" s="29"/>
      <c r="E13" s="29"/>
      <c r="F13" s="29"/>
      <c r="G13" s="30"/>
      <c r="H13" s="30"/>
      <c r="I13" s="31"/>
      <c r="J13" s="32">
        <f>SUM(J6:J12)</f>
        <v>298.70000000000005</v>
      </c>
      <c r="K13" s="33"/>
      <c r="L13" s="34"/>
      <c r="M13" s="30"/>
      <c r="N13" s="35"/>
      <c r="O13" s="36"/>
      <c r="P13" s="35"/>
      <c r="Q13" s="35"/>
      <c r="R13" s="36"/>
      <c r="S13" s="36"/>
      <c r="T13" s="37"/>
      <c r="U13" s="37">
        <f>SUM(U6:U11)</f>
        <v>0</v>
      </c>
      <c r="V13" s="35"/>
      <c r="W13" s="35"/>
      <c r="X13" s="38"/>
      <c r="Y13" s="35"/>
      <c r="Z13" s="35"/>
      <c r="AA13" s="39"/>
      <c r="AB13" s="40"/>
      <c r="AC13" s="40"/>
      <c r="AD13" s="852">
        <f>SUM(AD6:AD12)</f>
        <v>0</v>
      </c>
      <c r="AE13" s="42"/>
    </row>
    <row r="14" spans="1:31" s="110" customFormat="1" ht="15.75" thickTop="1" x14ac:dyDescent="0.25">
      <c r="A14" s="633"/>
      <c r="B14" s="634"/>
      <c r="C14" s="634"/>
      <c r="D14" s="634"/>
      <c r="E14" s="634"/>
      <c r="F14" s="634"/>
      <c r="G14" s="117"/>
      <c r="H14" s="117"/>
      <c r="I14" s="278"/>
      <c r="J14" s="279"/>
      <c r="K14" s="280"/>
      <c r="L14" s="281"/>
      <c r="M14" s="679"/>
      <c r="N14" s="679"/>
      <c r="O14" s="679"/>
      <c r="P14" s="679"/>
      <c r="Q14" s="679"/>
      <c r="R14" s="679"/>
      <c r="S14" s="679"/>
      <c r="T14" s="679"/>
      <c r="U14" s="679"/>
      <c r="V14" s="680"/>
      <c r="W14" s="680"/>
      <c r="X14" s="680"/>
      <c r="Y14" s="680"/>
      <c r="Z14" s="680"/>
      <c r="AA14" s="680"/>
      <c r="AB14" s="680"/>
      <c r="AC14" s="680"/>
      <c r="AD14" s="680"/>
      <c r="AE14" s="117"/>
    </row>
    <row r="15" spans="1:31" s="110" customFormat="1" ht="15.75" thickBot="1" x14ac:dyDescent="0.3">
      <c r="A15" s="633"/>
      <c r="B15" s="634"/>
      <c r="C15" s="634"/>
      <c r="D15" s="634"/>
      <c r="E15" s="634"/>
      <c r="F15" s="634"/>
      <c r="G15" s="628"/>
      <c r="H15" s="628"/>
      <c r="I15" s="629"/>
      <c r="J15" s="630"/>
      <c r="K15" s="631"/>
      <c r="L15" s="632"/>
      <c r="M15" s="262"/>
      <c r="N15" s="262"/>
      <c r="O15" s="262"/>
      <c r="P15" s="679"/>
      <c r="Q15" s="679"/>
      <c r="R15" s="679"/>
      <c r="S15" s="679"/>
      <c r="T15" s="679"/>
      <c r="U15" s="679"/>
      <c r="V15" s="680"/>
      <c r="W15" s="680"/>
      <c r="X15" s="680"/>
      <c r="Y15" s="680"/>
      <c r="Z15" s="680"/>
      <c r="AA15" s="680"/>
      <c r="AB15" s="680"/>
      <c r="AC15" s="680"/>
      <c r="AD15" s="680"/>
      <c r="AE15" s="117"/>
    </row>
    <row r="16" spans="1:31" s="110" customFormat="1" ht="15.75" thickTop="1" x14ac:dyDescent="0.25">
      <c r="A16" s="635" t="s">
        <v>2703</v>
      </c>
      <c r="B16" s="636">
        <v>1</v>
      </c>
      <c r="C16" s="637"/>
      <c r="D16" s="637"/>
      <c r="E16" s="637"/>
      <c r="F16" s="637"/>
      <c r="G16" s="111" t="s">
        <v>2518</v>
      </c>
      <c r="H16" s="111" t="s">
        <v>2518</v>
      </c>
      <c r="I16" s="111" t="s">
        <v>936</v>
      </c>
      <c r="J16" s="271">
        <v>287</v>
      </c>
      <c r="K16" s="145" t="s">
        <v>652</v>
      </c>
      <c r="L16" s="248">
        <v>7.0000000000000007E-2</v>
      </c>
      <c r="M16" s="974">
        <v>0</v>
      </c>
      <c r="N16" s="1036">
        <v>0</v>
      </c>
      <c r="O16" s="698">
        <f t="shared" ref="O16:O21" si="10">SUM(M16:N16)</f>
        <v>0</v>
      </c>
      <c r="P16" s="974">
        <v>0</v>
      </c>
      <c r="Q16" s="979">
        <v>0</v>
      </c>
      <c r="R16" s="496">
        <f t="shared" si="0"/>
        <v>0</v>
      </c>
      <c r="S16" s="496">
        <f>SUM(M16,P16)</f>
        <v>0</v>
      </c>
      <c r="T16" s="496">
        <f t="shared" ref="T16:U16" si="11">SUM(N16,Q16)</f>
        <v>0</v>
      </c>
      <c r="U16" s="496">
        <f t="shared" si="11"/>
        <v>0</v>
      </c>
      <c r="V16" s="997"/>
      <c r="W16" s="1044"/>
      <c r="X16" s="525">
        <f t="shared" si="4"/>
        <v>0</v>
      </c>
      <c r="Y16" s="1000">
        <v>0</v>
      </c>
      <c r="Z16" s="997">
        <v>0</v>
      </c>
      <c r="AA16" s="522">
        <f t="shared" si="5"/>
        <v>0</v>
      </c>
      <c r="AB16" s="525">
        <f t="shared" si="6"/>
        <v>0</v>
      </c>
      <c r="AC16" s="522">
        <f t="shared" si="7"/>
        <v>0</v>
      </c>
      <c r="AD16" s="525">
        <f t="shared" si="8"/>
        <v>0</v>
      </c>
      <c r="AE16" s="117"/>
    </row>
    <row r="17" spans="1:31" s="110" customFormat="1" x14ac:dyDescent="0.25">
      <c r="A17" s="274" t="s">
        <v>2703</v>
      </c>
      <c r="B17" s="275">
        <v>1</v>
      </c>
      <c r="C17" s="116"/>
      <c r="D17" s="116"/>
      <c r="E17" s="116"/>
      <c r="F17" s="116"/>
      <c r="G17" s="2" t="s">
        <v>2698</v>
      </c>
      <c r="H17" s="2" t="s">
        <v>2699</v>
      </c>
      <c r="I17" s="2" t="s">
        <v>1217</v>
      </c>
      <c r="J17" s="272">
        <v>2.35</v>
      </c>
      <c r="K17" s="159" t="s">
        <v>652</v>
      </c>
      <c r="L17" s="250">
        <v>0.04</v>
      </c>
      <c r="M17" s="976">
        <v>0</v>
      </c>
      <c r="N17" s="976">
        <v>0</v>
      </c>
      <c r="O17" s="699">
        <f t="shared" si="10"/>
        <v>0</v>
      </c>
      <c r="P17" s="1037">
        <v>0</v>
      </c>
      <c r="Q17" s="980">
        <v>0</v>
      </c>
      <c r="R17" s="497">
        <f t="shared" si="0"/>
        <v>0</v>
      </c>
      <c r="S17" s="497">
        <f t="shared" ref="S17:S21" si="12">SUM(M17,P17)</f>
        <v>0</v>
      </c>
      <c r="T17" s="497">
        <f t="shared" ref="T17:T21" si="13">SUM(N17,Q17)</f>
        <v>0</v>
      </c>
      <c r="U17" s="497">
        <f t="shared" ref="U17:U21" si="14">SUM(O17,R17)</f>
        <v>0</v>
      </c>
      <c r="V17" s="993"/>
      <c r="W17" s="994"/>
      <c r="X17" s="526">
        <f t="shared" si="4"/>
        <v>0</v>
      </c>
      <c r="Y17" s="999">
        <v>0</v>
      </c>
      <c r="Z17" s="993">
        <v>0</v>
      </c>
      <c r="AA17" s="523">
        <f t="shared" si="5"/>
        <v>0</v>
      </c>
      <c r="AB17" s="526">
        <f t="shared" si="6"/>
        <v>0</v>
      </c>
      <c r="AC17" s="523">
        <f t="shared" si="7"/>
        <v>0</v>
      </c>
      <c r="AD17" s="526">
        <f t="shared" si="8"/>
        <v>0</v>
      </c>
      <c r="AE17" s="117"/>
    </row>
    <row r="18" spans="1:31" s="110" customFormat="1" x14ac:dyDescent="0.25">
      <c r="A18" s="274" t="s">
        <v>2703</v>
      </c>
      <c r="B18" s="275">
        <v>1</v>
      </c>
      <c r="C18" s="116"/>
      <c r="D18" s="116"/>
      <c r="E18" s="116"/>
      <c r="F18" s="116"/>
      <c r="G18" s="2" t="s">
        <v>2698</v>
      </c>
      <c r="H18" s="2" t="s">
        <v>2699</v>
      </c>
      <c r="I18" s="2" t="s">
        <v>1217</v>
      </c>
      <c r="J18" s="272">
        <v>2.35</v>
      </c>
      <c r="K18" s="159" t="s">
        <v>652</v>
      </c>
      <c r="L18" s="250">
        <v>0.04</v>
      </c>
      <c r="M18" s="976">
        <v>0</v>
      </c>
      <c r="N18" s="976">
        <v>0</v>
      </c>
      <c r="O18" s="698">
        <f t="shared" si="10"/>
        <v>0</v>
      </c>
      <c r="P18" s="1037">
        <v>0</v>
      </c>
      <c r="Q18" s="980">
        <v>0</v>
      </c>
      <c r="R18" s="497">
        <f t="shared" si="0"/>
        <v>0</v>
      </c>
      <c r="S18" s="497">
        <f t="shared" si="12"/>
        <v>0</v>
      </c>
      <c r="T18" s="497">
        <f t="shared" si="13"/>
        <v>0</v>
      </c>
      <c r="U18" s="497">
        <f t="shared" si="14"/>
        <v>0</v>
      </c>
      <c r="V18" s="993"/>
      <c r="W18" s="994"/>
      <c r="X18" s="526">
        <f t="shared" si="4"/>
        <v>0</v>
      </c>
      <c r="Y18" s="999">
        <v>0</v>
      </c>
      <c r="Z18" s="993">
        <v>0</v>
      </c>
      <c r="AA18" s="523">
        <f t="shared" si="5"/>
        <v>0</v>
      </c>
      <c r="AB18" s="526">
        <f t="shared" si="6"/>
        <v>0</v>
      </c>
      <c r="AC18" s="523">
        <f t="shared" si="7"/>
        <v>0</v>
      </c>
      <c r="AD18" s="526">
        <f t="shared" si="8"/>
        <v>0</v>
      </c>
      <c r="AE18" s="117"/>
    </row>
    <row r="19" spans="1:31" s="110" customFormat="1" x14ac:dyDescent="0.25">
      <c r="A19" s="274" t="s">
        <v>2703</v>
      </c>
      <c r="B19" s="275">
        <v>1</v>
      </c>
      <c r="C19" s="116"/>
      <c r="D19" s="116"/>
      <c r="E19" s="116"/>
      <c r="F19" s="116"/>
      <c r="G19" s="2" t="s">
        <v>2700</v>
      </c>
      <c r="H19" s="2" t="s">
        <v>2701</v>
      </c>
      <c r="I19" s="2" t="s">
        <v>1217</v>
      </c>
      <c r="J19" s="272">
        <v>1</v>
      </c>
      <c r="K19" s="159" t="s">
        <v>652</v>
      </c>
      <c r="L19" s="250">
        <v>0.04</v>
      </c>
      <c r="M19" s="976">
        <v>0</v>
      </c>
      <c r="N19" s="976">
        <v>0</v>
      </c>
      <c r="O19" s="699">
        <f t="shared" si="10"/>
        <v>0</v>
      </c>
      <c r="P19" s="1037">
        <v>0</v>
      </c>
      <c r="Q19" s="980">
        <v>0</v>
      </c>
      <c r="R19" s="497">
        <f t="shared" si="0"/>
        <v>0</v>
      </c>
      <c r="S19" s="497">
        <f t="shared" si="12"/>
        <v>0</v>
      </c>
      <c r="T19" s="497">
        <f t="shared" si="13"/>
        <v>0</v>
      </c>
      <c r="U19" s="497">
        <f t="shared" si="14"/>
        <v>0</v>
      </c>
      <c r="V19" s="993"/>
      <c r="W19" s="994"/>
      <c r="X19" s="526">
        <f t="shared" si="4"/>
        <v>0</v>
      </c>
      <c r="Y19" s="999">
        <v>0</v>
      </c>
      <c r="Z19" s="993">
        <v>0</v>
      </c>
      <c r="AA19" s="523">
        <f t="shared" si="5"/>
        <v>0</v>
      </c>
      <c r="AB19" s="526">
        <f t="shared" si="6"/>
        <v>0</v>
      </c>
      <c r="AC19" s="523">
        <f t="shared" si="7"/>
        <v>0</v>
      </c>
      <c r="AD19" s="526">
        <f t="shared" si="8"/>
        <v>0</v>
      </c>
      <c r="AE19" s="117"/>
    </row>
    <row r="20" spans="1:31" s="110" customFormat="1" x14ac:dyDescent="0.25">
      <c r="A20" s="274" t="s">
        <v>2703</v>
      </c>
      <c r="B20" s="275">
        <v>1</v>
      </c>
      <c r="C20" s="116"/>
      <c r="D20" s="116"/>
      <c r="E20" s="116"/>
      <c r="F20" s="116"/>
      <c r="G20" s="2" t="s">
        <v>2700</v>
      </c>
      <c r="H20" s="2" t="s">
        <v>2701</v>
      </c>
      <c r="I20" s="2" t="s">
        <v>1217</v>
      </c>
      <c r="J20" s="272">
        <v>1</v>
      </c>
      <c r="K20" s="159" t="s">
        <v>652</v>
      </c>
      <c r="L20" s="250">
        <v>0.04</v>
      </c>
      <c r="M20" s="976">
        <v>0</v>
      </c>
      <c r="N20" s="976">
        <v>0</v>
      </c>
      <c r="O20" s="698">
        <f t="shared" si="10"/>
        <v>0</v>
      </c>
      <c r="P20" s="1037">
        <v>0</v>
      </c>
      <c r="Q20" s="980">
        <v>0</v>
      </c>
      <c r="R20" s="497">
        <f t="shared" si="0"/>
        <v>0</v>
      </c>
      <c r="S20" s="497">
        <f t="shared" si="12"/>
        <v>0</v>
      </c>
      <c r="T20" s="497">
        <f t="shared" si="13"/>
        <v>0</v>
      </c>
      <c r="U20" s="497">
        <f t="shared" si="14"/>
        <v>0</v>
      </c>
      <c r="V20" s="993"/>
      <c r="W20" s="994"/>
      <c r="X20" s="526">
        <f t="shared" si="4"/>
        <v>0</v>
      </c>
      <c r="Y20" s="999">
        <v>0</v>
      </c>
      <c r="Z20" s="993">
        <v>0</v>
      </c>
      <c r="AA20" s="523">
        <f t="shared" si="5"/>
        <v>0</v>
      </c>
      <c r="AB20" s="526">
        <f t="shared" si="6"/>
        <v>0</v>
      </c>
      <c r="AC20" s="523">
        <f t="shared" si="7"/>
        <v>0</v>
      </c>
      <c r="AD20" s="526">
        <f t="shared" si="8"/>
        <v>0</v>
      </c>
      <c r="AE20" s="117"/>
    </row>
    <row r="21" spans="1:31" s="110" customFormat="1" ht="15.75" thickBot="1" x14ac:dyDescent="0.3">
      <c r="A21" s="291" t="s">
        <v>2703</v>
      </c>
      <c r="B21" s="700">
        <v>1</v>
      </c>
      <c r="C21" s="701"/>
      <c r="D21" s="701"/>
      <c r="E21" s="701"/>
      <c r="F21" s="701"/>
      <c r="G21" s="244" t="s">
        <v>2375</v>
      </c>
      <c r="H21" s="244" t="s">
        <v>990</v>
      </c>
      <c r="I21" s="244" t="s">
        <v>936</v>
      </c>
      <c r="J21" s="702">
        <v>5</v>
      </c>
      <c r="K21" s="164" t="s">
        <v>652</v>
      </c>
      <c r="L21" s="544">
        <v>7.0000000000000007E-2</v>
      </c>
      <c r="M21" s="978">
        <v>0</v>
      </c>
      <c r="N21" s="978">
        <v>0</v>
      </c>
      <c r="O21" s="1139">
        <f t="shared" si="10"/>
        <v>0</v>
      </c>
      <c r="P21" s="1038">
        <v>0</v>
      </c>
      <c r="Q21" s="981">
        <v>0</v>
      </c>
      <c r="R21" s="498">
        <f t="shared" si="0"/>
        <v>0</v>
      </c>
      <c r="S21" s="498">
        <f t="shared" si="12"/>
        <v>0</v>
      </c>
      <c r="T21" s="498">
        <f t="shared" si="13"/>
        <v>0</v>
      </c>
      <c r="U21" s="498">
        <f t="shared" si="14"/>
        <v>0</v>
      </c>
      <c r="V21" s="1045"/>
      <c r="W21" s="1046"/>
      <c r="X21" s="527">
        <f t="shared" si="4"/>
        <v>0</v>
      </c>
      <c r="Y21" s="1048">
        <v>0</v>
      </c>
      <c r="Z21" s="1045">
        <v>0</v>
      </c>
      <c r="AA21" s="524">
        <f t="shared" si="5"/>
        <v>0</v>
      </c>
      <c r="AB21" s="527">
        <f t="shared" si="6"/>
        <v>0</v>
      </c>
      <c r="AC21" s="524">
        <f t="shared" si="7"/>
        <v>0</v>
      </c>
      <c r="AD21" s="527">
        <f t="shared" si="8"/>
        <v>0</v>
      </c>
      <c r="AE21" s="117"/>
    </row>
    <row r="22" spans="1:31" s="110" customFormat="1" ht="16.5" thickTop="1" thickBot="1" x14ac:dyDescent="0.3">
      <c r="A22" s="276"/>
      <c r="B22" s="277"/>
      <c r="C22" s="277"/>
      <c r="D22" s="277"/>
      <c r="E22" s="277"/>
      <c r="F22" s="277"/>
      <c r="G22" s="117"/>
      <c r="H22" s="117"/>
      <c r="I22" s="278"/>
      <c r="J22" s="279"/>
      <c r="K22" s="280"/>
      <c r="L22" s="281"/>
      <c r="M22" s="282"/>
      <c r="N22" s="283"/>
      <c r="O22" s="1101"/>
      <c r="P22" s="283"/>
      <c r="Q22" s="283"/>
      <c r="R22" s="284"/>
      <c r="S22" s="284"/>
      <c r="T22" s="282"/>
      <c r="U22" s="282"/>
      <c r="V22" s="285"/>
      <c r="W22" s="285"/>
      <c r="X22" s="286"/>
      <c r="Y22" s="285"/>
      <c r="Z22" s="285"/>
      <c r="AA22" s="287"/>
      <c r="AB22" s="288"/>
      <c r="AC22" s="288"/>
      <c r="AD22" s="288"/>
      <c r="AE22" s="117"/>
    </row>
    <row r="23" spans="1:31" s="43" customFormat="1" ht="30" customHeight="1" thickTop="1" thickBot="1" x14ac:dyDescent="0.3">
      <c r="A23" s="44" t="s">
        <v>2704</v>
      </c>
      <c r="B23" s="29"/>
      <c r="C23" s="29"/>
      <c r="D23" s="29"/>
      <c r="E23" s="29"/>
      <c r="F23" s="29"/>
      <c r="G23" s="30"/>
      <c r="H23" s="30"/>
      <c r="I23" s="31"/>
      <c r="J23" s="32">
        <f>SUM(J16:J22)</f>
        <v>298.70000000000005</v>
      </c>
      <c r="K23" s="33"/>
      <c r="L23" s="34"/>
      <c r="M23" s="30"/>
      <c r="N23" s="35"/>
      <c r="O23" s="36"/>
      <c r="P23" s="35"/>
      <c r="Q23" s="35"/>
      <c r="R23" s="36"/>
      <c r="S23" s="36"/>
      <c r="T23" s="37"/>
      <c r="U23" s="37">
        <f>SUM(U16:U21)</f>
        <v>0</v>
      </c>
      <c r="V23" s="35"/>
      <c r="W23" s="35"/>
      <c r="X23" s="38"/>
      <c r="Y23" s="35"/>
      <c r="Z23" s="35"/>
      <c r="AA23" s="39"/>
      <c r="AB23" s="40"/>
      <c r="AC23" s="40"/>
      <c r="AD23" s="41">
        <f>SUM(AD16:AD21)</f>
        <v>0</v>
      </c>
      <c r="AE23" s="42"/>
    </row>
    <row r="24" spans="1:31" s="1" customFormat="1" ht="21.75" customHeight="1" thickTop="1" x14ac:dyDescent="0.25">
      <c r="A24" s="202"/>
      <c r="B24" s="205"/>
      <c r="C24" s="205"/>
      <c r="D24" s="205"/>
      <c r="E24" s="205"/>
      <c r="F24" s="205"/>
      <c r="G24" s="202"/>
      <c r="H24" s="202"/>
      <c r="I24" s="206"/>
      <c r="J24" s="207"/>
      <c r="K24" s="208"/>
      <c r="L24" s="209"/>
      <c r="M24" s="202"/>
      <c r="N24" s="202"/>
      <c r="O24" s="210"/>
      <c r="P24" s="202"/>
      <c r="Q24" s="202"/>
      <c r="R24" s="210"/>
      <c r="S24" s="210"/>
      <c r="T24" s="211"/>
      <c r="U24" s="211"/>
      <c r="V24" s="202"/>
      <c r="W24" s="202"/>
      <c r="X24" s="212"/>
      <c r="Y24" s="202"/>
      <c r="Z24" s="202"/>
      <c r="AA24" s="213"/>
      <c r="AB24" s="213"/>
      <c r="AC24" s="213"/>
      <c r="AD24" s="213"/>
      <c r="AE24" s="202"/>
    </row>
    <row r="25" spans="1:31" s="1" customFormat="1" x14ac:dyDescent="0.25">
      <c r="O25" s="216"/>
      <c r="P25" s="216"/>
      <c r="Q25" s="216"/>
      <c r="R25" s="216"/>
      <c r="V25" s="217"/>
      <c r="W25" s="28"/>
      <c r="X25" s="221"/>
    </row>
    <row r="26" spans="1:31" s="1" customFormat="1" x14ac:dyDescent="0.25">
      <c r="O26" s="216"/>
      <c r="P26" s="216"/>
      <c r="Q26" s="216"/>
      <c r="R26" s="216"/>
      <c r="V26" s="217"/>
      <c r="W26" s="28"/>
      <c r="X26" s="221"/>
    </row>
    <row r="27" spans="1:31" s="1" customFormat="1" x14ac:dyDescent="0.25">
      <c r="O27" s="216"/>
      <c r="P27" s="216"/>
      <c r="Q27" s="216"/>
      <c r="R27" s="216"/>
      <c r="V27" s="217"/>
      <c r="W27" s="28"/>
      <c r="X27" s="221"/>
    </row>
    <row r="28" spans="1:31" s="1" customFormat="1" x14ac:dyDescent="0.25">
      <c r="O28" s="216"/>
      <c r="P28" s="216"/>
      <c r="Q28" s="216"/>
      <c r="R28" s="216"/>
      <c r="V28" s="217"/>
      <c r="W28" s="28"/>
      <c r="X28" s="221"/>
    </row>
    <row r="29" spans="1:31" s="1" customFormat="1" x14ac:dyDescent="0.25">
      <c r="O29" s="216"/>
      <c r="P29" s="216"/>
      <c r="Q29" s="216"/>
      <c r="R29" s="216"/>
      <c r="V29" s="217"/>
      <c r="W29" s="28"/>
      <c r="X29" s="221"/>
    </row>
    <row r="30" spans="1:31" s="1" customFormat="1" x14ac:dyDescent="0.25">
      <c r="O30" s="216"/>
      <c r="P30" s="216"/>
      <c r="Q30" s="216"/>
      <c r="R30" s="216"/>
      <c r="V30" s="217"/>
      <c r="W30" s="28"/>
      <c r="X30" s="221"/>
    </row>
    <row r="31" spans="1:31" s="1" customFormat="1" x14ac:dyDescent="0.25">
      <c r="K31" s="217"/>
      <c r="L31" s="28"/>
      <c r="M31" s="221"/>
    </row>
    <row r="32" spans="1:31" s="1" customFormat="1" x14ac:dyDescent="0.25">
      <c r="K32" s="217"/>
      <c r="L32" s="28"/>
      <c r="M32" s="221"/>
    </row>
    <row r="33" spans="1:31" s="1" customFormat="1" x14ac:dyDescent="0.25">
      <c r="K33" s="217"/>
      <c r="L33" s="28"/>
      <c r="M33" s="221"/>
    </row>
    <row r="34" spans="1:31" s="1" customFormat="1" x14ac:dyDescent="0.25">
      <c r="A34" s="191"/>
      <c r="B34" s="216"/>
      <c r="D34" s="216"/>
      <c r="F34" s="251"/>
      <c r="I34" s="202"/>
      <c r="J34" s="202"/>
      <c r="K34" s="210"/>
      <c r="L34" s="211"/>
      <c r="M34" s="211"/>
      <c r="N34" s="211"/>
      <c r="O34" s="202"/>
      <c r="P34" s="202"/>
      <c r="Q34" s="212"/>
      <c r="R34" s="202"/>
    </row>
    <row r="35" spans="1:31" s="1" customFormat="1" x14ac:dyDescent="0.25">
      <c r="K35" s="217"/>
      <c r="L35" s="28"/>
      <c r="M35" s="202"/>
    </row>
    <row r="36" spans="1:31" s="1" customFormat="1" x14ac:dyDescent="0.25">
      <c r="K36" s="217"/>
      <c r="L36" s="28"/>
      <c r="M36" s="202"/>
    </row>
    <row r="37" spans="1:31" s="1" customFormat="1" x14ac:dyDescent="0.25">
      <c r="K37" s="217"/>
      <c r="L37" s="28"/>
      <c r="M37" s="202"/>
    </row>
    <row r="38" spans="1:31" s="1" customFormat="1" x14ac:dyDescent="0.25">
      <c r="K38" s="217"/>
      <c r="L38" s="28"/>
      <c r="M38" s="202"/>
    </row>
    <row r="39" spans="1:31" s="1" customFormat="1" x14ac:dyDescent="0.25">
      <c r="K39" s="217"/>
      <c r="L39" s="28"/>
      <c r="M39" s="202"/>
    </row>
    <row r="40" spans="1:31" x14ac:dyDescent="0.25">
      <c r="A40" s="1"/>
      <c r="B40" s="1"/>
      <c r="C40" s="1"/>
      <c r="D40" s="1"/>
      <c r="E40" s="1"/>
      <c r="F40" s="1"/>
      <c r="G40" s="1"/>
      <c r="H40" s="1"/>
      <c r="I40" s="1"/>
      <c r="J40" s="1"/>
      <c r="K40" s="217"/>
      <c r="L40" s="28"/>
      <c r="M40" s="202"/>
      <c r="N40" s="1"/>
      <c r="O40" s="1"/>
      <c r="P40" s="1"/>
      <c r="Q40" s="1"/>
      <c r="R40" s="1"/>
      <c r="S40" s="1"/>
      <c r="T40" s="1"/>
      <c r="V40" s="4"/>
      <c r="W40" s="4"/>
      <c r="X40" s="4"/>
    </row>
    <row r="41" spans="1:31" x14ac:dyDescent="0.25">
      <c r="A41" s="1"/>
      <c r="B41" s="1"/>
      <c r="C41" s="1"/>
      <c r="D41" s="1"/>
      <c r="E41" s="1"/>
      <c r="F41" s="1"/>
      <c r="G41" s="1"/>
      <c r="H41" s="1"/>
      <c r="I41" s="1"/>
      <c r="J41" s="1"/>
      <c r="K41" s="1"/>
      <c r="L41" s="1"/>
      <c r="M41" s="1"/>
      <c r="N41" s="1"/>
      <c r="O41" s="216"/>
      <c r="P41" s="216"/>
      <c r="Q41" s="216"/>
      <c r="R41" s="216"/>
      <c r="S41" s="1"/>
      <c r="T41" s="1"/>
      <c r="U41" s="1"/>
      <c r="V41" s="217"/>
      <c r="W41" s="28"/>
      <c r="X41" s="202"/>
      <c r="Y41" s="1"/>
      <c r="Z41" s="1"/>
      <c r="AA41" s="1"/>
      <c r="AB41" s="1"/>
      <c r="AC41" s="1"/>
      <c r="AD41" s="1"/>
      <c r="AE41" s="1"/>
    </row>
    <row r="42" spans="1:31" x14ac:dyDescent="0.25">
      <c r="A42" s="1"/>
      <c r="B42" s="1"/>
      <c r="C42" s="1"/>
      <c r="D42" s="1"/>
      <c r="E42" s="1"/>
      <c r="F42" s="1"/>
      <c r="G42" s="1"/>
      <c r="H42" s="1"/>
      <c r="I42" s="1"/>
      <c r="J42" s="1"/>
      <c r="K42" s="1"/>
      <c r="L42" s="1"/>
      <c r="M42" s="1"/>
      <c r="N42" s="1"/>
      <c r="O42" s="216"/>
      <c r="P42" s="216"/>
      <c r="Q42" s="216"/>
      <c r="R42" s="216"/>
      <c r="S42" s="1"/>
      <c r="T42" s="1"/>
      <c r="U42" s="1"/>
      <c r="V42" s="217"/>
      <c r="W42" s="28"/>
      <c r="X42" s="202"/>
      <c r="Y42" s="1"/>
      <c r="Z42" s="1"/>
      <c r="AA42" s="1"/>
      <c r="AB42" s="1"/>
      <c r="AC42" s="1"/>
      <c r="AD42" s="1"/>
      <c r="AE42" s="1"/>
    </row>
    <row r="43" spans="1:31" x14ac:dyDescent="0.25">
      <c r="A43" s="1"/>
      <c r="B43" s="1"/>
      <c r="C43" s="1"/>
      <c r="D43" s="1"/>
      <c r="E43" s="1"/>
      <c r="F43" s="1"/>
      <c r="G43" s="1"/>
      <c r="H43" s="1"/>
      <c r="I43" s="1"/>
      <c r="J43" s="1"/>
      <c r="K43" s="1"/>
      <c r="L43" s="1"/>
      <c r="M43" s="1"/>
      <c r="N43" s="1"/>
      <c r="O43" s="216"/>
      <c r="P43" s="216"/>
      <c r="Q43" s="216"/>
      <c r="R43" s="216"/>
      <c r="S43" s="1"/>
      <c r="T43" s="1"/>
      <c r="U43" s="1"/>
      <c r="V43" s="217"/>
      <c r="W43" s="28"/>
      <c r="X43" s="202"/>
      <c r="Y43" s="1"/>
      <c r="Z43" s="1"/>
      <c r="AA43" s="1"/>
      <c r="AB43" s="1"/>
      <c r="AC43" s="1"/>
      <c r="AD43" s="1"/>
      <c r="AE43" s="1"/>
    </row>
    <row r="44" spans="1:31" x14ac:dyDescent="0.25">
      <c r="A44" s="1"/>
      <c r="B44" s="1"/>
      <c r="C44" s="1"/>
      <c r="D44" s="1"/>
      <c r="E44" s="1"/>
      <c r="F44" s="1"/>
      <c r="G44" s="1"/>
      <c r="H44" s="1"/>
      <c r="I44" s="1"/>
      <c r="J44" s="1"/>
      <c r="K44" s="1"/>
      <c r="L44" s="1"/>
      <c r="M44" s="1"/>
      <c r="N44" s="1"/>
      <c r="O44" s="216"/>
      <c r="P44" s="216"/>
      <c r="Q44" s="216"/>
      <c r="R44" s="216"/>
      <c r="S44" s="1"/>
      <c r="T44" s="1"/>
      <c r="U44" s="1"/>
      <c r="V44" s="217"/>
      <c r="W44" s="28"/>
      <c r="X44" s="202"/>
      <c r="Y44" s="1"/>
      <c r="Z44" s="1"/>
      <c r="AA44" s="1"/>
      <c r="AB44" s="1"/>
      <c r="AC44" s="1"/>
      <c r="AD44" s="1"/>
      <c r="AE44" s="1"/>
    </row>
    <row r="45" spans="1:31" x14ac:dyDescent="0.25">
      <c r="A45" s="1"/>
      <c r="B45" s="1"/>
      <c r="C45" s="1"/>
      <c r="D45" s="1"/>
      <c r="E45" s="1"/>
      <c r="F45" s="1"/>
      <c r="G45" s="1"/>
      <c r="H45" s="1"/>
      <c r="I45" s="1"/>
      <c r="J45" s="1"/>
      <c r="K45" s="1"/>
      <c r="L45" s="1"/>
      <c r="M45" s="1"/>
      <c r="N45" s="1"/>
      <c r="O45" s="216"/>
      <c r="P45" s="216"/>
      <c r="Q45" s="216"/>
      <c r="R45" s="216"/>
      <c r="S45" s="1"/>
      <c r="T45" s="1"/>
      <c r="U45" s="1"/>
      <c r="V45" s="217"/>
      <c r="W45" s="28"/>
      <c r="X45" s="202"/>
      <c r="Y45" s="1"/>
      <c r="Z45" s="1"/>
      <c r="AA45" s="1"/>
      <c r="AB45" s="1"/>
      <c r="AC45" s="1"/>
      <c r="AD45" s="1"/>
      <c r="AE45" s="1"/>
    </row>
    <row r="46" spans="1:31" x14ac:dyDescent="0.25">
      <c r="A46" s="1"/>
      <c r="B46" s="1"/>
      <c r="C46" s="1"/>
      <c r="D46" s="1"/>
      <c r="E46" s="1"/>
      <c r="F46" s="1"/>
      <c r="G46" s="1"/>
      <c r="H46" s="1"/>
      <c r="I46" s="1"/>
      <c r="J46" s="1"/>
      <c r="K46" s="1"/>
      <c r="L46" s="1"/>
      <c r="M46" s="1"/>
      <c r="N46" s="1"/>
      <c r="O46" s="216"/>
      <c r="P46" s="216"/>
      <c r="Q46" s="216"/>
      <c r="R46" s="216"/>
      <c r="S46" s="1"/>
      <c r="T46" s="1"/>
      <c r="U46" s="1"/>
      <c r="V46" s="217"/>
      <c r="W46" s="28"/>
      <c r="X46" s="202"/>
      <c r="Y46" s="1"/>
      <c r="Z46" s="1"/>
      <c r="AA46" s="1"/>
      <c r="AB46" s="1"/>
      <c r="AC46" s="1"/>
      <c r="AD46" s="1"/>
      <c r="AE46" s="1"/>
    </row>
    <row r="47" spans="1:31" x14ac:dyDescent="0.25">
      <c r="A47" s="1"/>
      <c r="B47" s="1"/>
      <c r="C47" s="1"/>
      <c r="D47" s="1"/>
      <c r="E47" s="1"/>
      <c r="F47" s="1"/>
      <c r="G47" s="1"/>
      <c r="H47" s="1"/>
      <c r="I47" s="1"/>
      <c r="J47" s="1"/>
      <c r="K47" s="1"/>
      <c r="L47" s="1"/>
      <c r="M47" s="1"/>
      <c r="N47" s="1"/>
      <c r="O47" s="216"/>
      <c r="P47" s="216"/>
      <c r="Q47" s="216"/>
      <c r="R47" s="216"/>
      <c r="S47" s="1"/>
      <c r="T47" s="1"/>
      <c r="U47" s="1"/>
      <c r="V47" s="217"/>
      <c r="W47" s="28"/>
      <c r="X47" s="202"/>
      <c r="Y47" s="1"/>
      <c r="Z47" s="1"/>
      <c r="AA47" s="1"/>
      <c r="AB47" s="1"/>
      <c r="AC47" s="1"/>
      <c r="AD47" s="1"/>
      <c r="AE47" s="1"/>
    </row>
    <row r="48" spans="1:31" x14ac:dyDescent="0.25">
      <c r="A48" s="1"/>
      <c r="B48" s="1"/>
      <c r="C48" s="1"/>
      <c r="D48" s="1"/>
      <c r="E48" s="1"/>
      <c r="F48" s="1"/>
      <c r="G48" s="1"/>
      <c r="H48" s="1"/>
      <c r="I48" s="1"/>
      <c r="J48" s="1"/>
      <c r="K48" s="1"/>
      <c r="L48" s="1"/>
      <c r="M48" s="1"/>
      <c r="N48" s="1"/>
      <c r="O48" s="216"/>
      <c r="P48" s="216"/>
      <c r="Q48" s="216"/>
      <c r="R48" s="216"/>
      <c r="S48" s="1"/>
      <c r="T48" s="1"/>
      <c r="U48" s="1"/>
      <c r="V48" s="217"/>
      <c r="W48" s="28"/>
      <c r="X48" s="202"/>
      <c r="Y48" s="1"/>
      <c r="Z48" s="1"/>
      <c r="AA48" s="1"/>
      <c r="AB48" s="1"/>
      <c r="AC48" s="1"/>
      <c r="AD48" s="1"/>
      <c r="AE48" s="1"/>
    </row>
    <row r="49" spans="1:31" x14ac:dyDescent="0.25">
      <c r="A49" s="1"/>
      <c r="B49" s="1"/>
      <c r="C49" s="1"/>
      <c r="D49" s="1"/>
      <c r="E49" s="1"/>
      <c r="F49" s="1"/>
      <c r="G49" s="1"/>
      <c r="H49" s="1"/>
      <c r="I49" s="1"/>
      <c r="J49" s="1"/>
      <c r="K49" s="1"/>
      <c r="L49" s="1"/>
      <c r="M49" s="1"/>
      <c r="N49" s="1"/>
      <c r="O49" s="216"/>
      <c r="P49" s="216"/>
      <c r="Q49" s="216"/>
      <c r="R49" s="216"/>
      <c r="S49" s="1"/>
      <c r="T49" s="1"/>
      <c r="U49" s="1"/>
      <c r="V49" s="217"/>
      <c r="W49" s="28"/>
      <c r="X49" s="202"/>
      <c r="Y49" s="1"/>
      <c r="Z49" s="1"/>
      <c r="AA49" s="1"/>
      <c r="AB49" s="1"/>
      <c r="AC49" s="1"/>
      <c r="AD49" s="1"/>
      <c r="AE49" s="1"/>
    </row>
    <row r="50" spans="1:31" x14ac:dyDescent="0.25">
      <c r="A50" s="1"/>
      <c r="B50" s="1"/>
      <c r="C50" s="1"/>
      <c r="D50" s="1"/>
      <c r="E50" s="1"/>
      <c r="F50" s="1"/>
      <c r="G50" s="1"/>
      <c r="H50" s="1"/>
      <c r="I50" s="1"/>
      <c r="J50" s="1"/>
      <c r="K50" s="1"/>
      <c r="L50" s="1"/>
      <c r="M50" s="1"/>
      <c r="N50" s="1"/>
      <c r="O50" s="216"/>
      <c r="P50" s="216"/>
      <c r="Q50" s="216"/>
      <c r="R50" s="216"/>
      <c r="S50" s="1"/>
      <c r="T50" s="1"/>
      <c r="U50" s="1"/>
      <c r="V50" s="217"/>
      <c r="W50" s="28"/>
      <c r="X50" s="202"/>
      <c r="Y50" s="1"/>
      <c r="Z50" s="1"/>
      <c r="AA50" s="1"/>
      <c r="AB50" s="1"/>
      <c r="AC50" s="1"/>
      <c r="AD50" s="1"/>
      <c r="AE50" s="1"/>
    </row>
    <row r="51" spans="1:31" x14ac:dyDescent="0.25">
      <c r="A51" s="1"/>
      <c r="B51" s="1"/>
      <c r="C51" s="1"/>
      <c r="D51" s="1"/>
      <c r="E51" s="1"/>
      <c r="F51" s="1"/>
      <c r="G51" s="1"/>
      <c r="H51" s="1"/>
      <c r="I51" s="1"/>
      <c r="J51" s="1"/>
      <c r="K51" s="1"/>
      <c r="L51" s="1"/>
      <c r="M51" s="1"/>
      <c r="N51" s="1"/>
      <c r="O51" s="216"/>
      <c r="P51" s="216"/>
      <c r="Q51" s="216"/>
      <c r="R51" s="216"/>
      <c r="S51" s="1"/>
      <c r="T51" s="1"/>
      <c r="U51" s="1"/>
      <c r="V51" s="217"/>
      <c r="W51" s="28"/>
      <c r="X51" s="202"/>
      <c r="Y51" s="1"/>
      <c r="Z51" s="1"/>
      <c r="AA51" s="1"/>
      <c r="AB51" s="1"/>
      <c r="AC51" s="1"/>
      <c r="AD51" s="1"/>
      <c r="AE51" s="1"/>
    </row>
    <row r="52" spans="1:31" x14ac:dyDescent="0.25">
      <c r="A52" s="1"/>
      <c r="B52" s="1"/>
      <c r="C52" s="1"/>
      <c r="D52" s="1"/>
      <c r="E52" s="1"/>
      <c r="F52" s="1"/>
      <c r="G52" s="1"/>
      <c r="H52" s="1"/>
      <c r="I52" s="1"/>
      <c r="J52" s="1"/>
      <c r="K52" s="1"/>
      <c r="L52" s="1"/>
      <c r="M52" s="1"/>
      <c r="N52" s="1"/>
      <c r="O52" s="216"/>
      <c r="P52" s="216"/>
      <c r="Q52" s="216"/>
      <c r="R52" s="216"/>
      <c r="S52" s="1"/>
      <c r="T52" s="1"/>
      <c r="U52" s="1"/>
      <c r="V52" s="217"/>
      <c r="W52" s="28"/>
      <c r="X52" s="202"/>
      <c r="Y52" s="1"/>
      <c r="Z52" s="1"/>
      <c r="AA52" s="1"/>
      <c r="AB52" s="1"/>
      <c r="AC52" s="1"/>
      <c r="AD52" s="1"/>
      <c r="AE52" s="1"/>
    </row>
    <row r="53" spans="1:31" x14ac:dyDescent="0.25">
      <c r="A53" s="1"/>
      <c r="B53" s="1"/>
      <c r="C53" s="1"/>
      <c r="D53" s="1"/>
      <c r="E53" s="1"/>
      <c r="F53" s="1"/>
      <c r="G53" s="1"/>
      <c r="H53" s="1"/>
      <c r="I53" s="1"/>
      <c r="J53" s="1"/>
      <c r="K53" s="1"/>
      <c r="L53" s="1"/>
      <c r="M53" s="1"/>
      <c r="N53" s="1"/>
      <c r="O53" s="216"/>
      <c r="P53" s="216"/>
      <c r="Q53" s="216"/>
      <c r="R53" s="216"/>
      <c r="S53" s="1"/>
      <c r="T53" s="1"/>
      <c r="U53" s="1"/>
      <c r="V53" s="217"/>
      <c r="W53" s="28"/>
      <c r="X53" s="202"/>
      <c r="Y53" s="1"/>
      <c r="Z53" s="1"/>
      <c r="AA53" s="1"/>
      <c r="AB53" s="1"/>
      <c r="AC53" s="1"/>
      <c r="AD53" s="1"/>
      <c r="AE53" s="1"/>
    </row>
    <row r="54" spans="1:31" x14ac:dyDescent="0.25">
      <c r="A54" s="1"/>
      <c r="B54" s="1"/>
      <c r="C54" s="1"/>
      <c r="D54" s="1"/>
      <c r="E54" s="1"/>
      <c r="F54" s="1"/>
      <c r="G54" s="1"/>
      <c r="H54" s="1"/>
      <c r="I54" s="1"/>
      <c r="J54" s="1"/>
      <c r="K54" s="1"/>
      <c r="L54" s="1"/>
      <c r="M54" s="1"/>
      <c r="N54" s="1"/>
      <c r="O54" s="216"/>
      <c r="P54" s="216"/>
      <c r="Q54" s="216"/>
      <c r="R54" s="216"/>
      <c r="S54" s="1"/>
      <c r="T54" s="1"/>
      <c r="U54" s="1"/>
      <c r="V54" s="217"/>
      <c r="W54" s="28"/>
      <c r="X54" s="202"/>
      <c r="Y54" s="1"/>
      <c r="Z54" s="1"/>
      <c r="AA54" s="1"/>
      <c r="AB54" s="1"/>
      <c r="AC54" s="1"/>
      <c r="AD54" s="1"/>
      <c r="AE54" s="1"/>
    </row>
    <row r="55" spans="1:31" x14ac:dyDescent="0.25">
      <c r="A55" s="1"/>
      <c r="B55" s="1"/>
      <c r="C55" s="1"/>
      <c r="D55" s="1"/>
      <c r="E55" s="1"/>
      <c r="F55" s="1"/>
      <c r="G55" s="1"/>
      <c r="H55" s="1"/>
      <c r="I55" s="1"/>
      <c r="J55" s="1"/>
      <c r="K55" s="1"/>
      <c r="L55" s="1"/>
      <c r="M55" s="1"/>
      <c r="N55" s="1"/>
      <c r="O55" s="216"/>
      <c r="P55" s="216"/>
      <c r="Q55" s="216"/>
      <c r="R55" s="216"/>
      <c r="S55" s="1"/>
      <c r="T55" s="1"/>
      <c r="U55" s="1"/>
      <c r="V55" s="217"/>
      <c r="W55" s="28"/>
      <c r="X55" s="202"/>
      <c r="Y55" s="1"/>
      <c r="Z55" s="1"/>
      <c r="AA55" s="1"/>
      <c r="AB55" s="1"/>
      <c r="AC55" s="1"/>
      <c r="AD55" s="1"/>
      <c r="AE55" s="1"/>
    </row>
    <row r="56" spans="1:31" x14ac:dyDescent="0.25">
      <c r="A56" s="1"/>
      <c r="B56" s="1"/>
      <c r="C56" s="1"/>
      <c r="D56" s="1"/>
      <c r="E56" s="1"/>
      <c r="F56" s="1"/>
      <c r="G56" s="1"/>
      <c r="H56" s="1"/>
      <c r="I56" s="1"/>
      <c r="J56" s="1"/>
      <c r="K56" s="1"/>
      <c r="L56" s="1"/>
      <c r="M56" s="1"/>
      <c r="N56" s="1"/>
      <c r="O56" s="216"/>
      <c r="P56" s="216"/>
      <c r="Q56" s="216"/>
      <c r="R56" s="216"/>
      <c r="S56" s="1"/>
      <c r="T56" s="1"/>
      <c r="U56" s="1"/>
      <c r="V56" s="217"/>
      <c r="W56" s="28"/>
      <c r="X56" s="202"/>
      <c r="Y56" s="1"/>
      <c r="Z56" s="1"/>
      <c r="AA56" s="1"/>
      <c r="AB56" s="1"/>
      <c r="AC56" s="1"/>
      <c r="AD56" s="1"/>
      <c r="AE56" s="1"/>
    </row>
    <row r="57" spans="1:31" x14ac:dyDescent="0.25">
      <c r="A57" s="1"/>
      <c r="B57" s="1"/>
      <c r="C57" s="1"/>
      <c r="D57" s="1"/>
      <c r="E57" s="1"/>
      <c r="F57" s="1"/>
      <c r="G57" s="1"/>
      <c r="H57" s="1"/>
      <c r="I57" s="1"/>
      <c r="J57" s="1"/>
      <c r="K57" s="1"/>
      <c r="L57" s="1"/>
      <c r="M57" s="1"/>
      <c r="N57" s="1"/>
      <c r="O57" s="216"/>
      <c r="P57" s="216"/>
      <c r="Q57" s="216"/>
      <c r="R57" s="216"/>
      <c r="S57" s="1"/>
      <c r="T57" s="1"/>
      <c r="U57" s="1"/>
      <c r="V57" s="217"/>
      <c r="W57" s="28"/>
      <c r="X57" s="202"/>
      <c r="Y57" s="1"/>
      <c r="Z57" s="1"/>
      <c r="AA57" s="1"/>
      <c r="AB57" s="1"/>
      <c r="AC57" s="1"/>
      <c r="AD57" s="1"/>
      <c r="AE57" s="1"/>
    </row>
    <row r="58" spans="1:31" x14ac:dyDescent="0.25">
      <c r="A58" s="1"/>
      <c r="B58" s="1"/>
      <c r="C58" s="1"/>
      <c r="D58" s="1"/>
      <c r="E58" s="1"/>
      <c r="F58" s="1"/>
      <c r="G58" s="1"/>
      <c r="H58" s="1"/>
      <c r="I58" s="1"/>
      <c r="J58" s="1"/>
      <c r="K58" s="1"/>
      <c r="L58" s="1"/>
      <c r="M58" s="1"/>
      <c r="N58" s="1"/>
      <c r="O58" s="216"/>
      <c r="P58" s="216"/>
      <c r="Q58" s="216"/>
      <c r="R58" s="216"/>
      <c r="S58" s="1"/>
      <c r="T58" s="1"/>
      <c r="U58" s="1"/>
      <c r="V58" s="217"/>
      <c r="W58" s="28"/>
      <c r="X58" s="202"/>
      <c r="Y58" s="1"/>
      <c r="Z58" s="1"/>
      <c r="AA58" s="1"/>
      <c r="AB58" s="1"/>
      <c r="AC58" s="1"/>
      <c r="AD58" s="1"/>
      <c r="AE58" s="1"/>
    </row>
    <row r="59" spans="1:31" x14ac:dyDescent="0.25">
      <c r="A59" s="1"/>
      <c r="B59" s="1"/>
      <c r="C59" s="1"/>
      <c r="D59" s="1"/>
      <c r="E59" s="1"/>
      <c r="F59" s="1"/>
      <c r="G59" s="1"/>
      <c r="H59" s="1"/>
      <c r="I59" s="1"/>
      <c r="J59" s="1"/>
      <c r="K59" s="1"/>
      <c r="L59" s="1"/>
      <c r="M59" s="1"/>
      <c r="N59" s="1"/>
      <c r="O59" s="216"/>
      <c r="P59" s="216"/>
      <c r="Q59" s="216"/>
      <c r="R59" s="216"/>
      <c r="S59" s="1"/>
      <c r="T59" s="1"/>
      <c r="U59" s="1"/>
      <c r="V59" s="217"/>
      <c r="W59" s="28"/>
      <c r="X59" s="202"/>
      <c r="Y59" s="1"/>
      <c r="Z59" s="1"/>
      <c r="AA59" s="1"/>
      <c r="AB59" s="1"/>
      <c r="AC59" s="1"/>
      <c r="AD59" s="1"/>
      <c r="AE59" s="1"/>
    </row>
    <row r="60" spans="1:31" x14ac:dyDescent="0.25">
      <c r="A60" s="1"/>
      <c r="B60" s="1"/>
      <c r="C60" s="1"/>
      <c r="D60" s="1"/>
      <c r="E60" s="1"/>
      <c r="F60" s="1"/>
      <c r="G60" s="1"/>
      <c r="H60" s="1"/>
      <c r="I60" s="1"/>
      <c r="J60" s="1"/>
      <c r="K60" s="1"/>
      <c r="L60" s="1"/>
      <c r="M60" s="1"/>
      <c r="N60" s="1"/>
      <c r="O60" s="216"/>
      <c r="P60" s="216"/>
      <c r="Q60" s="216"/>
      <c r="R60" s="216"/>
      <c r="S60" s="1"/>
      <c r="T60" s="1"/>
      <c r="U60" s="1"/>
      <c r="V60" s="217"/>
      <c r="W60" s="28"/>
      <c r="X60" s="202"/>
      <c r="Y60" s="1"/>
      <c r="Z60" s="1"/>
      <c r="AA60" s="1"/>
      <c r="AB60" s="1"/>
      <c r="AC60" s="1"/>
      <c r="AD60" s="1"/>
      <c r="AE60" s="1"/>
    </row>
    <row r="61" spans="1:31" x14ac:dyDescent="0.25">
      <c r="A61" s="1"/>
      <c r="B61" s="1"/>
      <c r="C61" s="1"/>
      <c r="D61" s="1"/>
      <c r="E61" s="1"/>
      <c r="F61" s="1"/>
      <c r="G61" s="1"/>
      <c r="H61" s="1"/>
      <c r="I61" s="1"/>
      <c r="J61" s="1"/>
      <c r="K61" s="1"/>
      <c r="L61" s="1"/>
      <c r="M61" s="1"/>
      <c r="N61" s="1"/>
      <c r="O61" s="216"/>
      <c r="P61" s="216"/>
      <c r="Q61" s="216"/>
      <c r="R61" s="216"/>
      <c r="S61" s="1"/>
      <c r="T61" s="1"/>
      <c r="U61" s="1"/>
      <c r="V61" s="217"/>
      <c r="W61" s="28"/>
      <c r="X61" s="202"/>
      <c r="Y61" s="1"/>
      <c r="Z61" s="1"/>
      <c r="AA61" s="1"/>
      <c r="AB61" s="1"/>
      <c r="AC61" s="1"/>
      <c r="AD61" s="1"/>
      <c r="AE61" s="1"/>
    </row>
    <row r="62" spans="1:31" x14ac:dyDescent="0.25">
      <c r="A62" s="1"/>
      <c r="B62" s="1"/>
      <c r="C62" s="1"/>
      <c r="D62" s="1"/>
      <c r="E62" s="1"/>
      <c r="F62" s="1"/>
      <c r="G62" s="1"/>
      <c r="H62" s="1"/>
      <c r="I62" s="1"/>
      <c r="J62" s="1"/>
      <c r="K62" s="1"/>
      <c r="L62" s="1"/>
      <c r="M62" s="1"/>
      <c r="N62" s="1"/>
      <c r="O62" s="216"/>
      <c r="P62" s="216"/>
      <c r="Q62" s="216"/>
      <c r="R62" s="216"/>
      <c r="S62" s="1"/>
      <c r="T62" s="1"/>
      <c r="U62" s="1"/>
      <c r="V62" s="217"/>
      <c r="W62" s="28"/>
      <c r="X62" s="202"/>
      <c r="Y62" s="1"/>
      <c r="Z62" s="1"/>
      <c r="AA62" s="1"/>
      <c r="AB62" s="1"/>
      <c r="AC62" s="1"/>
      <c r="AD62" s="1"/>
      <c r="AE62" s="1"/>
    </row>
    <row r="63" spans="1:31" x14ac:dyDescent="0.25">
      <c r="A63" s="1"/>
      <c r="B63" s="1"/>
      <c r="C63" s="1"/>
      <c r="D63" s="1"/>
      <c r="E63" s="1"/>
      <c r="F63" s="1"/>
      <c r="G63" s="1"/>
      <c r="H63" s="1"/>
      <c r="I63" s="1"/>
      <c r="J63" s="1"/>
      <c r="K63" s="1"/>
      <c r="L63" s="1"/>
      <c r="M63" s="1"/>
      <c r="N63" s="1"/>
      <c r="O63" s="216"/>
      <c r="P63" s="216"/>
      <c r="Q63" s="216"/>
      <c r="R63" s="216"/>
      <c r="S63" s="1"/>
      <c r="T63" s="1"/>
      <c r="U63" s="1"/>
      <c r="V63" s="217"/>
      <c r="W63" s="28"/>
      <c r="X63" s="202"/>
      <c r="Y63" s="1"/>
      <c r="Z63" s="1"/>
      <c r="AA63" s="1"/>
      <c r="AB63" s="1"/>
      <c r="AC63" s="1"/>
      <c r="AD63" s="1"/>
      <c r="AE63" s="1"/>
    </row>
    <row r="64" spans="1:31" x14ac:dyDescent="0.25">
      <c r="A64" s="1"/>
      <c r="B64" s="1"/>
      <c r="C64" s="1"/>
      <c r="D64" s="1"/>
      <c r="E64" s="1"/>
      <c r="F64" s="1"/>
      <c r="G64" s="1"/>
      <c r="H64" s="1"/>
      <c r="I64" s="1"/>
      <c r="J64" s="1"/>
      <c r="K64" s="1"/>
      <c r="L64" s="1"/>
      <c r="M64" s="1"/>
      <c r="N64" s="1"/>
      <c r="O64" s="216"/>
      <c r="P64" s="216"/>
      <c r="Q64" s="216"/>
      <c r="R64" s="216"/>
      <c r="S64" s="1"/>
      <c r="T64" s="1"/>
      <c r="U64" s="1"/>
      <c r="V64" s="217"/>
      <c r="W64" s="28"/>
      <c r="X64" s="202"/>
      <c r="Y64" s="1"/>
      <c r="Z64" s="1"/>
      <c r="AA64" s="1"/>
      <c r="AB64" s="1"/>
      <c r="AC64" s="1"/>
      <c r="AD64" s="1"/>
      <c r="AE64" s="1"/>
    </row>
    <row r="65" spans="1:31" x14ac:dyDescent="0.25">
      <c r="A65" s="1"/>
      <c r="B65" s="1"/>
      <c r="C65" s="1"/>
      <c r="D65" s="1"/>
      <c r="E65" s="1"/>
      <c r="F65" s="1"/>
      <c r="G65" s="1"/>
      <c r="H65" s="1"/>
      <c r="I65" s="1"/>
      <c r="J65" s="1"/>
      <c r="K65" s="1"/>
      <c r="L65" s="1"/>
      <c r="M65" s="1"/>
      <c r="N65" s="1"/>
      <c r="O65" s="216"/>
      <c r="P65" s="216"/>
      <c r="Q65" s="216"/>
      <c r="R65" s="216"/>
      <c r="S65" s="1"/>
      <c r="T65" s="1"/>
      <c r="U65" s="1"/>
      <c r="V65" s="217"/>
      <c r="W65" s="28"/>
      <c r="X65" s="202"/>
      <c r="Y65" s="1"/>
      <c r="Z65" s="1"/>
      <c r="AA65" s="1"/>
      <c r="AB65" s="1"/>
      <c r="AC65" s="1"/>
      <c r="AD65" s="1"/>
      <c r="AE65" s="1"/>
    </row>
    <row r="66" spans="1:31" x14ac:dyDescent="0.25">
      <c r="A66" s="1"/>
      <c r="B66" s="1"/>
      <c r="C66" s="1"/>
      <c r="D66" s="1"/>
      <c r="E66" s="1"/>
      <c r="F66" s="1"/>
      <c r="G66" s="1"/>
      <c r="H66" s="1"/>
      <c r="I66" s="1"/>
      <c r="J66" s="1"/>
      <c r="K66" s="1"/>
      <c r="L66" s="1"/>
      <c r="M66" s="1"/>
      <c r="N66" s="1"/>
      <c r="O66" s="216"/>
      <c r="P66" s="216"/>
      <c r="Q66" s="216"/>
      <c r="R66" s="216"/>
      <c r="S66" s="1"/>
      <c r="T66" s="1"/>
      <c r="U66" s="1"/>
      <c r="V66" s="217"/>
      <c r="W66" s="28"/>
      <c r="X66" s="202"/>
      <c r="Y66" s="1"/>
      <c r="Z66" s="1"/>
      <c r="AA66" s="1"/>
      <c r="AB66" s="1"/>
      <c r="AC66" s="1"/>
      <c r="AD66" s="1"/>
      <c r="AE66" s="1"/>
    </row>
    <row r="67" spans="1:31" x14ac:dyDescent="0.25">
      <c r="A67" s="1"/>
      <c r="B67" s="1"/>
      <c r="C67" s="1"/>
      <c r="D67" s="1"/>
      <c r="E67" s="1"/>
      <c r="F67" s="1"/>
      <c r="G67" s="1"/>
      <c r="H67" s="1"/>
      <c r="I67" s="1"/>
      <c r="J67" s="1"/>
      <c r="K67" s="1"/>
      <c r="L67" s="1"/>
      <c r="M67" s="1"/>
      <c r="N67" s="1"/>
      <c r="O67" s="216"/>
      <c r="P67" s="216"/>
      <c r="Q67" s="216"/>
      <c r="R67" s="216"/>
      <c r="S67" s="1"/>
      <c r="T67" s="1"/>
      <c r="U67" s="1"/>
      <c r="V67" s="217"/>
      <c r="W67" s="28"/>
      <c r="X67" s="202"/>
      <c r="Y67" s="1"/>
      <c r="Z67" s="1"/>
      <c r="AA67" s="1"/>
      <c r="AB67" s="1"/>
      <c r="AC67" s="1"/>
      <c r="AD67" s="1"/>
      <c r="AE67" s="1"/>
    </row>
    <row r="68" spans="1:31" x14ac:dyDescent="0.25">
      <c r="A68" s="1"/>
      <c r="B68" s="1"/>
      <c r="C68" s="1"/>
      <c r="D68" s="1"/>
      <c r="E68" s="1"/>
      <c r="F68" s="1"/>
      <c r="G68" s="1"/>
      <c r="H68" s="1"/>
      <c r="I68" s="1"/>
      <c r="J68" s="1"/>
      <c r="K68" s="1"/>
      <c r="L68" s="1"/>
      <c r="M68" s="1"/>
      <c r="N68" s="1"/>
      <c r="O68" s="216"/>
      <c r="P68" s="216"/>
      <c r="Q68" s="216"/>
      <c r="R68" s="216"/>
      <c r="S68" s="1"/>
      <c r="T68" s="1"/>
      <c r="U68" s="1"/>
      <c r="V68" s="217"/>
      <c r="W68" s="28"/>
      <c r="X68" s="202"/>
      <c r="Y68" s="1"/>
      <c r="Z68" s="1"/>
      <c r="AA68" s="1"/>
      <c r="AB68" s="1"/>
      <c r="AC68" s="1"/>
      <c r="AD68" s="1"/>
      <c r="AE68" s="1"/>
    </row>
    <row r="69" spans="1:31" x14ac:dyDescent="0.25">
      <c r="A69" s="1"/>
      <c r="B69" s="1"/>
      <c r="C69" s="1"/>
      <c r="D69" s="1"/>
      <c r="E69" s="1"/>
      <c r="F69" s="1"/>
      <c r="G69" s="1"/>
      <c r="H69" s="1"/>
      <c r="I69" s="1"/>
      <c r="J69" s="1"/>
      <c r="K69" s="1"/>
      <c r="L69" s="1"/>
      <c r="M69" s="1"/>
      <c r="N69" s="1"/>
      <c r="O69" s="216"/>
      <c r="P69" s="216"/>
      <c r="Q69" s="216"/>
      <c r="R69" s="216"/>
      <c r="S69" s="1"/>
      <c r="T69" s="1"/>
      <c r="U69" s="1"/>
      <c r="V69" s="217"/>
      <c r="W69" s="28"/>
      <c r="X69" s="202"/>
      <c r="Y69" s="1"/>
      <c r="Z69" s="1"/>
      <c r="AA69" s="1"/>
      <c r="AB69" s="1"/>
      <c r="AC69" s="1"/>
      <c r="AD69" s="1"/>
      <c r="AE69" s="1"/>
    </row>
    <row r="70" spans="1:31" x14ac:dyDescent="0.25">
      <c r="A70" s="1"/>
      <c r="B70" s="1"/>
      <c r="C70" s="1"/>
      <c r="D70" s="1"/>
      <c r="E70" s="1"/>
      <c r="F70" s="1"/>
      <c r="G70" s="1"/>
      <c r="H70" s="1"/>
      <c r="I70" s="1"/>
      <c r="J70" s="1"/>
      <c r="K70" s="1"/>
      <c r="L70" s="1"/>
      <c r="M70" s="1"/>
      <c r="N70" s="1"/>
      <c r="O70" s="216"/>
      <c r="P70" s="216"/>
      <c r="Q70" s="216"/>
      <c r="R70" s="216"/>
      <c r="S70" s="1"/>
      <c r="T70" s="1"/>
      <c r="U70" s="1"/>
      <c r="V70" s="217"/>
      <c r="W70" s="28"/>
      <c r="X70" s="202"/>
      <c r="Y70" s="1"/>
      <c r="Z70" s="1"/>
      <c r="AA70" s="1"/>
      <c r="AB70" s="1"/>
      <c r="AC70" s="1"/>
      <c r="AD70" s="1"/>
      <c r="AE70" s="1"/>
    </row>
    <row r="71" spans="1:31" x14ac:dyDescent="0.25">
      <c r="A71" s="1"/>
      <c r="B71" s="1"/>
      <c r="C71" s="1"/>
      <c r="D71" s="1"/>
      <c r="E71" s="1"/>
      <c r="F71" s="1"/>
      <c r="G71" s="1"/>
      <c r="H71" s="1"/>
      <c r="I71" s="1"/>
      <c r="J71" s="1"/>
      <c r="K71" s="1"/>
      <c r="L71" s="1"/>
      <c r="M71" s="1"/>
      <c r="N71" s="1"/>
      <c r="O71" s="216"/>
      <c r="P71" s="216"/>
      <c r="Q71" s="216"/>
      <c r="R71" s="216"/>
      <c r="S71" s="1"/>
      <c r="T71" s="1"/>
      <c r="U71" s="1"/>
      <c r="V71" s="217"/>
      <c r="W71" s="28"/>
      <c r="X71" s="202"/>
      <c r="Y71" s="1"/>
      <c r="Z71" s="1"/>
      <c r="AA71" s="1"/>
      <c r="AB71" s="1"/>
      <c r="AC71" s="1"/>
      <c r="AD71" s="1"/>
      <c r="AE71" s="1"/>
    </row>
    <row r="72" spans="1:31" x14ac:dyDescent="0.25">
      <c r="A72" s="1"/>
      <c r="B72" s="1"/>
      <c r="C72" s="1"/>
      <c r="D72" s="1"/>
      <c r="E72" s="1"/>
      <c r="F72" s="1"/>
      <c r="G72" s="1"/>
      <c r="H72" s="1"/>
      <c r="I72" s="1"/>
      <c r="J72" s="1"/>
      <c r="K72" s="1"/>
      <c r="L72" s="1"/>
      <c r="M72" s="1"/>
      <c r="N72" s="1"/>
      <c r="O72" s="216"/>
      <c r="P72" s="216"/>
      <c r="Q72" s="216"/>
      <c r="R72" s="216"/>
      <c r="S72" s="1"/>
      <c r="T72" s="1"/>
      <c r="U72" s="1"/>
      <c r="V72" s="217"/>
      <c r="W72" s="28"/>
      <c r="X72" s="202"/>
      <c r="Y72" s="1"/>
      <c r="Z72" s="1"/>
      <c r="AA72" s="1"/>
      <c r="AB72" s="1"/>
      <c r="AC72" s="1"/>
      <c r="AD72" s="1"/>
      <c r="AE72" s="1"/>
    </row>
    <row r="73" spans="1:31" x14ac:dyDescent="0.25">
      <c r="A73" s="1"/>
      <c r="B73" s="1"/>
      <c r="C73" s="1"/>
      <c r="D73" s="1"/>
      <c r="E73" s="1"/>
      <c r="F73" s="1"/>
      <c r="G73" s="1"/>
      <c r="H73" s="1"/>
      <c r="I73" s="1"/>
      <c r="J73" s="1"/>
      <c r="K73" s="1"/>
      <c r="L73" s="1"/>
      <c r="M73" s="1"/>
      <c r="N73" s="1"/>
      <c r="O73" s="216"/>
      <c r="P73" s="216"/>
      <c r="Q73" s="216"/>
      <c r="R73" s="216"/>
      <c r="S73" s="1"/>
      <c r="T73" s="1"/>
      <c r="U73" s="1"/>
      <c r="V73" s="217"/>
      <c r="W73" s="28"/>
      <c r="X73" s="202"/>
      <c r="Y73" s="1"/>
      <c r="Z73" s="1"/>
      <c r="AA73" s="1"/>
      <c r="AB73" s="1"/>
      <c r="AC73" s="1"/>
      <c r="AD73" s="1"/>
      <c r="AE73" s="1"/>
    </row>
    <row r="74" spans="1:31" x14ac:dyDescent="0.25">
      <c r="A74" s="1"/>
      <c r="B74" s="1"/>
      <c r="C74" s="1"/>
      <c r="D74" s="1"/>
      <c r="E74" s="1"/>
      <c r="F74" s="1"/>
      <c r="G74" s="1"/>
      <c r="H74" s="1"/>
      <c r="I74" s="1"/>
      <c r="J74" s="1"/>
      <c r="K74" s="1"/>
      <c r="L74" s="1"/>
      <c r="M74" s="1"/>
      <c r="N74" s="1"/>
      <c r="O74" s="216"/>
      <c r="P74" s="216"/>
      <c r="Q74" s="216"/>
      <c r="R74" s="216"/>
      <c r="S74" s="1"/>
      <c r="T74" s="1"/>
      <c r="U74" s="1"/>
      <c r="V74" s="217"/>
      <c r="W74" s="28"/>
      <c r="X74" s="202"/>
      <c r="Y74" s="1"/>
      <c r="Z74" s="1"/>
      <c r="AA74" s="1"/>
      <c r="AB74" s="1"/>
      <c r="AC74" s="1"/>
      <c r="AD74" s="1"/>
      <c r="AE74" s="1"/>
    </row>
    <row r="75" spans="1:31" x14ac:dyDescent="0.25">
      <c r="A75" s="1"/>
      <c r="B75" s="1"/>
      <c r="C75" s="1"/>
      <c r="D75" s="1"/>
      <c r="E75" s="1"/>
      <c r="F75" s="1"/>
      <c r="G75" s="1"/>
      <c r="H75" s="1"/>
      <c r="I75" s="1"/>
      <c r="J75" s="1"/>
      <c r="K75" s="1"/>
      <c r="L75" s="1"/>
      <c r="M75" s="1"/>
      <c r="N75" s="1"/>
      <c r="O75" s="216"/>
      <c r="P75" s="216"/>
      <c r="Q75" s="216"/>
      <c r="R75" s="216"/>
      <c r="S75" s="1"/>
      <c r="T75" s="1"/>
      <c r="U75" s="1"/>
      <c r="V75" s="217"/>
      <c r="W75" s="28"/>
      <c r="X75" s="202"/>
      <c r="Y75" s="1"/>
      <c r="Z75" s="1"/>
      <c r="AA75" s="1"/>
      <c r="AB75" s="1"/>
      <c r="AC75" s="1"/>
      <c r="AD75" s="1"/>
      <c r="AE75" s="1"/>
    </row>
    <row r="76" spans="1:31" x14ac:dyDescent="0.25">
      <c r="A76" s="1"/>
      <c r="B76" s="1"/>
      <c r="C76" s="1"/>
      <c r="D76" s="1"/>
      <c r="E76" s="1"/>
      <c r="F76" s="1"/>
      <c r="G76" s="1"/>
      <c r="H76" s="1"/>
      <c r="I76" s="1"/>
      <c r="J76" s="1"/>
      <c r="K76" s="1"/>
      <c r="L76" s="1"/>
      <c r="M76" s="1"/>
      <c r="N76" s="1"/>
      <c r="O76" s="216"/>
      <c r="P76" s="216"/>
      <c r="Q76" s="216"/>
      <c r="R76" s="216"/>
      <c r="S76" s="1"/>
      <c r="T76" s="1"/>
      <c r="U76" s="1"/>
      <c r="V76" s="217"/>
      <c r="W76" s="28"/>
      <c r="X76" s="202"/>
      <c r="Y76" s="1"/>
      <c r="Z76" s="1"/>
      <c r="AA76" s="1"/>
      <c r="AB76" s="1"/>
      <c r="AC76" s="1"/>
      <c r="AD76" s="1"/>
      <c r="AE76" s="1"/>
    </row>
    <row r="77" spans="1:31" x14ac:dyDescent="0.25">
      <c r="A77" s="1"/>
      <c r="B77" s="1"/>
      <c r="C77" s="1"/>
      <c r="D77" s="1"/>
      <c r="E77" s="1"/>
      <c r="F77" s="1"/>
      <c r="G77" s="1"/>
      <c r="H77" s="1"/>
      <c r="I77" s="1"/>
      <c r="J77" s="1"/>
      <c r="K77" s="1"/>
      <c r="L77" s="1"/>
      <c r="M77" s="1"/>
      <c r="N77" s="1"/>
      <c r="O77" s="216"/>
      <c r="P77" s="216"/>
      <c r="Q77" s="216"/>
      <c r="R77" s="216"/>
      <c r="S77" s="1"/>
      <c r="T77" s="1"/>
      <c r="U77" s="1"/>
      <c r="V77" s="217"/>
      <c r="W77" s="28"/>
      <c r="X77" s="202"/>
      <c r="Y77" s="1"/>
      <c r="Z77" s="1"/>
      <c r="AA77" s="1"/>
      <c r="AB77" s="1"/>
      <c r="AC77" s="1"/>
      <c r="AD77" s="1"/>
      <c r="AE77" s="1"/>
    </row>
    <row r="78" spans="1:31" x14ac:dyDescent="0.25">
      <c r="A78" s="1"/>
      <c r="B78" s="1"/>
      <c r="C78" s="1"/>
      <c r="D78" s="1"/>
      <c r="E78" s="1"/>
      <c r="F78" s="1"/>
      <c r="G78" s="1"/>
      <c r="H78" s="1"/>
      <c r="I78" s="1"/>
      <c r="J78" s="1"/>
      <c r="K78" s="1"/>
      <c r="L78" s="1"/>
      <c r="M78" s="1"/>
      <c r="N78" s="1"/>
      <c r="O78" s="216"/>
      <c r="P78" s="216"/>
      <c r="Q78" s="216"/>
      <c r="R78" s="216"/>
      <c r="S78" s="1"/>
      <c r="T78" s="1"/>
      <c r="U78" s="1"/>
      <c r="V78" s="217"/>
      <c r="W78" s="28"/>
      <c r="X78" s="202"/>
      <c r="Y78" s="1"/>
      <c r="Z78" s="1"/>
      <c r="AA78" s="1"/>
      <c r="AB78" s="1"/>
      <c r="AC78" s="1"/>
      <c r="AD78" s="1"/>
      <c r="AE78" s="1"/>
    </row>
    <row r="79" spans="1:31" x14ac:dyDescent="0.25">
      <c r="A79" s="1"/>
      <c r="B79" s="1"/>
      <c r="C79" s="1"/>
      <c r="D79" s="1"/>
      <c r="E79" s="1"/>
      <c r="F79" s="1"/>
      <c r="G79" s="1"/>
      <c r="H79" s="1"/>
      <c r="I79" s="1"/>
      <c r="J79" s="1"/>
      <c r="K79" s="1"/>
      <c r="L79" s="1"/>
      <c r="M79" s="1"/>
      <c r="N79" s="1"/>
      <c r="O79" s="216"/>
      <c r="P79" s="216"/>
      <c r="Q79" s="216"/>
      <c r="R79" s="216"/>
      <c r="S79" s="1"/>
      <c r="T79" s="1"/>
      <c r="U79" s="1"/>
      <c r="V79" s="217"/>
      <c r="W79" s="28"/>
      <c r="X79" s="202"/>
      <c r="Y79" s="1"/>
      <c r="Z79" s="1"/>
      <c r="AA79" s="1"/>
      <c r="AB79" s="1"/>
      <c r="AC79" s="1"/>
      <c r="AD79" s="1"/>
      <c r="AE79" s="1"/>
    </row>
    <row r="80" spans="1:31" x14ac:dyDescent="0.25">
      <c r="A80" s="1"/>
      <c r="B80" s="1"/>
      <c r="C80" s="1"/>
      <c r="D80" s="1"/>
      <c r="E80" s="1"/>
      <c r="F80" s="1"/>
      <c r="G80" s="1"/>
      <c r="H80" s="1"/>
      <c r="I80" s="1"/>
      <c r="J80" s="1"/>
      <c r="K80" s="1"/>
      <c r="L80" s="1"/>
      <c r="M80" s="1"/>
      <c r="N80" s="1"/>
      <c r="O80" s="216"/>
      <c r="P80" s="216"/>
      <c r="Q80" s="216"/>
      <c r="R80" s="216"/>
      <c r="S80" s="1"/>
      <c r="T80" s="1"/>
      <c r="U80" s="1"/>
      <c r="V80" s="217"/>
      <c r="W80" s="28"/>
      <c r="X80" s="202"/>
      <c r="Y80" s="1"/>
      <c r="Z80" s="1"/>
      <c r="AA80" s="1"/>
      <c r="AB80" s="1"/>
      <c r="AC80" s="1"/>
      <c r="AD80" s="1"/>
      <c r="AE80" s="1"/>
    </row>
    <row r="81" spans="1:31" x14ac:dyDescent="0.25">
      <c r="A81" s="1"/>
      <c r="B81" s="1"/>
      <c r="C81" s="1"/>
      <c r="D81" s="1"/>
      <c r="E81" s="1"/>
      <c r="F81" s="1"/>
      <c r="G81" s="1"/>
      <c r="H81" s="1"/>
      <c r="I81" s="1"/>
      <c r="J81" s="1"/>
      <c r="K81" s="1"/>
      <c r="L81" s="1"/>
      <c r="M81" s="1"/>
      <c r="N81" s="1"/>
      <c r="O81" s="216"/>
      <c r="P81" s="216"/>
      <c r="Q81" s="216"/>
      <c r="R81" s="216"/>
      <c r="S81" s="1"/>
      <c r="T81" s="1"/>
      <c r="U81" s="1"/>
      <c r="V81" s="217"/>
      <c r="W81" s="28"/>
      <c r="X81" s="202"/>
      <c r="Y81" s="1"/>
      <c r="Z81" s="1"/>
      <c r="AA81" s="1"/>
      <c r="AB81" s="1"/>
      <c r="AC81" s="1"/>
      <c r="AD81" s="1"/>
      <c r="AE81" s="1"/>
    </row>
    <row r="82" spans="1:31" x14ac:dyDescent="0.25">
      <c r="A82" s="1"/>
      <c r="B82" s="1"/>
      <c r="C82" s="1"/>
      <c r="D82" s="1"/>
      <c r="E82" s="1"/>
      <c r="F82" s="1"/>
      <c r="G82" s="1"/>
      <c r="H82" s="1"/>
      <c r="I82" s="1"/>
      <c r="J82" s="1"/>
      <c r="K82" s="1"/>
      <c r="L82" s="1"/>
      <c r="M82" s="1"/>
      <c r="N82" s="1"/>
      <c r="O82" s="216"/>
      <c r="P82" s="216"/>
      <c r="Q82" s="216"/>
      <c r="R82" s="216"/>
      <c r="S82" s="1"/>
      <c r="T82" s="1"/>
      <c r="U82" s="1"/>
      <c r="V82" s="217"/>
      <c r="W82" s="28"/>
      <c r="X82" s="202"/>
      <c r="Y82" s="1"/>
      <c r="Z82" s="1"/>
      <c r="AA82" s="1"/>
      <c r="AB82" s="1"/>
      <c r="AC82" s="1"/>
      <c r="AD82" s="1"/>
      <c r="AE82" s="1"/>
    </row>
    <row r="83" spans="1:31" x14ac:dyDescent="0.25">
      <c r="A83" s="1"/>
      <c r="B83" s="1"/>
      <c r="C83" s="1"/>
      <c r="D83" s="1"/>
      <c r="E83" s="1"/>
      <c r="F83" s="1"/>
      <c r="G83" s="1"/>
      <c r="H83" s="1"/>
      <c r="I83" s="1"/>
      <c r="J83" s="1"/>
      <c r="K83" s="1"/>
      <c r="L83" s="1"/>
      <c r="M83" s="1"/>
      <c r="N83" s="1"/>
      <c r="O83" s="216"/>
      <c r="P83" s="216"/>
      <c r="Q83" s="216"/>
      <c r="R83" s="216"/>
      <c r="S83" s="1"/>
      <c r="T83" s="1"/>
      <c r="U83" s="1"/>
      <c r="V83" s="217"/>
      <c r="W83" s="28"/>
      <c r="X83" s="202"/>
      <c r="Y83" s="1"/>
      <c r="Z83" s="1"/>
      <c r="AA83" s="1"/>
      <c r="AB83" s="1"/>
      <c r="AC83" s="1"/>
      <c r="AD83" s="1"/>
      <c r="AE83" s="1"/>
    </row>
    <row r="84" spans="1:31" x14ac:dyDescent="0.25">
      <c r="A84" s="1"/>
      <c r="B84" s="1"/>
      <c r="C84" s="1"/>
      <c r="D84" s="1"/>
      <c r="E84" s="1"/>
      <c r="F84" s="1"/>
      <c r="G84" s="1"/>
      <c r="H84" s="1"/>
      <c r="I84" s="1"/>
      <c r="J84" s="1"/>
      <c r="K84" s="1"/>
      <c r="L84" s="1"/>
      <c r="M84" s="1"/>
      <c r="N84" s="1"/>
      <c r="O84" s="216"/>
      <c r="P84" s="216"/>
      <c r="Q84" s="216"/>
      <c r="R84" s="216"/>
      <c r="S84" s="1"/>
      <c r="T84" s="1"/>
      <c r="U84" s="1"/>
      <c r="V84" s="217"/>
      <c r="W84" s="28"/>
      <c r="X84" s="202"/>
      <c r="Y84" s="1"/>
      <c r="Z84" s="1"/>
      <c r="AA84" s="1"/>
      <c r="AB84" s="1"/>
      <c r="AC84" s="1"/>
      <c r="AD84" s="1"/>
      <c r="AE84" s="1"/>
    </row>
    <row r="85" spans="1:31" x14ac:dyDescent="0.25">
      <c r="A85" s="1"/>
      <c r="B85" s="1"/>
      <c r="C85" s="1"/>
      <c r="D85" s="1"/>
      <c r="E85" s="1"/>
      <c r="F85" s="1"/>
      <c r="G85" s="1"/>
      <c r="H85" s="1"/>
      <c r="I85" s="1"/>
      <c r="J85" s="1"/>
      <c r="K85" s="1"/>
      <c r="L85" s="1"/>
      <c r="M85" s="1"/>
      <c r="N85" s="1"/>
      <c r="O85" s="216"/>
      <c r="P85" s="216"/>
      <c r="Q85" s="216"/>
      <c r="R85" s="216"/>
      <c r="S85" s="1"/>
      <c r="T85" s="1"/>
      <c r="U85" s="1"/>
      <c r="V85" s="217"/>
      <c r="W85" s="28"/>
      <c r="X85" s="202"/>
      <c r="Y85" s="1"/>
      <c r="Z85" s="1"/>
      <c r="AA85" s="1"/>
      <c r="AB85" s="1"/>
      <c r="AC85" s="1"/>
      <c r="AD85" s="1"/>
      <c r="AE85" s="1"/>
    </row>
    <row r="86" spans="1:31" x14ac:dyDescent="0.25">
      <c r="A86" s="1"/>
      <c r="B86" s="1"/>
      <c r="C86" s="1"/>
      <c r="D86" s="1"/>
      <c r="E86" s="1"/>
      <c r="F86" s="1"/>
      <c r="G86" s="1"/>
      <c r="H86" s="1"/>
      <c r="I86" s="1"/>
      <c r="J86" s="1"/>
      <c r="K86" s="1"/>
      <c r="L86" s="1"/>
      <c r="M86" s="1"/>
      <c r="N86" s="1"/>
      <c r="O86" s="216"/>
      <c r="P86" s="216"/>
      <c r="Q86" s="216"/>
      <c r="R86" s="216"/>
      <c r="S86" s="1"/>
      <c r="T86" s="1"/>
      <c r="U86" s="1"/>
      <c r="V86" s="217"/>
      <c r="W86" s="28"/>
      <c r="X86" s="202"/>
      <c r="Y86" s="1"/>
      <c r="Z86" s="1"/>
      <c r="AA86" s="1"/>
      <c r="AB86" s="1"/>
      <c r="AC86" s="1"/>
      <c r="AD86" s="1"/>
      <c r="AE86" s="1"/>
    </row>
    <row r="87" spans="1:31" x14ac:dyDescent="0.25">
      <c r="A87" s="1"/>
      <c r="B87" s="1"/>
      <c r="C87" s="1"/>
      <c r="D87" s="1"/>
      <c r="E87" s="1"/>
      <c r="F87" s="1"/>
      <c r="G87" s="1"/>
      <c r="H87" s="1"/>
      <c r="I87" s="1"/>
      <c r="J87" s="1"/>
      <c r="K87" s="1"/>
      <c r="L87" s="1"/>
      <c r="M87" s="1"/>
      <c r="N87" s="1"/>
      <c r="O87" s="216"/>
      <c r="P87" s="216"/>
      <c r="Q87" s="216"/>
      <c r="R87" s="216"/>
      <c r="S87" s="1"/>
      <c r="T87" s="1"/>
      <c r="U87" s="1"/>
      <c r="V87" s="217"/>
      <c r="W87" s="28"/>
      <c r="X87" s="202"/>
      <c r="Y87" s="1"/>
      <c r="Z87" s="1"/>
      <c r="AA87" s="1"/>
      <c r="AB87" s="1"/>
      <c r="AC87" s="1"/>
      <c r="AD87" s="1"/>
      <c r="AE87" s="1"/>
    </row>
    <row r="88" spans="1:31" x14ac:dyDescent="0.25">
      <c r="A88" s="1"/>
      <c r="B88" s="1"/>
      <c r="C88" s="1"/>
      <c r="D88" s="1"/>
      <c r="E88" s="1"/>
      <c r="F88" s="1"/>
      <c r="G88" s="1"/>
      <c r="H88" s="1"/>
      <c r="I88" s="1"/>
      <c r="J88" s="1"/>
      <c r="K88" s="1"/>
      <c r="L88" s="1"/>
      <c r="M88" s="1"/>
      <c r="N88" s="1"/>
      <c r="O88" s="216"/>
      <c r="P88" s="216"/>
      <c r="Q88" s="216"/>
      <c r="R88" s="216"/>
      <c r="S88" s="1"/>
      <c r="T88" s="1"/>
      <c r="U88" s="1"/>
      <c r="V88" s="217"/>
      <c r="W88" s="28"/>
      <c r="X88" s="202"/>
      <c r="Y88" s="1"/>
      <c r="Z88" s="1"/>
      <c r="AA88" s="1"/>
      <c r="AB88" s="1"/>
      <c r="AC88" s="1"/>
      <c r="AD88" s="1"/>
      <c r="AE88" s="1"/>
    </row>
    <row r="89" spans="1:31" x14ac:dyDescent="0.25">
      <c r="A89" s="1"/>
      <c r="B89" s="1"/>
      <c r="C89" s="1"/>
      <c r="D89" s="1"/>
      <c r="E89" s="1"/>
      <c r="F89" s="1"/>
      <c r="G89" s="1"/>
      <c r="H89" s="1"/>
      <c r="I89" s="1"/>
      <c r="J89" s="1"/>
      <c r="K89" s="1"/>
      <c r="L89" s="1"/>
      <c r="M89" s="1"/>
      <c r="N89" s="1"/>
      <c r="O89" s="216"/>
      <c r="P89" s="216"/>
      <c r="Q89" s="216"/>
      <c r="R89" s="216"/>
      <c r="S89" s="1"/>
      <c r="T89" s="1"/>
      <c r="U89" s="1"/>
      <c r="V89" s="217"/>
      <c r="W89" s="28"/>
      <c r="X89" s="202"/>
      <c r="Y89" s="1"/>
      <c r="Z89" s="1"/>
      <c r="AA89" s="1"/>
      <c r="AB89" s="1"/>
      <c r="AC89" s="1"/>
      <c r="AD89" s="1"/>
      <c r="AE89" s="1"/>
    </row>
    <row r="90" spans="1:31" x14ac:dyDescent="0.25">
      <c r="A90" s="1"/>
      <c r="B90" s="1"/>
      <c r="C90" s="1"/>
      <c r="D90" s="1"/>
      <c r="E90" s="1"/>
      <c r="F90" s="1"/>
      <c r="G90" s="1"/>
      <c r="H90" s="1"/>
      <c r="I90" s="1"/>
      <c r="J90" s="1"/>
      <c r="K90" s="1"/>
      <c r="L90" s="1"/>
      <c r="M90" s="1"/>
      <c r="N90" s="1"/>
      <c r="O90" s="216"/>
      <c r="P90" s="216"/>
      <c r="Q90" s="216"/>
      <c r="R90" s="216"/>
      <c r="S90" s="1"/>
      <c r="T90" s="1"/>
      <c r="U90" s="1"/>
      <c r="V90" s="217"/>
      <c r="W90" s="28"/>
      <c r="X90" s="202"/>
      <c r="Y90" s="1"/>
      <c r="Z90" s="1"/>
      <c r="AA90" s="1"/>
      <c r="AB90" s="1"/>
      <c r="AC90" s="1"/>
      <c r="AD90" s="1"/>
      <c r="AE90" s="1"/>
    </row>
    <row r="91" spans="1:31" x14ac:dyDescent="0.25">
      <c r="A91" s="1"/>
      <c r="B91" s="1"/>
      <c r="C91" s="1"/>
      <c r="D91" s="1"/>
      <c r="E91" s="1"/>
      <c r="F91" s="1"/>
      <c r="G91" s="1"/>
      <c r="H91" s="1"/>
      <c r="I91" s="1"/>
      <c r="J91" s="1"/>
      <c r="K91" s="1"/>
      <c r="L91" s="1"/>
      <c r="M91" s="1"/>
      <c r="N91" s="1"/>
      <c r="O91" s="216"/>
      <c r="P91" s="216"/>
      <c r="Q91" s="216"/>
      <c r="R91" s="216"/>
      <c r="S91" s="1"/>
      <c r="T91" s="1"/>
      <c r="U91" s="1"/>
      <c r="V91" s="217"/>
      <c r="W91" s="28"/>
      <c r="X91" s="202"/>
      <c r="Y91" s="1"/>
      <c r="Z91" s="1"/>
      <c r="AA91" s="1"/>
      <c r="AB91" s="1"/>
      <c r="AC91" s="1"/>
      <c r="AD91" s="1"/>
      <c r="AE91" s="1"/>
    </row>
    <row r="92" spans="1:31" x14ac:dyDescent="0.25">
      <c r="A92" s="1"/>
      <c r="B92" s="1"/>
      <c r="C92" s="1"/>
      <c r="D92" s="1"/>
      <c r="E92" s="1"/>
      <c r="F92" s="1"/>
      <c r="G92" s="1"/>
      <c r="H92" s="1"/>
      <c r="I92" s="1"/>
      <c r="J92" s="1"/>
      <c r="K92" s="1"/>
      <c r="L92" s="1"/>
      <c r="M92" s="1"/>
      <c r="N92" s="1"/>
      <c r="O92" s="216"/>
      <c r="P92" s="216"/>
      <c r="Q92" s="216"/>
      <c r="R92" s="216"/>
      <c r="S92" s="1"/>
      <c r="T92" s="1"/>
      <c r="U92" s="1"/>
      <c r="V92" s="217"/>
      <c r="W92" s="28"/>
      <c r="X92" s="202"/>
      <c r="Y92" s="1"/>
      <c r="Z92" s="1"/>
      <c r="AA92" s="1"/>
      <c r="AB92" s="1"/>
      <c r="AC92" s="1"/>
      <c r="AD92" s="1"/>
      <c r="AE92" s="1"/>
    </row>
    <row r="93" spans="1:31" x14ac:dyDescent="0.25">
      <c r="A93" s="1"/>
      <c r="B93" s="1"/>
      <c r="C93" s="1"/>
      <c r="D93" s="1"/>
      <c r="E93" s="1"/>
      <c r="F93" s="1"/>
      <c r="G93" s="1"/>
      <c r="H93" s="1"/>
      <c r="I93" s="1"/>
      <c r="J93" s="1"/>
      <c r="K93" s="1"/>
      <c r="L93" s="1"/>
      <c r="M93" s="1"/>
      <c r="N93" s="1"/>
      <c r="O93" s="216"/>
      <c r="P93" s="216"/>
      <c r="Q93" s="216"/>
      <c r="R93" s="216"/>
      <c r="S93" s="1"/>
      <c r="T93" s="1"/>
      <c r="U93" s="1"/>
      <c r="V93" s="217"/>
      <c r="W93" s="28"/>
      <c r="X93" s="202"/>
      <c r="Y93" s="1"/>
      <c r="Z93" s="1"/>
      <c r="AA93" s="1"/>
      <c r="AB93" s="1"/>
      <c r="AC93" s="1"/>
      <c r="AD93" s="1"/>
      <c r="AE93" s="1"/>
    </row>
    <row r="94" spans="1:31" x14ac:dyDescent="0.25">
      <c r="A94" s="1"/>
      <c r="B94" s="1"/>
      <c r="C94" s="1"/>
      <c r="D94" s="1"/>
      <c r="E94" s="1"/>
      <c r="F94" s="1"/>
      <c r="G94" s="1"/>
      <c r="H94" s="1"/>
      <c r="I94" s="1"/>
      <c r="J94" s="1"/>
      <c r="K94" s="1"/>
      <c r="L94" s="1"/>
      <c r="M94" s="1"/>
      <c r="N94" s="1"/>
      <c r="O94" s="216"/>
      <c r="P94" s="216"/>
      <c r="Q94" s="216"/>
      <c r="R94" s="216"/>
      <c r="S94" s="1"/>
      <c r="T94" s="1"/>
      <c r="U94" s="1"/>
      <c r="V94" s="217"/>
      <c r="W94" s="28"/>
      <c r="X94" s="202"/>
      <c r="Y94" s="1"/>
      <c r="Z94" s="1"/>
      <c r="AA94" s="1"/>
      <c r="AB94" s="1"/>
      <c r="AC94" s="1"/>
      <c r="AD94" s="1"/>
      <c r="AE94" s="1"/>
    </row>
    <row r="95" spans="1:31" x14ac:dyDescent="0.25">
      <c r="A95" s="1"/>
      <c r="B95" s="1"/>
      <c r="C95" s="1"/>
      <c r="D95" s="1"/>
      <c r="E95" s="1"/>
      <c r="F95" s="1"/>
      <c r="G95" s="1"/>
      <c r="H95" s="1"/>
      <c r="I95" s="1"/>
      <c r="J95" s="1"/>
      <c r="K95" s="1"/>
      <c r="L95" s="1"/>
      <c r="M95" s="1"/>
      <c r="N95" s="1"/>
      <c r="O95" s="216"/>
      <c r="P95" s="216"/>
      <c r="Q95" s="216"/>
      <c r="R95" s="216"/>
      <c r="S95" s="1"/>
      <c r="T95" s="1"/>
      <c r="U95" s="1"/>
      <c r="V95" s="217"/>
      <c r="W95" s="28"/>
      <c r="X95" s="202"/>
      <c r="Y95" s="1"/>
      <c r="Z95" s="1"/>
      <c r="AA95" s="1"/>
      <c r="AB95" s="1"/>
      <c r="AC95" s="1"/>
      <c r="AD95" s="1"/>
      <c r="AE95" s="1"/>
    </row>
    <row r="96" spans="1:31" x14ac:dyDescent="0.25">
      <c r="A96" s="1"/>
      <c r="B96" s="1"/>
      <c r="C96" s="1"/>
      <c r="D96" s="1"/>
      <c r="E96" s="1"/>
      <c r="F96" s="1"/>
      <c r="G96" s="1"/>
      <c r="H96" s="1"/>
      <c r="I96" s="1"/>
      <c r="J96" s="1"/>
      <c r="K96" s="1"/>
      <c r="L96" s="1"/>
      <c r="M96" s="1"/>
      <c r="N96" s="1"/>
      <c r="O96" s="216"/>
      <c r="P96" s="216"/>
      <c r="Q96" s="216"/>
      <c r="R96" s="216"/>
      <c r="S96" s="1"/>
      <c r="T96" s="1"/>
      <c r="U96" s="1"/>
      <c r="V96" s="217"/>
      <c r="W96" s="28"/>
      <c r="X96" s="202"/>
      <c r="Y96" s="1"/>
      <c r="Z96" s="1"/>
      <c r="AA96" s="1"/>
      <c r="AB96" s="1"/>
      <c r="AC96" s="1"/>
      <c r="AD96" s="1"/>
      <c r="AE96" s="1"/>
    </row>
    <row r="97" spans="1:31" x14ac:dyDescent="0.25">
      <c r="A97" s="1"/>
      <c r="B97" s="1"/>
      <c r="C97" s="1"/>
      <c r="D97" s="1"/>
      <c r="E97" s="1"/>
      <c r="F97" s="1"/>
      <c r="G97" s="1"/>
      <c r="H97" s="1"/>
      <c r="I97" s="1"/>
      <c r="J97" s="1"/>
      <c r="K97" s="1"/>
      <c r="L97" s="1"/>
      <c r="M97" s="1"/>
      <c r="N97" s="1"/>
      <c r="O97" s="216"/>
      <c r="P97" s="216"/>
      <c r="Q97" s="216"/>
      <c r="R97" s="216"/>
      <c r="S97" s="1"/>
      <c r="T97" s="1"/>
      <c r="U97" s="1"/>
      <c r="V97" s="217"/>
      <c r="W97" s="28"/>
      <c r="X97" s="202"/>
      <c r="Y97" s="1"/>
      <c r="Z97" s="1"/>
      <c r="AA97" s="1"/>
      <c r="AB97" s="1"/>
      <c r="AC97" s="1"/>
      <c r="AD97" s="1"/>
      <c r="AE97" s="1"/>
    </row>
    <row r="98" spans="1:31" x14ac:dyDescent="0.25">
      <c r="A98" s="1"/>
      <c r="B98" s="1"/>
      <c r="C98" s="1"/>
      <c r="D98" s="1"/>
      <c r="E98" s="1"/>
      <c r="F98" s="1"/>
      <c r="G98" s="1"/>
      <c r="H98" s="1"/>
      <c r="I98" s="1"/>
      <c r="J98" s="1"/>
      <c r="K98" s="1"/>
      <c r="L98" s="1"/>
      <c r="M98" s="1"/>
      <c r="N98" s="1"/>
      <c r="O98" s="216"/>
      <c r="P98" s="216"/>
      <c r="Q98" s="216"/>
      <c r="R98" s="216"/>
      <c r="S98" s="1"/>
      <c r="T98" s="1"/>
      <c r="U98" s="1"/>
      <c r="V98" s="217"/>
      <c r="W98" s="28"/>
      <c r="X98" s="42"/>
      <c r="Y98" s="1"/>
      <c r="Z98" s="1"/>
      <c r="AA98" s="1"/>
      <c r="AB98" s="1"/>
      <c r="AC98" s="1"/>
      <c r="AD98" s="1"/>
      <c r="AE98" s="1"/>
    </row>
    <row r="99" spans="1:31" x14ac:dyDescent="0.25">
      <c r="A99" s="1"/>
      <c r="B99" s="1"/>
      <c r="C99" s="1"/>
      <c r="D99" s="1"/>
      <c r="E99" s="1"/>
      <c r="F99" s="1"/>
      <c r="G99" s="1"/>
      <c r="H99" s="1"/>
      <c r="I99" s="1"/>
      <c r="J99" s="1"/>
      <c r="K99" s="1"/>
      <c r="L99" s="1"/>
      <c r="M99" s="1"/>
      <c r="N99" s="1"/>
      <c r="O99" s="216"/>
      <c r="P99" s="216"/>
      <c r="Q99" s="216"/>
      <c r="R99" s="216"/>
      <c r="S99" s="1"/>
      <c r="T99" s="1"/>
      <c r="U99" s="1"/>
      <c r="V99" s="217"/>
      <c r="W99" s="28"/>
      <c r="X99" s="202"/>
      <c r="Y99" s="1"/>
      <c r="Z99" s="1"/>
      <c r="AA99" s="1"/>
      <c r="AB99" s="1"/>
      <c r="AC99" s="1"/>
      <c r="AD99" s="1"/>
      <c r="AE99" s="1"/>
    </row>
    <row r="100" spans="1:31" x14ac:dyDescent="0.25">
      <c r="A100" s="1"/>
      <c r="B100" s="1"/>
      <c r="C100" s="1"/>
      <c r="D100" s="1"/>
      <c r="E100" s="1"/>
      <c r="F100" s="1"/>
      <c r="G100" s="1"/>
      <c r="H100" s="1"/>
      <c r="I100" s="1"/>
      <c r="J100" s="1"/>
      <c r="K100" s="1"/>
      <c r="L100" s="1"/>
      <c r="M100" s="1"/>
      <c r="N100" s="1"/>
      <c r="O100" s="216"/>
      <c r="P100" s="216"/>
      <c r="Q100" s="216"/>
      <c r="R100" s="216"/>
      <c r="S100" s="1"/>
      <c r="T100" s="1"/>
      <c r="U100" s="1"/>
      <c r="V100" s="217"/>
      <c r="W100" s="28"/>
      <c r="X100" s="202"/>
      <c r="Y100" s="1"/>
      <c r="Z100" s="1"/>
      <c r="AA100" s="1"/>
      <c r="AB100" s="1"/>
      <c r="AC100" s="1"/>
      <c r="AD100" s="1"/>
      <c r="AE100" s="1"/>
    </row>
    <row r="101" spans="1:31" x14ac:dyDescent="0.25">
      <c r="A101" s="1"/>
      <c r="B101" s="1"/>
      <c r="C101" s="1"/>
      <c r="D101" s="1"/>
      <c r="E101" s="1"/>
      <c r="F101" s="1"/>
      <c r="G101" s="1"/>
      <c r="H101" s="1"/>
      <c r="I101" s="1"/>
      <c r="J101" s="1"/>
      <c r="K101" s="1"/>
      <c r="L101" s="1"/>
      <c r="M101" s="1"/>
      <c r="N101" s="1"/>
      <c r="O101" s="216"/>
      <c r="P101" s="216"/>
      <c r="Q101" s="216"/>
      <c r="R101" s="216"/>
      <c r="S101" s="1"/>
      <c r="T101" s="1"/>
      <c r="U101" s="1"/>
      <c r="V101" s="217"/>
      <c r="W101" s="28"/>
      <c r="X101" s="202"/>
      <c r="Y101" s="1"/>
      <c r="Z101" s="1"/>
      <c r="AA101" s="1"/>
      <c r="AB101" s="1"/>
      <c r="AC101" s="1"/>
      <c r="AD101" s="1"/>
      <c r="AE101" s="1"/>
    </row>
    <row r="102" spans="1:31" x14ac:dyDescent="0.25">
      <c r="A102" s="1"/>
      <c r="B102" s="1"/>
      <c r="C102" s="1"/>
      <c r="D102" s="1"/>
      <c r="E102" s="1"/>
      <c r="F102" s="1"/>
      <c r="G102" s="1"/>
      <c r="H102" s="1"/>
      <c r="I102" s="1"/>
      <c r="J102" s="1"/>
      <c r="K102" s="1"/>
      <c r="L102" s="1"/>
      <c r="M102" s="1"/>
      <c r="N102" s="1"/>
      <c r="O102" s="216"/>
      <c r="P102" s="216"/>
      <c r="Q102" s="216"/>
      <c r="R102" s="216"/>
      <c r="S102" s="1"/>
      <c r="T102" s="1"/>
      <c r="U102" s="1"/>
      <c r="V102" s="217"/>
      <c r="W102" s="28"/>
      <c r="X102" s="202"/>
      <c r="Y102" s="1"/>
      <c r="Z102" s="1"/>
      <c r="AA102" s="1"/>
      <c r="AB102" s="1"/>
      <c r="AC102" s="1"/>
      <c r="AD102" s="1"/>
      <c r="AE102" s="1"/>
    </row>
    <row r="103" spans="1:31" x14ac:dyDescent="0.25">
      <c r="A103" s="1"/>
      <c r="B103" s="1"/>
      <c r="C103" s="1"/>
      <c r="D103" s="1"/>
      <c r="E103" s="1"/>
      <c r="F103" s="1"/>
      <c r="G103" s="1"/>
      <c r="H103" s="1"/>
      <c r="I103" s="1"/>
      <c r="J103" s="1"/>
      <c r="K103" s="1"/>
      <c r="L103" s="1"/>
      <c r="M103" s="1"/>
      <c r="N103" s="1"/>
      <c r="O103" s="216"/>
      <c r="P103" s="216"/>
      <c r="Q103" s="216"/>
      <c r="R103" s="216"/>
      <c r="S103" s="1"/>
      <c r="T103" s="1"/>
      <c r="U103" s="1"/>
      <c r="V103" s="217"/>
      <c r="W103" s="28"/>
      <c r="X103" s="202"/>
      <c r="Y103" s="1"/>
      <c r="Z103" s="1"/>
      <c r="AA103" s="1"/>
      <c r="AB103" s="1"/>
      <c r="AC103" s="1"/>
      <c r="AD103" s="1"/>
      <c r="AE103" s="1"/>
    </row>
    <row r="104" spans="1:31" x14ac:dyDescent="0.25">
      <c r="A104" s="1"/>
      <c r="B104" s="1"/>
      <c r="C104" s="1"/>
      <c r="D104" s="1"/>
      <c r="E104" s="1"/>
      <c r="F104" s="1"/>
      <c r="G104" s="1"/>
      <c r="H104" s="1"/>
      <c r="I104" s="1"/>
      <c r="J104" s="1"/>
      <c r="K104" s="1"/>
      <c r="L104" s="1"/>
      <c r="M104" s="1"/>
      <c r="N104" s="1"/>
      <c r="O104" s="216"/>
      <c r="P104" s="216"/>
      <c r="Q104" s="216"/>
      <c r="R104" s="216"/>
      <c r="S104" s="1"/>
      <c r="T104" s="1"/>
      <c r="U104" s="1"/>
      <c r="V104" s="217"/>
      <c r="W104" s="28"/>
      <c r="X104" s="202"/>
      <c r="Y104" s="1"/>
      <c r="Z104" s="1"/>
      <c r="AA104" s="1"/>
      <c r="AB104" s="1"/>
      <c r="AC104" s="1"/>
      <c r="AD104" s="1"/>
      <c r="AE104" s="1"/>
    </row>
    <row r="105" spans="1:31" x14ac:dyDescent="0.25">
      <c r="A105" s="1"/>
      <c r="B105" s="1"/>
      <c r="C105" s="1"/>
      <c r="D105" s="1"/>
      <c r="E105" s="1"/>
      <c r="F105" s="1"/>
      <c r="G105" s="1"/>
      <c r="H105" s="1"/>
      <c r="I105" s="1"/>
      <c r="J105" s="1"/>
      <c r="K105" s="1"/>
      <c r="L105" s="1"/>
      <c r="M105" s="1"/>
      <c r="N105" s="1"/>
      <c r="O105" s="216"/>
      <c r="P105" s="216"/>
      <c r="Q105" s="216"/>
      <c r="R105" s="216"/>
      <c r="S105" s="1"/>
      <c r="T105" s="1"/>
      <c r="U105" s="1"/>
      <c r="V105" s="217"/>
      <c r="W105" s="28"/>
      <c r="X105" s="202"/>
      <c r="Y105" s="1"/>
      <c r="Z105" s="1"/>
      <c r="AA105" s="1"/>
      <c r="AB105" s="1"/>
      <c r="AC105" s="1"/>
      <c r="AD105" s="1"/>
      <c r="AE105" s="1"/>
    </row>
    <row r="106" spans="1:31" x14ac:dyDescent="0.25">
      <c r="A106" s="1"/>
      <c r="B106" s="1"/>
      <c r="C106" s="1"/>
      <c r="D106" s="1"/>
      <c r="E106" s="1"/>
      <c r="F106" s="1"/>
      <c r="G106" s="1"/>
      <c r="H106" s="1"/>
      <c r="I106" s="1"/>
      <c r="J106" s="1"/>
      <c r="K106" s="1"/>
      <c r="L106" s="1"/>
      <c r="M106" s="1"/>
      <c r="N106" s="1"/>
      <c r="O106" s="216"/>
      <c r="P106" s="216"/>
      <c r="Q106" s="216"/>
      <c r="R106" s="216"/>
      <c r="S106" s="1"/>
      <c r="T106" s="1"/>
      <c r="U106" s="1"/>
      <c r="V106" s="217"/>
      <c r="W106" s="28"/>
      <c r="X106" s="202"/>
      <c r="Y106" s="1"/>
      <c r="Z106" s="1"/>
      <c r="AA106" s="1"/>
      <c r="AB106" s="1"/>
      <c r="AC106" s="1"/>
      <c r="AD106" s="1"/>
      <c r="AE106" s="1"/>
    </row>
    <row r="107" spans="1:31" x14ac:dyDescent="0.25">
      <c r="A107" s="1"/>
      <c r="B107" s="1"/>
      <c r="C107" s="1"/>
      <c r="D107" s="1"/>
      <c r="E107" s="1"/>
      <c r="F107" s="1"/>
      <c r="G107" s="1"/>
      <c r="H107" s="1"/>
      <c r="I107" s="1"/>
      <c r="J107" s="1"/>
      <c r="K107" s="1"/>
      <c r="L107" s="1"/>
      <c r="M107" s="1"/>
      <c r="N107" s="1"/>
      <c r="O107" s="216"/>
      <c r="P107" s="216"/>
      <c r="Q107" s="216"/>
      <c r="R107" s="216"/>
      <c r="S107" s="1"/>
      <c r="T107" s="1"/>
      <c r="U107" s="1"/>
      <c r="V107" s="217"/>
      <c r="W107" s="28"/>
      <c r="X107" s="202"/>
      <c r="Y107" s="1"/>
      <c r="Z107" s="1"/>
      <c r="AA107" s="1"/>
      <c r="AB107" s="1"/>
      <c r="AC107" s="1"/>
      <c r="AD107" s="1"/>
      <c r="AE107" s="1"/>
    </row>
    <row r="108" spans="1:31" x14ac:dyDescent="0.25">
      <c r="A108" s="1"/>
      <c r="B108" s="1"/>
      <c r="C108" s="1"/>
      <c r="D108" s="1"/>
      <c r="E108" s="1"/>
      <c r="F108" s="1"/>
      <c r="G108" s="1"/>
      <c r="H108" s="1"/>
      <c r="I108" s="1"/>
      <c r="J108" s="1"/>
      <c r="K108" s="1"/>
      <c r="L108" s="1"/>
      <c r="M108" s="1"/>
      <c r="N108" s="1"/>
      <c r="O108" s="216"/>
      <c r="P108" s="216"/>
      <c r="Q108" s="216"/>
      <c r="R108" s="216"/>
      <c r="S108" s="1"/>
      <c r="T108" s="1"/>
      <c r="U108" s="1"/>
      <c r="V108" s="217"/>
      <c r="W108" s="28"/>
      <c r="X108" s="202"/>
      <c r="Y108" s="1"/>
      <c r="Z108" s="1"/>
      <c r="AA108" s="1"/>
      <c r="AB108" s="1"/>
      <c r="AC108" s="1"/>
      <c r="AD108" s="1"/>
      <c r="AE108" s="1"/>
    </row>
    <row r="109" spans="1:31" x14ac:dyDescent="0.25">
      <c r="A109" s="1"/>
      <c r="B109" s="1"/>
      <c r="C109" s="1"/>
      <c r="D109" s="1"/>
      <c r="E109" s="1"/>
      <c r="F109" s="1"/>
      <c r="G109" s="1"/>
      <c r="H109" s="1"/>
      <c r="I109" s="1"/>
      <c r="J109" s="1"/>
      <c r="K109" s="1"/>
      <c r="L109" s="1"/>
      <c r="M109" s="1"/>
      <c r="N109" s="1"/>
      <c r="O109" s="216"/>
      <c r="P109" s="216"/>
      <c r="Q109" s="216"/>
      <c r="R109" s="216"/>
      <c r="S109" s="1"/>
      <c r="T109" s="1"/>
      <c r="U109" s="1"/>
      <c r="V109" s="217"/>
      <c r="W109" s="28"/>
      <c r="X109" s="202"/>
      <c r="Y109" s="1"/>
      <c r="Z109" s="1"/>
      <c r="AA109" s="1"/>
      <c r="AB109" s="1"/>
      <c r="AC109" s="1"/>
      <c r="AD109" s="1"/>
      <c r="AE109" s="1"/>
    </row>
    <row r="110" spans="1:31" x14ac:dyDescent="0.25">
      <c r="A110" s="1"/>
      <c r="B110" s="1"/>
      <c r="C110" s="1"/>
      <c r="D110" s="1"/>
      <c r="E110" s="1"/>
      <c r="F110" s="1"/>
      <c r="G110" s="1"/>
      <c r="H110" s="1"/>
      <c r="I110" s="1"/>
      <c r="J110" s="1"/>
      <c r="K110" s="1"/>
      <c r="L110" s="1"/>
      <c r="M110" s="1"/>
      <c r="N110" s="1"/>
      <c r="O110" s="216"/>
      <c r="P110" s="216"/>
      <c r="Q110" s="216"/>
      <c r="R110" s="216"/>
      <c r="S110" s="1"/>
      <c r="T110" s="1"/>
      <c r="U110" s="1"/>
      <c r="V110" s="217"/>
      <c r="W110" s="28"/>
      <c r="X110" s="202"/>
      <c r="Y110" s="1"/>
      <c r="Z110" s="1"/>
      <c r="AA110" s="1"/>
      <c r="AB110" s="1"/>
      <c r="AC110" s="1"/>
      <c r="AD110" s="1"/>
      <c r="AE110" s="1"/>
    </row>
    <row r="111" spans="1:31" x14ac:dyDescent="0.25">
      <c r="A111" s="1"/>
      <c r="B111" s="1"/>
      <c r="C111" s="1"/>
      <c r="D111" s="1"/>
      <c r="E111" s="1"/>
      <c r="F111" s="1"/>
      <c r="G111" s="1"/>
      <c r="H111" s="1"/>
      <c r="I111" s="1"/>
      <c r="J111" s="1"/>
      <c r="K111" s="1"/>
      <c r="L111" s="1"/>
      <c r="M111" s="1"/>
      <c r="N111" s="1"/>
      <c r="O111" s="216"/>
      <c r="P111" s="216"/>
      <c r="Q111" s="216"/>
      <c r="R111" s="216"/>
      <c r="S111" s="1"/>
      <c r="T111" s="1"/>
      <c r="U111" s="1"/>
      <c r="V111" s="217"/>
      <c r="W111" s="28"/>
      <c r="X111" s="202"/>
      <c r="Y111" s="1"/>
      <c r="Z111" s="1"/>
      <c r="AA111" s="1"/>
      <c r="AB111" s="1"/>
      <c r="AC111" s="1"/>
      <c r="AD111" s="1"/>
      <c r="AE111" s="1"/>
    </row>
    <row r="112" spans="1:31" x14ac:dyDescent="0.25">
      <c r="A112" s="1"/>
      <c r="B112" s="1"/>
      <c r="C112" s="1"/>
      <c r="D112" s="1"/>
      <c r="E112" s="1"/>
      <c r="F112" s="1"/>
      <c r="G112" s="1"/>
      <c r="H112" s="1"/>
      <c r="I112" s="1"/>
      <c r="J112" s="1"/>
      <c r="K112" s="1"/>
      <c r="L112" s="1"/>
      <c r="M112" s="1"/>
      <c r="N112" s="1"/>
      <c r="O112" s="216"/>
      <c r="P112" s="216"/>
      <c r="Q112" s="216"/>
      <c r="R112" s="216"/>
      <c r="S112" s="1"/>
      <c r="T112" s="1"/>
      <c r="U112" s="1"/>
      <c r="V112" s="217"/>
      <c r="W112" s="28"/>
      <c r="X112" s="202"/>
      <c r="Y112" s="1"/>
      <c r="Z112" s="1"/>
      <c r="AA112" s="1"/>
      <c r="AB112" s="1"/>
      <c r="AC112" s="1"/>
      <c r="AD112" s="1"/>
      <c r="AE112" s="1"/>
    </row>
    <row r="113" spans="1:31" x14ac:dyDescent="0.25">
      <c r="A113" s="1"/>
      <c r="B113" s="1"/>
      <c r="C113" s="1"/>
      <c r="D113" s="1"/>
      <c r="E113" s="1"/>
      <c r="F113" s="1"/>
      <c r="G113" s="1"/>
      <c r="H113" s="1"/>
      <c r="I113" s="1"/>
      <c r="J113" s="1"/>
      <c r="K113" s="1"/>
      <c r="L113" s="1"/>
      <c r="M113" s="1"/>
      <c r="N113" s="1"/>
      <c r="O113" s="216"/>
      <c r="P113" s="216"/>
      <c r="Q113" s="216"/>
      <c r="R113" s="216"/>
      <c r="S113" s="1"/>
      <c r="T113" s="1"/>
      <c r="U113" s="1"/>
      <c r="V113" s="217"/>
      <c r="W113" s="28"/>
      <c r="X113" s="202"/>
      <c r="Y113" s="1"/>
      <c r="Z113" s="1"/>
      <c r="AA113" s="1"/>
      <c r="AB113" s="1"/>
      <c r="AC113" s="1"/>
      <c r="AD113" s="1"/>
      <c r="AE113" s="1"/>
    </row>
    <row r="114" spans="1:31" x14ac:dyDescent="0.25">
      <c r="A114" s="1"/>
      <c r="B114" s="1"/>
      <c r="C114" s="1"/>
      <c r="D114" s="1"/>
      <c r="E114" s="1"/>
      <c r="F114" s="1"/>
      <c r="G114" s="1"/>
      <c r="H114" s="1"/>
      <c r="I114" s="1"/>
      <c r="J114" s="1"/>
      <c r="K114" s="1"/>
      <c r="L114" s="1"/>
      <c r="M114" s="1"/>
      <c r="N114" s="1"/>
      <c r="O114" s="216"/>
      <c r="P114" s="216"/>
      <c r="Q114" s="216"/>
      <c r="R114" s="216"/>
      <c r="S114" s="1"/>
      <c r="T114" s="1"/>
      <c r="U114" s="1"/>
      <c r="V114" s="217"/>
      <c r="W114" s="28"/>
      <c r="X114" s="202"/>
      <c r="Y114" s="1"/>
      <c r="Z114" s="1"/>
      <c r="AA114" s="1"/>
      <c r="AB114" s="1"/>
      <c r="AC114" s="1"/>
      <c r="AD114" s="1"/>
      <c r="AE114" s="1"/>
    </row>
    <row r="115" spans="1:31" x14ac:dyDescent="0.25">
      <c r="A115" s="1"/>
      <c r="B115" s="1"/>
      <c r="C115" s="1"/>
      <c r="D115" s="1"/>
      <c r="E115" s="1"/>
      <c r="F115" s="1"/>
      <c r="G115" s="1"/>
      <c r="H115" s="1"/>
      <c r="I115" s="1"/>
      <c r="J115" s="1"/>
      <c r="K115" s="1"/>
      <c r="L115" s="1"/>
      <c r="M115" s="1"/>
      <c r="N115" s="1"/>
      <c r="O115" s="216"/>
      <c r="P115" s="216"/>
      <c r="Q115" s="216"/>
      <c r="R115" s="216"/>
      <c r="S115" s="1"/>
      <c r="T115" s="1"/>
      <c r="U115" s="1"/>
      <c r="V115" s="217"/>
      <c r="W115" s="28"/>
      <c r="X115" s="202"/>
      <c r="Y115" s="1"/>
      <c r="Z115" s="1"/>
      <c r="AA115" s="1"/>
      <c r="AB115" s="1"/>
      <c r="AC115" s="1"/>
      <c r="AD115" s="1"/>
      <c r="AE115" s="1"/>
    </row>
    <row r="116" spans="1:31" x14ac:dyDescent="0.25">
      <c r="A116" s="1"/>
      <c r="B116" s="1"/>
      <c r="C116" s="1"/>
      <c r="D116" s="1"/>
      <c r="E116" s="1"/>
      <c r="F116" s="1"/>
      <c r="G116" s="1"/>
      <c r="H116" s="1"/>
      <c r="I116" s="1"/>
      <c r="J116" s="1"/>
      <c r="K116" s="1"/>
      <c r="L116" s="1"/>
      <c r="M116" s="1"/>
      <c r="N116" s="1"/>
      <c r="O116" s="216"/>
      <c r="P116" s="216"/>
      <c r="Q116" s="216"/>
      <c r="R116" s="216"/>
      <c r="S116" s="1"/>
      <c r="T116" s="1"/>
      <c r="U116" s="1"/>
      <c r="V116" s="217"/>
      <c r="W116" s="28"/>
      <c r="X116" s="202"/>
      <c r="Y116" s="1"/>
      <c r="Z116" s="1"/>
      <c r="AA116" s="1"/>
      <c r="AB116" s="1"/>
      <c r="AC116" s="1"/>
      <c r="AD116" s="1"/>
      <c r="AE116" s="1"/>
    </row>
    <row r="117" spans="1:31" x14ac:dyDescent="0.25">
      <c r="A117" s="1"/>
      <c r="B117" s="1"/>
      <c r="C117" s="1"/>
      <c r="D117" s="1"/>
      <c r="E117" s="1"/>
      <c r="F117" s="1"/>
      <c r="G117" s="1"/>
      <c r="H117" s="1"/>
      <c r="I117" s="1"/>
      <c r="J117" s="1"/>
      <c r="K117" s="1"/>
      <c r="L117" s="1"/>
      <c r="M117" s="1"/>
      <c r="N117" s="1"/>
      <c r="O117" s="216"/>
      <c r="P117" s="216"/>
      <c r="Q117" s="216"/>
      <c r="R117" s="216"/>
      <c r="S117" s="1"/>
      <c r="T117" s="1"/>
      <c r="U117" s="1"/>
      <c r="V117" s="217"/>
      <c r="W117" s="28"/>
      <c r="X117" s="202"/>
      <c r="Y117" s="1"/>
      <c r="Z117" s="1"/>
      <c r="AA117" s="1"/>
      <c r="AB117" s="1"/>
      <c r="AC117" s="1"/>
      <c r="AD117" s="1"/>
      <c r="AE117" s="1"/>
    </row>
    <row r="118" spans="1:31" x14ac:dyDescent="0.25">
      <c r="A118" s="1"/>
      <c r="B118" s="1"/>
      <c r="C118" s="1"/>
      <c r="D118" s="1"/>
      <c r="E118" s="1"/>
      <c r="F118" s="1"/>
      <c r="G118" s="1"/>
      <c r="H118" s="1"/>
      <c r="I118" s="1"/>
      <c r="J118" s="1"/>
      <c r="K118" s="1"/>
      <c r="L118" s="1"/>
      <c r="M118" s="1"/>
      <c r="N118" s="1"/>
      <c r="O118" s="216"/>
      <c r="P118" s="216"/>
      <c r="Q118" s="216"/>
      <c r="R118" s="216"/>
      <c r="S118" s="1"/>
      <c r="T118" s="1"/>
      <c r="U118" s="1"/>
      <c r="V118" s="217"/>
      <c r="W118" s="28"/>
      <c r="X118" s="202"/>
      <c r="Y118" s="1"/>
      <c r="Z118" s="1"/>
      <c r="AA118" s="1"/>
      <c r="AB118" s="1"/>
      <c r="AC118" s="1"/>
      <c r="AD118" s="1"/>
      <c r="AE118" s="1"/>
    </row>
    <row r="119" spans="1:31" x14ac:dyDescent="0.25">
      <c r="A119" s="1"/>
      <c r="B119" s="1"/>
      <c r="C119" s="1"/>
      <c r="D119" s="1"/>
      <c r="E119" s="1"/>
      <c r="F119" s="1"/>
      <c r="G119" s="1"/>
      <c r="H119" s="1"/>
      <c r="I119" s="1"/>
      <c r="J119" s="1"/>
      <c r="K119" s="1"/>
      <c r="L119" s="1"/>
      <c r="M119" s="1"/>
      <c r="N119" s="1"/>
      <c r="O119" s="216"/>
      <c r="P119" s="216"/>
      <c r="Q119" s="216"/>
      <c r="R119" s="216"/>
      <c r="S119" s="1"/>
      <c r="T119" s="1"/>
      <c r="U119" s="1"/>
      <c r="V119" s="217"/>
      <c r="W119" s="28"/>
      <c r="X119" s="202"/>
      <c r="Y119" s="1"/>
      <c r="Z119" s="1"/>
      <c r="AA119" s="1"/>
      <c r="AB119" s="1"/>
      <c r="AC119" s="1"/>
      <c r="AD119" s="1"/>
      <c r="AE119" s="1"/>
    </row>
    <row r="120" spans="1:31" x14ac:dyDescent="0.25">
      <c r="A120" s="1"/>
      <c r="B120" s="1"/>
      <c r="C120" s="1"/>
      <c r="D120" s="1"/>
      <c r="E120" s="1"/>
      <c r="F120" s="1"/>
      <c r="G120" s="1"/>
      <c r="H120" s="1"/>
      <c r="I120" s="1"/>
      <c r="J120" s="1"/>
      <c r="K120" s="1"/>
      <c r="L120" s="1"/>
      <c r="M120" s="1"/>
      <c r="N120" s="1"/>
      <c r="O120" s="216"/>
      <c r="P120" s="216"/>
      <c r="Q120" s="216"/>
      <c r="R120" s="216"/>
      <c r="S120" s="1"/>
      <c r="T120" s="1"/>
      <c r="U120" s="1"/>
      <c r="V120" s="217"/>
      <c r="W120" s="28"/>
      <c r="X120" s="202"/>
      <c r="Y120" s="1"/>
      <c r="Z120" s="1"/>
      <c r="AA120" s="1"/>
      <c r="AB120" s="1"/>
      <c r="AC120" s="1"/>
      <c r="AD120" s="1"/>
      <c r="AE120" s="1"/>
    </row>
    <row r="121" spans="1:31" x14ac:dyDescent="0.25">
      <c r="A121" s="1"/>
      <c r="B121" s="1"/>
      <c r="C121" s="1"/>
      <c r="D121" s="1"/>
      <c r="E121" s="1"/>
      <c r="F121" s="1"/>
      <c r="G121" s="1"/>
      <c r="H121" s="1"/>
      <c r="I121" s="1"/>
      <c r="J121" s="1"/>
      <c r="K121" s="1"/>
      <c r="L121" s="1"/>
      <c r="M121" s="1"/>
      <c r="N121" s="1"/>
      <c r="O121" s="216"/>
      <c r="P121" s="216"/>
      <c r="Q121" s="216"/>
      <c r="R121" s="216"/>
      <c r="S121" s="1"/>
      <c r="T121" s="1"/>
      <c r="U121" s="1"/>
      <c r="V121" s="217"/>
      <c r="W121" s="28"/>
      <c r="X121" s="202"/>
      <c r="Y121" s="1"/>
      <c r="Z121" s="1"/>
      <c r="AA121" s="1"/>
      <c r="AB121" s="1"/>
      <c r="AC121" s="1"/>
      <c r="AD121" s="1"/>
      <c r="AE121" s="1"/>
    </row>
    <row r="122" spans="1:31" x14ac:dyDescent="0.25">
      <c r="A122" s="1"/>
      <c r="B122" s="1"/>
      <c r="C122" s="1"/>
      <c r="D122" s="1"/>
      <c r="E122" s="1"/>
      <c r="F122" s="1"/>
      <c r="G122" s="1"/>
      <c r="H122" s="1"/>
      <c r="I122" s="1"/>
      <c r="J122" s="1"/>
      <c r="K122" s="1"/>
      <c r="L122" s="1"/>
      <c r="M122" s="1"/>
      <c r="N122" s="1"/>
      <c r="O122" s="216"/>
      <c r="P122" s="216"/>
      <c r="Q122" s="216"/>
      <c r="R122" s="216"/>
      <c r="S122" s="1"/>
      <c r="T122" s="1"/>
      <c r="U122" s="1"/>
      <c r="V122" s="217"/>
      <c r="W122" s="28"/>
      <c r="X122" s="202"/>
      <c r="Y122" s="1"/>
      <c r="Z122" s="1"/>
      <c r="AA122" s="1"/>
      <c r="AB122" s="1"/>
      <c r="AC122" s="1"/>
      <c r="AD122" s="1"/>
      <c r="AE122" s="1"/>
    </row>
    <row r="123" spans="1:31" x14ac:dyDescent="0.25">
      <c r="A123" s="1"/>
      <c r="B123" s="1"/>
      <c r="C123" s="1"/>
      <c r="D123" s="1"/>
      <c r="E123" s="1"/>
      <c r="F123" s="1"/>
      <c r="G123" s="1"/>
      <c r="H123" s="1"/>
      <c r="I123" s="1"/>
      <c r="J123" s="1"/>
      <c r="K123" s="1"/>
      <c r="L123" s="1"/>
      <c r="M123" s="1"/>
      <c r="N123" s="1"/>
      <c r="O123" s="216"/>
      <c r="P123" s="216"/>
      <c r="Q123" s="216"/>
      <c r="R123" s="216"/>
      <c r="S123" s="1"/>
      <c r="T123" s="1"/>
      <c r="U123" s="1"/>
      <c r="V123" s="217"/>
      <c r="W123" s="28"/>
      <c r="X123" s="202"/>
      <c r="Y123" s="1"/>
      <c r="Z123" s="1"/>
      <c r="AA123" s="1"/>
      <c r="AB123" s="1"/>
      <c r="AC123" s="1"/>
      <c r="AD123" s="1"/>
      <c r="AE123" s="1"/>
    </row>
    <row r="124" spans="1:31" x14ac:dyDescent="0.25">
      <c r="A124" s="1"/>
      <c r="B124" s="1"/>
      <c r="C124" s="1"/>
      <c r="D124" s="1"/>
      <c r="E124" s="1"/>
      <c r="F124" s="1"/>
      <c r="G124" s="1"/>
      <c r="H124" s="1"/>
      <c r="I124" s="1"/>
      <c r="J124" s="1"/>
      <c r="K124" s="1"/>
      <c r="L124" s="1"/>
      <c r="M124" s="1"/>
      <c r="N124" s="1"/>
      <c r="O124" s="216"/>
      <c r="P124" s="216"/>
      <c r="Q124" s="216"/>
      <c r="R124" s="216"/>
      <c r="S124" s="1"/>
      <c r="T124" s="1"/>
      <c r="U124" s="1"/>
      <c r="V124" s="217"/>
      <c r="W124" s="28"/>
      <c r="X124" s="202"/>
      <c r="Y124" s="1"/>
      <c r="Z124" s="1"/>
      <c r="AA124" s="1"/>
      <c r="AB124" s="1"/>
      <c r="AC124" s="1"/>
      <c r="AD124" s="1"/>
      <c r="AE124" s="1"/>
    </row>
    <row r="125" spans="1:31" x14ac:dyDescent="0.25">
      <c r="A125" s="1"/>
      <c r="B125" s="1"/>
      <c r="C125" s="1"/>
      <c r="D125" s="1"/>
      <c r="E125" s="1"/>
      <c r="F125" s="1"/>
      <c r="G125" s="1"/>
      <c r="H125" s="1"/>
      <c r="I125" s="1"/>
      <c r="J125" s="1"/>
      <c r="K125" s="1"/>
      <c r="L125" s="1"/>
      <c r="M125" s="1"/>
      <c r="N125" s="1"/>
      <c r="O125" s="216"/>
      <c r="P125" s="216"/>
      <c r="Q125" s="216"/>
      <c r="R125" s="216"/>
      <c r="S125" s="1"/>
      <c r="T125" s="1"/>
      <c r="U125" s="1"/>
      <c r="V125" s="217"/>
      <c r="W125" s="28"/>
      <c r="X125" s="202"/>
      <c r="Y125" s="1"/>
      <c r="Z125" s="1"/>
      <c r="AA125" s="1"/>
      <c r="AB125" s="1"/>
      <c r="AC125" s="1"/>
      <c r="AD125" s="1"/>
      <c r="AE125" s="1"/>
    </row>
    <row r="126" spans="1:31" x14ac:dyDescent="0.25">
      <c r="A126" s="1"/>
      <c r="B126" s="1"/>
      <c r="C126" s="1"/>
      <c r="D126" s="1"/>
      <c r="E126" s="1"/>
      <c r="F126" s="1"/>
      <c r="G126" s="1"/>
      <c r="H126" s="1"/>
      <c r="I126" s="1"/>
      <c r="J126" s="1"/>
      <c r="K126" s="1"/>
      <c r="L126" s="1"/>
      <c r="M126" s="1"/>
      <c r="N126" s="1"/>
      <c r="O126" s="216"/>
      <c r="P126" s="216"/>
      <c r="Q126" s="216"/>
      <c r="R126" s="216"/>
      <c r="S126" s="1"/>
      <c r="T126" s="1"/>
      <c r="U126" s="1"/>
      <c r="V126" s="217"/>
      <c r="W126" s="28"/>
      <c r="X126" s="202"/>
      <c r="Y126" s="1"/>
      <c r="Z126" s="1"/>
      <c r="AA126" s="1"/>
      <c r="AB126" s="1"/>
      <c r="AC126" s="1"/>
      <c r="AD126" s="1"/>
      <c r="AE126" s="1"/>
    </row>
    <row r="127" spans="1:31" x14ac:dyDescent="0.25">
      <c r="A127" s="1"/>
      <c r="B127" s="1"/>
      <c r="C127" s="1"/>
      <c r="D127" s="1"/>
      <c r="E127" s="1"/>
      <c r="F127" s="1"/>
      <c r="G127" s="1"/>
      <c r="H127" s="1"/>
      <c r="I127" s="1"/>
      <c r="J127" s="1"/>
      <c r="K127" s="1"/>
      <c r="L127" s="1"/>
      <c r="M127" s="1"/>
      <c r="N127" s="1"/>
      <c r="O127" s="216"/>
      <c r="P127" s="216"/>
      <c r="Q127" s="216"/>
      <c r="R127" s="216"/>
      <c r="S127" s="1"/>
      <c r="T127" s="1"/>
      <c r="U127" s="1"/>
      <c r="V127" s="217"/>
      <c r="W127" s="28"/>
      <c r="X127" s="202"/>
      <c r="Y127" s="1"/>
      <c r="Z127" s="1"/>
      <c r="AA127" s="1"/>
      <c r="AB127" s="1"/>
      <c r="AC127" s="1"/>
      <c r="AD127" s="1"/>
      <c r="AE127" s="1"/>
    </row>
    <row r="128" spans="1:31" x14ac:dyDescent="0.25">
      <c r="A128" s="1"/>
      <c r="B128" s="1"/>
      <c r="C128" s="1"/>
      <c r="D128" s="1"/>
      <c r="E128" s="1"/>
      <c r="F128" s="1"/>
      <c r="G128" s="1"/>
      <c r="H128" s="1"/>
      <c r="I128" s="1"/>
      <c r="J128" s="1"/>
      <c r="K128" s="1"/>
      <c r="L128" s="1"/>
      <c r="M128" s="1"/>
      <c r="N128" s="1"/>
      <c r="O128" s="216"/>
      <c r="P128" s="216"/>
      <c r="Q128" s="216"/>
      <c r="R128" s="216"/>
      <c r="S128" s="1"/>
      <c r="T128" s="1"/>
      <c r="U128" s="1"/>
      <c r="V128" s="217"/>
      <c r="W128" s="28"/>
      <c r="X128" s="202"/>
      <c r="Y128" s="1"/>
      <c r="Z128" s="1"/>
      <c r="AA128" s="1"/>
      <c r="AB128" s="1"/>
      <c r="AC128" s="1"/>
      <c r="AD128" s="1"/>
      <c r="AE128" s="1"/>
    </row>
    <row r="129" spans="1:31" x14ac:dyDescent="0.25">
      <c r="A129" s="1"/>
      <c r="B129" s="1"/>
      <c r="C129" s="1"/>
      <c r="D129" s="1"/>
      <c r="E129" s="1"/>
      <c r="F129" s="1"/>
      <c r="G129" s="1"/>
      <c r="H129" s="1"/>
      <c r="I129" s="1"/>
      <c r="J129" s="1"/>
      <c r="K129" s="1"/>
      <c r="L129" s="1"/>
      <c r="M129" s="1"/>
      <c r="N129" s="1"/>
      <c r="O129" s="216"/>
      <c r="P129" s="216"/>
      <c r="Q129" s="216"/>
      <c r="R129" s="216"/>
      <c r="S129" s="1"/>
      <c r="T129" s="1"/>
      <c r="U129" s="1"/>
      <c r="V129" s="217"/>
      <c r="W129" s="28"/>
      <c r="X129" s="202"/>
      <c r="Y129" s="1"/>
      <c r="Z129" s="1"/>
      <c r="AA129" s="1"/>
      <c r="AB129" s="1"/>
      <c r="AC129" s="1"/>
      <c r="AD129" s="1"/>
      <c r="AE129" s="1"/>
    </row>
    <row r="130" spans="1:31" x14ac:dyDescent="0.25">
      <c r="A130" s="1"/>
      <c r="B130" s="1"/>
      <c r="C130" s="1"/>
      <c r="D130" s="1"/>
      <c r="E130" s="1"/>
      <c r="F130" s="1"/>
      <c r="G130" s="1"/>
      <c r="H130" s="1"/>
      <c r="I130" s="1"/>
      <c r="J130" s="1"/>
      <c r="K130" s="1"/>
      <c r="L130" s="1"/>
      <c r="M130" s="1"/>
      <c r="N130" s="1"/>
      <c r="O130" s="216"/>
      <c r="P130" s="216"/>
      <c r="Q130" s="216"/>
      <c r="R130" s="216"/>
      <c r="S130" s="1"/>
      <c r="T130" s="1"/>
      <c r="U130" s="1"/>
      <c r="V130" s="217"/>
      <c r="W130" s="28"/>
      <c r="X130" s="202"/>
      <c r="Y130" s="1"/>
      <c r="Z130" s="1"/>
      <c r="AA130" s="1"/>
      <c r="AB130" s="1"/>
      <c r="AC130" s="1"/>
      <c r="AD130" s="1"/>
      <c r="AE130" s="1"/>
    </row>
    <row r="131" spans="1:31" x14ac:dyDescent="0.25">
      <c r="A131" s="1"/>
      <c r="B131" s="1"/>
      <c r="C131" s="1"/>
      <c r="D131" s="1"/>
      <c r="E131" s="1"/>
      <c r="F131" s="1"/>
      <c r="G131" s="1"/>
      <c r="H131" s="1"/>
      <c r="I131" s="1"/>
      <c r="J131" s="1"/>
      <c r="K131" s="1"/>
      <c r="L131" s="1"/>
      <c r="M131" s="1"/>
      <c r="N131" s="1"/>
      <c r="O131" s="216"/>
      <c r="P131" s="216"/>
      <c r="Q131" s="216"/>
      <c r="R131" s="216"/>
      <c r="S131" s="1"/>
      <c r="T131" s="1"/>
      <c r="U131" s="1"/>
      <c r="V131" s="217"/>
      <c r="W131" s="28"/>
      <c r="X131" s="202"/>
      <c r="Y131" s="1"/>
      <c r="Z131" s="1"/>
      <c r="AA131" s="1"/>
      <c r="AB131" s="1"/>
      <c r="AC131" s="1"/>
      <c r="AD131" s="1"/>
      <c r="AE131" s="1"/>
    </row>
    <row r="132" spans="1:31" x14ac:dyDescent="0.25">
      <c r="A132" s="1"/>
      <c r="B132" s="1"/>
      <c r="C132" s="1"/>
      <c r="D132" s="1"/>
      <c r="E132" s="1"/>
      <c r="F132" s="1"/>
      <c r="G132" s="1"/>
      <c r="H132" s="1"/>
      <c r="I132" s="1"/>
      <c r="J132" s="1"/>
      <c r="K132" s="1"/>
      <c r="L132" s="1"/>
      <c r="M132" s="1"/>
      <c r="N132" s="1"/>
      <c r="O132" s="216"/>
      <c r="P132" s="216"/>
      <c r="Q132" s="216"/>
      <c r="R132" s="216"/>
      <c r="S132" s="1"/>
      <c r="T132" s="1"/>
      <c r="U132" s="1"/>
      <c r="V132" s="217"/>
      <c r="W132" s="28"/>
      <c r="X132" s="202"/>
      <c r="Y132" s="1"/>
      <c r="Z132" s="1"/>
      <c r="AA132" s="1"/>
      <c r="AB132" s="1"/>
      <c r="AC132" s="1"/>
      <c r="AD132" s="1"/>
      <c r="AE132" s="1"/>
    </row>
    <row r="133" spans="1:31" x14ac:dyDescent="0.25">
      <c r="A133" s="1"/>
      <c r="B133" s="1"/>
      <c r="C133" s="1"/>
      <c r="D133" s="1"/>
      <c r="E133" s="1"/>
      <c r="F133" s="1"/>
      <c r="G133" s="1"/>
      <c r="H133" s="1"/>
      <c r="I133" s="1"/>
      <c r="J133" s="1"/>
      <c r="K133" s="1"/>
      <c r="L133" s="1"/>
      <c r="M133" s="1"/>
      <c r="N133" s="1"/>
      <c r="O133" s="216"/>
      <c r="P133" s="216"/>
      <c r="Q133" s="216"/>
      <c r="R133" s="216"/>
      <c r="S133" s="1"/>
      <c r="T133" s="1"/>
      <c r="U133" s="1"/>
      <c r="V133" s="217"/>
      <c r="W133" s="28"/>
      <c r="X133" s="202"/>
      <c r="Y133" s="1"/>
      <c r="Z133" s="1"/>
      <c r="AA133" s="1"/>
      <c r="AB133" s="1"/>
      <c r="AC133" s="1"/>
      <c r="AD133" s="1"/>
      <c r="AE133" s="1"/>
    </row>
    <row r="134" spans="1:31" x14ac:dyDescent="0.25">
      <c r="A134" s="1"/>
      <c r="B134" s="1"/>
      <c r="C134" s="1"/>
      <c r="D134" s="1"/>
      <c r="E134" s="1"/>
      <c r="F134" s="1"/>
      <c r="G134" s="1"/>
      <c r="H134" s="1"/>
      <c r="I134" s="1"/>
      <c r="J134" s="1"/>
      <c r="K134" s="1"/>
      <c r="L134" s="1"/>
      <c r="M134" s="1"/>
      <c r="N134" s="1"/>
      <c r="O134" s="216"/>
      <c r="P134" s="216"/>
      <c r="Q134" s="216"/>
      <c r="R134" s="216"/>
      <c r="S134" s="1"/>
      <c r="T134" s="1"/>
      <c r="U134" s="1"/>
      <c r="V134" s="217"/>
      <c r="W134" s="28"/>
      <c r="X134" s="202"/>
      <c r="Y134" s="1"/>
      <c r="Z134" s="1"/>
      <c r="AA134" s="1"/>
      <c r="AB134" s="1"/>
      <c r="AC134" s="1"/>
      <c r="AD134" s="1"/>
      <c r="AE134" s="1"/>
    </row>
    <row r="135" spans="1:31" x14ac:dyDescent="0.25">
      <c r="A135" s="1"/>
      <c r="B135" s="1"/>
      <c r="C135" s="1"/>
      <c r="D135" s="1"/>
      <c r="E135" s="1"/>
      <c r="F135" s="1"/>
      <c r="G135" s="1"/>
      <c r="H135" s="1"/>
      <c r="I135" s="1"/>
      <c r="J135" s="1"/>
      <c r="K135" s="1"/>
      <c r="L135" s="1"/>
      <c r="M135" s="1"/>
      <c r="N135" s="1"/>
      <c r="O135" s="216"/>
      <c r="P135" s="216"/>
      <c r="Q135" s="216"/>
      <c r="R135" s="216"/>
      <c r="S135" s="1"/>
      <c r="T135" s="1"/>
      <c r="U135" s="1"/>
      <c r="V135" s="217"/>
      <c r="W135" s="28"/>
      <c r="X135" s="202"/>
      <c r="Y135" s="1"/>
      <c r="Z135" s="1"/>
      <c r="AA135" s="1"/>
      <c r="AB135" s="1"/>
      <c r="AC135" s="1"/>
      <c r="AD135" s="1"/>
      <c r="AE135" s="1"/>
    </row>
    <row r="136" spans="1:31" x14ac:dyDescent="0.25">
      <c r="A136" s="1"/>
      <c r="B136" s="1"/>
      <c r="C136" s="1"/>
      <c r="D136" s="1"/>
      <c r="E136" s="1"/>
      <c r="F136" s="1"/>
      <c r="G136" s="1"/>
      <c r="H136" s="1"/>
      <c r="I136" s="1"/>
      <c r="J136" s="1"/>
      <c r="K136" s="1"/>
      <c r="L136" s="1"/>
      <c r="M136" s="1"/>
      <c r="N136" s="1"/>
      <c r="O136" s="216"/>
      <c r="P136" s="216"/>
      <c r="Q136" s="216"/>
      <c r="R136" s="216"/>
      <c r="S136" s="1"/>
      <c r="T136" s="1"/>
      <c r="U136" s="1"/>
      <c r="V136" s="217"/>
      <c r="W136" s="28"/>
      <c r="X136" s="202"/>
      <c r="Y136" s="1"/>
      <c r="Z136" s="1"/>
      <c r="AA136" s="1"/>
      <c r="AB136" s="1"/>
      <c r="AC136" s="1"/>
      <c r="AD136" s="1"/>
      <c r="AE136" s="1"/>
    </row>
    <row r="137" spans="1:31" x14ac:dyDescent="0.25">
      <c r="A137" s="1"/>
      <c r="B137" s="1"/>
      <c r="C137" s="1"/>
      <c r="D137" s="1"/>
      <c r="E137" s="1"/>
      <c r="F137" s="1"/>
      <c r="G137" s="1"/>
      <c r="H137" s="1"/>
      <c r="I137" s="1"/>
      <c r="J137" s="1"/>
      <c r="K137" s="1"/>
      <c r="L137" s="1"/>
      <c r="M137" s="1"/>
      <c r="N137" s="1"/>
      <c r="O137" s="216"/>
      <c r="P137" s="216"/>
      <c r="Q137" s="216"/>
      <c r="R137" s="216"/>
      <c r="S137" s="1"/>
      <c r="T137" s="1"/>
      <c r="U137" s="1"/>
      <c r="V137" s="217"/>
      <c r="W137" s="28"/>
      <c r="X137" s="202"/>
      <c r="Y137" s="1"/>
      <c r="Z137" s="1"/>
      <c r="AA137" s="1"/>
      <c r="AB137" s="1"/>
      <c r="AC137" s="1"/>
      <c r="AD137" s="1"/>
      <c r="AE137" s="1"/>
    </row>
    <row r="138" spans="1:31" x14ac:dyDescent="0.25">
      <c r="A138" s="1"/>
      <c r="B138" s="1"/>
      <c r="C138" s="1"/>
      <c r="D138" s="1"/>
      <c r="E138" s="1"/>
      <c r="F138" s="1"/>
      <c r="G138" s="1"/>
      <c r="H138" s="1"/>
      <c r="I138" s="1"/>
      <c r="J138" s="1"/>
      <c r="K138" s="1"/>
      <c r="L138" s="1"/>
      <c r="M138" s="1"/>
      <c r="N138" s="1"/>
      <c r="O138" s="216"/>
      <c r="P138" s="216"/>
      <c r="Q138" s="216"/>
      <c r="R138" s="216"/>
      <c r="S138" s="1"/>
      <c r="T138" s="1"/>
      <c r="U138" s="1"/>
      <c r="V138" s="217"/>
      <c r="W138" s="28"/>
      <c r="X138" s="202"/>
      <c r="Y138" s="1"/>
      <c r="Z138" s="1"/>
      <c r="AA138" s="1"/>
      <c r="AB138" s="1"/>
      <c r="AC138" s="1"/>
      <c r="AD138" s="1"/>
      <c r="AE138" s="1"/>
    </row>
    <row r="139" spans="1:31" x14ac:dyDescent="0.25">
      <c r="A139" s="1"/>
      <c r="B139" s="1"/>
      <c r="C139" s="1"/>
      <c r="D139" s="1"/>
      <c r="E139" s="1"/>
      <c r="F139" s="1"/>
      <c r="G139" s="1"/>
      <c r="H139" s="1"/>
      <c r="I139" s="1"/>
      <c r="J139" s="1"/>
      <c r="K139" s="1"/>
      <c r="L139" s="1"/>
      <c r="M139" s="1"/>
      <c r="N139" s="1"/>
      <c r="O139" s="216"/>
      <c r="P139" s="216"/>
      <c r="Q139" s="216"/>
      <c r="R139" s="216"/>
      <c r="S139" s="1"/>
      <c r="T139" s="1"/>
      <c r="U139" s="1"/>
      <c r="V139" s="217"/>
      <c r="W139" s="28"/>
      <c r="X139" s="202"/>
      <c r="Y139" s="1"/>
      <c r="Z139" s="1"/>
      <c r="AA139" s="1"/>
      <c r="AB139" s="1"/>
      <c r="AC139" s="1"/>
      <c r="AD139" s="1"/>
      <c r="AE139" s="1"/>
    </row>
    <row r="140" spans="1:31" x14ac:dyDescent="0.25">
      <c r="A140" s="1"/>
      <c r="B140" s="1"/>
      <c r="C140" s="1"/>
      <c r="D140" s="1"/>
      <c r="E140" s="1"/>
      <c r="F140" s="1"/>
      <c r="G140" s="1"/>
      <c r="H140" s="1"/>
      <c r="I140" s="1"/>
      <c r="J140" s="1"/>
      <c r="K140" s="1"/>
      <c r="L140" s="1"/>
      <c r="M140" s="1"/>
      <c r="N140" s="1"/>
      <c r="O140" s="216"/>
      <c r="P140" s="216"/>
      <c r="Q140" s="216"/>
      <c r="R140" s="216"/>
      <c r="S140" s="1"/>
      <c r="T140" s="1"/>
      <c r="U140" s="1"/>
      <c r="V140" s="217"/>
      <c r="W140" s="28"/>
      <c r="X140" s="202"/>
      <c r="Y140" s="1"/>
      <c r="Z140" s="1"/>
      <c r="AA140" s="1"/>
      <c r="AB140" s="1"/>
      <c r="AC140" s="1"/>
      <c r="AD140" s="1"/>
      <c r="AE140" s="1"/>
    </row>
    <row r="141" spans="1:31" x14ac:dyDescent="0.25">
      <c r="A141" s="1"/>
      <c r="B141" s="1"/>
      <c r="C141" s="1"/>
      <c r="D141" s="1"/>
      <c r="E141" s="1"/>
      <c r="F141" s="1"/>
      <c r="G141" s="1"/>
      <c r="H141" s="1"/>
      <c r="I141" s="1"/>
      <c r="J141" s="1"/>
      <c r="K141" s="1"/>
      <c r="L141" s="1"/>
      <c r="M141" s="1"/>
      <c r="N141" s="1"/>
      <c r="O141" s="216"/>
      <c r="P141" s="216"/>
      <c r="Q141" s="216"/>
      <c r="R141" s="216"/>
      <c r="S141" s="1"/>
      <c r="T141" s="1"/>
      <c r="U141" s="1"/>
      <c r="V141" s="217"/>
      <c r="W141" s="28"/>
      <c r="X141" s="202"/>
      <c r="Y141" s="1"/>
      <c r="Z141" s="1"/>
      <c r="AA141" s="1"/>
      <c r="AB141" s="1"/>
      <c r="AC141" s="1"/>
      <c r="AD141" s="1"/>
      <c r="AE141" s="1"/>
    </row>
    <row r="149" spans="1:31" x14ac:dyDescent="0.25">
      <c r="A149" s="1"/>
      <c r="B149" s="1"/>
      <c r="C149" s="1"/>
      <c r="D149" s="1"/>
      <c r="E149" s="1"/>
      <c r="F149" s="1"/>
      <c r="G149" s="1"/>
      <c r="H149" s="1"/>
      <c r="I149" s="1"/>
      <c r="J149" s="1"/>
      <c r="K149" s="1"/>
      <c r="L149" s="1"/>
      <c r="M149" s="1"/>
      <c r="N149" s="1"/>
      <c r="O149" s="216"/>
      <c r="P149" s="216"/>
      <c r="Q149" s="216"/>
      <c r="R149" s="216"/>
      <c r="S149" s="1"/>
      <c r="T149" s="1"/>
      <c r="U149" s="1"/>
      <c r="V149" s="217"/>
      <c r="W149" s="28"/>
      <c r="X149" s="221"/>
      <c r="Y149" s="1"/>
      <c r="Z149" s="1"/>
      <c r="AA149" s="1"/>
      <c r="AB149" s="1"/>
      <c r="AC149" s="1"/>
      <c r="AD149" s="1"/>
      <c r="AE149" s="1"/>
    </row>
    <row r="150" spans="1:31" x14ac:dyDescent="0.25">
      <c r="A150" s="1"/>
      <c r="B150" s="1"/>
      <c r="C150" s="1"/>
      <c r="D150" s="1"/>
      <c r="E150" s="1"/>
      <c r="F150" s="1"/>
      <c r="G150" s="1"/>
      <c r="H150" s="1"/>
      <c r="I150" s="1"/>
      <c r="J150" s="1"/>
      <c r="K150" s="1"/>
      <c r="L150" s="1"/>
      <c r="M150" s="1"/>
      <c r="N150" s="1"/>
      <c r="O150" s="216"/>
      <c r="P150" s="216"/>
      <c r="Q150" s="216"/>
      <c r="R150" s="216"/>
      <c r="S150" s="1"/>
      <c r="T150" s="1"/>
      <c r="U150" s="1"/>
      <c r="V150" s="217"/>
      <c r="W150" s="28"/>
      <c r="X150" s="221"/>
      <c r="Y150" s="1"/>
      <c r="Z150" s="1"/>
      <c r="AA150" s="1"/>
      <c r="AB150" s="1"/>
      <c r="AC150" s="1"/>
      <c r="AD150" s="1"/>
      <c r="AE150" s="1"/>
    </row>
    <row r="165" spans="1:31" x14ac:dyDescent="0.25">
      <c r="A165" s="1"/>
      <c r="B165" s="1"/>
      <c r="C165" s="1"/>
      <c r="D165" s="1"/>
      <c r="E165" s="1"/>
      <c r="F165" s="1"/>
      <c r="G165" s="1"/>
      <c r="H165" s="1"/>
      <c r="I165" s="1"/>
      <c r="J165" s="1"/>
      <c r="K165" s="1"/>
      <c r="L165" s="1"/>
      <c r="M165" s="1"/>
      <c r="N165" s="1"/>
      <c r="O165" s="216"/>
      <c r="P165" s="216"/>
      <c r="Q165" s="216"/>
      <c r="R165" s="216"/>
      <c r="S165" s="1"/>
      <c r="T165" s="1"/>
      <c r="U165" s="1"/>
      <c r="V165" s="217"/>
      <c r="W165" s="28"/>
      <c r="X165" s="221"/>
      <c r="Y165" s="1"/>
      <c r="Z165" s="1"/>
      <c r="AA165" s="1"/>
      <c r="AB165" s="1"/>
      <c r="AC165" s="1"/>
      <c r="AD165" s="1"/>
      <c r="AE165" s="1"/>
    </row>
    <row r="197" spans="1:31" x14ac:dyDescent="0.25">
      <c r="A197" s="1"/>
      <c r="B197" s="1"/>
      <c r="C197" s="1"/>
      <c r="D197" s="1"/>
      <c r="E197" s="1"/>
      <c r="F197" s="1"/>
      <c r="G197" s="1"/>
      <c r="H197" s="1"/>
      <c r="I197" s="1"/>
      <c r="J197" s="1"/>
      <c r="K197" s="1"/>
      <c r="L197" s="1"/>
      <c r="M197" s="1"/>
      <c r="N197" s="1"/>
      <c r="O197" s="216"/>
      <c r="P197" s="216"/>
      <c r="Q197" s="216"/>
      <c r="R197" s="216"/>
      <c r="S197" s="1"/>
      <c r="T197" s="1"/>
      <c r="U197" s="1"/>
      <c r="V197" s="217"/>
      <c r="W197" s="28"/>
      <c r="X197" s="221"/>
      <c r="Y197" s="1"/>
      <c r="Z197" s="1"/>
      <c r="AA197" s="1"/>
      <c r="AB197" s="1"/>
      <c r="AC197" s="1"/>
      <c r="AD197" s="1"/>
      <c r="AE197" s="1"/>
    </row>
    <row r="213" spans="1:31" x14ac:dyDescent="0.25">
      <c r="A213" s="1"/>
      <c r="B213" s="1"/>
      <c r="C213" s="1"/>
      <c r="D213" s="1"/>
      <c r="E213" s="1"/>
      <c r="F213" s="1"/>
      <c r="G213" s="1"/>
      <c r="H213" s="1"/>
      <c r="I213" s="1"/>
      <c r="J213" s="1"/>
      <c r="K213" s="1"/>
      <c r="L213" s="1"/>
      <c r="M213" s="1"/>
      <c r="N213" s="1"/>
      <c r="O213" s="216"/>
      <c r="P213" s="216"/>
      <c r="Q213" s="216"/>
      <c r="R213" s="216"/>
      <c r="S213" s="1"/>
      <c r="T213" s="1"/>
      <c r="U213" s="1"/>
      <c r="V213" s="217"/>
      <c r="W213" s="28"/>
      <c r="X213" s="221"/>
      <c r="Y213" s="1"/>
      <c r="Z213" s="1"/>
      <c r="AA213" s="1"/>
      <c r="AB213" s="1"/>
      <c r="AC213" s="1"/>
      <c r="AD213" s="1"/>
      <c r="AE213" s="1"/>
    </row>
    <row r="214" spans="1:31" x14ac:dyDescent="0.25">
      <c r="A214" s="1"/>
      <c r="B214" s="1"/>
      <c r="C214" s="1"/>
      <c r="D214" s="1"/>
      <c r="E214" s="1"/>
      <c r="F214" s="1"/>
      <c r="G214" s="1"/>
      <c r="H214" s="1"/>
      <c r="I214" s="1"/>
      <c r="J214" s="1"/>
      <c r="K214" s="1"/>
      <c r="L214" s="1"/>
      <c r="M214" s="1"/>
      <c r="N214" s="1"/>
      <c r="O214" s="216"/>
      <c r="P214" s="216"/>
      <c r="Q214" s="216"/>
      <c r="R214" s="216"/>
      <c r="S214" s="1"/>
      <c r="T214" s="1"/>
      <c r="U214" s="1"/>
      <c r="V214" s="217"/>
      <c r="W214" s="28"/>
      <c r="X214" s="221"/>
      <c r="Y214" s="1"/>
      <c r="Z214" s="1"/>
      <c r="AA214" s="1"/>
      <c r="AB214" s="1"/>
      <c r="AC214" s="1"/>
      <c r="AD214" s="1"/>
      <c r="AE214" s="1"/>
    </row>
    <row r="225" spans="1:31" x14ac:dyDescent="0.25">
      <c r="A225" s="1"/>
      <c r="B225" s="1"/>
      <c r="C225" s="1"/>
      <c r="D225" s="1"/>
      <c r="E225" s="1"/>
      <c r="F225" s="1"/>
      <c r="G225" s="1"/>
      <c r="H225" s="1"/>
      <c r="I225" s="1"/>
      <c r="J225" s="1"/>
      <c r="K225" s="1"/>
      <c r="L225" s="1"/>
      <c r="M225" s="1"/>
      <c r="N225" s="1"/>
      <c r="O225" s="216"/>
      <c r="P225" s="216"/>
      <c r="Q225" s="216"/>
      <c r="R225" s="216"/>
      <c r="S225" s="1"/>
      <c r="T225" s="1"/>
      <c r="U225" s="1"/>
      <c r="V225" s="217"/>
      <c r="W225" s="28"/>
      <c r="X225" s="221"/>
      <c r="Y225" s="1"/>
      <c r="Z225" s="1"/>
      <c r="AA225" s="1"/>
      <c r="AB225" s="1"/>
      <c r="AC225" s="1"/>
      <c r="AD225" s="1"/>
      <c r="AE225" s="1"/>
    </row>
    <row r="226" spans="1:31" x14ac:dyDescent="0.25">
      <c r="A226" s="1"/>
      <c r="B226" s="1"/>
      <c r="C226" s="1"/>
      <c r="D226" s="1"/>
      <c r="E226" s="1"/>
      <c r="F226" s="1"/>
      <c r="G226" s="1"/>
      <c r="H226" s="1"/>
      <c r="I226" s="1"/>
      <c r="J226" s="1"/>
      <c r="K226" s="1"/>
      <c r="L226" s="1"/>
      <c r="M226" s="1"/>
      <c r="N226" s="1"/>
      <c r="O226" s="216"/>
      <c r="P226" s="216"/>
      <c r="Q226" s="216"/>
      <c r="R226" s="216"/>
      <c r="S226" s="1"/>
      <c r="T226" s="1"/>
      <c r="U226" s="1"/>
      <c r="V226" s="217"/>
      <c r="W226" s="28"/>
      <c r="X226" s="221"/>
      <c r="Y226" s="1"/>
      <c r="Z226" s="1"/>
      <c r="AA226" s="1"/>
      <c r="AB226" s="1"/>
      <c r="AC226" s="1"/>
      <c r="AD226" s="1"/>
      <c r="AE226" s="1"/>
    </row>
    <row r="227" spans="1:31" x14ac:dyDescent="0.25">
      <c r="A227" s="1"/>
      <c r="B227" s="1"/>
      <c r="C227" s="1"/>
      <c r="D227" s="1"/>
      <c r="E227" s="1"/>
      <c r="F227" s="1"/>
      <c r="G227" s="1"/>
      <c r="H227" s="1"/>
      <c r="I227" s="1"/>
      <c r="J227" s="1"/>
      <c r="K227" s="1"/>
      <c r="L227" s="1"/>
      <c r="M227" s="1"/>
      <c r="N227" s="1"/>
      <c r="O227" s="216"/>
      <c r="P227" s="216"/>
      <c r="Q227" s="216"/>
      <c r="R227" s="216"/>
      <c r="S227" s="1"/>
      <c r="T227" s="1"/>
      <c r="U227" s="1"/>
      <c r="V227" s="217"/>
      <c r="W227" s="28"/>
      <c r="X227" s="221"/>
      <c r="Y227" s="1"/>
      <c r="Z227" s="1"/>
      <c r="AA227" s="1"/>
      <c r="AB227" s="1"/>
      <c r="AC227" s="1"/>
      <c r="AD227" s="1"/>
      <c r="AE227" s="1"/>
    </row>
    <row r="228" spans="1:31" x14ac:dyDescent="0.25">
      <c r="A228" s="1"/>
      <c r="B228" s="1"/>
      <c r="C228" s="1"/>
      <c r="D228" s="1"/>
      <c r="E228" s="1"/>
      <c r="F228" s="1"/>
      <c r="G228" s="1"/>
      <c r="H228" s="1"/>
      <c r="I228" s="1"/>
      <c r="J228" s="1"/>
      <c r="K228" s="1"/>
      <c r="L228" s="1"/>
      <c r="M228" s="1"/>
      <c r="N228" s="1"/>
      <c r="O228" s="216"/>
      <c r="P228" s="216"/>
      <c r="Q228" s="216"/>
      <c r="R228" s="216"/>
      <c r="S228" s="1"/>
      <c r="T228" s="1"/>
      <c r="U228" s="1"/>
      <c r="V228" s="217"/>
      <c r="W228" s="28"/>
      <c r="X228" s="221"/>
      <c r="Y228" s="1"/>
      <c r="Z228" s="1"/>
      <c r="AA228" s="1"/>
      <c r="AB228" s="1"/>
      <c r="AC228" s="1"/>
      <c r="AD228" s="1"/>
      <c r="AE228" s="1"/>
    </row>
    <row r="229" spans="1:31" x14ac:dyDescent="0.25">
      <c r="A229" s="1"/>
      <c r="B229" s="1"/>
      <c r="C229" s="1"/>
      <c r="D229" s="1"/>
      <c r="E229" s="1"/>
      <c r="F229" s="1"/>
      <c r="G229" s="1"/>
      <c r="H229" s="1"/>
      <c r="I229" s="1"/>
      <c r="J229" s="1"/>
      <c r="K229" s="1"/>
      <c r="L229" s="1"/>
      <c r="M229" s="1"/>
      <c r="N229" s="1"/>
      <c r="O229" s="216"/>
      <c r="P229" s="216"/>
      <c r="Q229" s="216"/>
      <c r="R229" s="216"/>
      <c r="S229" s="1"/>
      <c r="T229" s="1"/>
      <c r="U229" s="1"/>
      <c r="V229" s="217"/>
      <c r="W229" s="28"/>
      <c r="X229" s="221"/>
      <c r="Y229" s="1"/>
      <c r="Z229" s="1"/>
      <c r="AA229" s="1"/>
      <c r="AB229" s="1"/>
      <c r="AC229" s="1"/>
      <c r="AD229" s="1"/>
      <c r="AE229" s="1"/>
    </row>
    <row r="230" spans="1:31" x14ac:dyDescent="0.25">
      <c r="A230" s="1"/>
      <c r="B230" s="1"/>
      <c r="C230" s="1"/>
      <c r="D230" s="1"/>
      <c r="E230" s="1"/>
      <c r="F230" s="1"/>
      <c r="G230" s="1"/>
      <c r="H230" s="1"/>
      <c r="I230" s="1"/>
      <c r="J230" s="1"/>
      <c r="K230" s="1"/>
      <c r="L230" s="1"/>
      <c r="M230" s="1"/>
      <c r="N230" s="1"/>
      <c r="O230" s="216"/>
      <c r="P230" s="216"/>
      <c r="Q230" s="216"/>
      <c r="R230" s="216"/>
      <c r="S230" s="1"/>
      <c r="T230" s="1"/>
      <c r="U230" s="1"/>
      <c r="V230" s="217"/>
      <c r="W230" s="28"/>
      <c r="X230" s="221"/>
      <c r="Y230" s="1"/>
      <c r="Z230" s="1"/>
      <c r="AA230" s="1"/>
      <c r="AB230" s="1"/>
      <c r="AC230" s="1"/>
      <c r="AD230" s="1"/>
      <c r="AE230" s="1"/>
    </row>
    <row r="231" spans="1:31" x14ac:dyDescent="0.25">
      <c r="A231" s="1"/>
      <c r="B231" s="1"/>
      <c r="C231" s="1"/>
      <c r="D231" s="1"/>
      <c r="E231" s="1"/>
      <c r="F231" s="1"/>
      <c r="G231" s="1"/>
      <c r="H231" s="1"/>
      <c r="I231" s="1"/>
      <c r="J231" s="1"/>
      <c r="K231" s="1"/>
      <c r="L231" s="1"/>
      <c r="M231" s="1"/>
      <c r="N231" s="1"/>
      <c r="O231" s="216"/>
      <c r="P231" s="216"/>
      <c r="Q231" s="216"/>
      <c r="R231" s="216"/>
      <c r="S231" s="1"/>
      <c r="T231" s="1"/>
      <c r="U231" s="1"/>
      <c r="V231" s="217"/>
      <c r="W231" s="28"/>
      <c r="X231" s="221"/>
      <c r="Y231" s="1"/>
      <c r="Z231" s="1"/>
      <c r="AA231" s="1"/>
      <c r="AB231" s="1"/>
      <c r="AC231" s="1"/>
      <c r="AD231" s="1"/>
      <c r="AE231" s="1"/>
    </row>
    <row r="238" spans="1:31" x14ac:dyDescent="0.25">
      <c r="A238" s="1"/>
      <c r="B238" s="1"/>
      <c r="C238" s="1"/>
      <c r="D238" s="1"/>
      <c r="E238" s="1"/>
      <c r="F238" s="1"/>
      <c r="G238" s="1"/>
      <c r="H238" s="1"/>
      <c r="I238" s="1"/>
      <c r="J238" s="1"/>
      <c r="K238" s="1"/>
      <c r="L238" s="1"/>
      <c r="M238" s="1"/>
      <c r="N238" s="1"/>
      <c r="O238" s="216"/>
      <c r="P238" s="216"/>
      <c r="Q238" s="216"/>
      <c r="R238" s="216"/>
      <c r="S238" s="1"/>
      <c r="T238" s="1"/>
      <c r="U238" s="1"/>
      <c r="V238" s="217"/>
      <c r="W238" s="28"/>
      <c r="X238" s="218"/>
      <c r="Y238" s="1"/>
      <c r="Z238" s="1"/>
      <c r="AA238" s="1"/>
      <c r="AB238" s="1"/>
      <c r="AC238" s="1"/>
      <c r="AD238" s="1"/>
      <c r="AE238" s="1"/>
    </row>
    <row r="239" spans="1:31" x14ac:dyDescent="0.25">
      <c r="A239" s="1"/>
      <c r="B239" s="1"/>
      <c r="C239" s="1"/>
      <c r="D239" s="1"/>
      <c r="E239" s="1"/>
      <c r="F239" s="1"/>
      <c r="G239" s="1"/>
      <c r="H239" s="1"/>
      <c r="I239" s="1"/>
      <c r="J239" s="1"/>
      <c r="K239" s="1"/>
      <c r="L239" s="1"/>
      <c r="M239" s="1"/>
      <c r="N239" s="1"/>
      <c r="O239" s="216"/>
      <c r="P239" s="216"/>
      <c r="Q239" s="216"/>
      <c r="R239" s="216"/>
      <c r="S239" s="1"/>
      <c r="T239" s="1"/>
      <c r="U239" s="1"/>
      <c r="V239" s="217"/>
      <c r="W239" s="28"/>
      <c r="X239" s="218"/>
      <c r="Y239" s="1"/>
      <c r="Z239" s="1"/>
      <c r="AA239" s="1"/>
      <c r="AB239" s="1"/>
      <c r="AC239" s="1"/>
      <c r="AD239" s="1"/>
      <c r="AE239" s="1"/>
    </row>
    <row r="240" spans="1:31" x14ac:dyDescent="0.25">
      <c r="A240" s="1"/>
      <c r="B240" s="1"/>
      <c r="C240" s="1"/>
      <c r="D240" s="1"/>
      <c r="E240" s="1"/>
      <c r="F240" s="1"/>
      <c r="G240" s="1"/>
      <c r="H240" s="1"/>
      <c r="I240" s="1"/>
      <c r="J240" s="1"/>
      <c r="K240" s="1"/>
      <c r="L240" s="1"/>
      <c r="M240" s="1"/>
      <c r="N240" s="1"/>
      <c r="O240" s="216"/>
      <c r="P240" s="216"/>
      <c r="Q240" s="216"/>
      <c r="R240" s="216"/>
      <c r="S240" s="1"/>
      <c r="T240" s="1"/>
      <c r="U240" s="1"/>
      <c r="V240" s="217"/>
      <c r="W240" s="28"/>
      <c r="X240" s="218"/>
      <c r="Y240" s="1"/>
      <c r="Z240" s="1"/>
      <c r="AA240" s="1"/>
      <c r="AB240" s="1"/>
      <c r="AC240" s="1"/>
      <c r="AD240" s="1"/>
      <c r="AE240" s="1"/>
    </row>
    <row r="241" spans="1:31" x14ac:dyDescent="0.25">
      <c r="A241" s="1"/>
      <c r="B241" s="1"/>
      <c r="C241" s="1"/>
      <c r="D241" s="1"/>
      <c r="E241" s="1"/>
      <c r="F241" s="1"/>
      <c r="G241" s="1"/>
      <c r="H241" s="1"/>
      <c r="I241" s="1"/>
      <c r="J241" s="1"/>
      <c r="K241" s="1"/>
      <c r="L241" s="1"/>
      <c r="M241" s="1"/>
      <c r="N241" s="1"/>
      <c r="O241" s="216"/>
      <c r="P241" s="216"/>
      <c r="Q241" s="216"/>
      <c r="R241" s="216"/>
      <c r="S241" s="1"/>
      <c r="T241" s="1"/>
      <c r="U241" s="1"/>
      <c r="V241" s="217"/>
      <c r="W241" s="28"/>
      <c r="X241" s="218"/>
      <c r="Y241" s="1"/>
      <c r="Z241" s="1"/>
      <c r="AA241" s="1"/>
      <c r="AB241" s="1"/>
      <c r="AC241" s="1"/>
      <c r="AD241" s="1"/>
      <c r="AE241" s="1"/>
    </row>
    <row r="242" spans="1:31" x14ac:dyDescent="0.25">
      <c r="A242" s="1"/>
      <c r="B242" s="1"/>
      <c r="C242" s="1"/>
      <c r="D242" s="1"/>
      <c r="E242" s="1"/>
      <c r="F242" s="1"/>
      <c r="G242" s="1"/>
      <c r="H242" s="1"/>
      <c r="I242" s="1"/>
      <c r="J242" s="1"/>
      <c r="K242" s="1"/>
      <c r="L242" s="1"/>
      <c r="M242" s="1"/>
      <c r="N242" s="1"/>
      <c r="O242" s="216"/>
      <c r="P242" s="216"/>
      <c r="Q242" s="216"/>
      <c r="R242" s="216"/>
      <c r="S242" s="1"/>
      <c r="T242" s="1"/>
      <c r="U242" s="1"/>
      <c r="V242" s="217"/>
      <c r="W242" s="28"/>
      <c r="X242" s="218"/>
      <c r="Y242" s="1"/>
      <c r="Z242" s="1"/>
      <c r="AA242" s="1"/>
      <c r="AB242" s="1"/>
      <c r="AC242" s="1"/>
      <c r="AD242" s="1"/>
      <c r="AE242" s="1"/>
    </row>
    <row r="243" spans="1:31" x14ac:dyDescent="0.25">
      <c r="A243" s="1"/>
      <c r="B243" s="1"/>
      <c r="C243" s="1"/>
      <c r="D243" s="1"/>
      <c r="E243" s="1"/>
      <c r="F243" s="1"/>
      <c r="G243" s="1"/>
      <c r="H243" s="1"/>
      <c r="I243" s="1"/>
      <c r="J243" s="1"/>
      <c r="K243" s="1"/>
      <c r="L243" s="1"/>
      <c r="M243" s="1"/>
      <c r="N243" s="1"/>
      <c r="O243" s="216"/>
      <c r="P243" s="216"/>
      <c r="Q243" s="216"/>
      <c r="R243" s="216"/>
      <c r="S243" s="1"/>
      <c r="T243" s="1"/>
      <c r="U243" s="1"/>
      <c r="V243" s="217"/>
      <c r="W243" s="28"/>
      <c r="X243" s="218"/>
      <c r="Y243" s="1"/>
      <c r="Z243" s="1"/>
      <c r="AA243" s="1"/>
      <c r="AB243" s="1"/>
      <c r="AC243" s="1"/>
      <c r="AD243" s="1"/>
      <c r="AE243" s="1"/>
    </row>
    <row r="244" spans="1:31" x14ac:dyDescent="0.25">
      <c r="A244" s="1"/>
      <c r="B244" s="1"/>
      <c r="C244" s="1"/>
      <c r="D244" s="1"/>
      <c r="E244" s="1"/>
      <c r="F244" s="1"/>
      <c r="G244" s="1"/>
      <c r="H244" s="1"/>
      <c r="I244" s="1"/>
      <c r="J244" s="1"/>
      <c r="K244" s="1"/>
      <c r="L244" s="1"/>
      <c r="M244" s="1"/>
      <c r="N244" s="1"/>
      <c r="O244" s="216"/>
      <c r="P244" s="216"/>
      <c r="Q244" s="216"/>
      <c r="R244" s="216"/>
      <c r="S244" s="1"/>
      <c r="T244" s="1"/>
      <c r="U244" s="1"/>
      <c r="V244" s="217"/>
      <c r="W244" s="28"/>
      <c r="X244" s="218"/>
      <c r="Y244" s="1"/>
      <c r="Z244" s="1"/>
      <c r="AA244" s="1"/>
      <c r="AB244" s="1"/>
      <c r="AC244" s="1"/>
      <c r="AD244" s="1"/>
      <c r="AE244" s="1"/>
    </row>
    <row r="245" spans="1:31" x14ac:dyDescent="0.25">
      <c r="A245" s="1"/>
      <c r="B245" s="1"/>
      <c r="C245" s="1"/>
      <c r="D245" s="1"/>
      <c r="E245" s="1"/>
      <c r="F245" s="1"/>
      <c r="G245" s="1"/>
      <c r="H245" s="1"/>
      <c r="I245" s="1"/>
      <c r="J245" s="1"/>
      <c r="K245" s="1"/>
      <c r="L245" s="1"/>
      <c r="M245" s="1"/>
      <c r="N245" s="1"/>
      <c r="O245" s="216"/>
      <c r="P245" s="216"/>
      <c r="Q245" s="216"/>
      <c r="R245" s="216"/>
      <c r="S245" s="1"/>
      <c r="T245" s="1"/>
      <c r="U245" s="1"/>
      <c r="V245" s="217"/>
      <c r="W245" s="28"/>
      <c r="X245" s="218"/>
      <c r="Y245" s="1"/>
      <c r="Z245" s="1"/>
      <c r="AA245" s="1"/>
      <c r="AB245" s="1"/>
      <c r="AC245" s="1"/>
      <c r="AD245" s="1"/>
      <c r="AE245" s="1"/>
    </row>
    <row r="246" spans="1:31" x14ac:dyDescent="0.25">
      <c r="A246" s="1"/>
      <c r="B246" s="1"/>
      <c r="C246" s="1"/>
      <c r="D246" s="1"/>
      <c r="E246" s="1"/>
      <c r="F246" s="1"/>
      <c r="G246" s="1"/>
      <c r="H246" s="1"/>
      <c r="I246" s="1"/>
      <c r="J246" s="1"/>
      <c r="K246" s="1"/>
      <c r="L246" s="1"/>
      <c r="M246" s="1"/>
      <c r="N246" s="1"/>
      <c r="O246" s="216"/>
      <c r="P246" s="216"/>
      <c r="Q246" s="216"/>
      <c r="R246" s="216"/>
      <c r="S246" s="1"/>
      <c r="T246" s="1"/>
      <c r="U246" s="1"/>
      <c r="V246" s="217"/>
      <c r="W246" s="28"/>
      <c r="X246" s="218"/>
      <c r="Y246" s="219"/>
      <c r="Z246" s="1"/>
      <c r="AA246" s="1"/>
      <c r="AB246" s="1"/>
      <c r="AC246" s="1"/>
      <c r="AD246" s="1"/>
      <c r="AE246" s="1"/>
    </row>
    <row r="247" spans="1:31" x14ac:dyDescent="0.25">
      <c r="A247" s="1"/>
      <c r="B247" s="1"/>
      <c r="C247" s="1"/>
      <c r="D247" s="1"/>
      <c r="E247" s="1"/>
      <c r="F247" s="1"/>
      <c r="G247" s="1"/>
      <c r="H247" s="1"/>
      <c r="I247" s="1"/>
      <c r="J247" s="1"/>
      <c r="K247" s="1"/>
      <c r="L247" s="1"/>
      <c r="M247" s="1"/>
      <c r="N247" s="1"/>
      <c r="O247" s="216"/>
      <c r="P247" s="216"/>
      <c r="Q247" s="216"/>
      <c r="R247" s="216"/>
      <c r="S247" s="1"/>
      <c r="T247" s="1"/>
      <c r="U247" s="1"/>
      <c r="V247" s="217"/>
      <c r="W247" s="28"/>
      <c r="X247" s="218"/>
      <c r="Y247" s="1"/>
      <c r="Z247" s="1"/>
      <c r="AA247" s="1"/>
      <c r="AB247" s="1"/>
      <c r="AC247" s="1"/>
      <c r="AD247" s="1"/>
      <c r="AE247" s="1"/>
    </row>
    <row r="248" spans="1:31" x14ac:dyDescent="0.25">
      <c r="A248" s="1"/>
      <c r="B248" s="1"/>
      <c r="C248" s="1"/>
      <c r="D248" s="1"/>
      <c r="E248" s="1"/>
      <c r="F248" s="1"/>
      <c r="G248" s="1"/>
      <c r="H248" s="1"/>
      <c r="I248" s="1"/>
      <c r="J248" s="1"/>
      <c r="K248" s="1"/>
      <c r="L248" s="1"/>
      <c r="M248" s="1"/>
      <c r="N248" s="1"/>
      <c r="O248" s="216"/>
      <c r="P248" s="216"/>
      <c r="Q248" s="216"/>
      <c r="R248" s="216"/>
      <c r="S248" s="1"/>
      <c r="T248" s="1"/>
      <c r="U248" s="1"/>
      <c r="V248" s="217"/>
      <c r="W248" s="28"/>
      <c r="X248" s="218"/>
      <c r="Y248" s="1"/>
      <c r="Z248" s="1"/>
      <c r="AA248" s="1"/>
      <c r="AB248" s="1"/>
      <c r="AC248" s="1"/>
      <c r="AD248" s="1"/>
      <c r="AE248" s="1"/>
    </row>
    <row r="249" spans="1:31" x14ac:dyDescent="0.25">
      <c r="A249" s="1"/>
      <c r="B249" s="1"/>
      <c r="C249" s="1"/>
      <c r="D249" s="1"/>
      <c r="E249" s="1"/>
      <c r="F249" s="1"/>
      <c r="G249" s="1"/>
      <c r="H249" s="1"/>
      <c r="I249" s="1"/>
      <c r="J249" s="1"/>
      <c r="K249" s="1"/>
      <c r="L249" s="1"/>
      <c r="M249" s="1"/>
      <c r="N249" s="1"/>
      <c r="O249" s="216"/>
      <c r="P249" s="216"/>
      <c r="Q249" s="216"/>
      <c r="R249" s="216"/>
      <c r="S249" s="1"/>
      <c r="T249" s="1"/>
      <c r="U249" s="1"/>
      <c r="V249" s="217"/>
      <c r="W249" s="28"/>
      <c r="X249" s="218"/>
      <c r="Y249" s="1"/>
      <c r="Z249" s="1"/>
      <c r="AA249" s="1"/>
      <c r="AB249" s="1"/>
      <c r="AC249" s="1"/>
      <c r="AD249" s="1"/>
      <c r="AE249" s="1"/>
    </row>
    <row r="250" spans="1:31" x14ac:dyDescent="0.25">
      <c r="A250" s="1"/>
      <c r="B250" s="1"/>
      <c r="C250" s="1"/>
      <c r="D250" s="1"/>
      <c r="E250" s="1"/>
      <c r="F250" s="1"/>
      <c r="G250" s="1"/>
      <c r="H250" s="1"/>
      <c r="I250" s="1"/>
      <c r="J250" s="1"/>
      <c r="K250" s="1"/>
      <c r="L250" s="1"/>
      <c r="M250" s="1"/>
      <c r="N250" s="1"/>
      <c r="O250" s="216"/>
      <c r="P250" s="216"/>
      <c r="Q250" s="216"/>
      <c r="R250" s="216"/>
      <c r="S250" s="1"/>
      <c r="T250" s="1"/>
      <c r="U250" s="1"/>
      <c r="V250" s="217"/>
      <c r="W250" s="28"/>
      <c r="X250" s="218"/>
      <c r="Y250" s="1"/>
      <c r="Z250" s="1"/>
      <c r="AA250" s="1"/>
      <c r="AB250" s="1"/>
      <c r="AC250" s="1"/>
      <c r="AD250" s="1"/>
      <c r="AE250" s="1"/>
    </row>
    <row r="261" spans="1:31" x14ac:dyDescent="0.25">
      <c r="A261" s="1"/>
      <c r="B261" s="1"/>
      <c r="C261" s="1"/>
      <c r="D261" s="1"/>
      <c r="E261" s="1"/>
      <c r="F261" s="1"/>
      <c r="G261" s="1"/>
      <c r="H261" s="1"/>
      <c r="I261" s="1"/>
      <c r="J261" s="1"/>
      <c r="K261" s="1"/>
      <c r="L261" s="1"/>
      <c r="M261" s="1"/>
      <c r="N261" s="1"/>
      <c r="O261" s="216"/>
      <c r="P261" s="216"/>
      <c r="Q261" s="216"/>
      <c r="R261" s="216"/>
      <c r="S261" s="1"/>
      <c r="T261" s="1"/>
      <c r="U261" s="1"/>
      <c r="V261" s="217"/>
      <c r="W261" s="28"/>
      <c r="X261" s="221"/>
      <c r="Y261" s="1"/>
      <c r="Z261" s="1"/>
      <c r="AA261" s="1"/>
      <c r="AB261" s="1"/>
      <c r="AC261" s="1"/>
      <c r="AD261" s="1"/>
      <c r="AE261" s="1"/>
    </row>
    <row r="262" spans="1:31" x14ac:dyDescent="0.25">
      <c r="A262" s="1"/>
      <c r="B262" s="1"/>
      <c r="C262" s="1"/>
      <c r="D262" s="1"/>
      <c r="E262" s="1"/>
      <c r="F262" s="1"/>
      <c r="G262" s="1"/>
      <c r="H262" s="1"/>
      <c r="I262" s="1"/>
      <c r="J262" s="1"/>
      <c r="K262" s="1"/>
      <c r="L262" s="1"/>
      <c r="M262" s="1"/>
      <c r="N262" s="1"/>
      <c r="O262" s="216"/>
      <c r="P262" s="216"/>
      <c r="Q262" s="216"/>
      <c r="R262" s="216"/>
      <c r="S262" s="1"/>
      <c r="T262" s="1"/>
      <c r="U262" s="1"/>
      <c r="V262" s="217"/>
      <c r="W262" s="28"/>
      <c r="X262" s="221"/>
      <c r="Y262" s="1"/>
      <c r="Z262" s="1"/>
      <c r="AA262" s="1"/>
      <c r="AB262" s="1"/>
      <c r="AC262" s="1"/>
      <c r="AD262" s="1"/>
      <c r="AE262" s="1"/>
    </row>
    <row r="277" spans="1:31" x14ac:dyDescent="0.25">
      <c r="A277" s="1"/>
      <c r="B277" s="1"/>
      <c r="C277" s="1"/>
      <c r="D277" s="1"/>
      <c r="E277" s="1"/>
      <c r="F277" s="1"/>
      <c r="G277" s="1"/>
      <c r="H277" s="1"/>
      <c r="I277" s="1"/>
      <c r="J277" s="1"/>
      <c r="K277" s="1"/>
      <c r="L277" s="1"/>
      <c r="M277" s="1"/>
      <c r="N277" s="1"/>
      <c r="O277" s="216"/>
      <c r="P277" s="216"/>
      <c r="Q277" s="216"/>
      <c r="R277" s="216"/>
      <c r="S277" s="1"/>
      <c r="T277" s="1"/>
      <c r="U277" s="1"/>
      <c r="V277" s="217"/>
      <c r="W277" s="28"/>
      <c r="X277" s="221"/>
      <c r="Y277" s="1"/>
      <c r="Z277" s="1"/>
      <c r="AA277" s="1"/>
      <c r="AB277" s="1"/>
      <c r="AC277" s="1"/>
      <c r="AD277" s="1"/>
      <c r="AE277" s="1"/>
    </row>
    <row r="278" spans="1:31" x14ac:dyDescent="0.25">
      <c r="A278" s="1"/>
      <c r="B278" s="1"/>
      <c r="C278" s="1"/>
      <c r="D278" s="1"/>
      <c r="E278" s="1"/>
      <c r="F278" s="1"/>
      <c r="G278" s="1"/>
      <c r="H278" s="1"/>
      <c r="I278" s="1"/>
      <c r="J278" s="1"/>
      <c r="K278" s="1"/>
      <c r="L278" s="1"/>
      <c r="M278" s="1"/>
      <c r="N278" s="1"/>
      <c r="O278" s="216"/>
      <c r="P278" s="216"/>
      <c r="Q278" s="216"/>
      <c r="R278" s="216"/>
      <c r="S278" s="1"/>
      <c r="T278" s="1"/>
      <c r="U278" s="1"/>
      <c r="V278" s="217"/>
      <c r="W278" s="28"/>
      <c r="X278" s="221"/>
      <c r="Y278" s="1"/>
      <c r="Z278" s="1"/>
      <c r="AA278" s="1"/>
      <c r="AB278" s="1"/>
      <c r="AC278" s="1"/>
      <c r="AD278" s="1"/>
      <c r="AE278" s="1"/>
    </row>
    <row r="289" spans="1:31" x14ac:dyDescent="0.25">
      <c r="A289" s="1"/>
      <c r="B289" s="1"/>
      <c r="C289" s="1"/>
      <c r="D289" s="1"/>
      <c r="E289" s="1"/>
      <c r="F289" s="1"/>
      <c r="G289" s="1"/>
      <c r="H289" s="1"/>
      <c r="I289" s="1"/>
      <c r="J289" s="1"/>
      <c r="K289" s="1"/>
      <c r="L289" s="1"/>
      <c r="M289" s="1"/>
      <c r="N289" s="1"/>
      <c r="O289" s="216"/>
      <c r="P289" s="216"/>
      <c r="Q289" s="216"/>
      <c r="R289" s="216"/>
      <c r="S289" s="1"/>
      <c r="T289" s="1"/>
      <c r="U289" s="1"/>
      <c r="V289" s="217"/>
      <c r="W289" s="28"/>
      <c r="X289" s="221"/>
      <c r="Y289" s="1"/>
      <c r="Z289" s="1"/>
      <c r="AA289" s="1"/>
      <c r="AB289" s="1"/>
      <c r="AC289" s="1"/>
      <c r="AD289" s="1"/>
      <c r="AE289" s="1"/>
    </row>
    <row r="290" spans="1:31" x14ac:dyDescent="0.25">
      <c r="A290" s="1"/>
      <c r="B290" s="1"/>
      <c r="C290" s="1"/>
      <c r="D290" s="1"/>
      <c r="E290" s="1"/>
      <c r="F290" s="1"/>
      <c r="G290" s="1"/>
      <c r="H290" s="1"/>
      <c r="I290" s="1"/>
      <c r="J290" s="1"/>
      <c r="K290" s="1"/>
      <c r="L290" s="1"/>
      <c r="M290" s="1"/>
      <c r="N290" s="1"/>
      <c r="O290" s="216"/>
      <c r="P290" s="216"/>
      <c r="Q290" s="216"/>
      <c r="R290" s="216"/>
      <c r="S290" s="1"/>
      <c r="T290" s="1"/>
      <c r="U290" s="1"/>
      <c r="V290" s="217"/>
      <c r="W290" s="28"/>
      <c r="X290" s="221"/>
      <c r="Y290" s="1"/>
      <c r="Z290" s="1"/>
      <c r="AA290" s="1"/>
      <c r="AB290" s="1"/>
      <c r="AC290" s="1"/>
      <c r="AD290" s="1"/>
      <c r="AE290" s="1"/>
    </row>
    <row r="291" spans="1:31" x14ac:dyDescent="0.25">
      <c r="A291" s="1"/>
      <c r="B291" s="1"/>
      <c r="C291" s="1"/>
      <c r="D291" s="1"/>
      <c r="E291" s="1"/>
      <c r="F291" s="1"/>
      <c r="G291" s="1"/>
      <c r="H291" s="1"/>
      <c r="I291" s="1"/>
      <c r="J291" s="1"/>
      <c r="K291" s="1"/>
      <c r="L291" s="1"/>
      <c r="M291" s="1"/>
      <c r="N291" s="1"/>
      <c r="O291" s="216"/>
      <c r="P291" s="216"/>
      <c r="Q291" s="216"/>
      <c r="R291" s="216"/>
      <c r="S291" s="1"/>
      <c r="T291" s="1"/>
      <c r="U291" s="1"/>
      <c r="V291" s="217"/>
      <c r="W291" s="28"/>
      <c r="X291" s="221"/>
      <c r="Y291" s="1"/>
      <c r="Z291" s="1"/>
      <c r="AA291" s="1"/>
      <c r="AB291" s="1"/>
      <c r="AC291" s="1"/>
      <c r="AD291" s="1"/>
      <c r="AE291" s="1"/>
    </row>
    <row r="292" spans="1:31" x14ac:dyDescent="0.25">
      <c r="A292" s="1"/>
      <c r="B292" s="1"/>
      <c r="C292" s="1"/>
      <c r="D292" s="1"/>
      <c r="E292" s="1"/>
      <c r="F292" s="1"/>
      <c r="G292" s="1"/>
      <c r="H292" s="1"/>
      <c r="I292" s="1"/>
      <c r="J292" s="1"/>
      <c r="K292" s="1"/>
      <c r="L292" s="1"/>
      <c r="M292" s="1"/>
      <c r="N292" s="1"/>
      <c r="O292" s="216"/>
      <c r="P292" s="216"/>
      <c r="Q292" s="216"/>
      <c r="R292" s="216"/>
      <c r="S292" s="1"/>
      <c r="T292" s="1"/>
      <c r="U292" s="1"/>
      <c r="V292" s="217"/>
      <c r="W292" s="28"/>
      <c r="X292" s="221"/>
      <c r="Y292" s="1"/>
      <c r="Z292" s="1"/>
      <c r="AA292" s="1"/>
      <c r="AB292" s="1"/>
      <c r="AC292" s="1"/>
      <c r="AD292" s="1"/>
      <c r="AE292" s="1"/>
    </row>
    <row r="293" spans="1:31" x14ac:dyDescent="0.25">
      <c r="A293" s="1"/>
      <c r="B293" s="1"/>
      <c r="C293" s="1"/>
      <c r="D293" s="1"/>
      <c r="E293" s="1"/>
      <c r="F293" s="1"/>
      <c r="G293" s="1"/>
      <c r="H293" s="1"/>
      <c r="I293" s="1"/>
      <c r="J293" s="1"/>
      <c r="K293" s="1"/>
      <c r="L293" s="1"/>
      <c r="M293" s="1"/>
      <c r="N293" s="1"/>
      <c r="O293" s="216"/>
      <c r="P293" s="216"/>
      <c r="Q293" s="216"/>
      <c r="R293" s="216"/>
      <c r="S293" s="1"/>
      <c r="T293" s="1"/>
      <c r="U293" s="1"/>
      <c r="V293" s="217"/>
      <c r="W293" s="28"/>
      <c r="X293" s="221"/>
      <c r="Y293" s="1"/>
      <c r="Z293" s="1"/>
      <c r="AA293" s="1"/>
      <c r="AB293" s="1"/>
      <c r="AC293" s="1"/>
      <c r="AD293" s="1"/>
      <c r="AE293" s="1"/>
    </row>
    <row r="294" spans="1:31" x14ac:dyDescent="0.25">
      <c r="A294" s="1"/>
      <c r="B294" s="1"/>
      <c r="C294" s="1"/>
      <c r="D294" s="1"/>
      <c r="E294" s="1"/>
      <c r="F294" s="1"/>
      <c r="G294" s="1"/>
      <c r="H294" s="1"/>
      <c r="I294" s="1"/>
      <c r="J294" s="1"/>
      <c r="K294" s="1"/>
      <c r="L294" s="1"/>
      <c r="M294" s="1"/>
      <c r="N294" s="1"/>
      <c r="O294" s="216"/>
      <c r="P294" s="216"/>
      <c r="Q294" s="216"/>
      <c r="R294" s="216"/>
      <c r="S294" s="1"/>
      <c r="T294" s="1"/>
      <c r="U294" s="1"/>
      <c r="V294" s="217"/>
      <c r="W294" s="28"/>
      <c r="X294" s="221"/>
      <c r="Y294" s="1"/>
      <c r="Z294" s="1"/>
      <c r="AA294" s="1"/>
      <c r="AB294" s="1"/>
      <c r="AC294" s="1"/>
      <c r="AD294" s="1"/>
      <c r="AE294" s="1"/>
    </row>
    <row r="295" spans="1:31" x14ac:dyDescent="0.25">
      <c r="A295" s="1"/>
      <c r="B295" s="1"/>
      <c r="C295" s="1"/>
      <c r="D295" s="1"/>
      <c r="E295" s="1"/>
      <c r="F295" s="1"/>
      <c r="G295" s="1"/>
      <c r="H295" s="1"/>
      <c r="I295" s="1"/>
      <c r="J295" s="1"/>
      <c r="K295" s="1"/>
      <c r="L295" s="1"/>
      <c r="M295" s="1"/>
      <c r="N295" s="1"/>
      <c r="O295" s="216"/>
      <c r="P295" s="216"/>
      <c r="Q295" s="216"/>
      <c r="R295" s="216"/>
      <c r="S295" s="1"/>
      <c r="T295" s="1"/>
      <c r="U295" s="1"/>
      <c r="V295" s="217"/>
      <c r="W295" s="28"/>
      <c r="X295" s="221"/>
      <c r="Y295" s="1"/>
      <c r="Z295" s="1"/>
      <c r="AA295" s="1"/>
      <c r="AB295" s="1"/>
      <c r="AC295" s="1"/>
      <c r="AD295" s="1"/>
      <c r="AE295" s="1"/>
    </row>
    <row r="301" spans="1:31" x14ac:dyDescent="0.25">
      <c r="A301" s="1"/>
      <c r="B301" s="1"/>
      <c r="C301" s="1"/>
      <c r="D301" s="1"/>
      <c r="E301" s="1"/>
      <c r="F301" s="1"/>
      <c r="G301" s="1"/>
      <c r="H301" s="1"/>
      <c r="I301" s="1"/>
      <c r="J301" s="1"/>
      <c r="K301" s="1"/>
      <c r="L301" s="1"/>
      <c r="M301" s="1"/>
      <c r="N301" s="1"/>
      <c r="O301" s="216"/>
      <c r="P301" s="216"/>
      <c r="Q301" s="216"/>
      <c r="R301" s="216"/>
      <c r="S301" s="1"/>
      <c r="T301" s="1"/>
      <c r="U301" s="1"/>
      <c r="V301" s="217"/>
      <c r="W301" s="28"/>
      <c r="X301" s="221"/>
      <c r="Y301" s="1"/>
      <c r="Z301" s="1"/>
      <c r="AA301" s="1"/>
      <c r="AB301" s="1"/>
      <c r="AC301" s="219"/>
      <c r="AD301" s="220"/>
      <c r="AE301" s="1"/>
    </row>
    <row r="302" spans="1:31" x14ac:dyDescent="0.25">
      <c r="A302" s="1"/>
      <c r="B302" s="1"/>
      <c r="C302" s="1"/>
      <c r="D302" s="1"/>
      <c r="E302" s="1"/>
      <c r="F302" s="1"/>
      <c r="G302" s="1"/>
      <c r="H302" s="1"/>
      <c r="I302" s="1"/>
      <c r="J302" s="1"/>
      <c r="K302" s="1"/>
      <c r="L302" s="1"/>
      <c r="M302" s="1"/>
      <c r="N302" s="1"/>
      <c r="O302" s="216"/>
      <c r="P302" s="216"/>
      <c r="Q302" s="216"/>
      <c r="R302" s="216"/>
      <c r="S302" s="1"/>
      <c r="T302" s="1"/>
      <c r="U302" s="1"/>
      <c r="V302" s="217"/>
      <c r="W302" s="28"/>
      <c r="X302" s="221"/>
      <c r="Y302" s="1"/>
      <c r="Z302" s="1"/>
      <c r="AA302" s="1"/>
      <c r="AB302" s="1"/>
      <c r="AC302" s="1"/>
      <c r="AD302" s="1"/>
      <c r="AE302" s="1"/>
    </row>
    <row r="303" spans="1:31" x14ac:dyDescent="0.25">
      <c r="A303" s="1"/>
      <c r="B303" s="1"/>
      <c r="C303" s="1"/>
      <c r="D303" s="1"/>
      <c r="E303" s="1"/>
      <c r="F303" s="1"/>
      <c r="G303" s="1"/>
      <c r="H303" s="1"/>
      <c r="I303" s="1"/>
      <c r="J303" s="1"/>
      <c r="K303" s="1"/>
      <c r="L303" s="1"/>
      <c r="M303" s="1"/>
      <c r="N303" s="1"/>
      <c r="O303" s="216"/>
      <c r="P303" s="216"/>
      <c r="Q303" s="216"/>
      <c r="R303" s="216"/>
      <c r="S303" s="1"/>
      <c r="T303" s="1"/>
      <c r="U303" s="1"/>
      <c r="V303" s="217"/>
      <c r="W303" s="28"/>
      <c r="X303" s="221"/>
      <c r="Y303" s="1"/>
      <c r="Z303" s="1"/>
      <c r="AA303" s="1"/>
      <c r="AB303" s="1"/>
      <c r="AC303" s="1"/>
      <c r="AD303" s="1"/>
      <c r="AE303" s="1"/>
    </row>
    <row r="304" spans="1:31" x14ac:dyDescent="0.25">
      <c r="A304" s="1"/>
      <c r="B304" s="1"/>
      <c r="C304" s="1"/>
      <c r="D304" s="1"/>
      <c r="E304" s="1"/>
      <c r="F304" s="1"/>
      <c r="G304" s="1"/>
      <c r="H304" s="1"/>
      <c r="I304" s="1"/>
      <c r="J304" s="1"/>
      <c r="K304" s="1"/>
      <c r="L304" s="1"/>
      <c r="M304" s="1"/>
      <c r="N304" s="1"/>
      <c r="O304" s="216"/>
      <c r="P304" s="216"/>
      <c r="Q304" s="216"/>
      <c r="R304" s="216"/>
      <c r="S304" s="1"/>
      <c r="T304" s="1"/>
      <c r="U304" s="1"/>
      <c r="V304" s="217"/>
      <c r="W304" s="28"/>
      <c r="X304" s="221"/>
      <c r="Y304" s="1"/>
      <c r="Z304" s="1"/>
      <c r="AA304" s="1"/>
      <c r="AB304" s="1"/>
      <c r="AC304" s="1"/>
      <c r="AD304" s="1"/>
      <c r="AE304" s="1"/>
    </row>
  </sheetData>
  <mergeCells count="15">
    <mergeCell ref="S4:U4"/>
    <mergeCell ref="V4:X4"/>
    <mergeCell ref="A3:AD3"/>
    <mergeCell ref="A4:A5"/>
    <mergeCell ref="B4:B5"/>
    <mergeCell ref="F4:F5"/>
    <mergeCell ref="G4:G5"/>
    <mergeCell ref="I4:I5"/>
    <mergeCell ref="J4:J5"/>
    <mergeCell ref="Y4:AA4"/>
    <mergeCell ref="AB4:AD4"/>
    <mergeCell ref="K4:K5"/>
    <mergeCell ref="L4:L5"/>
    <mergeCell ref="M4:O4"/>
    <mergeCell ref="P4:R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pageSetUpPr fitToPage="1"/>
  </sheetPr>
  <dimension ref="A1:AE47"/>
  <sheetViews>
    <sheetView topLeftCell="A14" zoomScale="70" zoomScaleNormal="70" workbookViewId="0">
      <selection activeCell="AD19" sqref="AD19"/>
    </sheetView>
  </sheetViews>
  <sheetFormatPr defaultRowHeight="12.75" x14ac:dyDescent="0.2"/>
  <cols>
    <col min="1" max="1" width="43" customWidth="1"/>
    <col min="2" max="5" width="0" hidden="1" customWidth="1"/>
    <col min="6" max="6" width="3.7109375" hidden="1" customWidth="1"/>
    <col min="7" max="7" width="25.85546875" customWidth="1"/>
    <col min="8" max="8" width="13.140625" customWidth="1"/>
    <col min="9" max="9" width="10" customWidth="1"/>
    <col min="10" max="10" width="11.28515625" style="914" bestFit="1" customWidth="1"/>
    <col min="13" max="13" width="15.7109375" customWidth="1"/>
    <col min="14" max="14" width="14.7109375" customWidth="1"/>
    <col min="16" max="16" width="15.140625" customWidth="1"/>
    <col min="17" max="17" width="14.5703125" customWidth="1"/>
    <col min="19" max="20" width="15" customWidth="1"/>
    <col min="22" max="22" width="14.28515625" customWidth="1"/>
    <col min="23" max="23" width="13.28515625" customWidth="1"/>
    <col min="25" max="25" width="16" customWidth="1"/>
    <col min="26" max="26" width="14.140625" customWidth="1"/>
    <col min="28" max="28" width="14.28515625" customWidth="1"/>
    <col min="29" max="29" width="14.140625" customWidth="1"/>
    <col min="30" max="30" width="27.85546875" customWidth="1"/>
  </cols>
  <sheetData>
    <row r="1" spans="1:31" ht="15" x14ac:dyDescent="0.25">
      <c r="A1" s="196"/>
      <c r="B1" s="196"/>
      <c r="C1" s="196"/>
      <c r="D1" s="196"/>
      <c r="E1" s="196"/>
      <c r="F1" s="196"/>
      <c r="G1" s="196"/>
      <c r="H1" s="196"/>
      <c r="I1" s="196"/>
      <c r="J1" s="897"/>
      <c r="K1" s="196"/>
      <c r="L1" s="196"/>
      <c r="M1" s="196"/>
      <c r="N1" s="196"/>
      <c r="O1" s="197"/>
      <c r="P1" s="197"/>
      <c r="Q1" s="197"/>
      <c r="R1" s="197"/>
      <c r="S1" s="196"/>
      <c r="T1" s="196"/>
      <c r="U1" s="196"/>
      <c r="V1" s="198"/>
      <c r="W1" s="27"/>
      <c r="X1" s="199"/>
      <c r="Y1" s="196"/>
      <c r="Z1" s="196"/>
      <c r="AA1" s="196"/>
      <c r="AB1" s="196"/>
      <c r="AC1" s="1"/>
      <c r="AD1" s="1"/>
    </row>
    <row r="2" spans="1:31" ht="15.75" thickBot="1" x14ac:dyDescent="0.3">
      <c r="A2" s="3"/>
      <c r="B2" s="50"/>
      <c r="C2" s="50"/>
      <c r="D2" s="51"/>
      <c r="E2" s="51"/>
      <c r="F2" s="51"/>
      <c r="G2" s="196"/>
      <c r="H2" s="196"/>
      <c r="I2" s="196"/>
      <c r="J2" s="897"/>
      <c r="K2" s="196"/>
      <c r="L2" s="196"/>
      <c r="M2" s="196"/>
      <c r="N2" s="196"/>
      <c r="O2" s="197"/>
      <c r="P2" s="197"/>
      <c r="Q2" s="197"/>
      <c r="R2" s="197"/>
      <c r="S2" s="196"/>
      <c r="T2" s="196"/>
      <c r="U2" s="196"/>
      <c r="V2" s="198"/>
      <c r="W2" s="27"/>
      <c r="X2" s="199"/>
      <c r="Y2" s="196"/>
      <c r="Z2" s="196"/>
      <c r="AA2" s="196"/>
      <c r="AB2" s="196"/>
      <c r="AC2" s="196"/>
      <c r="AD2" s="196"/>
    </row>
    <row r="3" spans="1:31" ht="16.5" thickTop="1" thickBot="1" x14ac:dyDescent="0.3">
      <c r="A3" s="1178" t="s">
        <v>2705</v>
      </c>
      <c r="B3" s="1179"/>
      <c r="C3" s="1179"/>
      <c r="D3" s="1179"/>
      <c r="E3" s="1179"/>
      <c r="F3" s="1179"/>
      <c r="G3" s="1179"/>
      <c r="H3" s="1179"/>
      <c r="I3" s="1179"/>
      <c r="J3" s="1179"/>
      <c r="K3" s="1179"/>
      <c r="L3" s="1179"/>
      <c r="M3" s="1179"/>
      <c r="N3" s="1179"/>
      <c r="O3" s="1179"/>
      <c r="P3" s="1179"/>
      <c r="Q3" s="1179"/>
      <c r="R3" s="1179"/>
      <c r="S3" s="1179"/>
      <c r="T3" s="1179"/>
      <c r="U3" s="1179"/>
      <c r="V3" s="1179"/>
      <c r="W3" s="1179"/>
      <c r="X3" s="1179"/>
      <c r="Y3" s="1179"/>
      <c r="Z3" s="1179"/>
      <c r="AA3" s="1179"/>
      <c r="AB3" s="1179"/>
      <c r="AC3" s="1179"/>
      <c r="AD3" s="1180"/>
    </row>
    <row r="4" spans="1:31" ht="16.5" thickTop="1" thickBot="1" x14ac:dyDescent="0.25">
      <c r="A4" s="1181" t="s">
        <v>623</v>
      </c>
      <c r="B4" s="1185" t="s">
        <v>624</v>
      </c>
      <c r="C4" s="269" t="s">
        <v>625</v>
      </c>
      <c r="D4" s="269" t="s">
        <v>624</v>
      </c>
      <c r="E4" s="269" t="s">
        <v>626</v>
      </c>
      <c r="F4" s="1185" t="s">
        <v>627</v>
      </c>
      <c r="G4" s="1187" t="s">
        <v>628</v>
      </c>
      <c r="H4" s="120"/>
      <c r="I4" s="1183" t="s">
        <v>629</v>
      </c>
      <c r="J4" s="1189" t="s">
        <v>630</v>
      </c>
      <c r="K4" s="1191" t="s">
        <v>632</v>
      </c>
      <c r="L4" s="1193" t="s">
        <v>633</v>
      </c>
      <c r="M4" s="1175" t="s">
        <v>634</v>
      </c>
      <c r="N4" s="1175"/>
      <c r="O4" s="1176"/>
      <c r="P4" s="1177" t="s">
        <v>635</v>
      </c>
      <c r="Q4" s="1175"/>
      <c r="R4" s="1176"/>
      <c r="S4" s="1175" t="s">
        <v>636</v>
      </c>
      <c r="T4" s="1175"/>
      <c r="U4" s="1176"/>
      <c r="V4" s="1177" t="s">
        <v>2341</v>
      </c>
      <c r="W4" s="1175"/>
      <c r="X4" s="1176"/>
      <c r="Y4" s="1177" t="s">
        <v>638</v>
      </c>
      <c r="Z4" s="1175"/>
      <c r="AA4" s="1176"/>
      <c r="AB4" s="1177" t="s">
        <v>639</v>
      </c>
      <c r="AC4" s="1175"/>
      <c r="AD4" s="1176"/>
    </row>
    <row r="5" spans="1:31" ht="16.5" thickTop="1" thickBot="1" x14ac:dyDescent="0.3">
      <c r="A5" s="1182"/>
      <c r="B5" s="1186"/>
      <c r="C5" s="270"/>
      <c r="D5" s="270"/>
      <c r="E5" s="270"/>
      <c r="F5" s="1186"/>
      <c r="G5" s="1188"/>
      <c r="H5" s="122" t="s">
        <v>641</v>
      </c>
      <c r="I5" s="1184"/>
      <c r="J5" s="1190"/>
      <c r="K5" s="1192"/>
      <c r="L5" s="1194"/>
      <c r="M5" s="123" t="s">
        <v>642</v>
      </c>
      <c r="N5" s="124" t="s">
        <v>643</v>
      </c>
      <c r="O5" s="125" t="s">
        <v>644</v>
      </c>
      <c r="P5" s="126" t="s">
        <v>642</v>
      </c>
      <c r="Q5" s="124" t="s">
        <v>643</v>
      </c>
      <c r="R5" s="125" t="s">
        <v>644</v>
      </c>
      <c r="S5" s="124" t="s">
        <v>642</v>
      </c>
      <c r="T5" s="124" t="s">
        <v>643</v>
      </c>
      <c r="U5" s="125" t="s">
        <v>644</v>
      </c>
      <c r="V5" s="126" t="s">
        <v>642</v>
      </c>
      <c r="W5" s="124" t="s">
        <v>643</v>
      </c>
      <c r="X5" s="125" t="s">
        <v>644</v>
      </c>
      <c r="Y5" s="126" t="s">
        <v>642</v>
      </c>
      <c r="Z5" s="124" t="s">
        <v>643</v>
      </c>
      <c r="AA5" s="125" t="s">
        <v>644</v>
      </c>
      <c r="AB5" s="126" t="s">
        <v>642</v>
      </c>
      <c r="AC5" s="124" t="s">
        <v>643</v>
      </c>
      <c r="AD5" s="125" t="s">
        <v>644</v>
      </c>
    </row>
    <row r="6" spans="1:31" ht="15.75" thickTop="1" x14ac:dyDescent="0.25">
      <c r="A6" s="111" t="s">
        <v>2706</v>
      </c>
      <c r="B6" s="143"/>
      <c r="C6" s="111"/>
      <c r="D6" s="143"/>
      <c r="E6" s="111"/>
      <c r="F6" s="111"/>
      <c r="G6" s="111" t="s">
        <v>2707</v>
      </c>
      <c r="H6" s="111" t="s">
        <v>2708</v>
      </c>
      <c r="I6" s="111" t="s">
        <v>939</v>
      </c>
      <c r="J6" s="898">
        <v>46.8</v>
      </c>
      <c r="K6" s="145" t="s">
        <v>652</v>
      </c>
      <c r="L6" s="248">
        <v>0.04</v>
      </c>
      <c r="M6" s="976"/>
      <c r="N6" s="1039"/>
      <c r="O6" s="497"/>
      <c r="P6" s="980"/>
      <c r="Q6" s="976">
        <v>0</v>
      </c>
      <c r="R6" s="520">
        <f t="shared" ref="R6:R44" si="0">SUM(P6:Q6)</f>
        <v>0</v>
      </c>
      <c r="S6" s="497">
        <f t="shared" ref="S6:S44" si="1">SUM(M6,P6)</f>
        <v>0</v>
      </c>
      <c r="T6" s="520">
        <f t="shared" ref="T6:T44" si="2">SUM(N6,Q6)</f>
        <v>0</v>
      </c>
      <c r="U6" s="497">
        <f t="shared" ref="U6:U44" si="3">SUM(S6:T6)</f>
        <v>0</v>
      </c>
      <c r="V6" s="994"/>
      <c r="W6" s="993"/>
      <c r="X6" s="523">
        <f t="shared" ref="X6:X44" si="4">SUM(V6:W6)</f>
        <v>0</v>
      </c>
      <c r="Y6" s="993">
        <v>0</v>
      </c>
      <c r="Z6" s="994">
        <v>0</v>
      </c>
      <c r="AA6" s="526">
        <f t="shared" ref="AA6:AA44" si="5">SUM(Y6:Z6)</f>
        <v>0</v>
      </c>
      <c r="AB6" s="523">
        <f t="shared" ref="AB6:AB44" si="6">SUM(V6,Y6)</f>
        <v>0</v>
      </c>
      <c r="AC6" s="526">
        <f t="shared" ref="AC6:AC44" si="7">SUM(W6,Z6)</f>
        <v>0</v>
      </c>
      <c r="AD6" s="569">
        <f t="shared" ref="AD6:AD44" si="8">SUM(AB6:AC6)</f>
        <v>0</v>
      </c>
    </row>
    <row r="7" spans="1:31" ht="15" x14ac:dyDescent="0.25">
      <c r="A7" s="254" t="s">
        <v>2706</v>
      </c>
      <c r="B7" s="242"/>
      <c r="C7" s="2"/>
      <c r="D7" s="242"/>
      <c r="E7" s="2"/>
      <c r="F7" s="2"/>
      <c r="G7" s="2" t="s">
        <v>2709</v>
      </c>
      <c r="H7" s="2" t="s">
        <v>2708</v>
      </c>
      <c r="I7" s="2" t="s">
        <v>2378</v>
      </c>
      <c r="J7" s="899">
        <v>32.4</v>
      </c>
      <c r="K7" s="159" t="s">
        <v>652</v>
      </c>
      <c r="L7" s="250">
        <v>7.0000000000000007E-2</v>
      </c>
      <c r="M7" s="976"/>
      <c r="N7" s="980"/>
      <c r="O7" s="497"/>
      <c r="P7" s="980"/>
      <c r="Q7" s="976">
        <v>0</v>
      </c>
      <c r="R7" s="520">
        <f t="shared" si="0"/>
        <v>0</v>
      </c>
      <c r="S7" s="497">
        <f t="shared" si="1"/>
        <v>0</v>
      </c>
      <c r="T7" s="520">
        <f t="shared" si="2"/>
        <v>0</v>
      </c>
      <c r="U7" s="497">
        <f t="shared" si="3"/>
        <v>0</v>
      </c>
      <c r="V7" s="994"/>
      <c r="W7" s="993"/>
      <c r="X7" s="523">
        <f t="shared" si="4"/>
        <v>0</v>
      </c>
      <c r="Y7" s="993">
        <v>0</v>
      </c>
      <c r="Z7" s="994">
        <v>0</v>
      </c>
      <c r="AA7" s="526">
        <f t="shared" si="5"/>
        <v>0</v>
      </c>
      <c r="AB7" s="523">
        <f t="shared" si="6"/>
        <v>0</v>
      </c>
      <c r="AC7" s="526">
        <f t="shared" si="7"/>
        <v>0</v>
      </c>
      <c r="AD7" s="569">
        <f t="shared" si="8"/>
        <v>0</v>
      </c>
    </row>
    <row r="8" spans="1:31" ht="15" x14ac:dyDescent="0.25">
      <c r="A8" s="254" t="s">
        <v>2706</v>
      </c>
      <c r="B8" s="242"/>
      <c r="C8" s="2"/>
      <c r="D8" s="242"/>
      <c r="E8" s="2"/>
      <c r="F8" s="2"/>
      <c r="G8" s="2" t="s">
        <v>660</v>
      </c>
      <c r="H8" s="2" t="s">
        <v>660</v>
      </c>
      <c r="I8" s="2" t="s">
        <v>939</v>
      </c>
      <c r="J8" s="899">
        <v>13.5</v>
      </c>
      <c r="K8" s="159" t="s">
        <v>652</v>
      </c>
      <c r="L8" s="250">
        <v>0.04</v>
      </c>
      <c r="M8" s="976"/>
      <c r="N8" s="980"/>
      <c r="O8" s="497">
        <f t="shared" ref="O8:O44" si="9">SUM(M8:N8)</f>
        <v>0</v>
      </c>
      <c r="P8" s="980">
        <v>0</v>
      </c>
      <c r="Q8" s="976">
        <v>0</v>
      </c>
      <c r="R8" s="520">
        <f t="shared" si="0"/>
        <v>0</v>
      </c>
      <c r="S8" s="497">
        <f t="shared" si="1"/>
        <v>0</v>
      </c>
      <c r="T8" s="520">
        <f t="shared" si="2"/>
        <v>0</v>
      </c>
      <c r="U8" s="497">
        <f t="shared" si="3"/>
        <v>0</v>
      </c>
      <c r="V8" s="994"/>
      <c r="W8" s="993"/>
      <c r="X8" s="523">
        <f t="shared" si="4"/>
        <v>0</v>
      </c>
      <c r="Y8" s="993">
        <v>0</v>
      </c>
      <c r="Z8" s="994">
        <v>0</v>
      </c>
      <c r="AA8" s="526">
        <f t="shared" si="5"/>
        <v>0</v>
      </c>
      <c r="AB8" s="523">
        <f t="shared" si="6"/>
        <v>0</v>
      </c>
      <c r="AC8" s="526">
        <f t="shared" si="7"/>
        <v>0</v>
      </c>
      <c r="AD8" s="569">
        <f t="shared" si="8"/>
        <v>0</v>
      </c>
    </row>
    <row r="9" spans="1:31" ht="15.75" thickBot="1" x14ac:dyDescent="0.3">
      <c r="A9" s="254" t="s">
        <v>2706</v>
      </c>
      <c r="B9" s="242"/>
      <c r="C9" s="2"/>
      <c r="D9" s="242"/>
      <c r="E9" s="2"/>
      <c r="F9" s="2"/>
      <c r="G9" s="2" t="s">
        <v>2710</v>
      </c>
      <c r="H9" s="2" t="s">
        <v>2710</v>
      </c>
      <c r="I9" s="2" t="s">
        <v>2378</v>
      </c>
      <c r="J9" s="899">
        <v>3.6</v>
      </c>
      <c r="K9" s="159" t="s">
        <v>652</v>
      </c>
      <c r="L9" s="250">
        <v>0.04</v>
      </c>
      <c r="M9" s="976"/>
      <c r="N9" s="980"/>
      <c r="O9" s="497">
        <f t="shared" si="9"/>
        <v>0</v>
      </c>
      <c r="P9" s="980">
        <v>0</v>
      </c>
      <c r="Q9" s="976">
        <v>0</v>
      </c>
      <c r="R9" s="520">
        <f t="shared" si="0"/>
        <v>0</v>
      </c>
      <c r="S9" s="497">
        <f t="shared" si="1"/>
        <v>0</v>
      </c>
      <c r="T9" s="520">
        <f t="shared" si="2"/>
        <v>0</v>
      </c>
      <c r="U9" s="497">
        <f t="shared" si="3"/>
        <v>0</v>
      </c>
      <c r="V9" s="994"/>
      <c r="W9" s="993"/>
      <c r="X9" s="523">
        <f t="shared" si="4"/>
        <v>0</v>
      </c>
      <c r="Y9" s="993">
        <v>0</v>
      </c>
      <c r="Z9" s="994">
        <v>0</v>
      </c>
      <c r="AA9" s="526">
        <f t="shared" si="5"/>
        <v>0</v>
      </c>
      <c r="AB9" s="523">
        <f t="shared" si="6"/>
        <v>0</v>
      </c>
      <c r="AC9" s="526">
        <f t="shared" si="7"/>
        <v>0</v>
      </c>
      <c r="AD9" s="569">
        <f t="shared" si="8"/>
        <v>0</v>
      </c>
    </row>
    <row r="10" spans="1:31" s="43" customFormat="1" ht="30" customHeight="1" thickTop="1" thickBot="1" x14ac:dyDescent="0.3">
      <c r="A10" s="44" t="s">
        <v>2711</v>
      </c>
      <c r="B10" s="29"/>
      <c r="C10" s="29"/>
      <c r="D10" s="29"/>
      <c r="E10" s="29"/>
      <c r="F10" s="29"/>
      <c r="G10" s="30"/>
      <c r="H10" s="30"/>
      <c r="I10" s="31"/>
      <c r="J10" s="900">
        <f>SUM(J6:J9)</f>
        <v>96.299999999999983</v>
      </c>
      <c r="K10" s="33"/>
      <c r="L10" s="34"/>
      <c r="M10" s="30"/>
      <c r="N10" s="35"/>
      <c r="O10" s="36"/>
      <c r="P10" s="35"/>
      <c r="Q10" s="35"/>
      <c r="R10" s="36"/>
      <c r="S10" s="36"/>
      <c r="T10" s="37"/>
      <c r="U10" s="37">
        <f>SUM(U6:U9)</f>
        <v>0</v>
      </c>
      <c r="V10" s="35"/>
      <c r="W10" s="35"/>
      <c r="X10" s="38"/>
      <c r="Y10" s="35"/>
      <c r="Z10" s="35"/>
      <c r="AA10" s="39"/>
      <c r="AB10" s="40"/>
      <c r="AC10" s="40"/>
      <c r="AD10" s="1001">
        <f>SUM(AD6:AD9)</f>
        <v>0</v>
      </c>
      <c r="AE10" s="42"/>
    </row>
    <row r="11" spans="1:31" ht="16.5" thickTop="1" thickBot="1" x14ac:dyDescent="0.3">
      <c r="A11" s="1"/>
      <c r="B11" s="639"/>
      <c r="C11" s="638"/>
      <c r="D11" s="639"/>
      <c r="E11" s="638"/>
      <c r="F11" s="638"/>
      <c r="G11" s="638"/>
      <c r="H11" s="638"/>
      <c r="I11" s="638"/>
      <c r="J11" s="901"/>
      <c r="K11" s="642"/>
      <c r="L11" s="643"/>
      <c r="M11" s="695"/>
      <c r="N11" s="695"/>
      <c r="O11" s="695"/>
      <c r="P11" s="695"/>
      <c r="Q11" s="695"/>
      <c r="R11" s="695"/>
      <c r="S11" s="695"/>
      <c r="T11" s="695"/>
      <c r="U11" s="695"/>
      <c r="V11" s="696"/>
      <c r="W11" s="696"/>
      <c r="X11" s="696"/>
      <c r="Y11" s="696"/>
      <c r="Z11" s="696"/>
      <c r="AA11" s="696"/>
      <c r="AB11" s="696"/>
      <c r="AC11" s="696"/>
      <c r="AD11" s="1135"/>
    </row>
    <row r="12" spans="1:31" ht="15.75" thickTop="1" x14ac:dyDescent="0.25">
      <c r="A12" s="111" t="s">
        <v>2712</v>
      </c>
      <c r="B12" s="143"/>
      <c r="C12" s="111"/>
      <c r="D12" s="143"/>
      <c r="E12" s="111"/>
      <c r="F12" s="111"/>
      <c r="G12" s="111" t="s">
        <v>2713</v>
      </c>
      <c r="H12" s="111" t="s">
        <v>2707</v>
      </c>
      <c r="I12" s="111" t="s">
        <v>2378</v>
      </c>
      <c r="J12" s="902">
        <v>72</v>
      </c>
      <c r="K12" s="130" t="s">
        <v>652</v>
      </c>
      <c r="L12" s="290">
        <v>7.0000000000000007E-2</v>
      </c>
      <c r="M12" s="974"/>
      <c r="N12" s="979"/>
      <c r="O12" s="496">
        <f t="shared" si="9"/>
        <v>0</v>
      </c>
      <c r="P12" s="979">
        <v>0</v>
      </c>
      <c r="Q12" s="974">
        <v>0</v>
      </c>
      <c r="R12" s="519">
        <f t="shared" si="0"/>
        <v>0</v>
      </c>
      <c r="S12" s="496">
        <f t="shared" si="1"/>
        <v>0</v>
      </c>
      <c r="T12" s="519">
        <f t="shared" si="2"/>
        <v>0</v>
      </c>
      <c r="U12" s="496">
        <f t="shared" si="3"/>
        <v>0</v>
      </c>
      <c r="V12" s="1044"/>
      <c r="W12" s="997"/>
      <c r="X12" s="522">
        <f t="shared" si="4"/>
        <v>0</v>
      </c>
      <c r="Y12" s="997">
        <v>0</v>
      </c>
      <c r="Z12" s="1044">
        <v>0</v>
      </c>
      <c r="AA12" s="525">
        <f t="shared" si="5"/>
        <v>0</v>
      </c>
      <c r="AB12" s="522">
        <f t="shared" si="6"/>
        <v>0</v>
      </c>
      <c r="AC12" s="525">
        <f t="shared" si="7"/>
        <v>0</v>
      </c>
      <c r="AD12" s="1136">
        <f t="shared" si="8"/>
        <v>0</v>
      </c>
    </row>
    <row r="13" spans="1:31" ht="15" x14ac:dyDescent="0.25">
      <c r="A13" s="254" t="s">
        <v>2712</v>
      </c>
      <c r="B13" s="255"/>
      <c r="C13" s="254"/>
      <c r="D13" s="255"/>
      <c r="E13" s="254"/>
      <c r="F13" s="254"/>
      <c r="G13" s="254" t="s">
        <v>2714</v>
      </c>
      <c r="H13" s="254" t="s">
        <v>2707</v>
      </c>
      <c r="I13" s="254" t="s">
        <v>2378</v>
      </c>
      <c r="J13" s="903">
        <v>37</v>
      </c>
      <c r="K13" s="256" t="s">
        <v>652</v>
      </c>
      <c r="L13" s="566">
        <v>7.0000000000000007E-2</v>
      </c>
      <c r="M13" s="976"/>
      <c r="N13" s="980"/>
      <c r="O13" s="497">
        <f t="shared" si="9"/>
        <v>0</v>
      </c>
      <c r="P13" s="980">
        <v>0</v>
      </c>
      <c r="Q13" s="976">
        <v>0</v>
      </c>
      <c r="R13" s="520">
        <f t="shared" si="0"/>
        <v>0</v>
      </c>
      <c r="S13" s="497">
        <f t="shared" si="1"/>
        <v>0</v>
      </c>
      <c r="T13" s="520">
        <f t="shared" si="2"/>
        <v>0</v>
      </c>
      <c r="U13" s="497">
        <f t="shared" si="3"/>
        <v>0</v>
      </c>
      <c r="V13" s="994"/>
      <c r="W13" s="993"/>
      <c r="X13" s="523">
        <f t="shared" si="4"/>
        <v>0</v>
      </c>
      <c r="Y13" s="993">
        <v>0</v>
      </c>
      <c r="Z13" s="994">
        <v>0</v>
      </c>
      <c r="AA13" s="526">
        <f t="shared" si="5"/>
        <v>0</v>
      </c>
      <c r="AB13" s="523">
        <f t="shared" si="6"/>
        <v>0</v>
      </c>
      <c r="AC13" s="526">
        <f t="shared" si="7"/>
        <v>0</v>
      </c>
      <c r="AD13" s="569">
        <f t="shared" si="8"/>
        <v>0</v>
      </c>
    </row>
    <row r="14" spans="1:31" ht="15" x14ac:dyDescent="0.25">
      <c r="A14" s="254" t="s">
        <v>2712</v>
      </c>
      <c r="B14" s="257"/>
      <c r="C14" s="190"/>
      <c r="D14" s="257"/>
      <c r="E14" s="190"/>
      <c r="F14" s="190"/>
      <c r="G14" s="190" t="s">
        <v>934</v>
      </c>
      <c r="H14" s="190" t="s">
        <v>2707</v>
      </c>
      <c r="I14" s="190" t="s">
        <v>939</v>
      </c>
      <c r="J14" s="904">
        <v>6</v>
      </c>
      <c r="K14" s="155" t="s">
        <v>652</v>
      </c>
      <c r="L14" s="513">
        <v>0.04</v>
      </c>
      <c r="M14" s="976"/>
      <c r="N14" s="980"/>
      <c r="O14" s="497">
        <f t="shared" si="9"/>
        <v>0</v>
      </c>
      <c r="P14" s="980">
        <v>0</v>
      </c>
      <c r="Q14" s="976">
        <v>0</v>
      </c>
      <c r="R14" s="520">
        <f t="shared" si="0"/>
        <v>0</v>
      </c>
      <c r="S14" s="497">
        <f t="shared" si="1"/>
        <v>0</v>
      </c>
      <c r="T14" s="520">
        <f t="shared" si="2"/>
        <v>0</v>
      </c>
      <c r="U14" s="497">
        <f t="shared" si="3"/>
        <v>0</v>
      </c>
      <c r="V14" s="994"/>
      <c r="W14" s="993"/>
      <c r="X14" s="523">
        <f t="shared" si="4"/>
        <v>0</v>
      </c>
      <c r="Y14" s="993">
        <v>0</v>
      </c>
      <c r="Z14" s="994">
        <v>0</v>
      </c>
      <c r="AA14" s="526">
        <f t="shared" si="5"/>
        <v>0</v>
      </c>
      <c r="AB14" s="523">
        <f t="shared" si="6"/>
        <v>0</v>
      </c>
      <c r="AC14" s="526">
        <f t="shared" si="7"/>
        <v>0</v>
      </c>
      <c r="AD14" s="569">
        <f t="shared" si="8"/>
        <v>0</v>
      </c>
    </row>
    <row r="15" spans="1:31" ht="15" x14ac:dyDescent="0.25">
      <c r="A15" s="254" t="s">
        <v>2712</v>
      </c>
      <c r="B15" s="257"/>
      <c r="C15" s="190"/>
      <c r="D15" s="257"/>
      <c r="E15" s="190"/>
      <c r="F15" s="190"/>
      <c r="G15" s="190" t="s">
        <v>2710</v>
      </c>
      <c r="H15" s="190" t="s">
        <v>2710</v>
      </c>
      <c r="I15" s="190" t="s">
        <v>939</v>
      </c>
      <c r="J15" s="904">
        <v>4</v>
      </c>
      <c r="K15" s="155" t="s">
        <v>652</v>
      </c>
      <c r="L15" s="513">
        <v>0.04</v>
      </c>
      <c r="M15" s="976"/>
      <c r="N15" s="980"/>
      <c r="O15" s="497">
        <f t="shared" si="9"/>
        <v>0</v>
      </c>
      <c r="P15" s="980">
        <v>0</v>
      </c>
      <c r="Q15" s="976">
        <v>0</v>
      </c>
      <c r="R15" s="520">
        <f t="shared" si="0"/>
        <v>0</v>
      </c>
      <c r="S15" s="497">
        <f t="shared" si="1"/>
        <v>0</v>
      </c>
      <c r="T15" s="520">
        <f t="shared" si="2"/>
        <v>0</v>
      </c>
      <c r="U15" s="497">
        <f t="shared" si="3"/>
        <v>0</v>
      </c>
      <c r="V15" s="994"/>
      <c r="W15" s="993"/>
      <c r="X15" s="523">
        <f t="shared" si="4"/>
        <v>0</v>
      </c>
      <c r="Y15" s="993">
        <v>0</v>
      </c>
      <c r="Z15" s="994">
        <v>0</v>
      </c>
      <c r="AA15" s="526">
        <f t="shared" si="5"/>
        <v>0</v>
      </c>
      <c r="AB15" s="523">
        <f t="shared" si="6"/>
        <v>0</v>
      </c>
      <c r="AC15" s="526">
        <f t="shared" si="7"/>
        <v>0</v>
      </c>
      <c r="AD15" s="569">
        <f t="shared" si="8"/>
        <v>0</v>
      </c>
    </row>
    <row r="16" spans="1:31" ht="15" x14ac:dyDescent="0.25">
      <c r="A16" s="254" t="s">
        <v>2712</v>
      </c>
      <c r="B16" s="257"/>
      <c r="C16" s="190"/>
      <c r="D16" s="257"/>
      <c r="E16" s="190"/>
      <c r="F16" s="190"/>
      <c r="G16" s="190" t="s">
        <v>2715</v>
      </c>
      <c r="H16" s="190" t="s">
        <v>788</v>
      </c>
      <c r="I16" s="190" t="s">
        <v>2378</v>
      </c>
      <c r="J16" s="904">
        <v>4</v>
      </c>
      <c r="K16" s="155" t="s">
        <v>652</v>
      </c>
      <c r="L16" s="513">
        <v>7.0000000000000007E-2</v>
      </c>
      <c r="M16" s="976"/>
      <c r="N16" s="980"/>
      <c r="O16" s="497">
        <f t="shared" si="9"/>
        <v>0</v>
      </c>
      <c r="P16" s="980">
        <v>0</v>
      </c>
      <c r="Q16" s="976">
        <v>0</v>
      </c>
      <c r="R16" s="520">
        <f t="shared" si="0"/>
        <v>0</v>
      </c>
      <c r="S16" s="497">
        <f t="shared" si="1"/>
        <v>0</v>
      </c>
      <c r="T16" s="520">
        <f t="shared" si="2"/>
        <v>0</v>
      </c>
      <c r="U16" s="497">
        <f t="shared" si="3"/>
        <v>0</v>
      </c>
      <c r="V16" s="994"/>
      <c r="W16" s="993"/>
      <c r="X16" s="523">
        <f t="shared" si="4"/>
        <v>0</v>
      </c>
      <c r="Y16" s="993">
        <v>0</v>
      </c>
      <c r="Z16" s="994">
        <v>0</v>
      </c>
      <c r="AA16" s="526">
        <f t="shared" si="5"/>
        <v>0</v>
      </c>
      <c r="AB16" s="523">
        <f t="shared" si="6"/>
        <v>0</v>
      </c>
      <c r="AC16" s="526">
        <f t="shared" si="7"/>
        <v>0</v>
      </c>
      <c r="AD16" s="569">
        <f t="shared" si="8"/>
        <v>0</v>
      </c>
    </row>
    <row r="17" spans="1:31" ht="15" x14ac:dyDescent="0.25">
      <c r="A17" s="254" t="s">
        <v>2712</v>
      </c>
      <c r="B17" s="257"/>
      <c r="C17" s="190"/>
      <c r="D17" s="257"/>
      <c r="E17" s="190"/>
      <c r="F17" s="190"/>
      <c r="G17" s="190" t="s">
        <v>2716</v>
      </c>
      <c r="H17" s="190" t="s">
        <v>764</v>
      </c>
      <c r="I17" s="190" t="s">
        <v>2378</v>
      </c>
      <c r="J17" s="904">
        <v>6</v>
      </c>
      <c r="K17" s="155" t="s">
        <v>652</v>
      </c>
      <c r="L17" s="513">
        <v>7.0000000000000007E-2</v>
      </c>
      <c r="M17" s="976"/>
      <c r="N17" s="980"/>
      <c r="O17" s="497">
        <f t="shared" si="9"/>
        <v>0</v>
      </c>
      <c r="P17" s="980">
        <v>0</v>
      </c>
      <c r="Q17" s="976">
        <v>0</v>
      </c>
      <c r="R17" s="520">
        <f t="shared" si="0"/>
        <v>0</v>
      </c>
      <c r="S17" s="497">
        <f t="shared" si="1"/>
        <v>0</v>
      </c>
      <c r="T17" s="520">
        <f t="shared" si="2"/>
        <v>0</v>
      </c>
      <c r="U17" s="497">
        <f t="shared" si="3"/>
        <v>0</v>
      </c>
      <c r="V17" s="994"/>
      <c r="W17" s="993"/>
      <c r="X17" s="523">
        <f t="shared" si="4"/>
        <v>0</v>
      </c>
      <c r="Y17" s="993">
        <v>0</v>
      </c>
      <c r="Z17" s="994">
        <v>0</v>
      </c>
      <c r="AA17" s="526">
        <f t="shared" si="5"/>
        <v>0</v>
      </c>
      <c r="AB17" s="523">
        <f t="shared" si="6"/>
        <v>0</v>
      </c>
      <c r="AC17" s="526">
        <f t="shared" si="7"/>
        <v>0</v>
      </c>
      <c r="AD17" s="569">
        <f t="shared" si="8"/>
        <v>0</v>
      </c>
    </row>
    <row r="18" spans="1:31" ht="15" x14ac:dyDescent="0.25">
      <c r="A18" s="254" t="s">
        <v>2712</v>
      </c>
      <c r="B18" s="257"/>
      <c r="C18" s="190"/>
      <c r="D18" s="257"/>
      <c r="E18" s="190"/>
      <c r="F18" s="190"/>
      <c r="G18" s="190" t="s">
        <v>2717</v>
      </c>
      <c r="H18" s="190" t="s">
        <v>764</v>
      </c>
      <c r="I18" s="190" t="s">
        <v>2378</v>
      </c>
      <c r="J18" s="904">
        <v>6</v>
      </c>
      <c r="K18" s="155" t="s">
        <v>652</v>
      </c>
      <c r="L18" s="513">
        <v>7.0000000000000007E-2</v>
      </c>
      <c r="M18" s="976"/>
      <c r="N18" s="980"/>
      <c r="O18" s="497">
        <f t="shared" si="9"/>
        <v>0</v>
      </c>
      <c r="P18" s="980">
        <v>0</v>
      </c>
      <c r="Q18" s="976">
        <v>0</v>
      </c>
      <c r="R18" s="520">
        <f t="shared" si="0"/>
        <v>0</v>
      </c>
      <c r="S18" s="497">
        <f t="shared" si="1"/>
        <v>0</v>
      </c>
      <c r="T18" s="520">
        <f t="shared" si="2"/>
        <v>0</v>
      </c>
      <c r="U18" s="497">
        <f t="shared" si="3"/>
        <v>0</v>
      </c>
      <c r="V18" s="994"/>
      <c r="W18" s="993"/>
      <c r="X18" s="523">
        <f t="shared" si="4"/>
        <v>0</v>
      </c>
      <c r="Y18" s="993">
        <v>0</v>
      </c>
      <c r="Z18" s="994">
        <v>0</v>
      </c>
      <c r="AA18" s="526">
        <f t="shared" si="5"/>
        <v>0</v>
      </c>
      <c r="AB18" s="523">
        <f t="shared" si="6"/>
        <v>0</v>
      </c>
      <c r="AC18" s="526">
        <f t="shared" si="7"/>
        <v>0</v>
      </c>
      <c r="AD18" s="569">
        <f t="shared" si="8"/>
        <v>0</v>
      </c>
    </row>
    <row r="19" spans="1:31" ht="15" x14ac:dyDescent="0.25">
      <c r="A19" s="254" t="s">
        <v>2712</v>
      </c>
      <c r="B19" s="257"/>
      <c r="C19" s="190"/>
      <c r="D19" s="257"/>
      <c r="E19" s="190"/>
      <c r="F19" s="190"/>
      <c r="G19" s="190" t="s">
        <v>2419</v>
      </c>
      <c r="H19" s="190" t="s">
        <v>660</v>
      </c>
      <c r="I19" s="190" t="s">
        <v>939</v>
      </c>
      <c r="J19" s="904">
        <v>5</v>
      </c>
      <c r="K19" s="155" t="s">
        <v>652</v>
      </c>
      <c r="L19" s="513">
        <v>0.04</v>
      </c>
      <c r="M19" s="976"/>
      <c r="N19" s="980"/>
      <c r="O19" s="497">
        <f t="shared" si="9"/>
        <v>0</v>
      </c>
      <c r="P19" s="980">
        <v>0</v>
      </c>
      <c r="Q19" s="976">
        <v>0</v>
      </c>
      <c r="R19" s="520">
        <f t="shared" si="0"/>
        <v>0</v>
      </c>
      <c r="S19" s="497">
        <f t="shared" si="1"/>
        <v>0</v>
      </c>
      <c r="T19" s="520">
        <f t="shared" si="2"/>
        <v>0</v>
      </c>
      <c r="U19" s="497">
        <f t="shared" si="3"/>
        <v>0</v>
      </c>
      <c r="V19" s="994"/>
      <c r="W19" s="993"/>
      <c r="X19" s="523">
        <f t="shared" si="4"/>
        <v>0</v>
      </c>
      <c r="Y19" s="993">
        <v>0</v>
      </c>
      <c r="Z19" s="994">
        <v>0</v>
      </c>
      <c r="AA19" s="526">
        <f t="shared" si="5"/>
        <v>0</v>
      </c>
      <c r="AB19" s="523">
        <f t="shared" si="6"/>
        <v>0</v>
      </c>
      <c r="AC19" s="526">
        <f t="shared" si="7"/>
        <v>0</v>
      </c>
      <c r="AD19" s="851">
        <f t="shared" si="8"/>
        <v>0</v>
      </c>
    </row>
    <row r="20" spans="1:31" ht="15" x14ac:dyDescent="0.25">
      <c r="A20" s="254" t="s">
        <v>2712</v>
      </c>
      <c r="B20" s="257"/>
      <c r="C20" s="190"/>
      <c r="D20" s="257"/>
      <c r="E20" s="190"/>
      <c r="F20" s="190"/>
      <c r="G20" s="190" t="s">
        <v>2416</v>
      </c>
      <c r="H20" s="190" t="s">
        <v>660</v>
      </c>
      <c r="I20" s="190" t="s">
        <v>939</v>
      </c>
      <c r="J20" s="904">
        <v>4</v>
      </c>
      <c r="K20" s="155" t="s">
        <v>652</v>
      </c>
      <c r="L20" s="513">
        <v>0.04</v>
      </c>
      <c r="M20" s="976"/>
      <c r="N20" s="980"/>
      <c r="O20" s="497">
        <f t="shared" si="9"/>
        <v>0</v>
      </c>
      <c r="P20" s="980">
        <v>0</v>
      </c>
      <c r="Q20" s="976">
        <v>0</v>
      </c>
      <c r="R20" s="520">
        <f t="shared" si="0"/>
        <v>0</v>
      </c>
      <c r="S20" s="497">
        <f t="shared" si="1"/>
        <v>0</v>
      </c>
      <c r="T20" s="520">
        <f t="shared" si="2"/>
        <v>0</v>
      </c>
      <c r="U20" s="497">
        <f t="shared" si="3"/>
        <v>0</v>
      </c>
      <c r="V20" s="994"/>
      <c r="W20" s="993"/>
      <c r="X20" s="523">
        <f t="shared" si="4"/>
        <v>0</v>
      </c>
      <c r="Y20" s="993">
        <v>0</v>
      </c>
      <c r="Z20" s="994">
        <v>0</v>
      </c>
      <c r="AA20" s="526">
        <f t="shared" si="5"/>
        <v>0</v>
      </c>
      <c r="AB20" s="523">
        <f t="shared" si="6"/>
        <v>0</v>
      </c>
      <c r="AC20" s="526">
        <f t="shared" si="7"/>
        <v>0</v>
      </c>
      <c r="AD20" s="526">
        <f t="shared" si="8"/>
        <v>0</v>
      </c>
    </row>
    <row r="21" spans="1:31" ht="15" x14ac:dyDescent="0.25">
      <c r="A21" s="254" t="s">
        <v>2712</v>
      </c>
      <c r="B21" s="257"/>
      <c r="C21" s="190"/>
      <c r="D21" s="257"/>
      <c r="E21" s="190"/>
      <c r="F21" s="190"/>
      <c r="G21" s="190" t="s">
        <v>2514</v>
      </c>
      <c r="H21" s="190" t="s">
        <v>660</v>
      </c>
      <c r="I21" s="190" t="s">
        <v>939</v>
      </c>
      <c r="J21" s="904">
        <v>5</v>
      </c>
      <c r="K21" s="155" t="s">
        <v>652</v>
      </c>
      <c r="L21" s="513">
        <v>0.04</v>
      </c>
      <c r="M21" s="976"/>
      <c r="N21" s="980"/>
      <c r="O21" s="497">
        <f t="shared" si="9"/>
        <v>0</v>
      </c>
      <c r="P21" s="980">
        <v>0</v>
      </c>
      <c r="Q21" s="976">
        <v>0</v>
      </c>
      <c r="R21" s="520">
        <f t="shared" si="0"/>
        <v>0</v>
      </c>
      <c r="S21" s="497">
        <f t="shared" si="1"/>
        <v>0</v>
      </c>
      <c r="T21" s="520">
        <f t="shared" si="2"/>
        <v>0</v>
      </c>
      <c r="U21" s="497">
        <f t="shared" si="3"/>
        <v>0</v>
      </c>
      <c r="V21" s="994"/>
      <c r="W21" s="993"/>
      <c r="X21" s="523">
        <f t="shared" si="4"/>
        <v>0</v>
      </c>
      <c r="Y21" s="993">
        <v>0</v>
      </c>
      <c r="Z21" s="994">
        <v>0</v>
      </c>
      <c r="AA21" s="526">
        <f t="shared" si="5"/>
        <v>0</v>
      </c>
      <c r="AB21" s="523">
        <f t="shared" si="6"/>
        <v>0</v>
      </c>
      <c r="AC21" s="526">
        <f t="shared" si="7"/>
        <v>0</v>
      </c>
      <c r="AD21" s="569">
        <f t="shared" si="8"/>
        <v>0</v>
      </c>
    </row>
    <row r="22" spans="1:31" ht="15" x14ac:dyDescent="0.25">
      <c r="A22" s="254" t="s">
        <v>2718</v>
      </c>
      <c r="B22" s="257"/>
      <c r="C22" s="190"/>
      <c r="D22" s="257"/>
      <c r="E22" s="190"/>
      <c r="F22" s="190"/>
      <c r="G22" s="190" t="s">
        <v>2343</v>
      </c>
      <c r="H22" s="190" t="s">
        <v>2343</v>
      </c>
      <c r="I22" s="190" t="s">
        <v>2378</v>
      </c>
      <c r="J22" s="904">
        <v>24</v>
      </c>
      <c r="K22" s="155" t="s">
        <v>652</v>
      </c>
      <c r="L22" s="513">
        <v>7.0000000000000007E-2</v>
      </c>
      <c r="M22" s="976"/>
      <c r="N22" s="980"/>
      <c r="O22" s="497">
        <f t="shared" si="9"/>
        <v>0</v>
      </c>
      <c r="P22" s="980">
        <v>0</v>
      </c>
      <c r="Q22" s="976">
        <v>0</v>
      </c>
      <c r="R22" s="520">
        <f t="shared" si="0"/>
        <v>0</v>
      </c>
      <c r="S22" s="497">
        <f t="shared" si="1"/>
        <v>0</v>
      </c>
      <c r="T22" s="520">
        <f t="shared" si="2"/>
        <v>0</v>
      </c>
      <c r="U22" s="497">
        <f t="shared" si="3"/>
        <v>0</v>
      </c>
      <c r="V22" s="994"/>
      <c r="W22" s="993"/>
      <c r="X22" s="523">
        <f t="shared" si="4"/>
        <v>0</v>
      </c>
      <c r="Y22" s="993">
        <v>0</v>
      </c>
      <c r="Z22" s="994">
        <v>0</v>
      </c>
      <c r="AA22" s="526">
        <f t="shared" si="5"/>
        <v>0</v>
      </c>
      <c r="AB22" s="523">
        <f t="shared" si="6"/>
        <v>0</v>
      </c>
      <c r="AC22" s="526">
        <f t="shared" si="7"/>
        <v>0</v>
      </c>
      <c r="AD22" s="569">
        <f t="shared" si="8"/>
        <v>0</v>
      </c>
    </row>
    <row r="23" spans="1:31" ht="15" x14ac:dyDescent="0.25">
      <c r="A23" s="254" t="s">
        <v>2718</v>
      </c>
      <c r="B23" s="257"/>
      <c r="C23" s="190"/>
      <c r="D23" s="257"/>
      <c r="E23" s="190"/>
      <c r="F23" s="190"/>
      <c r="G23" s="190" t="s">
        <v>2370</v>
      </c>
      <c r="H23" s="190" t="s">
        <v>934</v>
      </c>
      <c r="I23" s="190" t="s">
        <v>939</v>
      </c>
      <c r="J23" s="904">
        <v>9</v>
      </c>
      <c r="K23" s="155" t="s">
        <v>652</v>
      </c>
      <c r="L23" s="513">
        <v>0.04</v>
      </c>
      <c r="M23" s="976"/>
      <c r="N23" s="980"/>
      <c r="O23" s="497">
        <f t="shared" si="9"/>
        <v>0</v>
      </c>
      <c r="P23" s="980">
        <v>0</v>
      </c>
      <c r="Q23" s="976">
        <v>0</v>
      </c>
      <c r="R23" s="520">
        <f t="shared" si="0"/>
        <v>0</v>
      </c>
      <c r="S23" s="497">
        <f t="shared" si="1"/>
        <v>0</v>
      </c>
      <c r="T23" s="520">
        <f t="shared" si="2"/>
        <v>0</v>
      </c>
      <c r="U23" s="497">
        <f t="shared" si="3"/>
        <v>0</v>
      </c>
      <c r="V23" s="994"/>
      <c r="W23" s="993"/>
      <c r="X23" s="523">
        <f t="shared" si="4"/>
        <v>0</v>
      </c>
      <c r="Y23" s="993">
        <v>0</v>
      </c>
      <c r="Z23" s="994">
        <v>0</v>
      </c>
      <c r="AA23" s="526">
        <f t="shared" si="5"/>
        <v>0</v>
      </c>
      <c r="AB23" s="523">
        <f t="shared" si="6"/>
        <v>0</v>
      </c>
      <c r="AC23" s="526">
        <f t="shared" si="7"/>
        <v>0</v>
      </c>
      <c r="AD23" s="569">
        <f t="shared" si="8"/>
        <v>0</v>
      </c>
    </row>
    <row r="24" spans="1:31" ht="15" x14ac:dyDescent="0.25">
      <c r="A24" s="254" t="s">
        <v>2718</v>
      </c>
      <c r="B24" s="257"/>
      <c r="C24" s="190"/>
      <c r="D24" s="257"/>
      <c r="E24" s="190"/>
      <c r="F24" s="190"/>
      <c r="G24" s="190" t="s">
        <v>2719</v>
      </c>
      <c r="H24" s="190" t="s">
        <v>934</v>
      </c>
      <c r="I24" s="190" t="s">
        <v>939</v>
      </c>
      <c r="J24" s="904">
        <v>5</v>
      </c>
      <c r="K24" s="155" t="s">
        <v>652</v>
      </c>
      <c r="L24" s="513">
        <v>0.04</v>
      </c>
      <c r="M24" s="976"/>
      <c r="N24" s="980"/>
      <c r="O24" s="497">
        <f t="shared" si="9"/>
        <v>0</v>
      </c>
      <c r="P24" s="980">
        <v>0</v>
      </c>
      <c r="Q24" s="976">
        <v>0</v>
      </c>
      <c r="R24" s="520">
        <f t="shared" si="0"/>
        <v>0</v>
      </c>
      <c r="S24" s="497">
        <f t="shared" si="1"/>
        <v>0</v>
      </c>
      <c r="T24" s="520">
        <f t="shared" si="2"/>
        <v>0</v>
      </c>
      <c r="U24" s="497">
        <f t="shared" si="3"/>
        <v>0</v>
      </c>
      <c r="V24" s="994"/>
      <c r="W24" s="993"/>
      <c r="X24" s="523">
        <f t="shared" si="4"/>
        <v>0</v>
      </c>
      <c r="Y24" s="993">
        <v>0</v>
      </c>
      <c r="Z24" s="994">
        <v>0</v>
      </c>
      <c r="AA24" s="526">
        <f t="shared" si="5"/>
        <v>0</v>
      </c>
      <c r="AB24" s="523">
        <f t="shared" si="6"/>
        <v>0</v>
      </c>
      <c r="AC24" s="526">
        <f t="shared" si="7"/>
        <v>0</v>
      </c>
      <c r="AD24" s="569">
        <f t="shared" si="8"/>
        <v>0</v>
      </c>
    </row>
    <row r="25" spans="1:31" ht="15" x14ac:dyDescent="0.25">
      <c r="A25" s="254" t="s">
        <v>2718</v>
      </c>
      <c r="B25" s="257"/>
      <c r="C25" s="190"/>
      <c r="D25" s="257"/>
      <c r="E25" s="190"/>
      <c r="F25" s="190"/>
      <c r="G25" s="190" t="s">
        <v>2720</v>
      </c>
      <c r="H25" s="190" t="s">
        <v>660</v>
      </c>
      <c r="I25" s="190" t="s">
        <v>939</v>
      </c>
      <c r="J25" s="904" t="s">
        <v>2721</v>
      </c>
      <c r="K25" s="155" t="s">
        <v>652</v>
      </c>
      <c r="L25" s="513">
        <v>0.04</v>
      </c>
      <c r="M25" s="976"/>
      <c r="N25" s="980"/>
      <c r="O25" s="497">
        <f t="shared" si="9"/>
        <v>0</v>
      </c>
      <c r="P25" s="980">
        <v>0</v>
      </c>
      <c r="Q25" s="976">
        <v>0</v>
      </c>
      <c r="R25" s="520">
        <f t="shared" si="0"/>
        <v>0</v>
      </c>
      <c r="S25" s="497">
        <f t="shared" si="1"/>
        <v>0</v>
      </c>
      <c r="T25" s="520">
        <f t="shared" si="2"/>
        <v>0</v>
      </c>
      <c r="U25" s="497">
        <f t="shared" si="3"/>
        <v>0</v>
      </c>
      <c r="V25" s="994"/>
      <c r="W25" s="993"/>
      <c r="X25" s="523">
        <f t="shared" si="4"/>
        <v>0</v>
      </c>
      <c r="Y25" s="993">
        <v>0</v>
      </c>
      <c r="Z25" s="994">
        <v>0</v>
      </c>
      <c r="AA25" s="526">
        <f t="shared" si="5"/>
        <v>0</v>
      </c>
      <c r="AB25" s="523">
        <f t="shared" si="6"/>
        <v>0</v>
      </c>
      <c r="AC25" s="526">
        <f t="shared" si="7"/>
        <v>0</v>
      </c>
      <c r="AD25" s="569">
        <f t="shared" si="8"/>
        <v>0</v>
      </c>
    </row>
    <row r="26" spans="1:31" ht="15.75" thickBot="1" x14ac:dyDescent="0.3">
      <c r="A26" s="254" t="s">
        <v>2718</v>
      </c>
      <c r="B26" s="257"/>
      <c r="C26" s="190"/>
      <c r="D26" s="257"/>
      <c r="E26" s="190"/>
      <c r="F26" s="190"/>
      <c r="G26" s="190" t="s">
        <v>663</v>
      </c>
      <c r="H26" s="190" t="s">
        <v>663</v>
      </c>
      <c r="I26" s="190" t="s">
        <v>939</v>
      </c>
      <c r="J26" s="904" t="s">
        <v>2721</v>
      </c>
      <c r="K26" s="155" t="s">
        <v>652</v>
      </c>
      <c r="L26" s="513">
        <v>0.04</v>
      </c>
      <c r="M26" s="976"/>
      <c r="N26" s="980"/>
      <c r="O26" s="497">
        <f t="shared" si="9"/>
        <v>0</v>
      </c>
      <c r="P26" s="980">
        <v>0</v>
      </c>
      <c r="Q26" s="976">
        <v>0</v>
      </c>
      <c r="R26" s="520">
        <f t="shared" si="0"/>
        <v>0</v>
      </c>
      <c r="S26" s="497">
        <f t="shared" si="1"/>
        <v>0</v>
      </c>
      <c r="T26" s="520">
        <f t="shared" si="2"/>
        <v>0</v>
      </c>
      <c r="U26" s="497">
        <f t="shared" si="3"/>
        <v>0</v>
      </c>
      <c r="V26" s="994"/>
      <c r="W26" s="993"/>
      <c r="X26" s="523">
        <f t="shared" si="4"/>
        <v>0</v>
      </c>
      <c r="Y26" s="993">
        <v>0</v>
      </c>
      <c r="Z26" s="994">
        <v>0</v>
      </c>
      <c r="AA26" s="526">
        <f t="shared" si="5"/>
        <v>0</v>
      </c>
      <c r="AB26" s="523">
        <f t="shared" si="6"/>
        <v>0</v>
      </c>
      <c r="AC26" s="526">
        <f t="shared" si="7"/>
        <v>0</v>
      </c>
      <c r="AD26" s="569">
        <f t="shared" si="8"/>
        <v>0</v>
      </c>
    </row>
    <row r="27" spans="1:31" s="43" customFormat="1" ht="30" customHeight="1" thickTop="1" thickBot="1" x14ac:dyDescent="0.3">
      <c r="A27" s="44" t="s">
        <v>2722</v>
      </c>
      <c r="B27" s="29"/>
      <c r="C27" s="29"/>
      <c r="D27" s="29"/>
      <c r="E27" s="29"/>
      <c r="F27" s="29"/>
      <c r="G27" s="30"/>
      <c r="H27" s="30"/>
      <c r="I27" s="31"/>
      <c r="J27" s="900">
        <f>SUM(J12:J26)</f>
        <v>187</v>
      </c>
      <c r="K27" s="33"/>
      <c r="L27" s="34"/>
      <c r="M27" s="697"/>
      <c r="N27" s="35"/>
      <c r="O27" s="36"/>
      <c r="P27" s="35"/>
      <c r="Q27" s="35"/>
      <c r="R27" s="36"/>
      <c r="S27" s="36"/>
      <c r="T27" s="37"/>
      <c r="U27" s="37">
        <f>SUM(U12:U26)</f>
        <v>0</v>
      </c>
      <c r="V27" s="35"/>
      <c r="W27" s="35"/>
      <c r="X27" s="38"/>
      <c r="Y27" s="35"/>
      <c r="Z27" s="35"/>
      <c r="AA27" s="39"/>
      <c r="AB27" s="40"/>
      <c r="AC27" s="40"/>
      <c r="AD27" s="41">
        <f>SUM(AD12:AD26)</f>
        <v>0</v>
      </c>
      <c r="AE27" s="42"/>
    </row>
    <row r="28" spans="1:31" ht="16.5" thickTop="1" thickBot="1" x14ac:dyDescent="0.3">
      <c r="A28" s="215"/>
      <c r="B28" s="640"/>
      <c r="C28" s="215"/>
      <c r="D28" s="640"/>
      <c r="E28" s="215"/>
      <c r="F28" s="215"/>
      <c r="G28" s="215"/>
      <c r="H28" s="215"/>
      <c r="I28" s="215"/>
      <c r="J28" s="905"/>
      <c r="K28" s="214"/>
      <c r="L28" s="641"/>
      <c r="M28" s="695"/>
      <c r="N28" s="695"/>
      <c r="O28" s="695"/>
      <c r="P28" s="695"/>
      <c r="Q28" s="695"/>
      <c r="R28" s="695"/>
      <c r="S28" s="695"/>
      <c r="T28" s="695"/>
      <c r="U28" s="695"/>
      <c r="V28" s="696"/>
      <c r="W28" s="696"/>
      <c r="X28" s="696"/>
      <c r="Y28" s="696"/>
      <c r="Z28" s="696"/>
      <c r="AA28" s="696"/>
      <c r="AB28" s="696"/>
      <c r="AC28" s="696"/>
      <c r="AD28" s="1135"/>
    </row>
    <row r="29" spans="1:31" ht="15.75" thickTop="1" x14ac:dyDescent="0.25">
      <c r="A29" s="365" t="s">
        <v>2723</v>
      </c>
      <c r="B29" s="128"/>
      <c r="C29" s="113"/>
      <c r="D29" s="128"/>
      <c r="E29" s="113"/>
      <c r="F29" s="113"/>
      <c r="G29" s="113" t="s">
        <v>2707</v>
      </c>
      <c r="H29" s="113" t="s">
        <v>2707</v>
      </c>
      <c r="I29" s="113" t="s">
        <v>2378</v>
      </c>
      <c r="J29" s="906">
        <v>40.5</v>
      </c>
      <c r="K29" s="130" t="s">
        <v>652</v>
      </c>
      <c r="L29" s="290">
        <v>7.0000000000000007E-2</v>
      </c>
      <c r="M29" s="974"/>
      <c r="N29" s="979"/>
      <c r="O29" s="496">
        <f t="shared" si="9"/>
        <v>0</v>
      </c>
      <c r="P29" s="979">
        <v>0</v>
      </c>
      <c r="Q29" s="974">
        <v>0</v>
      </c>
      <c r="R29" s="519">
        <f t="shared" si="0"/>
        <v>0</v>
      </c>
      <c r="S29" s="496">
        <f t="shared" si="1"/>
        <v>0</v>
      </c>
      <c r="T29" s="519">
        <f t="shared" si="2"/>
        <v>0</v>
      </c>
      <c r="U29" s="496">
        <f t="shared" si="3"/>
        <v>0</v>
      </c>
      <c r="V29" s="1044"/>
      <c r="W29" s="997"/>
      <c r="X29" s="522">
        <f t="shared" si="4"/>
        <v>0</v>
      </c>
      <c r="Y29" s="997">
        <v>0</v>
      </c>
      <c r="Z29" s="1044">
        <v>0</v>
      </c>
      <c r="AA29" s="525">
        <f t="shared" si="5"/>
        <v>0</v>
      </c>
      <c r="AB29" s="522">
        <f t="shared" si="6"/>
        <v>0</v>
      </c>
      <c r="AC29" s="525">
        <f t="shared" si="7"/>
        <v>0</v>
      </c>
      <c r="AD29" s="1136">
        <f t="shared" si="8"/>
        <v>0</v>
      </c>
    </row>
    <row r="30" spans="1:31" ht="15.75" thickBot="1" x14ac:dyDescent="0.3">
      <c r="A30" s="2" t="s">
        <v>2723</v>
      </c>
      <c r="B30" s="242"/>
      <c r="C30" s="2"/>
      <c r="D30" s="242"/>
      <c r="E30" s="2"/>
      <c r="F30" s="2"/>
      <c r="G30" s="2" t="s">
        <v>660</v>
      </c>
      <c r="H30" s="2" t="s">
        <v>660</v>
      </c>
      <c r="I30" s="2" t="s">
        <v>939</v>
      </c>
      <c r="J30" s="899">
        <v>5</v>
      </c>
      <c r="K30" s="256" t="s">
        <v>652</v>
      </c>
      <c r="L30" s="250">
        <v>0.04</v>
      </c>
      <c r="M30" s="976"/>
      <c r="N30" s="980"/>
      <c r="O30" s="497">
        <f t="shared" si="9"/>
        <v>0</v>
      </c>
      <c r="P30" s="980">
        <v>0</v>
      </c>
      <c r="Q30" s="976">
        <v>0</v>
      </c>
      <c r="R30" s="520">
        <f t="shared" si="0"/>
        <v>0</v>
      </c>
      <c r="S30" s="497">
        <f t="shared" si="1"/>
        <v>0</v>
      </c>
      <c r="T30" s="520">
        <f t="shared" si="2"/>
        <v>0</v>
      </c>
      <c r="U30" s="497">
        <f t="shared" si="3"/>
        <v>0</v>
      </c>
      <c r="V30" s="994"/>
      <c r="W30" s="993"/>
      <c r="X30" s="523">
        <f t="shared" si="4"/>
        <v>0</v>
      </c>
      <c r="Y30" s="993">
        <v>0</v>
      </c>
      <c r="Z30" s="994">
        <v>0</v>
      </c>
      <c r="AA30" s="526">
        <f t="shared" si="5"/>
        <v>0</v>
      </c>
      <c r="AB30" s="523">
        <f t="shared" si="6"/>
        <v>0</v>
      </c>
      <c r="AC30" s="526">
        <f t="shared" si="7"/>
        <v>0</v>
      </c>
      <c r="AD30" s="569">
        <f t="shared" si="8"/>
        <v>0</v>
      </c>
    </row>
    <row r="31" spans="1:31" s="43" customFormat="1" ht="30" customHeight="1" thickTop="1" thickBot="1" x14ac:dyDescent="0.3">
      <c r="A31" s="44" t="s">
        <v>2724</v>
      </c>
      <c r="B31" s="29"/>
      <c r="C31" s="29"/>
      <c r="D31" s="29"/>
      <c r="E31" s="29"/>
      <c r="F31" s="29"/>
      <c r="G31" s="30"/>
      <c r="H31" s="30"/>
      <c r="I31" s="31"/>
      <c r="J31" s="900">
        <f>SUM(J29:J30)</f>
        <v>45.5</v>
      </c>
      <c r="K31" s="33"/>
      <c r="L31" s="34"/>
      <c r="M31" s="697"/>
      <c r="N31" s="35"/>
      <c r="O31" s="36"/>
      <c r="P31" s="35"/>
      <c r="Q31" s="35"/>
      <c r="R31" s="36"/>
      <c r="S31" s="36"/>
      <c r="T31" s="37"/>
      <c r="U31" s="37">
        <f>SUM(U29:U30)</f>
        <v>0</v>
      </c>
      <c r="V31" s="35"/>
      <c r="W31" s="35"/>
      <c r="X31" s="38"/>
      <c r="Y31" s="35"/>
      <c r="Z31" s="35"/>
      <c r="AA31" s="39"/>
      <c r="AB31" s="40"/>
      <c r="AC31" s="40"/>
      <c r="AD31" s="41">
        <f>SUM(AD29:AD30)</f>
        <v>0</v>
      </c>
      <c r="AE31" s="42"/>
    </row>
    <row r="32" spans="1:31" ht="16.5" thickTop="1" thickBot="1" x14ac:dyDescent="0.3">
      <c r="A32" s="1"/>
      <c r="B32" s="216"/>
      <c r="C32" s="1"/>
      <c r="D32" s="216"/>
      <c r="E32" s="1"/>
      <c r="F32" s="1"/>
      <c r="G32" s="1"/>
      <c r="H32" s="1"/>
      <c r="I32" s="1"/>
      <c r="J32" s="907"/>
      <c r="K32" s="208"/>
      <c r="L32" s="252"/>
      <c r="M32" s="695"/>
      <c r="N32" s="695"/>
      <c r="O32" s="695"/>
      <c r="P32" s="695"/>
      <c r="Q32" s="695"/>
      <c r="R32" s="695"/>
      <c r="S32" s="695"/>
      <c r="T32" s="695"/>
      <c r="U32" s="695"/>
      <c r="V32" s="696"/>
      <c r="W32" s="696"/>
      <c r="X32" s="696"/>
      <c r="Y32" s="696"/>
      <c r="Z32" s="696"/>
      <c r="AA32" s="696"/>
      <c r="AB32" s="696"/>
      <c r="AC32" s="696"/>
      <c r="AD32" s="1135"/>
    </row>
    <row r="33" spans="1:31" ht="15.75" thickTop="1" x14ac:dyDescent="0.25">
      <c r="A33" s="111" t="s">
        <v>354</v>
      </c>
      <c r="B33" s="143"/>
      <c r="C33" s="111"/>
      <c r="D33" s="143"/>
      <c r="E33" s="111"/>
      <c r="F33" s="111"/>
      <c r="G33" s="111" t="s">
        <v>2343</v>
      </c>
      <c r="H33" s="111" t="s">
        <v>2343</v>
      </c>
      <c r="I33" s="111" t="s">
        <v>2378</v>
      </c>
      <c r="J33" s="898">
        <v>12.5</v>
      </c>
      <c r="K33" s="145" t="s">
        <v>652</v>
      </c>
      <c r="L33" s="248">
        <v>7.0000000000000007E-2</v>
      </c>
      <c r="M33" s="974"/>
      <c r="N33" s="979"/>
      <c r="O33" s="496">
        <f t="shared" si="9"/>
        <v>0</v>
      </c>
      <c r="P33" s="979">
        <v>0</v>
      </c>
      <c r="Q33" s="974">
        <v>0</v>
      </c>
      <c r="R33" s="519">
        <f t="shared" si="0"/>
        <v>0</v>
      </c>
      <c r="S33" s="496">
        <f t="shared" si="1"/>
        <v>0</v>
      </c>
      <c r="T33" s="519">
        <f t="shared" si="2"/>
        <v>0</v>
      </c>
      <c r="U33" s="496">
        <f t="shared" si="3"/>
        <v>0</v>
      </c>
      <c r="V33" s="1044"/>
      <c r="W33" s="997"/>
      <c r="X33" s="522">
        <f t="shared" si="4"/>
        <v>0</v>
      </c>
      <c r="Y33" s="997">
        <v>0</v>
      </c>
      <c r="Z33" s="1044">
        <v>0</v>
      </c>
      <c r="AA33" s="525">
        <f t="shared" si="5"/>
        <v>0</v>
      </c>
      <c r="AB33" s="522">
        <f t="shared" si="6"/>
        <v>0</v>
      </c>
      <c r="AC33" s="525">
        <f t="shared" si="7"/>
        <v>0</v>
      </c>
      <c r="AD33" s="1136">
        <f t="shared" si="8"/>
        <v>0</v>
      </c>
    </row>
    <row r="34" spans="1:31" ht="15" x14ac:dyDescent="0.25">
      <c r="A34" s="2" t="s">
        <v>354</v>
      </c>
      <c r="B34" s="242"/>
      <c r="C34" s="2"/>
      <c r="D34" s="242"/>
      <c r="E34" s="2"/>
      <c r="F34" s="2"/>
      <c r="G34" s="2" t="s">
        <v>2518</v>
      </c>
      <c r="H34" s="2" t="s">
        <v>2518</v>
      </c>
      <c r="I34" s="2" t="s">
        <v>2378</v>
      </c>
      <c r="J34" s="899">
        <v>11</v>
      </c>
      <c r="K34" s="159" t="s">
        <v>652</v>
      </c>
      <c r="L34" s="250">
        <v>7.0000000000000007E-2</v>
      </c>
      <c r="M34" s="976"/>
      <c r="N34" s="980"/>
      <c r="O34" s="497">
        <f t="shared" si="9"/>
        <v>0</v>
      </c>
      <c r="P34" s="980">
        <v>0</v>
      </c>
      <c r="Q34" s="976">
        <v>0</v>
      </c>
      <c r="R34" s="520">
        <f t="shared" si="0"/>
        <v>0</v>
      </c>
      <c r="S34" s="497">
        <f t="shared" si="1"/>
        <v>0</v>
      </c>
      <c r="T34" s="520">
        <f t="shared" si="2"/>
        <v>0</v>
      </c>
      <c r="U34" s="497">
        <f t="shared" si="3"/>
        <v>0</v>
      </c>
      <c r="V34" s="994"/>
      <c r="W34" s="993"/>
      <c r="X34" s="523">
        <f t="shared" si="4"/>
        <v>0</v>
      </c>
      <c r="Y34" s="993">
        <v>0</v>
      </c>
      <c r="Z34" s="994">
        <v>0</v>
      </c>
      <c r="AA34" s="526">
        <f t="shared" si="5"/>
        <v>0</v>
      </c>
      <c r="AB34" s="523">
        <f t="shared" si="6"/>
        <v>0</v>
      </c>
      <c r="AC34" s="526">
        <f t="shared" si="7"/>
        <v>0</v>
      </c>
      <c r="AD34" s="569">
        <f t="shared" si="8"/>
        <v>0</v>
      </c>
    </row>
    <row r="35" spans="1:31" ht="15" x14ac:dyDescent="0.25">
      <c r="A35" s="2" t="s">
        <v>354</v>
      </c>
      <c r="B35" s="242"/>
      <c r="C35" s="2"/>
      <c r="D35" s="242"/>
      <c r="E35" s="2"/>
      <c r="F35" s="2"/>
      <c r="G35" s="2" t="s">
        <v>934</v>
      </c>
      <c r="H35" s="2" t="s">
        <v>934</v>
      </c>
      <c r="I35" s="2" t="s">
        <v>2378</v>
      </c>
      <c r="J35" s="899">
        <v>3.75</v>
      </c>
      <c r="K35" s="159" t="s">
        <v>652</v>
      </c>
      <c r="L35" s="250">
        <v>7.0000000000000007E-2</v>
      </c>
      <c r="M35" s="976"/>
      <c r="N35" s="980"/>
      <c r="O35" s="497">
        <f t="shared" si="9"/>
        <v>0</v>
      </c>
      <c r="P35" s="980">
        <v>0</v>
      </c>
      <c r="Q35" s="976">
        <v>0</v>
      </c>
      <c r="R35" s="520">
        <f t="shared" si="0"/>
        <v>0</v>
      </c>
      <c r="S35" s="497">
        <f t="shared" si="1"/>
        <v>0</v>
      </c>
      <c r="T35" s="520">
        <f t="shared" si="2"/>
        <v>0</v>
      </c>
      <c r="U35" s="497">
        <f t="shared" si="3"/>
        <v>0</v>
      </c>
      <c r="V35" s="994"/>
      <c r="W35" s="993"/>
      <c r="X35" s="523">
        <f t="shared" si="4"/>
        <v>0</v>
      </c>
      <c r="Y35" s="993">
        <v>0</v>
      </c>
      <c r="Z35" s="994">
        <v>0</v>
      </c>
      <c r="AA35" s="526">
        <f t="shared" si="5"/>
        <v>0</v>
      </c>
      <c r="AB35" s="523">
        <f t="shared" si="6"/>
        <v>0</v>
      </c>
      <c r="AC35" s="526">
        <f t="shared" si="7"/>
        <v>0</v>
      </c>
      <c r="AD35" s="569">
        <f t="shared" si="8"/>
        <v>0</v>
      </c>
    </row>
    <row r="36" spans="1:31" ht="15" x14ac:dyDescent="0.25">
      <c r="A36" s="2" t="s">
        <v>354</v>
      </c>
      <c r="B36" s="242"/>
      <c r="C36" s="2"/>
      <c r="D36" s="242"/>
      <c r="E36" s="2"/>
      <c r="F36" s="2"/>
      <c r="G36" s="2" t="s">
        <v>660</v>
      </c>
      <c r="H36" s="2" t="s">
        <v>660</v>
      </c>
      <c r="I36" s="2" t="s">
        <v>939</v>
      </c>
      <c r="J36" s="899">
        <v>7.8</v>
      </c>
      <c r="K36" s="159" t="s">
        <v>652</v>
      </c>
      <c r="L36" s="250">
        <v>0.04</v>
      </c>
      <c r="M36" s="976"/>
      <c r="N36" s="980"/>
      <c r="O36" s="497">
        <f t="shared" si="9"/>
        <v>0</v>
      </c>
      <c r="P36" s="980">
        <v>0</v>
      </c>
      <c r="Q36" s="976">
        <v>0</v>
      </c>
      <c r="R36" s="520">
        <f t="shared" si="0"/>
        <v>0</v>
      </c>
      <c r="S36" s="497">
        <f t="shared" si="1"/>
        <v>0</v>
      </c>
      <c r="T36" s="520">
        <f t="shared" si="2"/>
        <v>0</v>
      </c>
      <c r="U36" s="497">
        <f t="shared" si="3"/>
        <v>0</v>
      </c>
      <c r="V36" s="994"/>
      <c r="W36" s="993"/>
      <c r="X36" s="523">
        <f t="shared" si="4"/>
        <v>0</v>
      </c>
      <c r="Y36" s="993">
        <v>0</v>
      </c>
      <c r="Z36" s="994">
        <v>0</v>
      </c>
      <c r="AA36" s="526">
        <f t="shared" si="5"/>
        <v>0</v>
      </c>
      <c r="AB36" s="523">
        <f t="shared" si="6"/>
        <v>0</v>
      </c>
      <c r="AC36" s="526">
        <f t="shared" si="7"/>
        <v>0</v>
      </c>
      <c r="AD36" s="569">
        <f t="shared" si="8"/>
        <v>0</v>
      </c>
    </row>
    <row r="37" spans="1:31" ht="15" x14ac:dyDescent="0.25">
      <c r="A37" s="2" t="s">
        <v>354</v>
      </c>
      <c r="B37" s="242"/>
      <c r="C37" s="2"/>
      <c r="D37" s="242"/>
      <c r="E37" s="2"/>
      <c r="F37" s="2"/>
      <c r="G37" s="2" t="s">
        <v>873</v>
      </c>
      <c r="H37" s="2" t="s">
        <v>873</v>
      </c>
      <c r="I37" s="2" t="s">
        <v>939</v>
      </c>
      <c r="J37" s="899">
        <v>5</v>
      </c>
      <c r="K37" s="159" t="s">
        <v>652</v>
      </c>
      <c r="L37" s="250">
        <v>0.04</v>
      </c>
      <c r="M37" s="976"/>
      <c r="N37" s="980"/>
      <c r="O37" s="497">
        <f t="shared" si="9"/>
        <v>0</v>
      </c>
      <c r="P37" s="980">
        <v>0</v>
      </c>
      <c r="Q37" s="976">
        <v>0</v>
      </c>
      <c r="R37" s="520">
        <f t="shared" si="0"/>
        <v>0</v>
      </c>
      <c r="S37" s="497">
        <f t="shared" si="1"/>
        <v>0</v>
      </c>
      <c r="T37" s="520">
        <f t="shared" si="2"/>
        <v>0</v>
      </c>
      <c r="U37" s="497">
        <f t="shared" si="3"/>
        <v>0</v>
      </c>
      <c r="V37" s="994"/>
      <c r="W37" s="993"/>
      <c r="X37" s="523">
        <f t="shared" si="4"/>
        <v>0</v>
      </c>
      <c r="Y37" s="993">
        <v>0</v>
      </c>
      <c r="Z37" s="994">
        <v>0</v>
      </c>
      <c r="AA37" s="526">
        <f t="shared" si="5"/>
        <v>0</v>
      </c>
      <c r="AB37" s="523">
        <f t="shared" si="6"/>
        <v>0</v>
      </c>
      <c r="AC37" s="526">
        <f t="shared" si="7"/>
        <v>0</v>
      </c>
      <c r="AD37" s="569">
        <f t="shared" si="8"/>
        <v>0</v>
      </c>
    </row>
    <row r="38" spans="1:31" ht="15.75" thickBot="1" x14ac:dyDescent="0.3">
      <c r="A38" s="244" t="s">
        <v>354</v>
      </c>
      <c r="B38" s="245"/>
      <c r="C38" s="244"/>
      <c r="D38" s="245"/>
      <c r="E38" s="244" t="s">
        <v>2725</v>
      </c>
      <c r="F38" s="244"/>
      <c r="G38" s="244" t="s">
        <v>660</v>
      </c>
      <c r="H38" s="244" t="s">
        <v>660</v>
      </c>
      <c r="I38" s="244" t="s">
        <v>939</v>
      </c>
      <c r="J38" s="908">
        <v>9</v>
      </c>
      <c r="K38" s="256" t="s">
        <v>652</v>
      </c>
      <c r="L38" s="566">
        <v>0.04</v>
      </c>
      <c r="M38" s="976"/>
      <c r="N38" s="980"/>
      <c r="O38" s="497">
        <f t="shared" si="9"/>
        <v>0</v>
      </c>
      <c r="P38" s="980">
        <v>0</v>
      </c>
      <c r="Q38" s="976">
        <v>0</v>
      </c>
      <c r="R38" s="520">
        <f t="shared" si="0"/>
        <v>0</v>
      </c>
      <c r="S38" s="497">
        <f t="shared" si="1"/>
        <v>0</v>
      </c>
      <c r="T38" s="520">
        <f t="shared" si="2"/>
        <v>0</v>
      </c>
      <c r="U38" s="497">
        <f t="shared" si="3"/>
        <v>0</v>
      </c>
      <c r="V38" s="994"/>
      <c r="W38" s="993"/>
      <c r="X38" s="523">
        <f t="shared" si="4"/>
        <v>0</v>
      </c>
      <c r="Y38" s="993">
        <v>0</v>
      </c>
      <c r="Z38" s="994">
        <v>0</v>
      </c>
      <c r="AA38" s="526">
        <f t="shared" si="5"/>
        <v>0</v>
      </c>
      <c r="AB38" s="523">
        <f t="shared" si="6"/>
        <v>0</v>
      </c>
      <c r="AC38" s="526">
        <f t="shared" si="7"/>
        <v>0</v>
      </c>
      <c r="AD38" s="569">
        <f t="shared" si="8"/>
        <v>0</v>
      </c>
    </row>
    <row r="39" spans="1:31" s="43" customFormat="1" ht="30" customHeight="1" thickTop="1" thickBot="1" x14ac:dyDescent="0.3">
      <c r="A39" s="44" t="s">
        <v>2726</v>
      </c>
      <c r="B39" s="29"/>
      <c r="C39" s="29"/>
      <c r="D39" s="29"/>
      <c r="E39" s="29"/>
      <c r="F39" s="29"/>
      <c r="G39" s="30"/>
      <c r="H39" s="30"/>
      <c r="I39" s="31"/>
      <c r="J39" s="900">
        <f>SUM(J33:J38)</f>
        <v>49.05</v>
      </c>
      <c r="K39" s="33"/>
      <c r="L39" s="34"/>
      <c r="M39" s="30"/>
      <c r="N39" s="35"/>
      <c r="O39" s="36"/>
      <c r="P39" s="35"/>
      <c r="Q39" s="35"/>
      <c r="R39" s="36"/>
      <c r="S39" s="36"/>
      <c r="T39" s="37"/>
      <c r="U39" s="37">
        <f>SUM(U33:U38)</f>
        <v>0</v>
      </c>
      <c r="V39" s="35"/>
      <c r="W39" s="35"/>
      <c r="X39" s="38"/>
      <c r="Y39" s="35"/>
      <c r="Z39" s="35"/>
      <c r="AA39" s="39"/>
      <c r="AB39" s="40"/>
      <c r="AC39" s="40"/>
      <c r="AD39" s="41">
        <f>SUM(AD33:AD38)</f>
        <v>0</v>
      </c>
      <c r="AE39" s="42"/>
    </row>
    <row r="40" spans="1:31" ht="16.5" thickTop="1" thickBot="1" x14ac:dyDescent="0.3">
      <c r="J40" s="909"/>
      <c r="M40" s="695"/>
      <c r="N40" s="695"/>
      <c r="O40" s="695"/>
      <c r="P40" s="695"/>
      <c r="Q40" s="695"/>
      <c r="R40" s="695"/>
      <c r="S40" s="695"/>
      <c r="T40" s="695"/>
      <c r="U40" s="695"/>
      <c r="V40" s="696"/>
      <c r="W40" s="696"/>
      <c r="X40" s="696"/>
      <c r="Y40" s="696"/>
      <c r="Z40" s="696"/>
      <c r="AA40" s="696"/>
      <c r="AB40" s="696"/>
      <c r="AC40" s="696"/>
      <c r="AD40" s="1135"/>
    </row>
    <row r="41" spans="1:31" ht="15.75" thickTop="1" x14ac:dyDescent="0.25">
      <c r="A41" s="111" t="s">
        <v>584</v>
      </c>
      <c r="B41" s="143"/>
      <c r="C41" s="143"/>
      <c r="D41" s="143"/>
      <c r="E41" s="143"/>
      <c r="F41" s="143"/>
      <c r="G41" s="111" t="s">
        <v>2518</v>
      </c>
      <c r="H41" s="111" t="s">
        <v>764</v>
      </c>
      <c r="I41" s="111" t="s">
        <v>939</v>
      </c>
      <c r="J41" s="910">
        <v>14</v>
      </c>
      <c r="K41" s="145" t="s">
        <v>652</v>
      </c>
      <c r="L41" s="248">
        <v>7.0000000000000007E-2</v>
      </c>
      <c r="M41" s="974"/>
      <c r="N41" s="979"/>
      <c r="O41" s="496">
        <f t="shared" si="9"/>
        <v>0</v>
      </c>
      <c r="P41" s="979">
        <v>0</v>
      </c>
      <c r="Q41" s="974">
        <v>0</v>
      </c>
      <c r="R41" s="519">
        <f t="shared" si="0"/>
        <v>0</v>
      </c>
      <c r="S41" s="496">
        <f t="shared" si="1"/>
        <v>0</v>
      </c>
      <c r="T41" s="519">
        <f t="shared" si="2"/>
        <v>0</v>
      </c>
      <c r="U41" s="496">
        <f t="shared" si="3"/>
        <v>0</v>
      </c>
      <c r="V41" s="1044"/>
      <c r="W41" s="997"/>
      <c r="X41" s="522">
        <f t="shared" si="4"/>
        <v>0</v>
      </c>
      <c r="Y41" s="997">
        <v>0</v>
      </c>
      <c r="Z41" s="1044">
        <v>0</v>
      </c>
      <c r="AA41" s="525">
        <f t="shared" si="5"/>
        <v>0</v>
      </c>
      <c r="AB41" s="522">
        <f t="shared" si="6"/>
        <v>0</v>
      </c>
      <c r="AC41" s="525">
        <f t="shared" si="7"/>
        <v>0</v>
      </c>
      <c r="AD41" s="1136">
        <f t="shared" si="8"/>
        <v>0</v>
      </c>
    </row>
    <row r="42" spans="1:31" ht="15" x14ac:dyDescent="0.25">
      <c r="A42" s="2" t="s">
        <v>584</v>
      </c>
      <c r="B42" s="242"/>
      <c r="C42" s="242"/>
      <c r="D42" s="242"/>
      <c r="E42" s="242"/>
      <c r="F42" s="242"/>
      <c r="G42" s="2" t="s">
        <v>873</v>
      </c>
      <c r="H42" s="2" t="s">
        <v>655</v>
      </c>
      <c r="I42" s="2" t="s">
        <v>939</v>
      </c>
      <c r="J42" s="911">
        <v>5</v>
      </c>
      <c r="K42" s="159" t="s">
        <v>652</v>
      </c>
      <c r="L42" s="250">
        <v>0.04</v>
      </c>
      <c r="M42" s="976"/>
      <c r="N42" s="980"/>
      <c r="O42" s="497">
        <f t="shared" si="9"/>
        <v>0</v>
      </c>
      <c r="P42" s="980">
        <v>0</v>
      </c>
      <c r="Q42" s="976">
        <v>0</v>
      </c>
      <c r="R42" s="520">
        <f t="shared" si="0"/>
        <v>0</v>
      </c>
      <c r="S42" s="497">
        <f t="shared" si="1"/>
        <v>0</v>
      </c>
      <c r="T42" s="520">
        <f t="shared" si="2"/>
        <v>0</v>
      </c>
      <c r="U42" s="497">
        <f t="shared" si="3"/>
        <v>0</v>
      </c>
      <c r="V42" s="994"/>
      <c r="W42" s="993"/>
      <c r="X42" s="523">
        <f t="shared" si="4"/>
        <v>0</v>
      </c>
      <c r="Y42" s="993">
        <v>0</v>
      </c>
      <c r="Z42" s="994">
        <v>0</v>
      </c>
      <c r="AA42" s="526">
        <f t="shared" si="5"/>
        <v>0</v>
      </c>
      <c r="AB42" s="523">
        <f t="shared" si="6"/>
        <v>0</v>
      </c>
      <c r="AC42" s="526">
        <f t="shared" si="7"/>
        <v>0</v>
      </c>
      <c r="AD42" s="569">
        <f t="shared" si="8"/>
        <v>0</v>
      </c>
    </row>
    <row r="43" spans="1:31" ht="15" x14ac:dyDescent="0.25">
      <c r="A43" s="2" t="s">
        <v>584</v>
      </c>
      <c r="B43" s="255"/>
      <c r="C43" s="255"/>
      <c r="D43" s="255"/>
      <c r="E43" s="254" t="s">
        <v>2725</v>
      </c>
      <c r="F43" s="254"/>
      <c r="G43" s="254" t="s">
        <v>2727</v>
      </c>
      <c r="H43" s="254" t="s">
        <v>660</v>
      </c>
      <c r="I43" s="254" t="s">
        <v>939</v>
      </c>
      <c r="J43" s="912" t="s">
        <v>2728</v>
      </c>
      <c r="K43" s="256" t="s">
        <v>652</v>
      </c>
      <c r="L43" s="566">
        <v>0.04</v>
      </c>
      <c r="M43" s="976"/>
      <c r="N43" s="980"/>
      <c r="O43" s="497">
        <f t="shared" si="9"/>
        <v>0</v>
      </c>
      <c r="P43" s="980">
        <v>0</v>
      </c>
      <c r="Q43" s="976">
        <v>0</v>
      </c>
      <c r="R43" s="520">
        <f t="shared" si="0"/>
        <v>0</v>
      </c>
      <c r="S43" s="497">
        <f t="shared" si="1"/>
        <v>0</v>
      </c>
      <c r="T43" s="520">
        <f t="shared" si="2"/>
        <v>0</v>
      </c>
      <c r="U43" s="497">
        <f t="shared" si="3"/>
        <v>0</v>
      </c>
      <c r="V43" s="994"/>
      <c r="W43" s="993"/>
      <c r="X43" s="523">
        <f t="shared" si="4"/>
        <v>0</v>
      </c>
      <c r="Y43" s="993">
        <v>0</v>
      </c>
      <c r="Z43" s="994">
        <v>0</v>
      </c>
      <c r="AA43" s="526">
        <f t="shared" si="5"/>
        <v>0</v>
      </c>
      <c r="AB43" s="523">
        <f t="shared" si="6"/>
        <v>0</v>
      </c>
      <c r="AC43" s="526">
        <f t="shared" si="7"/>
        <v>0</v>
      </c>
      <c r="AD43" s="569">
        <f t="shared" si="8"/>
        <v>0</v>
      </c>
    </row>
    <row r="44" spans="1:31" ht="15.75" thickBot="1" x14ac:dyDescent="0.3">
      <c r="A44" s="244" t="s">
        <v>584</v>
      </c>
      <c r="B44" s="245"/>
      <c r="C44" s="245"/>
      <c r="D44" s="245"/>
      <c r="E44" s="245"/>
      <c r="F44" s="245"/>
      <c r="G44" s="244" t="s">
        <v>2514</v>
      </c>
      <c r="H44" s="244" t="s">
        <v>2729</v>
      </c>
      <c r="I44" s="244" t="s">
        <v>939</v>
      </c>
      <c r="J44" s="913">
        <v>5</v>
      </c>
      <c r="K44" s="164" t="s">
        <v>652</v>
      </c>
      <c r="L44" s="544">
        <v>0.04</v>
      </c>
      <c r="M44" s="978"/>
      <c r="N44" s="981"/>
      <c r="O44" s="498">
        <f t="shared" si="9"/>
        <v>0</v>
      </c>
      <c r="P44" s="981">
        <v>0</v>
      </c>
      <c r="Q44" s="978">
        <v>0</v>
      </c>
      <c r="R44" s="521">
        <f t="shared" si="0"/>
        <v>0</v>
      </c>
      <c r="S44" s="498">
        <f t="shared" si="1"/>
        <v>0</v>
      </c>
      <c r="T44" s="521">
        <f t="shared" si="2"/>
        <v>0</v>
      </c>
      <c r="U44" s="498">
        <f t="shared" si="3"/>
        <v>0</v>
      </c>
      <c r="V44" s="1046"/>
      <c r="W44" s="1045"/>
      <c r="X44" s="524">
        <f t="shared" si="4"/>
        <v>0</v>
      </c>
      <c r="Y44" s="1045">
        <v>0</v>
      </c>
      <c r="Z44" s="1046">
        <v>0</v>
      </c>
      <c r="AA44" s="527">
        <f t="shared" si="5"/>
        <v>0</v>
      </c>
      <c r="AB44" s="524">
        <f t="shared" si="6"/>
        <v>0</v>
      </c>
      <c r="AC44" s="527">
        <f t="shared" si="7"/>
        <v>0</v>
      </c>
      <c r="AD44" s="1137">
        <f t="shared" si="8"/>
        <v>0</v>
      </c>
    </row>
    <row r="45" spans="1:31" ht="14.25" thickTop="1" thickBot="1" x14ac:dyDescent="0.25">
      <c r="AD45" s="1138"/>
    </row>
    <row r="46" spans="1:31" s="43" customFormat="1" ht="30" customHeight="1" thickTop="1" thickBot="1" x14ac:dyDescent="0.3">
      <c r="A46" s="44" t="s">
        <v>2730</v>
      </c>
      <c r="B46" s="29"/>
      <c r="C46" s="29"/>
      <c r="D46" s="29"/>
      <c r="E46" s="29"/>
      <c r="F46" s="29"/>
      <c r="G46" s="30"/>
      <c r="H46" s="30"/>
      <c r="I46" s="31"/>
      <c r="J46" s="900">
        <f>SUM(J41:J44)</f>
        <v>24</v>
      </c>
      <c r="K46" s="33"/>
      <c r="L46" s="34"/>
      <c r="M46" s="30"/>
      <c r="N46" s="35"/>
      <c r="O46" s="36"/>
      <c r="P46" s="35"/>
      <c r="Q46" s="35"/>
      <c r="R46" s="36"/>
      <c r="S46" s="36"/>
      <c r="T46" s="37"/>
      <c r="U46" s="37">
        <f>SUM(U41:U44)</f>
        <v>0</v>
      </c>
      <c r="V46" s="35"/>
      <c r="W46" s="35"/>
      <c r="X46" s="38"/>
      <c r="Y46" s="35"/>
      <c r="Z46" s="35"/>
      <c r="AA46" s="39"/>
      <c r="AB46" s="40"/>
      <c r="AC46" s="40"/>
      <c r="AD46" s="41">
        <f>SUM(AD41:AD44)</f>
        <v>0</v>
      </c>
      <c r="AE46" s="42"/>
    </row>
    <row r="47" spans="1:31" ht="13.5" thickTop="1" x14ac:dyDescent="0.2"/>
  </sheetData>
  <mergeCells count="15">
    <mergeCell ref="S4:U4"/>
    <mergeCell ref="V4:X4"/>
    <mergeCell ref="A3:AD3"/>
    <mergeCell ref="A4:A5"/>
    <mergeCell ref="B4:B5"/>
    <mergeCell ref="F4:F5"/>
    <mergeCell ref="G4:G5"/>
    <mergeCell ref="I4:I5"/>
    <mergeCell ref="J4:J5"/>
    <mergeCell ref="Y4:AA4"/>
    <mergeCell ref="AB4:AD4"/>
    <mergeCell ref="K4:K5"/>
    <mergeCell ref="L4:L5"/>
    <mergeCell ref="M4:O4"/>
    <mergeCell ref="P4:R4"/>
  </mergeCell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rgb="FF92D050"/>
  </sheetPr>
  <dimension ref="A1:IV56"/>
  <sheetViews>
    <sheetView zoomScaleNormal="100" zoomScaleSheetLayoutView="80" workbookViewId="0">
      <selection activeCell="E47" sqref="E47:G48"/>
    </sheetView>
  </sheetViews>
  <sheetFormatPr defaultColWidth="8.7109375" defaultRowHeight="15" x14ac:dyDescent="0.25"/>
  <cols>
    <col min="1" max="1" width="4" style="84" customWidth="1"/>
    <col min="2" max="2" width="3" style="84" customWidth="1"/>
    <col min="3" max="3" width="5.7109375" style="84" customWidth="1"/>
    <col min="4" max="4" width="50" style="84" customWidth="1"/>
    <col min="5" max="5" width="47.7109375" style="84" customWidth="1"/>
    <col min="6" max="6" width="8.7109375" style="84"/>
    <col min="7" max="7" width="1.5703125" style="84" customWidth="1"/>
    <col min="8" max="16384" width="8.7109375" style="84"/>
  </cols>
  <sheetData>
    <row r="1" spans="1:256" x14ac:dyDescent="0.25">
      <c r="A1" s="83"/>
      <c r="B1" s="83"/>
      <c r="C1" s="83"/>
      <c r="D1" s="83"/>
      <c r="E1" s="83"/>
      <c r="F1" s="83"/>
    </row>
    <row r="2" spans="1:256" x14ac:dyDescent="0.25">
      <c r="A2" s="83"/>
      <c r="B2" s="83"/>
      <c r="C2" s="83"/>
      <c r="D2" s="83"/>
      <c r="E2" s="6"/>
      <c r="F2" s="83"/>
      <c r="J2" s="7"/>
      <c r="K2" s="7"/>
      <c r="L2" s="7"/>
      <c r="M2" s="7"/>
      <c r="N2" s="7"/>
    </row>
    <row r="3" spans="1:256" x14ac:dyDescent="0.25">
      <c r="A3" s="83"/>
      <c r="B3" s="83"/>
      <c r="C3" s="83"/>
      <c r="D3" s="83"/>
      <c r="E3" s="6"/>
      <c r="F3" s="83"/>
      <c r="J3" s="7"/>
      <c r="K3" s="7"/>
      <c r="L3" s="7"/>
      <c r="M3" s="7"/>
      <c r="N3" s="7"/>
    </row>
    <row r="4" spans="1:256" x14ac:dyDescent="0.25">
      <c r="A4" s="83"/>
      <c r="B4" s="83"/>
      <c r="C4" s="83"/>
      <c r="D4" s="83"/>
      <c r="E4" s="6"/>
      <c r="F4" s="83"/>
      <c r="J4" s="7"/>
      <c r="K4" s="7"/>
      <c r="L4" s="7"/>
      <c r="M4" s="7"/>
      <c r="N4" s="7"/>
    </row>
    <row r="5" spans="1:256" ht="25.5" customHeight="1" x14ac:dyDescent="0.25">
      <c r="A5" s="8"/>
      <c r="B5" s="11" t="s">
        <v>58</v>
      </c>
      <c r="C5" s="85"/>
      <c r="D5" s="12"/>
      <c r="E5" s="86"/>
      <c r="F5" s="83"/>
    </row>
    <row r="6" spans="1:256" ht="21" customHeight="1" x14ac:dyDescent="0.25">
      <c r="A6" s="18"/>
      <c r="B6" s="19" t="s">
        <v>59</v>
      </c>
      <c r="C6" s="18"/>
      <c r="D6" s="20"/>
      <c r="E6" s="18"/>
      <c r="F6" s="21"/>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2"/>
      <c r="ES6" s="22"/>
      <c r="ET6" s="22"/>
      <c r="EU6" s="22"/>
      <c r="EV6" s="22"/>
      <c r="EW6" s="22"/>
      <c r="EX6" s="22"/>
      <c r="EY6" s="22"/>
      <c r="EZ6" s="22"/>
      <c r="FA6" s="22"/>
      <c r="FB6" s="22"/>
      <c r="FC6" s="22"/>
      <c r="FD6" s="22"/>
      <c r="FE6" s="22"/>
      <c r="FF6" s="22"/>
      <c r="FG6" s="22"/>
      <c r="FH6" s="22"/>
      <c r="FI6" s="22"/>
      <c r="FJ6" s="22"/>
      <c r="FK6" s="22"/>
      <c r="FL6" s="22"/>
      <c r="FM6" s="22"/>
      <c r="FN6" s="22"/>
      <c r="FO6" s="22"/>
      <c r="FP6" s="22"/>
      <c r="FQ6" s="22"/>
      <c r="FR6" s="22"/>
      <c r="FS6" s="22"/>
      <c r="FT6" s="22"/>
      <c r="FU6" s="22"/>
      <c r="FV6" s="22"/>
      <c r="FW6" s="22"/>
      <c r="FX6" s="22"/>
      <c r="FY6" s="22"/>
      <c r="FZ6" s="22"/>
      <c r="GA6" s="22"/>
      <c r="GB6" s="22"/>
      <c r="GC6" s="22"/>
      <c r="GD6" s="22"/>
      <c r="GE6" s="22"/>
      <c r="GF6" s="22"/>
      <c r="GG6" s="22"/>
      <c r="GH6" s="22"/>
      <c r="GI6" s="22"/>
      <c r="GJ6" s="22"/>
      <c r="GK6" s="22"/>
      <c r="GL6" s="22"/>
      <c r="GM6" s="22"/>
      <c r="GN6" s="22"/>
      <c r="GO6" s="22"/>
      <c r="GP6" s="22"/>
      <c r="GQ6" s="22"/>
      <c r="GR6" s="22"/>
      <c r="GS6" s="22"/>
      <c r="GT6" s="22"/>
      <c r="GU6" s="22"/>
      <c r="GV6" s="22"/>
      <c r="GW6" s="22"/>
      <c r="GX6" s="22"/>
      <c r="GY6" s="22"/>
      <c r="GZ6" s="22"/>
      <c r="HA6" s="22"/>
      <c r="HB6" s="22"/>
      <c r="HC6" s="22"/>
      <c r="HD6" s="22"/>
      <c r="HE6" s="22"/>
      <c r="HF6" s="22"/>
      <c r="HG6" s="22"/>
      <c r="HH6" s="22"/>
      <c r="HI6" s="22"/>
      <c r="HJ6" s="22"/>
      <c r="HK6" s="22"/>
      <c r="HL6" s="22"/>
      <c r="HM6" s="22"/>
      <c r="HN6" s="22"/>
      <c r="HO6" s="22"/>
      <c r="HP6" s="22"/>
      <c r="HQ6" s="22"/>
      <c r="HR6" s="22"/>
      <c r="HS6" s="22"/>
      <c r="HT6" s="22"/>
      <c r="HU6" s="22"/>
      <c r="HV6" s="22"/>
      <c r="HW6" s="22"/>
      <c r="HX6" s="22"/>
      <c r="HY6" s="22"/>
      <c r="HZ6" s="22"/>
      <c r="IA6" s="22"/>
      <c r="IB6" s="22"/>
      <c r="IC6" s="22"/>
      <c r="ID6" s="22"/>
      <c r="IE6" s="22"/>
      <c r="IF6" s="22"/>
      <c r="IG6" s="22"/>
      <c r="IH6" s="22"/>
      <c r="II6" s="22"/>
      <c r="IJ6" s="22"/>
      <c r="IK6" s="22"/>
      <c r="IL6" s="22"/>
      <c r="IM6" s="22"/>
      <c r="IN6" s="22"/>
      <c r="IO6" s="22"/>
      <c r="IP6" s="22"/>
      <c r="IQ6" s="22"/>
      <c r="IR6" s="22"/>
      <c r="IS6" s="22"/>
      <c r="IT6" s="22"/>
      <c r="IU6" s="22"/>
      <c r="IV6" s="22"/>
    </row>
    <row r="7" spans="1:256" ht="15.75" thickBot="1" x14ac:dyDescent="0.3">
      <c r="A7" s="13"/>
      <c r="B7" s="87"/>
      <c r="C7" s="87"/>
      <c r="D7" s="87"/>
      <c r="E7" s="87"/>
      <c r="F7" s="83"/>
    </row>
    <row r="8" spans="1:256" ht="15.75" thickTop="1" x14ac:dyDescent="0.25">
      <c r="A8" s="13"/>
      <c r="B8" s="88"/>
      <c r="C8" s="192"/>
      <c r="D8" s="192"/>
      <c r="E8" s="192"/>
      <c r="F8" s="193"/>
    </row>
    <row r="9" spans="1:256" x14ac:dyDescent="0.25">
      <c r="A9" s="13"/>
      <c r="B9" s="89"/>
      <c r="C9" s="90" t="s">
        <v>60</v>
      </c>
      <c r="D9" s="91"/>
      <c r="E9" s="87"/>
      <c r="F9" s="92"/>
    </row>
    <row r="10" spans="1:256" x14ac:dyDescent="0.25">
      <c r="A10" s="13"/>
      <c r="B10" s="70"/>
      <c r="C10" s="14"/>
      <c r="D10" s="87"/>
      <c r="E10" s="87"/>
      <c r="F10" s="92"/>
    </row>
    <row r="11" spans="1:256" x14ac:dyDescent="0.25">
      <c r="A11" s="13"/>
      <c r="B11" s="70"/>
      <c r="C11" s="1151" t="s">
        <v>61</v>
      </c>
      <c r="D11" s="1151"/>
      <c r="E11" s="1151"/>
      <c r="F11" s="92"/>
    </row>
    <row r="12" spans="1:256" x14ac:dyDescent="0.25">
      <c r="A12" s="13"/>
      <c r="B12" s="93"/>
      <c r="C12" s="1151" t="s">
        <v>62</v>
      </c>
      <c r="D12" s="1151"/>
      <c r="E12" s="1151"/>
      <c r="F12" s="92"/>
    </row>
    <row r="13" spans="1:256" x14ac:dyDescent="0.25">
      <c r="A13" s="13"/>
      <c r="B13" s="93"/>
      <c r="C13" s="15" t="s">
        <v>63</v>
      </c>
      <c r="D13" s="1151" t="s">
        <v>64</v>
      </c>
      <c r="E13" s="1151"/>
      <c r="F13" s="92"/>
    </row>
    <row r="14" spans="1:256" x14ac:dyDescent="0.25">
      <c r="A14" s="13"/>
      <c r="B14" s="93"/>
      <c r="C14" s="15" t="s">
        <v>63</v>
      </c>
      <c r="D14" s="1152" t="s">
        <v>65</v>
      </c>
      <c r="E14" s="1152"/>
      <c r="F14" s="92"/>
    </row>
    <row r="15" spans="1:256" ht="31.5" customHeight="1" x14ac:dyDescent="0.25">
      <c r="A15" s="13"/>
      <c r="B15" s="93"/>
      <c r="C15" s="17" t="s">
        <v>63</v>
      </c>
      <c r="D15" s="1155" t="s">
        <v>66</v>
      </c>
      <c r="E15" s="1155"/>
      <c r="F15" s="92"/>
    </row>
    <row r="16" spans="1:256" x14ac:dyDescent="0.25">
      <c r="A16" s="13"/>
      <c r="B16" s="93"/>
      <c r="C16" s="15" t="s">
        <v>63</v>
      </c>
      <c r="D16" s="1152" t="s">
        <v>67</v>
      </c>
      <c r="E16" s="1152"/>
      <c r="F16" s="92"/>
    </row>
    <row r="17" spans="1:11" ht="33.75" customHeight="1" x14ac:dyDescent="0.25">
      <c r="A17" s="13"/>
      <c r="B17" s="93"/>
      <c r="C17" s="17" t="s">
        <v>63</v>
      </c>
      <c r="D17" s="1156" t="s">
        <v>68</v>
      </c>
      <c r="E17" s="1156"/>
      <c r="F17" s="92"/>
    </row>
    <row r="18" spans="1:11" ht="18.75" customHeight="1" x14ac:dyDescent="0.25">
      <c r="A18" s="16"/>
      <c r="B18" s="93"/>
      <c r="C18" s="1157" t="s">
        <v>69</v>
      </c>
      <c r="D18" s="1157"/>
      <c r="E18" s="1157"/>
      <c r="F18" s="92"/>
    </row>
    <row r="19" spans="1:11" ht="30" customHeight="1" x14ac:dyDescent="0.25">
      <c r="A19" s="9"/>
      <c r="B19" s="94"/>
      <c r="C19" s="1153"/>
      <c r="D19" s="1153"/>
      <c r="E19" s="1153"/>
      <c r="F19" s="92"/>
    </row>
    <row r="20" spans="1:11" ht="15.75" thickBot="1" x14ac:dyDescent="0.3">
      <c r="A20" s="9"/>
      <c r="B20" s="95"/>
      <c r="C20" s="96"/>
      <c r="D20" s="96"/>
      <c r="E20" s="96"/>
      <c r="F20" s="71"/>
    </row>
    <row r="21" spans="1:11" ht="16.5" thickTop="1" thickBot="1" x14ac:dyDescent="0.3">
      <c r="A21" s="9"/>
      <c r="B21" s="83"/>
      <c r="C21" s="83"/>
      <c r="D21" s="83"/>
      <c r="E21" s="83"/>
      <c r="F21" s="6"/>
    </row>
    <row r="22" spans="1:11" ht="15.75" thickTop="1" x14ac:dyDescent="0.25">
      <c r="A22" s="9"/>
      <c r="B22" s="97"/>
      <c r="C22" s="194"/>
      <c r="D22" s="194"/>
      <c r="E22" s="194"/>
      <c r="F22" s="195"/>
    </row>
    <row r="23" spans="1:11" x14ac:dyDescent="0.25">
      <c r="A23" s="9"/>
      <c r="B23" s="98"/>
      <c r="C23" s="99" t="s">
        <v>70</v>
      </c>
      <c r="D23" s="85"/>
      <c r="E23" s="83"/>
      <c r="F23" s="72"/>
    </row>
    <row r="24" spans="1:11" x14ac:dyDescent="0.25">
      <c r="A24" s="9"/>
      <c r="B24" s="98"/>
      <c r="C24" s="14"/>
      <c r="D24" s="83"/>
      <c r="E24" s="83"/>
      <c r="F24" s="72"/>
    </row>
    <row r="25" spans="1:11" x14ac:dyDescent="0.25">
      <c r="A25" s="9"/>
      <c r="B25" s="100"/>
      <c r="C25" s="1154" t="s">
        <v>71</v>
      </c>
      <c r="D25" s="1154"/>
      <c r="E25" s="1154"/>
      <c r="F25" s="101"/>
      <c r="G25" s="102"/>
      <c r="H25" s="102"/>
      <c r="I25" s="102"/>
      <c r="J25" s="102"/>
      <c r="K25" s="102"/>
    </row>
    <row r="26" spans="1:11" x14ac:dyDescent="0.25">
      <c r="A26" s="9"/>
      <c r="B26" s="103"/>
      <c r="C26" s="1154"/>
      <c r="D26" s="1154"/>
      <c r="E26" s="1154"/>
      <c r="F26" s="101"/>
      <c r="G26" s="102"/>
      <c r="H26" s="102"/>
      <c r="I26" s="102"/>
      <c r="J26" s="102"/>
      <c r="K26" s="102"/>
    </row>
    <row r="27" spans="1:11" x14ac:dyDescent="0.25">
      <c r="A27" s="9"/>
      <c r="B27" s="103"/>
      <c r="C27" s="1154"/>
      <c r="D27" s="1154"/>
      <c r="E27" s="1154"/>
      <c r="F27" s="101"/>
    </row>
    <row r="28" spans="1:11" x14ac:dyDescent="0.25">
      <c r="A28" s="9"/>
      <c r="B28" s="100"/>
      <c r="C28" s="1154" t="s">
        <v>72</v>
      </c>
      <c r="D28" s="1154"/>
      <c r="E28" s="1154"/>
      <c r="F28" s="104"/>
      <c r="G28" s="105"/>
      <c r="H28" s="105"/>
      <c r="I28" s="105"/>
      <c r="J28" s="105"/>
      <c r="K28" s="105"/>
    </row>
    <row r="29" spans="1:11" x14ac:dyDescent="0.25">
      <c r="A29" s="9"/>
      <c r="B29" s="103"/>
      <c r="C29" s="1154"/>
      <c r="D29" s="1154"/>
      <c r="E29" s="1154"/>
      <c r="F29" s="101"/>
    </row>
    <row r="30" spans="1:11" x14ac:dyDescent="0.25">
      <c r="A30" s="9"/>
      <c r="B30" s="103"/>
      <c r="C30" s="1154" t="s">
        <v>73</v>
      </c>
      <c r="D30" s="1154"/>
      <c r="E30" s="1154"/>
      <c r="F30" s="101"/>
      <c r="G30" s="106"/>
    </row>
    <row r="31" spans="1:11" x14ac:dyDescent="0.25">
      <c r="A31" s="9"/>
      <c r="B31" s="103"/>
      <c r="C31" s="1154"/>
      <c r="D31" s="1154"/>
      <c r="E31" s="1154"/>
      <c r="F31" s="101"/>
      <c r="G31" s="106"/>
    </row>
    <row r="32" spans="1:11" x14ac:dyDescent="0.25">
      <c r="A32" s="9"/>
      <c r="B32" s="103"/>
      <c r="C32" s="1154"/>
      <c r="D32" s="1154"/>
      <c r="E32" s="1154"/>
      <c r="F32" s="101"/>
      <c r="G32" s="106"/>
    </row>
    <row r="33" spans="1:7" ht="30" customHeight="1" x14ac:dyDescent="0.25">
      <c r="A33" s="9"/>
      <c r="B33" s="103"/>
      <c r="C33" s="1154" t="s">
        <v>74</v>
      </c>
      <c r="D33" s="1154"/>
      <c r="E33" s="1154"/>
      <c r="F33" s="101"/>
      <c r="G33" s="106"/>
    </row>
    <row r="34" spans="1:7" ht="15.75" thickBot="1" x14ac:dyDescent="0.3">
      <c r="A34" s="9"/>
      <c r="B34" s="95"/>
      <c r="C34" s="96"/>
      <c r="D34" s="96"/>
      <c r="E34" s="96"/>
      <c r="F34" s="71"/>
    </row>
    <row r="35" spans="1:7" ht="16.5" thickTop="1" thickBot="1" x14ac:dyDescent="0.3">
      <c r="A35" s="10"/>
      <c r="F35" s="7"/>
    </row>
    <row r="36" spans="1:7" ht="15.75" thickTop="1" x14ac:dyDescent="0.25">
      <c r="B36" s="97"/>
      <c r="C36" s="194"/>
      <c r="D36" s="194"/>
      <c r="E36" s="194"/>
      <c r="F36" s="195"/>
    </row>
    <row r="37" spans="1:7" x14ac:dyDescent="0.25">
      <c r="B37" s="98"/>
      <c r="C37" s="99" t="s">
        <v>75</v>
      </c>
      <c r="D37" s="85"/>
      <c r="E37" s="83"/>
      <c r="F37" s="72"/>
    </row>
    <row r="38" spans="1:7" x14ac:dyDescent="0.25">
      <c r="B38" s="98"/>
      <c r="C38" s="99" t="s">
        <v>63</v>
      </c>
      <c r="D38" s="83" t="s">
        <v>58</v>
      </c>
      <c r="E38" s="83"/>
      <c r="F38" s="72"/>
    </row>
    <row r="39" spans="1:7" x14ac:dyDescent="0.25">
      <c r="B39" s="100"/>
      <c r="C39" s="107" t="s">
        <v>3</v>
      </c>
      <c r="D39" s="107" t="s">
        <v>4</v>
      </c>
      <c r="E39" s="107"/>
      <c r="F39" s="101"/>
    </row>
    <row r="40" spans="1:7" x14ac:dyDescent="0.25">
      <c r="B40" s="100"/>
      <c r="C40" s="68" t="s">
        <v>5</v>
      </c>
      <c r="D40" s="68" t="s">
        <v>6</v>
      </c>
      <c r="E40" s="107" t="s">
        <v>76</v>
      </c>
      <c r="F40" s="101"/>
    </row>
    <row r="41" spans="1:7" x14ac:dyDescent="0.25">
      <c r="B41" s="100"/>
      <c r="C41" s="68" t="s">
        <v>10</v>
      </c>
      <c r="D41" s="68" t="s">
        <v>11</v>
      </c>
      <c r="E41" s="107" t="s">
        <v>77</v>
      </c>
      <c r="F41" s="101"/>
    </row>
    <row r="42" spans="1:7" x14ac:dyDescent="0.25">
      <c r="B42" s="100"/>
      <c r="C42" s="68" t="s">
        <v>13</v>
      </c>
      <c r="D42" s="68" t="s">
        <v>14</v>
      </c>
      <c r="E42" s="107"/>
      <c r="F42" s="101"/>
    </row>
    <row r="43" spans="1:7" x14ac:dyDescent="0.25">
      <c r="B43" s="103"/>
      <c r="C43" s="68" t="s">
        <v>15</v>
      </c>
      <c r="D43" s="68" t="s">
        <v>16</v>
      </c>
      <c r="E43" s="107"/>
      <c r="F43" s="101"/>
    </row>
    <row r="44" spans="1:7" x14ac:dyDescent="0.25">
      <c r="B44" s="103"/>
      <c r="C44" s="68" t="s">
        <v>17</v>
      </c>
      <c r="D44" s="68" t="s">
        <v>18</v>
      </c>
      <c r="E44" s="107"/>
      <c r="F44" s="101"/>
    </row>
    <row r="45" spans="1:7" x14ac:dyDescent="0.25">
      <c r="B45" s="100"/>
      <c r="C45" s="69" t="s">
        <v>20</v>
      </c>
      <c r="D45" s="69" t="s">
        <v>21</v>
      </c>
      <c r="E45" s="52"/>
      <c r="F45" s="104"/>
    </row>
    <row r="46" spans="1:7" x14ac:dyDescent="0.25">
      <c r="B46" s="103"/>
      <c r="C46" s="69" t="s">
        <v>24</v>
      </c>
      <c r="D46" s="69" t="s">
        <v>25</v>
      </c>
      <c r="E46" s="52"/>
      <c r="F46" s="101"/>
    </row>
    <row r="47" spans="1:7" x14ac:dyDescent="0.25">
      <c r="B47" s="103"/>
      <c r="C47" s="69" t="s">
        <v>40</v>
      </c>
      <c r="D47" s="69" t="s">
        <v>41</v>
      </c>
      <c r="E47" s="52"/>
      <c r="F47" s="101"/>
    </row>
    <row r="48" spans="1:7" x14ac:dyDescent="0.25">
      <c r="B48" s="103"/>
      <c r="C48" s="52" t="s">
        <v>42</v>
      </c>
      <c r="D48" s="52" t="s">
        <v>43</v>
      </c>
      <c r="E48" s="52"/>
      <c r="F48" s="101"/>
    </row>
    <row r="49" spans="2:6" x14ac:dyDescent="0.25">
      <c r="B49" s="103"/>
      <c r="C49" s="52" t="s">
        <v>44</v>
      </c>
      <c r="D49" s="52" t="s">
        <v>45</v>
      </c>
      <c r="E49" s="52"/>
      <c r="F49" s="101"/>
    </row>
    <row r="50" spans="2:6" x14ac:dyDescent="0.25">
      <c r="B50" s="103"/>
      <c r="C50" s="52" t="s">
        <v>46</v>
      </c>
      <c r="D50" s="52" t="s">
        <v>47</v>
      </c>
      <c r="E50" s="52" t="s">
        <v>78</v>
      </c>
      <c r="F50" s="101"/>
    </row>
    <row r="51" spans="2:6" x14ac:dyDescent="0.25">
      <c r="B51" s="103"/>
      <c r="C51" s="52" t="s">
        <v>48</v>
      </c>
      <c r="D51" s="52" t="s">
        <v>49</v>
      </c>
      <c r="E51" s="52"/>
      <c r="F51" s="101"/>
    </row>
    <row r="52" spans="2:6" x14ac:dyDescent="0.25">
      <c r="B52" s="103"/>
      <c r="C52" s="52" t="s">
        <v>50</v>
      </c>
      <c r="D52" s="52" t="s">
        <v>51</v>
      </c>
      <c r="E52" s="52"/>
      <c r="F52" s="101"/>
    </row>
    <row r="53" spans="2:6" x14ac:dyDescent="0.25">
      <c r="B53" s="103"/>
      <c r="C53" s="52" t="s">
        <v>52</v>
      </c>
      <c r="D53" s="52" t="s">
        <v>53</v>
      </c>
      <c r="E53" s="52"/>
      <c r="F53" s="101"/>
    </row>
    <row r="54" spans="2:6" x14ac:dyDescent="0.25">
      <c r="B54" s="103"/>
      <c r="C54" s="52" t="s">
        <v>54</v>
      </c>
      <c r="D54" s="52" t="s">
        <v>55</v>
      </c>
      <c r="E54" s="52"/>
      <c r="F54" s="101"/>
    </row>
    <row r="55" spans="2:6" ht="15.75" thickBot="1" x14ac:dyDescent="0.3">
      <c r="B55" s="95"/>
      <c r="C55" s="96"/>
      <c r="D55" s="96"/>
      <c r="E55" s="96"/>
      <c r="F55" s="71"/>
    </row>
    <row r="56" spans="2:6" ht="15.75" thickTop="1" x14ac:dyDescent="0.25"/>
  </sheetData>
  <mergeCells count="13">
    <mergeCell ref="C28:E29"/>
    <mergeCell ref="C30:E32"/>
    <mergeCell ref="C33:E33"/>
    <mergeCell ref="D15:E15"/>
    <mergeCell ref="D17:E17"/>
    <mergeCell ref="D16:E16"/>
    <mergeCell ref="C18:E18"/>
    <mergeCell ref="C25:E27"/>
    <mergeCell ref="C11:E11"/>
    <mergeCell ref="C12:E12"/>
    <mergeCell ref="D13:E13"/>
    <mergeCell ref="D14:E14"/>
    <mergeCell ref="C19:E19"/>
  </mergeCells>
  <phoneticPr fontId="25" type="noConversion"/>
  <pageMargins left="0.7" right="0.7" top="0.75" bottom="0.75" header="0.3" footer="0.3"/>
  <pageSetup paperSize="9" scale="67" orientation="portrait" r:id="rId1"/>
  <colBreaks count="1" manualBreakCount="1">
    <brk id="6"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CC483-1128-46A7-A128-4A759E17520F}">
  <sheetPr>
    <tabColor rgb="FF92D050"/>
  </sheetPr>
  <dimension ref="A1:AE45"/>
  <sheetViews>
    <sheetView zoomScale="70" zoomScaleNormal="70" workbookViewId="0">
      <selection activeCell="AG32" sqref="AG32"/>
    </sheetView>
  </sheetViews>
  <sheetFormatPr defaultRowHeight="12.75" x14ac:dyDescent="0.2"/>
  <cols>
    <col min="1" max="1" width="39.140625" customWidth="1"/>
    <col min="2" max="2" width="11" customWidth="1"/>
    <col min="3" max="6" width="0" hidden="1" customWidth="1"/>
    <col min="7" max="7" width="28.85546875" customWidth="1"/>
    <col min="8" max="8" width="19.85546875" customWidth="1"/>
    <col min="9" max="9" width="14.28515625" customWidth="1"/>
    <col min="10" max="10" width="12.28515625" bestFit="1" customWidth="1"/>
    <col min="12" max="12" width="8.7109375" style="346"/>
    <col min="13" max="13" width="13.7109375" customWidth="1"/>
    <col min="14" max="14" width="13.5703125" customWidth="1"/>
    <col min="16" max="16" width="14.140625" customWidth="1"/>
    <col min="17" max="17" width="13.5703125" customWidth="1"/>
    <col min="19" max="19" width="15" customWidth="1"/>
    <col min="20" max="20" width="12.7109375" customWidth="1"/>
    <col min="22" max="22" width="14.7109375" customWidth="1"/>
    <col min="23" max="23" width="14" customWidth="1"/>
    <col min="25" max="25" width="15.140625" customWidth="1"/>
    <col min="26" max="26" width="14.42578125" customWidth="1"/>
    <col min="28" max="28" width="15.28515625" customWidth="1"/>
    <col min="29" max="29" width="14.140625" customWidth="1"/>
    <col min="30" max="30" width="17.42578125" customWidth="1"/>
  </cols>
  <sheetData>
    <row r="1" spans="1:31" ht="15" x14ac:dyDescent="0.25">
      <c r="A1" s="196"/>
      <c r="B1" s="196"/>
      <c r="C1" s="196"/>
      <c r="D1" s="196"/>
      <c r="E1" s="196"/>
      <c r="F1" s="196"/>
      <c r="G1" s="196"/>
      <c r="H1" s="196"/>
      <c r="I1" s="196"/>
      <c r="J1" s="196"/>
      <c r="K1" s="196"/>
      <c r="L1" s="198"/>
      <c r="M1" s="196"/>
      <c r="N1" s="196"/>
      <c r="O1" s="197"/>
      <c r="P1" s="197"/>
      <c r="Q1" s="197"/>
      <c r="R1" s="197"/>
      <c r="S1" s="196"/>
      <c r="T1" s="196"/>
      <c r="U1" s="196"/>
      <c r="V1" s="198"/>
      <c r="W1" s="27"/>
      <c r="X1" s="199"/>
      <c r="Y1" s="196"/>
      <c r="Z1" s="196"/>
      <c r="AA1" s="196"/>
      <c r="AB1" s="196"/>
      <c r="AC1" s="196"/>
      <c r="AD1" s="196"/>
    </row>
    <row r="2" spans="1:31" ht="15.75" thickBot="1" x14ac:dyDescent="0.3">
      <c r="A2" s="3"/>
      <c r="B2" s="50"/>
      <c r="C2" s="50"/>
      <c r="D2" s="51"/>
      <c r="E2" s="51"/>
      <c r="F2" s="51"/>
      <c r="G2" s="196"/>
      <c r="H2" s="196"/>
      <c r="I2" s="196"/>
      <c r="J2" s="196"/>
      <c r="K2" s="196"/>
      <c r="L2" s="198"/>
      <c r="M2" s="196"/>
      <c r="N2" s="196"/>
      <c r="O2" s="197"/>
      <c r="P2" s="197"/>
      <c r="Q2" s="197"/>
      <c r="R2" s="197"/>
      <c r="S2" s="196"/>
      <c r="T2" s="196"/>
      <c r="U2" s="196"/>
      <c r="V2" s="198"/>
      <c r="W2" s="27"/>
      <c r="X2" s="199"/>
      <c r="Y2" s="196"/>
      <c r="Z2" s="196"/>
      <c r="AA2" s="196"/>
      <c r="AB2" s="196"/>
      <c r="AC2" s="196"/>
      <c r="AD2" s="196"/>
    </row>
    <row r="3" spans="1:31" ht="16.5" thickTop="1" thickBot="1" x14ac:dyDescent="0.3">
      <c r="A3" s="1178" t="s">
        <v>2731</v>
      </c>
      <c r="B3" s="1179"/>
      <c r="C3" s="1179"/>
      <c r="D3" s="1179"/>
      <c r="E3" s="1179"/>
      <c r="F3" s="1179"/>
      <c r="G3" s="1179"/>
      <c r="H3" s="1179"/>
      <c r="I3" s="1179"/>
      <c r="J3" s="1179"/>
      <c r="K3" s="1179"/>
      <c r="L3" s="1179"/>
      <c r="M3" s="1179"/>
      <c r="N3" s="1179"/>
      <c r="O3" s="1179"/>
      <c r="P3" s="1179"/>
      <c r="Q3" s="1179"/>
      <c r="R3" s="1179"/>
      <c r="S3" s="1179"/>
      <c r="T3" s="1179"/>
      <c r="U3" s="1179"/>
      <c r="V3" s="1179"/>
      <c r="W3" s="1179"/>
      <c r="X3" s="1179"/>
      <c r="Y3" s="1179"/>
      <c r="Z3" s="1179"/>
      <c r="AA3" s="1179"/>
      <c r="AB3" s="1179"/>
      <c r="AC3" s="1179"/>
      <c r="AD3" s="1180"/>
    </row>
    <row r="4" spans="1:31" ht="16.5" thickTop="1" thickBot="1" x14ac:dyDescent="0.25">
      <c r="A4" s="1181" t="s">
        <v>623</v>
      </c>
      <c r="B4" s="1183" t="s">
        <v>624</v>
      </c>
      <c r="C4" s="119" t="s">
        <v>625</v>
      </c>
      <c r="D4" s="119" t="s">
        <v>624</v>
      </c>
      <c r="E4" s="119" t="s">
        <v>626</v>
      </c>
      <c r="F4" s="1183" t="s">
        <v>627</v>
      </c>
      <c r="G4" s="1187" t="s">
        <v>628</v>
      </c>
      <c r="H4" s="120"/>
      <c r="I4" s="1183" t="s">
        <v>629</v>
      </c>
      <c r="J4" s="1181" t="s">
        <v>630</v>
      </c>
      <c r="K4" s="1191" t="s">
        <v>632</v>
      </c>
      <c r="L4" s="1193" t="s">
        <v>633</v>
      </c>
      <c r="M4" s="1175" t="s">
        <v>634</v>
      </c>
      <c r="N4" s="1175"/>
      <c r="O4" s="1176"/>
      <c r="P4" s="1177" t="s">
        <v>635</v>
      </c>
      <c r="Q4" s="1175"/>
      <c r="R4" s="1176"/>
      <c r="S4" s="1175" t="s">
        <v>636</v>
      </c>
      <c r="T4" s="1175"/>
      <c r="U4" s="1176"/>
      <c r="V4" s="1177" t="s">
        <v>2341</v>
      </c>
      <c r="W4" s="1175"/>
      <c r="X4" s="1176"/>
      <c r="Y4" s="1177" t="s">
        <v>638</v>
      </c>
      <c r="Z4" s="1175"/>
      <c r="AA4" s="1176"/>
      <c r="AB4" s="1177" t="s">
        <v>639</v>
      </c>
      <c r="AC4" s="1175"/>
      <c r="AD4" s="1176"/>
      <c r="AE4" s="656"/>
    </row>
    <row r="5" spans="1:31" ht="15.75" thickTop="1" x14ac:dyDescent="0.25">
      <c r="A5" s="1182"/>
      <c r="B5" s="1184"/>
      <c r="C5" s="121"/>
      <c r="D5" s="121"/>
      <c r="E5" s="121"/>
      <c r="F5" s="1184"/>
      <c r="G5" s="1188"/>
      <c r="H5" s="122" t="s">
        <v>641</v>
      </c>
      <c r="I5" s="1184"/>
      <c r="J5" s="1182"/>
      <c r="K5" s="1192"/>
      <c r="L5" s="1194"/>
      <c r="M5" s="123" t="s">
        <v>642</v>
      </c>
      <c r="N5" s="124" t="s">
        <v>643</v>
      </c>
      <c r="O5" s="125" t="s">
        <v>644</v>
      </c>
      <c r="P5" s="126" t="s">
        <v>642</v>
      </c>
      <c r="Q5" s="124" t="s">
        <v>643</v>
      </c>
      <c r="R5" s="125" t="s">
        <v>644</v>
      </c>
      <c r="S5" s="124" t="s">
        <v>642</v>
      </c>
      <c r="T5" s="124" t="s">
        <v>643</v>
      </c>
      <c r="U5" s="125" t="s">
        <v>644</v>
      </c>
      <c r="V5" s="126" t="s">
        <v>642</v>
      </c>
      <c r="W5" s="124" t="s">
        <v>643</v>
      </c>
      <c r="X5" s="125" t="s">
        <v>644</v>
      </c>
      <c r="Y5" s="126" t="s">
        <v>642</v>
      </c>
      <c r="Z5" s="124" t="s">
        <v>643</v>
      </c>
      <c r="AA5" s="125" t="s">
        <v>644</v>
      </c>
      <c r="AB5" s="126" t="s">
        <v>642</v>
      </c>
      <c r="AC5" s="124" t="s">
        <v>643</v>
      </c>
      <c r="AD5" s="1134" t="s">
        <v>644</v>
      </c>
    </row>
    <row r="6" spans="1:31" ht="15" x14ac:dyDescent="0.25">
      <c r="A6" s="376" t="s">
        <v>580</v>
      </c>
      <c r="B6" s="242" t="s">
        <v>2732</v>
      </c>
      <c r="C6" s="362" t="s">
        <v>540</v>
      </c>
      <c r="D6" s="362" t="s">
        <v>540</v>
      </c>
      <c r="E6" s="362" t="s">
        <v>540</v>
      </c>
      <c r="F6" s="362" t="s">
        <v>540</v>
      </c>
      <c r="G6" s="362" t="s">
        <v>934</v>
      </c>
      <c r="H6" s="362" t="s">
        <v>655</v>
      </c>
      <c r="I6" s="362" t="s">
        <v>2378</v>
      </c>
      <c r="J6" s="362">
        <v>5.15</v>
      </c>
      <c r="K6" s="362" t="s">
        <v>652</v>
      </c>
      <c r="L6" s="553">
        <v>7.0000000000000007E-2</v>
      </c>
      <c r="M6" s="975"/>
      <c r="N6" s="976"/>
      <c r="O6" s="563">
        <f t="shared" ref="O6:O40" si="0">SUM(M6:N6)</f>
        <v>0</v>
      </c>
      <c r="P6" s="976"/>
      <c r="Q6" s="980"/>
      <c r="R6" s="565">
        <f t="shared" ref="R6:R40" si="1">SUM(P6:Q6)</f>
        <v>0</v>
      </c>
      <c r="S6" s="563">
        <f t="shared" ref="S6:S40" si="2">SUM(M6,P6)</f>
        <v>0</v>
      </c>
      <c r="T6" s="565">
        <f t="shared" ref="T6:T40" si="3">SUM(N6,Q6)</f>
        <v>0</v>
      </c>
      <c r="U6" s="563">
        <f t="shared" ref="U6:U40" si="4">SUM(S6:T6)</f>
        <v>0</v>
      </c>
      <c r="V6" s="993"/>
      <c r="W6" s="1051"/>
      <c r="X6" s="558">
        <f t="shared" ref="X6:X40" si="5">SUM(V6:W6)</f>
        <v>0</v>
      </c>
      <c r="Y6" s="994">
        <v>0</v>
      </c>
      <c r="Z6" s="993">
        <v>0</v>
      </c>
      <c r="AA6" s="559">
        <f t="shared" ref="AA6:AA40" si="6">SUM(Y6:Z6)</f>
        <v>0</v>
      </c>
      <c r="AB6" s="558">
        <f t="shared" ref="AB6:AB40" si="7">SUM(V6,Y6)</f>
        <v>0</v>
      </c>
      <c r="AC6" s="559">
        <f t="shared" ref="AC6:AC40" si="8">SUM(W6,Z6)</f>
        <v>0</v>
      </c>
      <c r="AD6" s="558">
        <f t="shared" ref="AD6:AD40" si="9">SUM(AB6:AC6)</f>
        <v>0</v>
      </c>
    </row>
    <row r="7" spans="1:31" ht="15" x14ac:dyDescent="0.25">
      <c r="A7" s="376" t="s">
        <v>580</v>
      </c>
      <c r="B7" s="242" t="s">
        <v>2732</v>
      </c>
      <c r="C7" s="362" t="s">
        <v>540</v>
      </c>
      <c r="D7" s="362" t="s">
        <v>540</v>
      </c>
      <c r="E7" s="362" t="s">
        <v>540</v>
      </c>
      <c r="F7" s="362" t="s">
        <v>540</v>
      </c>
      <c r="G7" s="362" t="s">
        <v>2733</v>
      </c>
      <c r="H7" s="362" t="s">
        <v>660</v>
      </c>
      <c r="I7" s="362" t="s">
        <v>939</v>
      </c>
      <c r="J7" s="362">
        <v>1.6</v>
      </c>
      <c r="K7" s="362" t="s">
        <v>652</v>
      </c>
      <c r="L7" s="553">
        <v>0.04</v>
      </c>
      <c r="M7" s="975"/>
      <c r="N7" s="976"/>
      <c r="O7" s="563">
        <f t="shared" si="0"/>
        <v>0</v>
      </c>
      <c r="P7" s="976"/>
      <c r="Q7" s="980"/>
      <c r="R7" s="565">
        <f t="shared" si="1"/>
        <v>0</v>
      </c>
      <c r="S7" s="563">
        <f t="shared" si="2"/>
        <v>0</v>
      </c>
      <c r="T7" s="565">
        <f t="shared" si="3"/>
        <v>0</v>
      </c>
      <c r="U7" s="563">
        <f t="shared" si="4"/>
        <v>0</v>
      </c>
      <c r="V7" s="993"/>
      <c r="W7" s="1051"/>
      <c r="X7" s="558">
        <f t="shared" si="5"/>
        <v>0</v>
      </c>
      <c r="Y7" s="994">
        <v>0</v>
      </c>
      <c r="Z7" s="993">
        <v>0</v>
      </c>
      <c r="AA7" s="559">
        <f t="shared" si="6"/>
        <v>0</v>
      </c>
      <c r="AB7" s="558">
        <f t="shared" si="7"/>
        <v>0</v>
      </c>
      <c r="AC7" s="559">
        <f t="shared" si="8"/>
        <v>0</v>
      </c>
      <c r="AD7" s="558">
        <f t="shared" si="9"/>
        <v>0</v>
      </c>
    </row>
    <row r="8" spans="1:31" ht="15" x14ac:dyDescent="0.25">
      <c r="A8" s="376" t="s">
        <v>580</v>
      </c>
      <c r="B8" s="242" t="s">
        <v>2732</v>
      </c>
      <c r="C8" s="362" t="s">
        <v>540</v>
      </c>
      <c r="D8" s="362" t="s">
        <v>540</v>
      </c>
      <c r="E8" s="362" t="s">
        <v>540</v>
      </c>
      <c r="F8" s="362" t="s">
        <v>540</v>
      </c>
      <c r="G8" s="362" t="s">
        <v>2343</v>
      </c>
      <c r="H8" s="362" t="s">
        <v>2343</v>
      </c>
      <c r="I8" s="362" t="s">
        <v>2378</v>
      </c>
      <c r="J8" s="362">
        <v>11.5</v>
      </c>
      <c r="K8" s="362" t="s">
        <v>652</v>
      </c>
      <c r="L8" s="553">
        <v>7.0000000000000007E-2</v>
      </c>
      <c r="M8" s="975"/>
      <c r="N8" s="976"/>
      <c r="O8" s="563">
        <f t="shared" si="0"/>
        <v>0</v>
      </c>
      <c r="P8" s="976"/>
      <c r="Q8" s="980"/>
      <c r="R8" s="565">
        <f t="shared" si="1"/>
        <v>0</v>
      </c>
      <c r="S8" s="563">
        <f t="shared" si="2"/>
        <v>0</v>
      </c>
      <c r="T8" s="565">
        <f t="shared" si="3"/>
        <v>0</v>
      </c>
      <c r="U8" s="563">
        <f t="shared" si="4"/>
        <v>0</v>
      </c>
      <c r="V8" s="993"/>
      <c r="W8" s="1051"/>
      <c r="X8" s="558">
        <f t="shared" si="5"/>
        <v>0</v>
      </c>
      <c r="Y8" s="994">
        <v>0</v>
      </c>
      <c r="Z8" s="993">
        <v>0</v>
      </c>
      <c r="AA8" s="559">
        <f t="shared" si="6"/>
        <v>0</v>
      </c>
      <c r="AB8" s="558">
        <f t="shared" si="7"/>
        <v>0</v>
      </c>
      <c r="AC8" s="559">
        <f t="shared" si="8"/>
        <v>0</v>
      </c>
      <c r="AD8" s="558">
        <f t="shared" si="9"/>
        <v>0</v>
      </c>
    </row>
    <row r="9" spans="1:31" ht="15" x14ac:dyDescent="0.25">
      <c r="A9" s="376" t="s">
        <v>580</v>
      </c>
      <c r="B9" s="242" t="s">
        <v>2732</v>
      </c>
      <c r="C9" s="362" t="s">
        <v>540</v>
      </c>
      <c r="D9" s="362" t="s">
        <v>540</v>
      </c>
      <c r="E9" s="362" t="s">
        <v>540</v>
      </c>
      <c r="F9" s="362" t="s">
        <v>540</v>
      </c>
      <c r="G9" s="362" t="s">
        <v>2734</v>
      </c>
      <c r="H9" s="362" t="s">
        <v>540</v>
      </c>
      <c r="I9" s="362" t="s">
        <v>939</v>
      </c>
      <c r="J9" s="362">
        <v>5</v>
      </c>
      <c r="K9" s="362" t="s">
        <v>652</v>
      </c>
      <c r="L9" s="553">
        <v>0.04</v>
      </c>
      <c r="M9" s="975"/>
      <c r="N9" s="976"/>
      <c r="O9" s="563">
        <f t="shared" si="0"/>
        <v>0</v>
      </c>
      <c r="P9" s="976"/>
      <c r="Q9" s="980"/>
      <c r="R9" s="565">
        <f t="shared" si="1"/>
        <v>0</v>
      </c>
      <c r="S9" s="563">
        <f t="shared" si="2"/>
        <v>0</v>
      </c>
      <c r="T9" s="565">
        <f t="shared" si="3"/>
        <v>0</v>
      </c>
      <c r="U9" s="563">
        <f t="shared" si="4"/>
        <v>0</v>
      </c>
      <c r="V9" s="993"/>
      <c r="W9" s="1051"/>
      <c r="X9" s="558">
        <f t="shared" si="5"/>
        <v>0</v>
      </c>
      <c r="Y9" s="994">
        <v>0</v>
      </c>
      <c r="Z9" s="993">
        <v>0</v>
      </c>
      <c r="AA9" s="559">
        <f t="shared" si="6"/>
        <v>0</v>
      </c>
      <c r="AB9" s="558">
        <f t="shared" si="7"/>
        <v>0</v>
      </c>
      <c r="AC9" s="559">
        <f t="shared" si="8"/>
        <v>0</v>
      </c>
      <c r="AD9" s="558">
        <f t="shared" si="9"/>
        <v>0</v>
      </c>
    </row>
    <row r="10" spans="1:31" ht="15" x14ac:dyDescent="0.25">
      <c r="A10" s="376" t="s">
        <v>580</v>
      </c>
      <c r="B10" s="242" t="s">
        <v>2732</v>
      </c>
      <c r="C10" s="362" t="s">
        <v>540</v>
      </c>
      <c r="D10" s="362" t="s">
        <v>540</v>
      </c>
      <c r="E10" s="362" t="s">
        <v>540</v>
      </c>
      <c r="F10" s="362" t="s">
        <v>540</v>
      </c>
      <c r="G10" s="362" t="s">
        <v>2735</v>
      </c>
      <c r="H10" s="362" t="s">
        <v>540</v>
      </c>
      <c r="I10" s="362" t="s">
        <v>2378</v>
      </c>
      <c r="J10" s="362">
        <v>3.95</v>
      </c>
      <c r="K10" s="362" t="s">
        <v>652</v>
      </c>
      <c r="L10" s="553">
        <v>7.0000000000000007E-2</v>
      </c>
      <c r="M10" s="975"/>
      <c r="N10" s="976"/>
      <c r="O10" s="563">
        <f t="shared" si="0"/>
        <v>0</v>
      </c>
      <c r="P10" s="976"/>
      <c r="Q10" s="980"/>
      <c r="R10" s="565">
        <f t="shared" si="1"/>
        <v>0</v>
      </c>
      <c r="S10" s="563">
        <f t="shared" si="2"/>
        <v>0</v>
      </c>
      <c r="T10" s="565">
        <f t="shared" si="3"/>
        <v>0</v>
      </c>
      <c r="U10" s="563">
        <f t="shared" si="4"/>
        <v>0</v>
      </c>
      <c r="V10" s="993"/>
      <c r="W10" s="1051"/>
      <c r="X10" s="558">
        <f t="shared" si="5"/>
        <v>0</v>
      </c>
      <c r="Y10" s="994">
        <v>0</v>
      </c>
      <c r="Z10" s="993">
        <v>0</v>
      </c>
      <c r="AA10" s="559">
        <f t="shared" si="6"/>
        <v>0</v>
      </c>
      <c r="AB10" s="558">
        <f t="shared" si="7"/>
        <v>0</v>
      </c>
      <c r="AC10" s="559">
        <f t="shared" si="8"/>
        <v>0</v>
      </c>
      <c r="AD10" s="558">
        <f t="shared" si="9"/>
        <v>0</v>
      </c>
    </row>
    <row r="11" spans="1:31" ht="15.75" thickBot="1" x14ac:dyDescent="0.3">
      <c r="A11" s="853" t="s">
        <v>580</v>
      </c>
      <c r="B11" s="255" t="s">
        <v>2732</v>
      </c>
      <c r="C11" s="854" t="s">
        <v>540</v>
      </c>
      <c r="D11" s="854" t="s">
        <v>540</v>
      </c>
      <c r="E11" s="854" t="s">
        <v>540</v>
      </c>
      <c r="F11" s="854" t="s">
        <v>540</v>
      </c>
      <c r="G11" s="854" t="s">
        <v>2736</v>
      </c>
      <c r="H11" s="854" t="s">
        <v>540</v>
      </c>
      <c r="I11" s="854" t="s">
        <v>2378</v>
      </c>
      <c r="J11" s="854">
        <v>3.85</v>
      </c>
      <c r="K11" s="854" t="s">
        <v>652</v>
      </c>
      <c r="L11" s="855">
        <v>7.0000000000000007E-2</v>
      </c>
      <c r="M11" s="1049"/>
      <c r="N11" s="1040"/>
      <c r="O11" s="856">
        <f t="shared" si="0"/>
        <v>0</v>
      </c>
      <c r="P11" s="1040"/>
      <c r="Q11" s="1041"/>
      <c r="R11" s="857">
        <f t="shared" si="1"/>
        <v>0</v>
      </c>
      <c r="S11" s="856">
        <f t="shared" si="2"/>
        <v>0</v>
      </c>
      <c r="T11" s="857">
        <f t="shared" si="3"/>
        <v>0</v>
      </c>
      <c r="U11" s="856">
        <f t="shared" si="4"/>
        <v>0</v>
      </c>
      <c r="V11" s="1042"/>
      <c r="W11" s="1052"/>
      <c r="X11" s="858">
        <f t="shared" si="5"/>
        <v>0</v>
      </c>
      <c r="Y11" s="1043">
        <v>0</v>
      </c>
      <c r="Z11" s="1042">
        <v>0</v>
      </c>
      <c r="AA11" s="859">
        <f t="shared" si="6"/>
        <v>0</v>
      </c>
      <c r="AB11" s="858">
        <f t="shared" si="7"/>
        <v>0</v>
      </c>
      <c r="AC11" s="859">
        <f t="shared" si="8"/>
        <v>0</v>
      </c>
      <c r="AD11" s="858">
        <f t="shared" si="9"/>
        <v>0</v>
      </c>
    </row>
    <row r="12" spans="1:31" s="49" customFormat="1" ht="22.5" customHeight="1" thickTop="1" thickBot="1" x14ac:dyDescent="0.25">
      <c r="A12" s="44" t="s">
        <v>2737</v>
      </c>
      <c r="B12" s="860"/>
      <c r="C12" s="861"/>
      <c r="D12" s="860"/>
      <c r="E12" s="861"/>
      <c r="F12" s="862"/>
      <c r="G12" s="861"/>
      <c r="H12" s="861"/>
      <c r="I12" s="861"/>
      <c r="J12" s="862">
        <f>SUM(J6:J11)</f>
        <v>31.05</v>
      </c>
      <c r="K12" s="863"/>
      <c r="L12" s="864"/>
      <c r="M12" s="861"/>
      <c r="N12" s="861"/>
      <c r="O12" s="861"/>
      <c r="P12" s="861"/>
      <c r="Q12" s="861"/>
      <c r="R12" s="861"/>
      <c r="S12" s="865"/>
      <c r="T12" s="861"/>
      <c r="U12" s="866">
        <f>SUM(U6:U11)</f>
        <v>0</v>
      </c>
      <c r="V12" s="867"/>
      <c r="W12" s="862"/>
      <c r="X12" s="862"/>
      <c r="Y12" s="862"/>
      <c r="Z12" s="862"/>
      <c r="AA12" s="861"/>
      <c r="AB12" s="868"/>
      <c r="AC12" s="861"/>
      <c r="AD12" s="869">
        <f>SUM(AD6:AD11)</f>
        <v>0</v>
      </c>
    </row>
    <row r="13" spans="1:31" ht="16.5" thickTop="1" thickBot="1" x14ac:dyDescent="0.3">
      <c r="M13" s="679"/>
      <c r="N13" s="679"/>
      <c r="O13" s="679">
        <f t="shared" si="0"/>
        <v>0</v>
      </c>
      <c r="P13" s="679"/>
      <c r="Q13" s="679"/>
      <c r="R13" s="679"/>
      <c r="S13" s="679"/>
      <c r="T13" s="679"/>
      <c r="U13" s="679"/>
      <c r="V13" s="680"/>
      <c r="W13" s="680"/>
      <c r="X13" s="680"/>
      <c r="Y13" s="680"/>
      <c r="Z13" s="680"/>
      <c r="AA13" s="680"/>
      <c r="AB13" s="680"/>
      <c r="AC13" s="680"/>
      <c r="AD13" s="680"/>
    </row>
    <row r="14" spans="1:31" s="1" customFormat="1" ht="15.75" thickTop="1" x14ac:dyDescent="0.25">
      <c r="A14" s="870" t="s">
        <v>579</v>
      </c>
      <c r="B14" s="143" t="s">
        <v>2732</v>
      </c>
      <c r="C14" s="111"/>
      <c r="D14" s="143" t="s">
        <v>2732</v>
      </c>
      <c r="E14" s="111"/>
      <c r="F14" s="247"/>
      <c r="G14" s="111" t="s">
        <v>2440</v>
      </c>
      <c r="H14" s="111" t="s">
        <v>2393</v>
      </c>
      <c r="I14" s="111" t="s">
        <v>2738</v>
      </c>
      <c r="J14" s="247">
        <v>9</v>
      </c>
      <c r="K14" s="145" t="s">
        <v>652</v>
      </c>
      <c r="L14" s="248">
        <v>7.0000000000000007E-2</v>
      </c>
      <c r="M14" s="973"/>
      <c r="N14" s="974"/>
      <c r="O14" s="562">
        <f t="shared" si="0"/>
        <v>0</v>
      </c>
      <c r="P14" s="974">
        <v>0</v>
      </c>
      <c r="Q14" s="979">
        <v>0</v>
      </c>
      <c r="R14" s="556">
        <f t="shared" si="1"/>
        <v>0</v>
      </c>
      <c r="S14" s="562">
        <f t="shared" si="2"/>
        <v>0</v>
      </c>
      <c r="T14" s="556">
        <f t="shared" si="3"/>
        <v>0</v>
      </c>
      <c r="U14" s="562">
        <f t="shared" si="4"/>
        <v>0</v>
      </c>
      <c r="V14" s="997"/>
      <c r="W14" s="1050"/>
      <c r="X14" s="557">
        <f t="shared" si="5"/>
        <v>0</v>
      </c>
      <c r="Y14" s="1044">
        <v>0</v>
      </c>
      <c r="Z14" s="997">
        <v>0</v>
      </c>
      <c r="AA14" s="561">
        <f t="shared" si="6"/>
        <v>0</v>
      </c>
      <c r="AB14" s="557">
        <f t="shared" si="7"/>
        <v>0</v>
      </c>
      <c r="AC14" s="561">
        <f t="shared" si="8"/>
        <v>0</v>
      </c>
      <c r="AD14" s="557">
        <f t="shared" si="9"/>
        <v>0</v>
      </c>
    </row>
    <row r="15" spans="1:31" s="1" customFormat="1" ht="15" x14ac:dyDescent="0.25">
      <c r="A15" s="370" t="s">
        <v>579</v>
      </c>
      <c r="B15" s="242" t="s">
        <v>2732</v>
      </c>
      <c r="C15" s="2"/>
      <c r="D15" s="242" t="s">
        <v>2732</v>
      </c>
      <c r="E15" s="2"/>
      <c r="F15" s="249"/>
      <c r="G15" s="2" t="s">
        <v>2739</v>
      </c>
      <c r="H15" s="2" t="s">
        <v>2740</v>
      </c>
      <c r="I15" s="2" t="s">
        <v>2738</v>
      </c>
      <c r="J15" s="249">
        <v>18</v>
      </c>
      <c r="K15" s="159" t="s">
        <v>652</v>
      </c>
      <c r="L15" s="250">
        <v>0.04</v>
      </c>
      <c r="M15" s="975"/>
      <c r="N15" s="976"/>
      <c r="O15" s="563">
        <f t="shared" si="0"/>
        <v>0</v>
      </c>
      <c r="P15" s="976">
        <v>0</v>
      </c>
      <c r="Q15" s="980">
        <v>0</v>
      </c>
      <c r="R15" s="565">
        <f t="shared" si="1"/>
        <v>0</v>
      </c>
      <c r="S15" s="563">
        <f t="shared" si="2"/>
        <v>0</v>
      </c>
      <c r="T15" s="565">
        <f t="shared" si="3"/>
        <v>0</v>
      </c>
      <c r="U15" s="563">
        <f t="shared" si="4"/>
        <v>0</v>
      </c>
      <c r="V15" s="993"/>
      <c r="W15" s="1051"/>
      <c r="X15" s="558">
        <f t="shared" si="5"/>
        <v>0</v>
      </c>
      <c r="Y15" s="994">
        <v>0</v>
      </c>
      <c r="Z15" s="993">
        <v>0</v>
      </c>
      <c r="AA15" s="559">
        <f t="shared" si="6"/>
        <v>0</v>
      </c>
      <c r="AB15" s="558">
        <f t="shared" si="7"/>
        <v>0</v>
      </c>
      <c r="AC15" s="559">
        <f t="shared" si="8"/>
        <v>0</v>
      </c>
      <c r="AD15" s="558">
        <f t="shared" si="9"/>
        <v>0</v>
      </c>
    </row>
    <row r="16" spans="1:31" s="1" customFormat="1" ht="15" x14ac:dyDescent="0.25">
      <c r="A16" s="370" t="s">
        <v>579</v>
      </c>
      <c r="B16" s="242" t="s">
        <v>2732</v>
      </c>
      <c r="C16" s="2"/>
      <c r="D16" s="242" t="s">
        <v>2732</v>
      </c>
      <c r="E16" s="2"/>
      <c r="F16" s="249"/>
      <c r="G16" s="2" t="s">
        <v>751</v>
      </c>
      <c r="H16" s="2" t="s">
        <v>2741</v>
      </c>
      <c r="I16" s="2" t="s">
        <v>2738</v>
      </c>
      <c r="J16" s="249">
        <v>7</v>
      </c>
      <c r="K16" s="159" t="s">
        <v>652</v>
      </c>
      <c r="L16" s="250">
        <v>7.0000000000000007E-2</v>
      </c>
      <c r="M16" s="975"/>
      <c r="N16" s="976"/>
      <c r="O16" s="563">
        <f t="shared" si="0"/>
        <v>0</v>
      </c>
      <c r="P16" s="976">
        <v>0</v>
      </c>
      <c r="Q16" s="980">
        <v>0</v>
      </c>
      <c r="R16" s="565">
        <f t="shared" si="1"/>
        <v>0</v>
      </c>
      <c r="S16" s="563">
        <f t="shared" si="2"/>
        <v>0</v>
      </c>
      <c r="T16" s="565">
        <f t="shared" si="3"/>
        <v>0</v>
      </c>
      <c r="U16" s="563">
        <f t="shared" si="4"/>
        <v>0</v>
      </c>
      <c r="V16" s="993"/>
      <c r="W16" s="1051"/>
      <c r="X16" s="558">
        <f t="shared" si="5"/>
        <v>0</v>
      </c>
      <c r="Y16" s="994">
        <v>0</v>
      </c>
      <c r="Z16" s="993">
        <v>0</v>
      </c>
      <c r="AA16" s="559">
        <f t="shared" si="6"/>
        <v>0</v>
      </c>
      <c r="AB16" s="558">
        <f t="shared" si="7"/>
        <v>0</v>
      </c>
      <c r="AC16" s="559">
        <f t="shared" si="8"/>
        <v>0</v>
      </c>
      <c r="AD16" s="558">
        <f t="shared" si="9"/>
        <v>0</v>
      </c>
    </row>
    <row r="17" spans="1:31" s="1" customFormat="1" ht="15" x14ac:dyDescent="0.25">
      <c r="A17" s="370" t="s">
        <v>2742</v>
      </c>
      <c r="B17" s="242" t="s">
        <v>2732</v>
      </c>
      <c r="C17" s="2"/>
      <c r="D17" s="242" t="s">
        <v>2732</v>
      </c>
      <c r="E17" s="2"/>
      <c r="F17" s="249"/>
      <c r="G17" s="2" t="s">
        <v>2743</v>
      </c>
      <c r="H17" s="2" t="s">
        <v>2744</v>
      </c>
      <c r="I17" s="2" t="s">
        <v>2738</v>
      </c>
      <c r="J17" s="249">
        <v>7</v>
      </c>
      <c r="K17" s="159" t="s">
        <v>652</v>
      </c>
      <c r="L17" s="250">
        <v>0.04</v>
      </c>
      <c r="M17" s="975"/>
      <c r="N17" s="976"/>
      <c r="O17" s="563">
        <f t="shared" si="0"/>
        <v>0</v>
      </c>
      <c r="P17" s="976"/>
      <c r="Q17" s="980"/>
      <c r="R17" s="565">
        <f t="shared" si="1"/>
        <v>0</v>
      </c>
      <c r="S17" s="563">
        <f t="shared" si="2"/>
        <v>0</v>
      </c>
      <c r="T17" s="565">
        <f t="shared" si="3"/>
        <v>0</v>
      </c>
      <c r="U17" s="563">
        <f t="shared" si="4"/>
        <v>0</v>
      </c>
      <c r="V17" s="993"/>
      <c r="W17" s="1051"/>
      <c r="X17" s="558">
        <f t="shared" si="5"/>
        <v>0</v>
      </c>
      <c r="Y17" s="994">
        <v>0</v>
      </c>
      <c r="Z17" s="993">
        <v>0</v>
      </c>
      <c r="AA17" s="559">
        <f t="shared" si="6"/>
        <v>0</v>
      </c>
      <c r="AB17" s="558">
        <f t="shared" si="7"/>
        <v>0</v>
      </c>
      <c r="AC17" s="559">
        <f t="shared" si="8"/>
        <v>0</v>
      </c>
      <c r="AD17" s="558">
        <f t="shared" si="9"/>
        <v>0</v>
      </c>
    </row>
    <row r="18" spans="1:31" s="1" customFormat="1" ht="15" x14ac:dyDescent="0.25">
      <c r="A18" s="370" t="s">
        <v>579</v>
      </c>
      <c r="B18" s="242" t="s">
        <v>2732</v>
      </c>
      <c r="C18" s="2"/>
      <c r="D18" s="242" t="s">
        <v>2732</v>
      </c>
      <c r="E18" s="2"/>
      <c r="F18" s="249"/>
      <c r="G18" s="2" t="s">
        <v>2743</v>
      </c>
      <c r="H18" s="2" t="s">
        <v>2745</v>
      </c>
      <c r="I18" s="2" t="s">
        <v>2738</v>
      </c>
      <c r="J18" s="249">
        <v>7</v>
      </c>
      <c r="K18" s="159" t="s">
        <v>652</v>
      </c>
      <c r="L18" s="250">
        <v>0.04</v>
      </c>
      <c r="M18" s="975"/>
      <c r="N18" s="976"/>
      <c r="O18" s="563">
        <f t="shared" si="0"/>
        <v>0</v>
      </c>
      <c r="P18" s="976">
        <v>0</v>
      </c>
      <c r="Q18" s="980">
        <v>0</v>
      </c>
      <c r="R18" s="565">
        <f t="shared" si="1"/>
        <v>0</v>
      </c>
      <c r="S18" s="563">
        <f t="shared" si="2"/>
        <v>0</v>
      </c>
      <c r="T18" s="565">
        <f t="shared" si="3"/>
        <v>0</v>
      </c>
      <c r="U18" s="563">
        <f t="shared" si="4"/>
        <v>0</v>
      </c>
      <c r="V18" s="993"/>
      <c r="W18" s="1051"/>
      <c r="X18" s="558">
        <f t="shared" si="5"/>
        <v>0</v>
      </c>
      <c r="Y18" s="994">
        <v>0</v>
      </c>
      <c r="Z18" s="993">
        <v>0</v>
      </c>
      <c r="AA18" s="559">
        <f t="shared" si="6"/>
        <v>0</v>
      </c>
      <c r="AB18" s="558">
        <f t="shared" si="7"/>
        <v>0</v>
      </c>
      <c r="AC18" s="559">
        <f t="shared" si="8"/>
        <v>0</v>
      </c>
      <c r="AD18" s="558">
        <f t="shared" si="9"/>
        <v>0</v>
      </c>
    </row>
    <row r="19" spans="1:31" s="1" customFormat="1" ht="15" x14ac:dyDescent="0.25">
      <c r="A19" s="370" t="s">
        <v>2742</v>
      </c>
      <c r="B19" s="242" t="s">
        <v>2732</v>
      </c>
      <c r="C19" s="2"/>
      <c r="D19" s="242" t="s">
        <v>2732</v>
      </c>
      <c r="E19" s="2"/>
      <c r="F19" s="249"/>
      <c r="G19" s="2" t="s">
        <v>2746</v>
      </c>
      <c r="H19" s="2" t="s">
        <v>2746</v>
      </c>
      <c r="I19" s="2" t="s">
        <v>2738</v>
      </c>
      <c r="J19" s="249">
        <v>90</v>
      </c>
      <c r="K19" s="159" t="s">
        <v>652</v>
      </c>
      <c r="L19" s="250">
        <v>7.0000000000000007E-2</v>
      </c>
      <c r="M19" s="975"/>
      <c r="N19" s="976"/>
      <c r="O19" s="563">
        <f t="shared" si="0"/>
        <v>0</v>
      </c>
      <c r="P19" s="976">
        <v>0</v>
      </c>
      <c r="Q19" s="980">
        <v>0</v>
      </c>
      <c r="R19" s="565">
        <f t="shared" si="1"/>
        <v>0</v>
      </c>
      <c r="S19" s="563">
        <f t="shared" si="2"/>
        <v>0</v>
      </c>
      <c r="T19" s="565">
        <f t="shared" si="3"/>
        <v>0</v>
      </c>
      <c r="U19" s="563">
        <f t="shared" si="4"/>
        <v>0</v>
      </c>
      <c r="V19" s="993"/>
      <c r="W19" s="1051"/>
      <c r="X19" s="558">
        <f t="shared" si="5"/>
        <v>0</v>
      </c>
      <c r="Y19" s="994">
        <v>0</v>
      </c>
      <c r="Z19" s="993">
        <v>0</v>
      </c>
      <c r="AA19" s="559">
        <f t="shared" si="6"/>
        <v>0</v>
      </c>
      <c r="AB19" s="558">
        <f t="shared" si="7"/>
        <v>0</v>
      </c>
      <c r="AC19" s="559">
        <f t="shared" si="8"/>
        <v>0</v>
      </c>
      <c r="AD19" s="558">
        <f t="shared" si="9"/>
        <v>0</v>
      </c>
    </row>
    <row r="20" spans="1:31" s="1" customFormat="1" ht="15" x14ac:dyDescent="0.25">
      <c r="A20" s="370" t="s">
        <v>2742</v>
      </c>
      <c r="B20" s="242" t="s">
        <v>2732</v>
      </c>
      <c r="C20" s="2"/>
      <c r="D20" s="242" t="s">
        <v>2732</v>
      </c>
      <c r="E20" s="2"/>
      <c r="F20" s="249"/>
      <c r="G20" s="2" t="s">
        <v>1669</v>
      </c>
      <c r="H20" s="2" t="s">
        <v>1669</v>
      </c>
      <c r="I20" s="2" t="s">
        <v>2738</v>
      </c>
      <c r="J20" s="249">
        <v>69</v>
      </c>
      <c r="K20" s="159" t="s">
        <v>652</v>
      </c>
      <c r="L20" s="250">
        <v>7.0000000000000007E-2</v>
      </c>
      <c r="M20" s="975"/>
      <c r="N20" s="976"/>
      <c r="O20" s="563">
        <f t="shared" si="0"/>
        <v>0</v>
      </c>
      <c r="P20" s="976">
        <v>0</v>
      </c>
      <c r="Q20" s="980">
        <v>0</v>
      </c>
      <c r="R20" s="565">
        <f t="shared" si="1"/>
        <v>0</v>
      </c>
      <c r="S20" s="563">
        <f t="shared" si="2"/>
        <v>0</v>
      </c>
      <c r="T20" s="565">
        <f t="shared" si="3"/>
        <v>0</v>
      </c>
      <c r="U20" s="563">
        <f t="shared" si="4"/>
        <v>0</v>
      </c>
      <c r="V20" s="993"/>
      <c r="W20" s="1051"/>
      <c r="X20" s="558">
        <f t="shared" si="5"/>
        <v>0</v>
      </c>
      <c r="Y20" s="994">
        <v>0</v>
      </c>
      <c r="Z20" s="993">
        <v>0</v>
      </c>
      <c r="AA20" s="559">
        <f t="shared" si="6"/>
        <v>0</v>
      </c>
      <c r="AB20" s="558">
        <f t="shared" si="7"/>
        <v>0</v>
      </c>
      <c r="AC20" s="559">
        <f t="shared" si="8"/>
        <v>0</v>
      </c>
      <c r="AD20" s="558">
        <f t="shared" si="9"/>
        <v>0</v>
      </c>
    </row>
    <row r="21" spans="1:31" ht="15" x14ac:dyDescent="0.25">
      <c r="A21" s="370" t="s">
        <v>2742</v>
      </c>
      <c r="B21" s="242" t="s">
        <v>2732</v>
      </c>
      <c r="C21" s="242"/>
      <c r="D21" s="242" t="s">
        <v>2732</v>
      </c>
      <c r="E21" s="242"/>
      <c r="F21" s="242"/>
      <c r="G21" s="2" t="s">
        <v>2747</v>
      </c>
      <c r="H21" s="2" t="s">
        <v>2370</v>
      </c>
      <c r="I21" s="2" t="s">
        <v>2748</v>
      </c>
      <c r="J21" s="253">
        <v>33</v>
      </c>
      <c r="K21" s="159" t="s">
        <v>652</v>
      </c>
      <c r="L21" s="250">
        <v>7.0000000000000007E-2</v>
      </c>
      <c r="M21" s="975"/>
      <c r="N21" s="976"/>
      <c r="O21" s="563">
        <f t="shared" si="0"/>
        <v>0</v>
      </c>
      <c r="P21" s="976">
        <v>0</v>
      </c>
      <c r="Q21" s="980">
        <v>0</v>
      </c>
      <c r="R21" s="565">
        <f t="shared" si="1"/>
        <v>0</v>
      </c>
      <c r="S21" s="563">
        <f t="shared" si="2"/>
        <v>0</v>
      </c>
      <c r="T21" s="565">
        <f t="shared" si="3"/>
        <v>0</v>
      </c>
      <c r="U21" s="563">
        <f t="shared" si="4"/>
        <v>0</v>
      </c>
      <c r="V21" s="993"/>
      <c r="W21" s="1051"/>
      <c r="X21" s="558">
        <f t="shared" si="5"/>
        <v>0</v>
      </c>
      <c r="Y21" s="994">
        <v>0</v>
      </c>
      <c r="Z21" s="993">
        <v>0</v>
      </c>
      <c r="AA21" s="559">
        <f t="shared" si="6"/>
        <v>0</v>
      </c>
      <c r="AB21" s="558">
        <f t="shared" si="7"/>
        <v>0</v>
      </c>
      <c r="AC21" s="559">
        <f t="shared" si="8"/>
        <v>0</v>
      </c>
      <c r="AD21" s="558">
        <f t="shared" si="9"/>
        <v>0</v>
      </c>
      <c r="AE21" s="1"/>
    </row>
    <row r="22" spans="1:31" ht="15" x14ac:dyDescent="0.25">
      <c r="A22" s="370" t="s">
        <v>2742</v>
      </c>
      <c r="B22" s="242" t="s">
        <v>2342</v>
      </c>
      <c r="C22" s="242"/>
      <c r="D22" s="242" t="s">
        <v>2342</v>
      </c>
      <c r="E22" s="242"/>
      <c r="F22" s="242"/>
      <c r="G22" s="2" t="s">
        <v>2714</v>
      </c>
      <c r="H22" s="2" t="s">
        <v>2749</v>
      </c>
      <c r="I22" s="2" t="s">
        <v>2378</v>
      </c>
      <c r="J22" s="253">
        <v>4</v>
      </c>
      <c r="K22" s="159" t="s">
        <v>652</v>
      </c>
      <c r="L22" s="250">
        <v>7.0000000000000007E-2</v>
      </c>
      <c r="M22" s="975"/>
      <c r="N22" s="976"/>
      <c r="O22" s="563">
        <f t="shared" si="0"/>
        <v>0</v>
      </c>
      <c r="P22" s="976">
        <v>0</v>
      </c>
      <c r="Q22" s="980">
        <v>0</v>
      </c>
      <c r="R22" s="565">
        <f t="shared" si="1"/>
        <v>0</v>
      </c>
      <c r="S22" s="563">
        <f t="shared" si="2"/>
        <v>0</v>
      </c>
      <c r="T22" s="565">
        <f t="shared" si="3"/>
        <v>0</v>
      </c>
      <c r="U22" s="563">
        <f t="shared" si="4"/>
        <v>0</v>
      </c>
      <c r="V22" s="993"/>
      <c r="W22" s="1051"/>
      <c r="X22" s="558">
        <f t="shared" si="5"/>
        <v>0</v>
      </c>
      <c r="Y22" s="994">
        <v>0</v>
      </c>
      <c r="Z22" s="993">
        <v>0</v>
      </c>
      <c r="AA22" s="559">
        <f t="shared" si="6"/>
        <v>0</v>
      </c>
      <c r="AB22" s="558">
        <f t="shared" si="7"/>
        <v>0</v>
      </c>
      <c r="AC22" s="559">
        <f t="shared" si="8"/>
        <v>0</v>
      </c>
      <c r="AD22" s="558">
        <f t="shared" si="9"/>
        <v>0</v>
      </c>
      <c r="AE22" s="1"/>
    </row>
    <row r="23" spans="1:31" ht="15.75" thickBot="1" x14ac:dyDescent="0.3">
      <c r="A23" s="371" t="s">
        <v>2742</v>
      </c>
      <c r="B23" s="372" t="s">
        <v>2342</v>
      </c>
      <c r="C23" s="372"/>
      <c r="D23" s="372" t="s">
        <v>2342</v>
      </c>
      <c r="E23" s="372"/>
      <c r="F23" s="372"/>
      <c r="G23" s="373" t="s">
        <v>2750</v>
      </c>
      <c r="H23" s="371" t="s">
        <v>2749</v>
      </c>
      <c r="I23" s="244" t="s">
        <v>2378</v>
      </c>
      <c r="J23" s="374">
        <v>20</v>
      </c>
      <c r="K23" s="164" t="s">
        <v>652</v>
      </c>
      <c r="L23" s="544">
        <v>7.0000000000000007E-2</v>
      </c>
      <c r="M23" s="977"/>
      <c r="N23" s="978"/>
      <c r="O23" s="564">
        <f t="shared" si="0"/>
        <v>0</v>
      </c>
      <c r="P23" s="978">
        <v>0</v>
      </c>
      <c r="Q23" s="981">
        <v>0</v>
      </c>
      <c r="R23" s="554">
        <f t="shared" si="1"/>
        <v>0</v>
      </c>
      <c r="S23" s="564">
        <f t="shared" si="2"/>
        <v>0</v>
      </c>
      <c r="T23" s="554">
        <f t="shared" si="3"/>
        <v>0</v>
      </c>
      <c r="U23" s="564">
        <f t="shared" si="4"/>
        <v>0</v>
      </c>
      <c r="V23" s="1045"/>
      <c r="W23" s="1053"/>
      <c r="X23" s="555">
        <f t="shared" si="5"/>
        <v>0</v>
      </c>
      <c r="Y23" s="1046">
        <v>0</v>
      </c>
      <c r="Z23" s="1045">
        <v>0</v>
      </c>
      <c r="AA23" s="560">
        <f t="shared" si="6"/>
        <v>0</v>
      </c>
      <c r="AB23" s="555">
        <f t="shared" si="7"/>
        <v>0</v>
      </c>
      <c r="AC23" s="560">
        <f t="shared" si="8"/>
        <v>0</v>
      </c>
      <c r="AD23" s="555">
        <f t="shared" si="9"/>
        <v>0</v>
      </c>
      <c r="AE23" s="1"/>
    </row>
    <row r="24" spans="1:31" s="49" customFormat="1" ht="22.5" customHeight="1" thickTop="1" thickBot="1" x14ac:dyDescent="0.25">
      <c r="A24" s="44" t="s">
        <v>2751</v>
      </c>
      <c r="B24" s="860"/>
      <c r="C24" s="861"/>
      <c r="D24" s="860"/>
      <c r="E24" s="861"/>
      <c r="F24" s="862"/>
      <c r="G24" s="861"/>
      <c r="H24" s="861"/>
      <c r="I24" s="861"/>
      <c r="J24" s="862">
        <f>SUM(J14:J23)</f>
        <v>264</v>
      </c>
      <c r="K24" s="863"/>
      <c r="L24" s="864"/>
      <c r="M24" s="861"/>
      <c r="N24" s="861"/>
      <c r="O24" s="861"/>
      <c r="P24" s="861"/>
      <c r="Q24" s="861"/>
      <c r="R24" s="861"/>
      <c r="S24" s="871"/>
      <c r="T24" s="861"/>
      <c r="U24" s="866">
        <f>SUM(U14:U23)</f>
        <v>0</v>
      </c>
      <c r="V24" s="867"/>
      <c r="W24" s="862"/>
      <c r="X24" s="862"/>
      <c r="Y24" s="862"/>
      <c r="Z24" s="862"/>
      <c r="AA24" s="861"/>
      <c r="AB24" s="868"/>
      <c r="AC24" s="861"/>
      <c r="AD24" s="869">
        <f>SUM(AD14:AD23)</f>
        <v>0</v>
      </c>
    </row>
    <row r="25" spans="1:31" s="1" customFormat="1" ht="16.5" thickTop="1" thickBot="1" x14ac:dyDescent="0.3">
      <c r="B25" s="216"/>
      <c r="D25" s="216"/>
      <c r="F25" s="251"/>
      <c r="J25" s="251"/>
      <c r="K25" s="208"/>
      <c r="L25" s="252"/>
      <c r="M25" s="679"/>
      <c r="N25" s="679"/>
      <c r="O25" s="679"/>
      <c r="P25" s="679"/>
      <c r="Q25" s="679"/>
      <c r="R25" s="679"/>
      <c r="S25" s="679"/>
      <c r="T25" s="679"/>
      <c r="U25" s="679"/>
      <c r="V25" s="680"/>
      <c r="W25" s="680"/>
      <c r="X25" s="680"/>
      <c r="Y25" s="680"/>
      <c r="Z25" s="680"/>
      <c r="AA25" s="680"/>
      <c r="AB25" s="680"/>
      <c r="AC25" s="680"/>
      <c r="AD25" s="680"/>
    </row>
    <row r="26" spans="1:31" s="1" customFormat="1" ht="15.75" thickTop="1" x14ac:dyDescent="0.25">
      <c r="A26" s="111" t="s">
        <v>586</v>
      </c>
      <c r="B26" s="143" t="s">
        <v>2364</v>
      </c>
      <c r="C26" s="111"/>
      <c r="D26" s="143"/>
      <c r="E26" s="111"/>
      <c r="F26" s="247"/>
      <c r="G26" s="692" t="s">
        <v>2752</v>
      </c>
      <c r="H26" s="111"/>
      <c r="I26" s="693" t="s">
        <v>2753</v>
      </c>
      <c r="J26" s="694">
        <v>75.599999999999994</v>
      </c>
      <c r="K26" s="145" t="s">
        <v>652</v>
      </c>
      <c r="L26" s="248">
        <v>7.0000000000000007E-2</v>
      </c>
      <c r="M26" s="973"/>
      <c r="N26" s="974"/>
      <c r="O26" s="562">
        <f t="shared" si="0"/>
        <v>0</v>
      </c>
      <c r="P26" s="974">
        <v>0</v>
      </c>
      <c r="Q26" s="979">
        <v>0</v>
      </c>
      <c r="R26" s="556">
        <f t="shared" si="1"/>
        <v>0</v>
      </c>
      <c r="S26" s="562">
        <f t="shared" si="2"/>
        <v>0</v>
      </c>
      <c r="T26" s="556">
        <f t="shared" si="3"/>
        <v>0</v>
      </c>
      <c r="U26" s="562">
        <f t="shared" si="4"/>
        <v>0</v>
      </c>
      <c r="V26" s="997"/>
      <c r="W26" s="1050"/>
      <c r="X26" s="557">
        <f t="shared" si="5"/>
        <v>0</v>
      </c>
      <c r="Y26" s="1044">
        <v>0</v>
      </c>
      <c r="Z26" s="997">
        <v>0</v>
      </c>
      <c r="AA26" s="561">
        <f t="shared" si="6"/>
        <v>0</v>
      </c>
      <c r="AB26" s="557">
        <f t="shared" si="7"/>
        <v>0</v>
      </c>
      <c r="AC26" s="561">
        <f t="shared" si="8"/>
        <v>0</v>
      </c>
      <c r="AD26" s="557">
        <f t="shared" si="9"/>
        <v>0</v>
      </c>
    </row>
    <row r="27" spans="1:31" s="1" customFormat="1" ht="15" x14ac:dyDescent="0.25">
      <c r="A27" s="2" t="s">
        <v>586</v>
      </c>
      <c r="B27" s="242" t="s">
        <v>2364</v>
      </c>
      <c r="C27" s="2"/>
      <c r="D27" s="242"/>
      <c r="E27" s="2"/>
      <c r="F27" s="249"/>
      <c r="G27" s="377" t="s">
        <v>2754</v>
      </c>
      <c r="H27" s="2"/>
      <c r="I27" s="380" t="s">
        <v>2753</v>
      </c>
      <c r="J27" s="378">
        <v>44</v>
      </c>
      <c r="K27" s="159" t="s">
        <v>652</v>
      </c>
      <c r="L27" s="250">
        <v>7.0000000000000007E-2</v>
      </c>
      <c r="M27" s="975"/>
      <c r="N27" s="976"/>
      <c r="O27" s="563">
        <f t="shared" si="0"/>
        <v>0</v>
      </c>
      <c r="P27" s="976">
        <v>0</v>
      </c>
      <c r="Q27" s="980">
        <v>0</v>
      </c>
      <c r="R27" s="565">
        <f t="shared" si="1"/>
        <v>0</v>
      </c>
      <c r="S27" s="563">
        <f t="shared" si="2"/>
        <v>0</v>
      </c>
      <c r="T27" s="565">
        <f t="shared" si="3"/>
        <v>0</v>
      </c>
      <c r="U27" s="563">
        <f t="shared" si="4"/>
        <v>0</v>
      </c>
      <c r="V27" s="993"/>
      <c r="W27" s="1051"/>
      <c r="X27" s="558">
        <f t="shared" si="5"/>
        <v>0</v>
      </c>
      <c r="Y27" s="994">
        <v>0</v>
      </c>
      <c r="Z27" s="993">
        <v>0</v>
      </c>
      <c r="AA27" s="559">
        <f t="shared" si="6"/>
        <v>0</v>
      </c>
      <c r="AB27" s="558">
        <f t="shared" si="7"/>
        <v>0</v>
      </c>
      <c r="AC27" s="559">
        <f t="shared" si="8"/>
        <v>0</v>
      </c>
      <c r="AD27" s="558">
        <f t="shared" si="9"/>
        <v>0</v>
      </c>
    </row>
    <row r="28" spans="1:31" s="1" customFormat="1" ht="15" x14ac:dyDescent="0.25">
      <c r="A28" s="2" t="s">
        <v>586</v>
      </c>
      <c r="B28" s="242" t="s">
        <v>2364</v>
      </c>
      <c r="C28" s="2"/>
      <c r="D28" s="242"/>
      <c r="E28" s="2"/>
      <c r="F28" s="249"/>
      <c r="G28" s="377" t="s">
        <v>2755</v>
      </c>
      <c r="H28" s="2"/>
      <c r="I28" s="380" t="s">
        <v>2753</v>
      </c>
      <c r="J28" s="378">
        <v>37.1</v>
      </c>
      <c r="K28" s="159" t="s">
        <v>652</v>
      </c>
      <c r="L28" s="250">
        <v>7.0000000000000007E-2</v>
      </c>
      <c r="M28" s="975"/>
      <c r="N28" s="976"/>
      <c r="O28" s="563">
        <f t="shared" si="0"/>
        <v>0</v>
      </c>
      <c r="P28" s="976">
        <v>0</v>
      </c>
      <c r="Q28" s="980">
        <v>0</v>
      </c>
      <c r="R28" s="565">
        <f t="shared" si="1"/>
        <v>0</v>
      </c>
      <c r="S28" s="563">
        <f t="shared" si="2"/>
        <v>0</v>
      </c>
      <c r="T28" s="565">
        <f t="shared" si="3"/>
        <v>0</v>
      </c>
      <c r="U28" s="563">
        <f t="shared" si="4"/>
        <v>0</v>
      </c>
      <c r="V28" s="993"/>
      <c r="W28" s="1051"/>
      <c r="X28" s="558">
        <f t="shared" si="5"/>
        <v>0</v>
      </c>
      <c r="Y28" s="994">
        <v>0</v>
      </c>
      <c r="Z28" s="993">
        <v>0</v>
      </c>
      <c r="AA28" s="559">
        <f t="shared" si="6"/>
        <v>0</v>
      </c>
      <c r="AB28" s="558">
        <f t="shared" si="7"/>
        <v>0</v>
      </c>
      <c r="AC28" s="559">
        <f t="shared" si="8"/>
        <v>0</v>
      </c>
      <c r="AD28" s="558">
        <f t="shared" si="9"/>
        <v>0</v>
      </c>
    </row>
    <row r="29" spans="1:31" s="1" customFormat="1" ht="15" x14ac:dyDescent="0.25">
      <c r="A29" s="2" t="s">
        <v>586</v>
      </c>
      <c r="B29" s="242" t="s">
        <v>2364</v>
      </c>
      <c r="C29" s="2"/>
      <c r="D29" s="242"/>
      <c r="E29" s="2"/>
      <c r="F29" s="249"/>
      <c r="G29" s="377" t="s">
        <v>2756</v>
      </c>
      <c r="H29" s="2"/>
      <c r="I29" s="380" t="s">
        <v>2753</v>
      </c>
      <c r="J29" s="378">
        <v>37.1</v>
      </c>
      <c r="K29" s="159" t="s">
        <v>652</v>
      </c>
      <c r="L29" s="250">
        <v>7.0000000000000007E-2</v>
      </c>
      <c r="M29" s="975"/>
      <c r="N29" s="976"/>
      <c r="O29" s="563">
        <f t="shared" si="0"/>
        <v>0</v>
      </c>
      <c r="P29" s="976">
        <v>0</v>
      </c>
      <c r="Q29" s="980">
        <v>0</v>
      </c>
      <c r="R29" s="565">
        <f t="shared" si="1"/>
        <v>0</v>
      </c>
      <c r="S29" s="563">
        <f t="shared" si="2"/>
        <v>0</v>
      </c>
      <c r="T29" s="565">
        <f t="shared" si="3"/>
        <v>0</v>
      </c>
      <c r="U29" s="563">
        <f t="shared" si="4"/>
        <v>0</v>
      </c>
      <c r="V29" s="993"/>
      <c r="W29" s="1051"/>
      <c r="X29" s="558">
        <f t="shared" si="5"/>
        <v>0</v>
      </c>
      <c r="Y29" s="994">
        <v>0</v>
      </c>
      <c r="Z29" s="993">
        <v>0</v>
      </c>
      <c r="AA29" s="559">
        <f t="shared" si="6"/>
        <v>0</v>
      </c>
      <c r="AB29" s="558">
        <f t="shared" si="7"/>
        <v>0</v>
      </c>
      <c r="AC29" s="559">
        <f t="shared" si="8"/>
        <v>0</v>
      </c>
      <c r="AD29" s="558">
        <f t="shared" si="9"/>
        <v>0</v>
      </c>
    </row>
    <row r="30" spans="1:31" s="1" customFormat="1" ht="15" x14ac:dyDescent="0.25">
      <c r="A30" s="2" t="s">
        <v>586</v>
      </c>
      <c r="B30" s="242" t="s">
        <v>2364</v>
      </c>
      <c r="C30" s="2"/>
      <c r="D30" s="242"/>
      <c r="E30" s="2"/>
      <c r="F30" s="249"/>
      <c r="G30" s="377" t="s">
        <v>2756</v>
      </c>
      <c r="H30" s="2"/>
      <c r="I30" s="380" t="s">
        <v>2753</v>
      </c>
      <c r="J30" s="378">
        <v>37.1</v>
      </c>
      <c r="K30" s="159" t="s">
        <v>652</v>
      </c>
      <c r="L30" s="250">
        <v>7.0000000000000007E-2</v>
      </c>
      <c r="M30" s="975"/>
      <c r="N30" s="976"/>
      <c r="O30" s="563">
        <f t="shared" si="0"/>
        <v>0</v>
      </c>
      <c r="P30" s="976">
        <v>0</v>
      </c>
      <c r="Q30" s="980">
        <v>0</v>
      </c>
      <c r="R30" s="565">
        <f t="shared" si="1"/>
        <v>0</v>
      </c>
      <c r="S30" s="563">
        <f t="shared" si="2"/>
        <v>0</v>
      </c>
      <c r="T30" s="565">
        <f t="shared" si="3"/>
        <v>0</v>
      </c>
      <c r="U30" s="563">
        <f t="shared" si="4"/>
        <v>0</v>
      </c>
      <c r="V30" s="993"/>
      <c r="W30" s="1051"/>
      <c r="X30" s="558">
        <f t="shared" si="5"/>
        <v>0</v>
      </c>
      <c r="Y30" s="994">
        <v>0</v>
      </c>
      <c r="Z30" s="993">
        <v>0</v>
      </c>
      <c r="AA30" s="559">
        <f t="shared" si="6"/>
        <v>0</v>
      </c>
      <c r="AB30" s="558">
        <f t="shared" si="7"/>
        <v>0</v>
      </c>
      <c r="AC30" s="559">
        <f t="shared" si="8"/>
        <v>0</v>
      </c>
      <c r="AD30" s="558">
        <f t="shared" si="9"/>
        <v>0</v>
      </c>
    </row>
    <row r="31" spans="1:31" s="1" customFormat="1" ht="15" x14ac:dyDescent="0.25">
      <c r="A31" s="2" t="s">
        <v>586</v>
      </c>
      <c r="B31" s="242" t="s">
        <v>2364</v>
      </c>
      <c r="C31" s="2"/>
      <c r="D31" s="242"/>
      <c r="E31" s="2"/>
      <c r="F31" s="249"/>
      <c r="G31" s="377" t="s">
        <v>2757</v>
      </c>
      <c r="H31" s="2"/>
      <c r="I31" s="380" t="s">
        <v>2753</v>
      </c>
      <c r="J31" s="378">
        <v>37.1</v>
      </c>
      <c r="K31" s="159" t="s">
        <v>652</v>
      </c>
      <c r="L31" s="250">
        <v>7.0000000000000007E-2</v>
      </c>
      <c r="M31" s="975"/>
      <c r="N31" s="976"/>
      <c r="O31" s="563">
        <f t="shared" si="0"/>
        <v>0</v>
      </c>
      <c r="P31" s="976">
        <v>0</v>
      </c>
      <c r="Q31" s="980">
        <v>0</v>
      </c>
      <c r="R31" s="565">
        <f t="shared" si="1"/>
        <v>0</v>
      </c>
      <c r="S31" s="563">
        <f t="shared" si="2"/>
        <v>0</v>
      </c>
      <c r="T31" s="565">
        <f t="shared" si="3"/>
        <v>0</v>
      </c>
      <c r="U31" s="563">
        <f t="shared" si="4"/>
        <v>0</v>
      </c>
      <c r="V31" s="993"/>
      <c r="W31" s="1051"/>
      <c r="X31" s="558">
        <f t="shared" si="5"/>
        <v>0</v>
      </c>
      <c r="Y31" s="994">
        <v>0</v>
      </c>
      <c r="Z31" s="993">
        <v>0</v>
      </c>
      <c r="AA31" s="559">
        <f t="shared" si="6"/>
        <v>0</v>
      </c>
      <c r="AB31" s="558">
        <f t="shared" si="7"/>
        <v>0</v>
      </c>
      <c r="AC31" s="559">
        <f t="shared" si="8"/>
        <v>0</v>
      </c>
      <c r="AD31" s="558">
        <f t="shared" si="9"/>
        <v>0</v>
      </c>
    </row>
    <row r="32" spans="1:31" s="1" customFormat="1" ht="15" x14ac:dyDescent="0.25">
      <c r="A32" s="2" t="s">
        <v>586</v>
      </c>
      <c r="B32" s="242" t="s">
        <v>2364</v>
      </c>
      <c r="C32" s="2"/>
      <c r="D32" s="242"/>
      <c r="E32" s="2"/>
      <c r="F32" s="249"/>
      <c r="G32" s="377" t="s">
        <v>2758</v>
      </c>
      <c r="H32" s="2"/>
      <c r="I32" s="380" t="s">
        <v>2753</v>
      </c>
      <c r="J32" s="378">
        <v>39.4</v>
      </c>
      <c r="K32" s="159" t="s">
        <v>652</v>
      </c>
      <c r="L32" s="250">
        <v>7.0000000000000007E-2</v>
      </c>
      <c r="M32" s="975"/>
      <c r="N32" s="976"/>
      <c r="O32" s="563">
        <f t="shared" si="0"/>
        <v>0</v>
      </c>
      <c r="P32" s="976">
        <v>0</v>
      </c>
      <c r="Q32" s="980">
        <v>0</v>
      </c>
      <c r="R32" s="565">
        <f t="shared" si="1"/>
        <v>0</v>
      </c>
      <c r="S32" s="563">
        <f t="shared" si="2"/>
        <v>0</v>
      </c>
      <c r="T32" s="565">
        <f t="shared" si="3"/>
        <v>0</v>
      </c>
      <c r="U32" s="563">
        <f t="shared" si="4"/>
        <v>0</v>
      </c>
      <c r="V32" s="993"/>
      <c r="W32" s="1051"/>
      <c r="X32" s="558">
        <f t="shared" si="5"/>
        <v>0</v>
      </c>
      <c r="Y32" s="994">
        <v>0</v>
      </c>
      <c r="Z32" s="993">
        <v>0</v>
      </c>
      <c r="AA32" s="559">
        <f t="shared" si="6"/>
        <v>0</v>
      </c>
      <c r="AB32" s="558">
        <f t="shared" si="7"/>
        <v>0</v>
      </c>
      <c r="AC32" s="559">
        <f t="shared" si="8"/>
        <v>0</v>
      </c>
      <c r="AD32" s="558">
        <f t="shared" si="9"/>
        <v>0</v>
      </c>
    </row>
    <row r="33" spans="1:30" s="1" customFormat="1" ht="15" x14ac:dyDescent="0.25">
      <c r="A33" s="2" t="s">
        <v>586</v>
      </c>
      <c r="B33" s="242" t="s">
        <v>2364</v>
      </c>
      <c r="C33" s="2"/>
      <c r="D33" s="242"/>
      <c r="E33" s="2"/>
      <c r="F33" s="249"/>
      <c r="G33" s="377" t="s">
        <v>2759</v>
      </c>
      <c r="H33" s="2"/>
      <c r="I33" s="380" t="s">
        <v>2753</v>
      </c>
      <c r="J33" s="378">
        <v>472.9</v>
      </c>
      <c r="K33" s="159" t="s">
        <v>652</v>
      </c>
      <c r="L33" s="250">
        <v>7.0000000000000007E-2</v>
      </c>
      <c r="M33" s="975"/>
      <c r="N33" s="976"/>
      <c r="O33" s="563">
        <f t="shared" si="0"/>
        <v>0</v>
      </c>
      <c r="P33" s="976">
        <v>0</v>
      </c>
      <c r="Q33" s="980">
        <v>0</v>
      </c>
      <c r="R33" s="565">
        <f t="shared" si="1"/>
        <v>0</v>
      </c>
      <c r="S33" s="563">
        <f t="shared" si="2"/>
        <v>0</v>
      </c>
      <c r="T33" s="565">
        <f t="shared" si="3"/>
        <v>0</v>
      </c>
      <c r="U33" s="563">
        <f t="shared" si="4"/>
        <v>0</v>
      </c>
      <c r="V33" s="993"/>
      <c r="W33" s="1051"/>
      <c r="X33" s="558">
        <f t="shared" si="5"/>
        <v>0</v>
      </c>
      <c r="Y33" s="994">
        <v>0</v>
      </c>
      <c r="Z33" s="993">
        <v>0</v>
      </c>
      <c r="AA33" s="559">
        <f t="shared" si="6"/>
        <v>0</v>
      </c>
      <c r="AB33" s="558">
        <f t="shared" si="7"/>
        <v>0</v>
      </c>
      <c r="AC33" s="559">
        <f t="shared" si="8"/>
        <v>0</v>
      </c>
      <c r="AD33" s="558">
        <f t="shared" si="9"/>
        <v>0</v>
      </c>
    </row>
    <row r="34" spans="1:30" s="1" customFormat="1" ht="15" x14ac:dyDescent="0.25">
      <c r="A34" s="2" t="s">
        <v>586</v>
      </c>
      <c r="B34" s="242" t="s">
        <v>2364</v>
      </c>
      <c r="C34" s="2"/>
      <c r="D34" s="242"/>
      <c r="E34" s="2"/>
      <c r="F34" s="249"/>
      <c r="G34" s="377" t="s">
        <v>2760</v>
      </c>
      <c r="H34" s="2"/>
      <c r="I34" s="380" t="s">
        <v>2753</v>
      </c>
      <c r="J34" s="378">
        <v>41.7</v>
      </c>
      <c r="K34" s="159" t="s">
        <v>652</v>
      </c>
      <c r="L34" s="250">
        <v>7.0000000000000007E-2</v>
      </c>
      <c r="M34" s="975"/>
      <c r="N34" s="976"/>
      <c r="O34" s="563">
        <f t="shared" si="0"/>
        <v>0</v>
      </c>
      <c r="P34" s="976">
        <v>0</v>
      </c>
      <c r="Q34" s="980">
        <v>0</v>
      </c>
      <c r="R34" s="565">
        <f t="shared" si="1"/>
        <v>0</v>
      </c>
      <c r="S34" s="563">
        <f t="shared" si="2"/>
        <v>0</v>
      </c>
      <c r="T34" s="565">
        <f t="shared" si="3"/>
        <v>0</v>
      </c>
      <c r="U34" s="563">
        <f t="shared" si="4"/>
        <v>0</v>
      </c>
      <c r="V34" s="993"/>
      <c r="W34" s="1051"/>
      <c r="X34" s="558">
        <f t="shared" si="5"/>
        <v>0</v>
      </c>
      <c r="Y34" s="994">
        <v>0</v>
      </c>
      <c r="Z34" s="993">
        <v>0</v>
      </c>
      <c r="AA34" s="559">
        <f t="shared" si="6"/>
        <v>0</v>
      </c>
      <c r="AB34" s="558">
        <f t="shared" si="7"/>
        <v>0</v>
      </c>
      <c r="AC34" s="559">
        <f t="shared" si="8"/>
        <v>0</v>
      </c>
      <c r="AD34" s="558">
        <f t="shared" si="9"/>
        <v>0</v>
      </c>
    </row>
    <row r="35" spans="1:30" s="1" customFormat="1" ht="15" x14ac:dyDescent="0.25">
      <c r="A35" s="2" t="s">
        <v>586</v>
      </c>
      <c r="B35" s="242" t="s">
        <v>2364</v>
      </c>
      <c r="C35" s="2"/>
      <c r="D35" s="242"/>
      <c r="E35" s="2"/>
      <c r="F35" s="249"/>
      <c r="G35" s="377" t="s">
        <v>673</v>
      </c>
      <c r="H35" s="2"/>
      <c r="I35" s="380"/>
      <c r="J35" s="378"/>
      <c r="K35" s="159" t="s">
        <v>652</v>
      </c>
      <c r="L35" s="250">
        <v>7.0000000000000007E-2</v>
      </c>
      <c r="M35" s="975"/>
      <c r="N35" s="976"/>
      <c r="O35" s="563">
        <f t="shared" si="0"/>
        <v>0</v>
      </c>
      <c r="P35" s="976">
        <v>0</v>
      </c>
      <c r="Q35" s="980">
        <v>0</v>
      </c>
      <c r="R35" s="565">
        <f t="shared" si="1"/>
        <v>0</v>
      </c>
      <c r="S35" s="563">
        <f t="shared" si="2"/>
        <v>0</v>
      </c>
      <c r="T35" s="565">
        <f t="shared" si="3"/>
        <v>0</v>
      </c>
      <c r="U35" s="563">
        <f t="shared" si="4"/>
        <v>0</v>
      </c>
      <c r="V35" s="993"/>
      <c r="W35" s="1051"/>
      <c r="X35" s="558">
        <f t="shared" si="5"/>
        <v>0</v>
      </c>
      <c r="Y35" s="994">
        <v>0</v>
      </c>
      <c r="Z35" s="993">
        <v>0</v>
      </c>
      <c r="AA35" s="559">
        <f t="shared" si="6"/>
        <v>0</v>
      </c>
      <c r="AB35" s="558">
        <f t="shared" si="7"/>
        <v>0</v>
      </c>
      <c r="AC35" s="559">
        <f t="shared" si="8"/>
        <v>0</v>
      </c>
      <c r="AD35" s="558">
        <f t="shared" si="9"/>
        <v>0</v>
      </c>
    </row>
    <row r="36" spans="1:30" s="1" customFormat="1" ht="15" x14ac:dyDescent="0.25">
      <c r="A36" s="2" t="s">
        <v>586</v>
      </c>
      <c r="B36" s="242" t="s">
        <v>2364</v>
      </c>
      <c r="C36" s="2"/>
      <c r="D36" s="242"/>
      <c r="E36" s="2"/>
      <c r="F36" s="249"/>
      <c r="G36" s="377" t="s">
        <v>2761</v>
      </c>
      <c r="H36" s="2"/>
      <c r="I36" s="380" t="s">
        <v>2762</v>
      </c>
      <c r="J36" s="378">
        <v>10.3</v>
      </c>
      <c r="K36" s="159" t="s">
        <v>652</v>
      </c>
      <c r="L36" s="250">
        <v>0.04</v>
      </c>
      <c r="M36" s="975"/>
      <c r="N36" s="976"/>
      <c r="O36" s="563">
        <f t="shared" si="0"/>
        <v>0</v>
      </c>
      <c r="P36" s="976">
        <v>0</v>
      </c>
      <c r="Q36" s="980">
        <v>0</v>
      </c>
      <c r="R36" s="565">
        <f t="shared" si="1"/>
        <v>0</v>
      </c>
      <c r="S36" s="563">
        <f t="shared" si="2"/>
        <v>0</v>
      </c>
      <c r="T36" s="565">
        <f t="shared" si="3"/>
        <v>0</v>
      </c>
      <c r="U36" s="563">
        <f t="shared" si="4"/>
        <v>0</v>
      </c>
      <c r="V36" s="993"/>
      <c r="W36" s="1051"/>
      <c r="X36" s="558">
        <f t="shared" si="5"/>
        <v>0</v>
      </c>
      <c r="Y36" s="994">
        <v>0</v>
      </c>
      <c r="Z36" s="993">
        <v>0</v>
      </c>
      <c r="AA36" s="559">
        <f t="shared" si="6"/>
        <v>0</v>
      </c>
      <c r="AB36" s="558">
        <f t="shared" si="7"/>
        <v>0</v>
      </c>
      <c r="AC36" s="559">
        <f t="shared" si="8"/>
        <v>0</v>
      </c>
      <c r="AD36" s="558">
        <f t="shared" si="9"/>
        <v>0</v>
      </c>
    </row>
    <row r="37" spans="1:30" s="1" customFormat="1" ht="15" x14ac:dyDescent="0.25">
      <c r="A37" s="2" t="s">
        <v>586</v>
      </c>
      <c r="B37" s="242" t="s">
        <v>2364</v>
      </c>
      <c r="C37" s="2"/>
      <c r="D37" s="242"/>
      <c r="E37" s="2"/>
      <c r="F37" s="249"/>
      <c r="G37" s="377" t="s">
        <v>2761</v>
      </c>
      <c r="H37" s="2"/>
      <c r="I37" s="380" t="s">
        <v>2762</v>
      </c>
      <c r="J37" s="378">
        <v>16.100000000000001</v>
      </c>
      <c r="K37" s="159" t="s">
        <v>652</v>
      </c>
      <c r="L37" s="250">
        <v>0.04</v>
      </c>
      <c r="M37" s="975"/>
      <c r="N37" s="976"/>
      <c r="O37" s="563">
        <f t="shared" si="0"/>
        <v>0</v>
      </c>
      <c r="P37" s="976">
        <v>0</v>
      </c>
      <c r="Q37" s="980">
        <v>0</v>
      </c>
      <c r="R37" s="565">
        <f t="shared" si="1"/>
        <v>0</v>
      </c>
      <c r="S37" s="563">
        <f t="shared" si="2"/>
        <v>0</v>
      </c>
      <c r="T37" s="565">
        <f t="shared" si="3"/>
        <v>0</v>
      </c>
      <c r="U37" s="563">
        <f t="shared" si="4"/>
        <v>0</v>
      </c>
      <c r="V37" s="993"/>
      <c r="W37" s="1051"/>
      <c r="X37" s="558">
        <f t="shared" si="5"/>
        <v>0</v>
      </c>
      <c r="Y37" s="994">
        <v>0</v>
      </c>
      <c r="Z37" s="993">
        <v>0</v>
      </c>
      <c r="AA37" s="559">
        <f t="shared" si="6"/>
        <v>0</v>
      </c>
      <c r="AB37" s="558">
        <f t="shared" si="7"/>
        <v>0</v>
      </c>
      <c r="AC37" s="559">
        <f t="shared" si="8"/>
        <v>0</v>
      </c>
      <c r="AD37" s="558">
        <f t="shared" si="9"/>
        <v>0</v>
      </c>
    </row>
    <row r="38" spans="1:30" s="1" customFormat="1" ht="15" x14ac:dyDescent="0.25">
      <c r="A38" s="2" t="s">
        <v>586</v>
      </c>
      <c r="B38" s="242" t="s">
        <v>2364</v>
      </c>
      <c r="C38" s="2"/>
      <c r="D38" s="242"/>
      <c r="E38" s="2"/>
      <c r="F38" s="249"/>
      <c r="G38" s="377" t="s">
        <v>2761</v>
      </c>
      <c r="H38" s="2"/>
      <c r="I38" s="380" t="s">
        <v>2762</v>
      </c>
      <c r="J38" s="378">
        <v>10.3</v>
      </c>
      <c r="K38" s="159" t="s">
        <v>652</v>
      </c>
      <c r="L38" s="250">
        <v>0.04</v>
      </c>
      <c r="M38" s="975"/>
      <c r="N38" s="976"/>
      <c r="O38" s="563">
        <f t="shared" si="0"/>
        <v>0</v>
      </c>
      <c r="P38" s="976">
        <v>0</v>
      </c>
      <c r="Q38" s="980">
        <v>0</v>
      </c>
      <c r="R38" s="565">
        <f t="shared" si="1"/>
        <v>0</v>
      </c>
      <c r="S38" s="563">
        <f t="shared" si="2"/>
        <v>0</v>
      </c>
      <c r="T38" s="565">
        <f t="shared" si="3"/>
        <v>0</v>
      </c>
      <c r="U38" s="563">
        <f t="shared" si="4"/>
        <v>0</v>
      </c>
      <c r="V38" s="993"/>
      <c r="W38" s="1051"/>
      <c r="X38" s="558">
        <f t="shared" si="5"/>
        <v>0</v>
      </c>
      <c r="Y38" s="994">
        <v>0</v>
      </c>
      <c r="Z38" s="993">
        <v>0</v>
      </c>
      <c r="AA38" s="559">
        <f t="shared" si="6"/>
        <v>0</v>
      </c>
      <c r="AB38" s="558">
        <f t="shared" si="7"/>
        <v>0</v>
      </c>
      <c r="AC38" s="559">
        <f t="shared" si="8"/>
        <v>0</v>
      </c>
      <c r="AD38" s="558">
        <f t="shared" si="9"/>
        <v>0</v>
      </c>
    </row>
    <row r="39" spans="1:30" s="1" customFormat="1" ht="15" x14ac:dyDescent="0.25">
      <c r="A39" s="2" t="s">
        <v>586</v>
      </c>
      <c r="B39" s="242" t="s">
        <v>2364</v>
      </c>
      <c r="C39" s="2"/>
      <c r="D39" s="242"/>
      <c r="E39" s="2"/>
      <c r="F39" s="249"/>
      <c r="G39" s="377" t="s">
        <v>2763</v>
      </c>
      <c r="H39" s="2"/>
      <c r="I39" s="362"/>
      <c r="J39" s="379">
        <v>10</v>
      </c>
      <c r="K39" s="159" t="s">
        <v>652</v>
      </c>
      <c r="L39" s="250">
        <v>0.04</v>
      </c>
      <c r="M39" s="975"/>
      <c r="N39" s="976"/>
      <c r="O39" s="563">
        <f t="shared" si="0"/>
        <v>0</v>
      </c>
      <c r="P39" s="976">
        <v>0</v>
      </c>
      <c r="Q39" s="980">
        <v>0</v>
      </c>
      <c r="R39" s="565">
        <f t="shared" si="1"/>
        <v>0</v>
      </c>
      <c r="S39" s="563">
        <f t="shared" si="2"/>
        <v>0</v>
      </c>
      <c r="T39" s="565">
        <f t="shared" si="3"/>
        <v>0</v>
      </c>
      <c r="U39" s="563">
        <f t="shared" si="4"/>
        <v>0</v>
      </c>
      <c r="V39" s="993"/>
      <c r="W39" s="1051"/>
      <c r="X39" s="558">
        <f t="shared" si="5"/>
        <v>0</v>
      </c>
      <c r="Y39" s="994">
        <v>0</v>
      </c>
      <c r="Z39" s="993">
        <v>0</v>
      </c>
      <c r="AA39" s="559">
        <f t="shared" si="6"/>
        <v>0</v>
      </c>
      <c r="AB39" s="558">
        <f t="shared" si="7"/>
        <v>0</v>
      </c>
      <c r="AC39" s="559">
        <f t="shared" si="8"/>
        <v>0</v>
      </c>
      <c r="AD39" s="558">
        <f t="shared" si="9"/>
        <v>0</v>
      </c>
    </row>
    <row r="40" spans="1:30" s="1" customFormat="1" ht="15.75" thickBot="1" x14ac:dyDescent="0.3">
      <c r="A40" s="244"/>
      <c r="B40" s="245"/>
      <c r="C40" s="244"/>
      <c r="D40" s="245"/>
      <c r="E40" s="244"/>
      <c r="F40" s="792"/>
      <c r="G40" s="448"/>
      <c r="H40" s="244"/>
      <c r="I40" s="336"/>
      <c r="J40" s="881"/>
      <c r="K40" s="164"/>
      <c r="L40" s="544"/>
      <c r="M40" s="977"/>
      <c r="N40" s="978"/>
      <c r="O40" s="564">
        <f t="shared" si="0"/>
        <v>0</v>
      </c>
      <c r="P40" s="978">
        <v>0</v>
      </c>
      <c r="Q40" s="981">
        <v>0</v>
      </c>
      <c r="R40" s="554">
        <f t="shared" si="1"/>
        <v>0</v>
      </c>
      <c r="S40" s="564">
        <f t="shared" si="2"/>
        <v>0</v>
      </c>
      <c r="T40" s="554">
        <f t="shared" si="3"/>
        <v>0</v>
      </c>
      <c r="U40" s="564">
        <f t="shared" si="4"/>
        <v>0</v>
      </c>
      <c r="V40" s="1045"/>
      <c r="W40" s="1053"/>
      <c r="X40" s="555">
        <f t="shared" si="5"/>
        <v>0</v>
      </c>
      <c r="Y40" s="1046">
        <v>0</v>
      </c>
      <c r="Z40" s="1045">
        <v>0</v>
      </c>
      <c r="AA40" s="560">
        <f t="shared" si="6"/>
        <v>0</v>
      </c>
      <c r="AB40" s="555">
        <f t="shared" si="7"/>
        <v>0</v>
      </c>
      <c r="AC40" s="560">
        <f t="shared" si="8"/>
        <v>0</v>
      </c>
      <c r="AD40" s="555">
        <f t="shared" si="9"/>
        <v>0</v>
      </c>
    </row>
    <row r="41" spans="1:30" s="49" customFormat="1" ht="22.5" customHeight="1" thickTop="1" thickBot="1" x14ac:dyDescent="0.25">
      <c r="A41" s="44" t="s">
        <v>2764</v>
      </c>
      <c r="B41" s="860"/>
      <c r="C41" s="861"/>
      <c r="D41" s="860"/>
      <c r="E41" s="861"/>
      <c r="F41" s="862"/>
      <c r="G41" s="861"/>
      <c r="H41" s="861"/>
      <c r="I41" s="861"/>
      <c r="J41" s="862">
        <f>SUM(J26:J40)</f>
        <v>868.69999999999993</v>
      </c>
      <c r="K41" s="863"/>
      <c r="L41" s="864"/>
      <c r="M41" s="861"/>
      <c r="N41" s="861"/>
      <c r="O41" s="861"/>
      <c r="P41" s="861"/>
      <c r="Q41" s="861"/>
      <c r="R41" s="861"/>
      <c r="S41" s="871"/>
      <c r="T41" s="861"/>
      <c r="U41" s="866">
        <f>SUM(U26:U40)</f>
        <v>0</v>
      </c>
      <c r="V41" s="867"/>
      <c r="W41" s="862"/>
      <c r="X41" s="862"/>
      <c r="Y41" s="862"/>
      <c r="Z41" s="862"/>
      <c r="AA41" s="861"/>
      <c r="AB41" s="868"/>
      <c r="AC41" s="861"/>
      <c r="AD41" s="869">
        <f>SUM(AD26:AD40)</f>
        <v>0</v>
      </c>
    </row>
    <row r="42" spans="1:30" ht="16.5" thickTop="1" thickBot="1" x14ac:dyDescent="0.3">
      <c r="U42" s="679"/>
    </row>
    <row r="43" spans="1:30" s="1" customFormat="1" ht="16.5" thickTop="1" thickBot="1" x14ac:dyDescent="0.3">
      <c r="A43" s="111" t="s">
        <v>2765</v>
      </c>
      <c r="B43" s="143" t="s">
        <v>2364</v>
      </c>
      <c r="C43" s="111"/>
      <c r="D43" s="143"/>
      <c r="E43" s="111"/>
      <c r="F43" s="247"/>
      <c r="G43" s="872" t="s">
        <v>2752</v>
      </c>
      <c r="H43" s="510"/>
      <c r="I43" s="873" t="s">
        <v>2753</v>
      </c>
      <c r="J43" s="874">
        <v>10</v>
      </c>
      <c r="K43" s="875" t="s">
        <v>652</v>
      </c>
      <c r="L43" s="876">
        <v>7.0000000000000007E-2</v>
      </c>
      <c r="M43" s="1059"/>
      <c r="N43" s="1057"/>
      <c r="O43" s="877">
        <f t="shared" ref="O43" si="10">SUM(M43:N43)</f>
        <v>0</v>
      </c>
      <c r="P43" s="1057">
        <v>0</v>
      </c>
      <c r="Q43" s="1058">
        <v>0</v>
      </c>
      <c r="R43" s="878">
        <f t="shared" ref="R43" si="11">SUM(P43:Q43)</f>
        <v>0</v>
      </c>
      <c r="S43" s="877">
        <f t="shared" ref="S43" si="12">SUM(M43,P43)</f>
        <v>0</v>
      </c>
      <c r="T43" s="878">
        <f t="shared" ref="T43" si="13">SUM(N43,Q43)</f>
        <v>0</v>
      </c>
      <c r="U43" s="877">
        <f t="shared" ref="U43" si="14">SUM(S43:T43)</f>
        <v>0</v>
      </c>
      <c r="V43" s="1055"/>
      <c r="W43" s="1056"/>
      <c r="X43" s="879">
        <f t="shared" ref="X43" si="15">SUM(V43:W43)</f>
        <v>0</v>
      </c>
      <c r="Y43" s="1054">
        <v>0</v>
      </c>
      <c r="Z43" s="1055">
        <v>0</v>
      </c>
      <c r="AA43" s="880">
        <f t="shared" ref="AA43" si="16">SUM(Y43:Z43)</f>
        <v>0</v>
      </c>
      <c r="AB43" s="879">
        <f t="shared" ref="AB43" si="17">SUM(V43,Y43)</f>
        <v>0</v>
      </c>
      <c r="AC43" s="880">
        <f t="shared" ref="AC43" si="18">SUM(W43,Z43)</f>
        <v>0</v>
      </c>
      <c r="AD43" s="879">
        <f t="shared" ref="AD43" si="19">SUM(AB43:AC43)</f>
        <v>0</v>
      </c>
    </row>
    <row r="44" spans="1:30" s="49" customFormat="1" ht="22.5" customHeight="1" thickTop="1" thickBot="1" x14ac:dyDescent="0.25">
      <c r="A44" s="45" t="s">
        <v>2766</v>
      </c>
      <c r="B44" s="46"/>
      <c r="C44" s="47"/>
      <c r="D44" s="46"/>
      <c r="E44" s="47"/>
      <c r="F44" s="48"/>
      <c r="G44" s="44"/>
      <c r="H44" s="861"/>
      <c r="I44" s="861"/>
      <c r="J44" s="862">
        <f>J43</f>
        <v>10</v>
      </c>
      <c r="K44" s="863"/>
      <c r="L44" s="864"/>
      <c r="M44" s="861"/>
      <c r="N44" s="861"/>
      <c r="O44" s="861"/>
      <c r="P44" s="861"/>
      <c r="Q44" s="861"/>
      <c r="R44" s="861"/>
      <c r="S44" s="871"/>
      <c r="T44" s="861"/>
      <c r="U44" s="866">
        <f>SUM(U43)</f>
        <v>0</v>
      </c>
      <c r="V44" s="867"/>
      <c r="W44" s="862"/>
      <c r="X44" s="862"/>
      <c r="Y44" s="862"/>
      <c r="Z44" s="862"/>
      <c r="AA44" s="861"/>
      <c r="AB44" s="868"/>
      <c r="AC44" s="861"/>
      <c r="AD44" s="1094">
        <f>SUM(AD43)</f>
        <v>0</v>
      </c>
    </row>
    <row r="45" spans="1:30" ht="13.5" thickTop="1" x14ac:dyDescent="0.2"/>
  </sheetData>
  <mergeCells count="15">
    <mergeCell ref="S4:U4"/>
    <mergeCell ref="V4:X4"/>
    <mergeCell ref="A3:AD3"/>
    <mergeCell ref="A4:A5"/>
    <mergeCell ref="B4:B5"/>
    <mergeCell ref="F4:F5"/>
    <mergeCell ref="G4:G5"/>
    <mergeCell ref="I4:I5"/>
    <mergeCell ref="J4:J5"/>
    <mergeCell ref="Y4:AA4"/>
    <mergeCell ref="AB4:AD4"/>
    <mergeCell ref="K4:K5"/>
    <mergeCell ref="L4:L5"/>
    <mergeCell ref="M4:O4"/>
    <mergeCell ref="P4:R4"/>
  </mergeCells>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7">
    <tabColor indexed="50"/>
  </sheetPr>
  <dimension ref="A7:N247"/>
  <sheetViews>
    <sheetView topLeftCell="C1" zoomScaleNormal="100" zoomScaleSheetLayoutView="75" workbookViewId="0">
      <selection activeCell="Z10" sqref="Z10"/>
    </sheetView>
  </sheetViews>
  <sheetFormatPr defaultRowHeight="12.75" x14ac:dyDescent="0.2"/>
  <cols>
    <col min="1" max="1" width="17.42578125" customWidth="1"/>
    <col min="2" max="2" width="39" bestFit="1" customWidth="1"/>
    <col min="3" max="3" width="25.5703125" bestFit="1" customWidth="1"/>
    <col min="4" max="4" width="18.5703125" bestFit="1" customWidth="1"/>
    <col min="5" max="5" width="17.5703125" bestFit="1" customWidth="1"/>
    <col min="6" max="6" width="14.28515625" bestFit="1" customWidth="1"/>
    <col min="7" max="7" width="41.7109375" bestFit="1" customWidth="1"/>
    <col min="8" max="8" width="9.5703125" bestFit="1" customWidth="1"/>
    <col min="9" max="9" width="9" bestFit="1" customWidth="1"/>
    <col min="10" max="10" width="5.5703125" bestFit="1" customWidth="1"/>
    <col min="11" max="11" width="15.28515625" bestFit="1" customWidth="1"/>
    <col min="12" max="12" width="17.5703125" bestFit="1" customWidth="1"/>
    <col min="13" max="13" width="29.42578125" bestFit="1" customWidth="1"/>
    <col min="14" max="14" width="41.5703125" bestFit="1" customWidth="1"/>
  </cols>
  <sheetData>
    <row r="7" spans="1:13" ht="13.5" thickBot="1" x14ac:dyDescent="0.25">
      <c r="A7" s="56"/>
      <c r="B7" s="56"/>
      <c r="C7" s="56"/>
      <c r="D7" s="56"/>
      <c r="E7" s="56"/>
      <c r="F7" s="56"/>
      <c r="G7" s="56"/>
      <c r="H7" s="56"/>
      <c r="I7" s="56"/>
      <c r="J7" s="56"/>
      <c r="K7" s="56"/>
      <c r="L7" s="56"/>
    </row>
    <row r="8" spans="1:13" ht="14.25" thickTop="1" thickBot="1" x14ac:dyDescent="0.25">
      <c r="A8" s="1158" t="s">
        <v>79</v>
      </c>
      <c r="B8" s="1159"/>
      <c r="C8" s="1159"/>
      <c r="D8" s="1159"/>
      <c r="E8" s="1159"/>
      <c r="F8" s="1159"/>
      <c r="G8" s="1159"/>
      <c r="H8" s="1159"/>
      <c r="I8" s="1159"/>
      <c r="J8" s="1159"/>
      <c r="K8" s="1159"/>
      <c r="L8" s="1160"/>
    </row>
    <row r="9" spans="1:13" ht="14.25" thickTop="1" thickBot="1" x14ac:dyDescent="0.25">
      <c r="A9" s="57" t="s">
        <v>80</v>
      </c>
      <c r="B9" s="61" t="s">
        <v>81</v>
      </c>
      <c r="C9" s="61" t="s">
        <v>82</v>
      </c>
      <c r="D9" s="62" t="s">
        <v>83</v>
      </c>
      <c r="E9" s="62" t="s">
        <v>84</v>
      </c>
      <c r="F9" s="62" t="s">
        <v>85</v>
      </c>
      <c r="G9" s="62" t="s">
        <v>86</v>
      </c>
      <c r="H9" s="62" t="s">
        <v>87</v>
      </c>
      <c r="I9" s="62" t="s">
        <v>88</v>
      </c>
      <c r="J9" s="62" t="s">
        <v>89</v>
      </c>
      <c r="K9" s="62" t="s">
        <v>90</v>
      </c>
      <c r="L9" s="63" t="s">
        <v>91</v>
      </c>
      <c r="M9" s="63" t="s">
        <v>92</v>
      </c>
    </row>
    <row r="10" spans="1:13" ht="14.25" hidden="1" thickTop="1" thickBot="1" x14ac:dyDescent="0.25">
      <c r="A10" s="54" t="s">
        <v>93</v>
      </c>
      <c r="B10" s="54" t="s">
        <v>94</v>
      </c>
      <c r="C10" s="54" t="s">
        <v>95</v>
      </c>
      <c r="D10" s="55">
        <v>39692</v>
      </c>
      <c r="E10" s="54" t="s">
        <v>96</v>
      </c>
      <c r="F10" s="55"/>
      <c r="G10" s="54" t="s">
        <v>97</v>
      </c>
      <c r="H10" s="53">
        <v>38</v>
      </c>
      <c r="I10" s="54" t="s">
        <v>98</v>
      </c>
      <c r="J10" s="54" t="s">
        <v>99</v>
      </c>
      <c r="K10" s="53">
        <v>0</v>
      </c>
      <c r="L10" s="53">
        <v>0</v>
      </c>
    </row>
    <row r="11" spans="1:13" ht="14.25" hidden="1" thickTop="1" thickBot="1" x14ac:dyDescent="0.25">
      <c r="A11" s="54" t="s">
        <v>93</v>
      </c>
      <c r="B11" s="54" t="s">
        <v>94</v>
      </c>
      <c r="C11" s="54" t="s">
        <v>95</v>
      </c>
      <c r="D11" s="55">
        <v>39692</v>
      </c>
      <c r="E11" s="54" t="s">
        <v>96</v>
      </c>
      <c r="F11" s="55"/>
      <c r="G11" s="54" t="s">
        <v>97</v>
      </c>
      <c r="H11" s="53">
        <v>30</v>
      </c>
      <c r="I11" s="54" t="s">
        <v>98</v>
      </c>
      <c r="J11" s="54" t="s">
        <v>100</v>
      </c>
      <c r="K11" s="53">
        <v>0</v>
      </c>
      <c r="L11" s="53">
        <v>0</v>
      </c>
    </row>
    <row r="12" spans="1:13" ht="14.25" hidden="1" thickTop="1" thickBot="1" x14ac:dyDescent="0.25">
      <c r="A12" s="54" t="s">
        <v>93</v>
      </c>
      <c r="B12" s="54" t="s">
        <v>94</v>
      </c>
      <c r="C12" s="54" t="s">
        <v>95</v>
      </c>
      <c r="D12" s="55">
        <v>39692</v>
      </c>
      <c r="E12" s="54" t="s">
        <v>96</v>
      </c>
      <c r="F12" s="55"/>
      <c r="G12" s="54" t="s">
        <v>101</v>
      </c>
      <c r="H12" s="53">
        <v>38</v>
      </c>
      <c r="I12" s="54" t="s">
        <v>102</v>
      </c>
      <c r="J12" s="54" t="s">
        <v>99</v>
      </c>
      <c r="K12" s="53">
        <v>0</v>
      </c>
      <c r="L12" s="53">
        <v>0</v>
      </c>
    </row>
    <row r="13" spans="1:13" ht="14.25" hidden="1" thickTop="1" thickBot="1" x14ac:dyDescent="0.25">
      <c r="A13" s="54" t="s">
        <v>93</v>
      </c>
      <c r="B13" s="54" t="s">
        <v>94</v>
      </c>
      <c r="C13" s="54" t="s">
        <v>95</v>
      </c>
      <c r="D13" s="55">
        <v>39692</v>
      </c>
      <c r="E13" s="54" t="s">
        <v>96</v>
      </c>
      <c r="F13" s="55"/>
      <c r="G13" s="54" t="s">
        <v>103</v>
      </c>
      <c r="H13" s="53">
        <v>30</v>
      </c>
      <c r="I13" s="54" t="s">
        <v>104</v>
      </c>
      <c r="J13" s="54" t="s">
        <v>100</v>
      </c>
      <c r="K13" s="53">
        <v>0</v>
      </c>
      <c r="L13" s="53">
        <v>0</v>
      </c>
    </row>
    <row r="14" spans="1:13" ht="14.25" hidden="1" thickTop="1" thickBot="1" x14ac:dyDescent="0.25">
      <c r="A14" s="54" t="s">
        <v>93</v>
      </c>
      <c r="B14" s="54" t="s">
        <v>94</v>
      </c>
      <c r="C14" s="54" t="s">
        <v>95</v>
      </c>
      <c r="D14" s="55">
        <v>39692</v>
      </c>
      <c r="E14" s="54" t="s">
        <v>96</v>
      </c>
      <c r="F14" s="55"/>
      <c r="G14" s="54" t="s">
        <v>105</v>
      </c>
      <c r="H14" s="53">
        <v>38</v>
      </c>
      <c r="I14" s="54" t="s">
        <v>63</v>
      </c>
      <c r="J14" s="54" t="s">
        <v>99</v>
      </c>
      <c r="K14" s="53">
        <v>0</v>
      </c>
      <c r="L14" s="53">
        <v>0</v>
      </c>
    </row>
    <row r="15" spans="1:13" ht="14.25" hidden="1" thickTop="1" thickBot="1" x14ac:dyDescent="0.25">
      <c r="A15" s="54" t="s">
        <v>93</v>
      </c>
      <c r="B15" s="54" t="s">
        <v>94</v>
      </c>
      <c r="C15" s="54" t="s">
        <v>95</v>
      </c>
      <c r="D15" s="55">
        <v>39692</v>
      </c>
      <c r="E15" s="54" t="s">
        <v>96</v>
      </c>
      <c r="F15" s="55"/>
      <c r="G15" s="54" t="s">
        <v>106</v>
      </c>
      <c r="H15" s="53">
        <v>38</v>
      </c>
      <c r="I15" s="54" t="s">
        <v>63</v>
      </c>
      <c r="J15" s="54" t="s">
        <v>99</v>
      </c>
      <c r="K15" s="53">
        <v>0</v>
      </c>
      <c r="L15" s="53">
        <v>0</v>
      </c>
    </row>
    <row r="16" spans="1:13" ht="14.25" hidden="1" thickTop="1" thickBot="1" x14ac:dyDescent="0.25">
      <c r="A16" s="54" t="s">
        <v>93</v>
      </c>
      <c r="B16" s="54" t="s">
        <v>94</v>
      </c>
      <c r="C16" s="54" t="s">
        <v>95</v>
      </c>
      <c r="D16" s="55">
        <v>39692</v>
      </c>
      <c r="E16" s="54" t="s">
        <v>96</v>
      </c>
      <c r="F16" s="55"/>
      <c r="G16" s="54" t="s">
        <v>107</v>
      </c>
      <c r="H16" s="53">
        <v>20</v>
      </c>
      <c r="I16" s="54" t="s">
        <v>102</v>
      </c>
      <c r="J16" s="54" t="s">
        <v>100</v>
      </c>
      <c r="K16" s="53">
        <v>0</v>
      </c>
      <c r="L16" s="53">
        <v>0</v>
      </c>
    </row>
    <row r="17" spans="1:12" ht="14.25" hidden="1" thickTop="1" thickBot="1" x14ac:dyDescent="0.25">
      <c r="A17" s="54" t="s">
        <v>93</v>
      </c>
      <c r="B17" s="54" t="s">
        <v>94</v>
      </c>
      <c r="C17" s="54" t="s">
        <v>95</v>
      </c>
      <c r="D17" s="55">
        <v>39692</v>
      </c>
      <c r="E17" s="54" t="s">
        <v>96</v>
      </c>
      <c r="F17" s="55"/>
      <c r="G17" s="54" t="s">
        <v>108</v>
      </c>
      <c r="H17" s="53">
        <v>18</v>
      </c>
      <c r="I17" s="54" t="s">
        <v>63</v>
      </c>
      <c r="J17" s="54" t="s">
        <v>100</v>
      </c>
      <c r="K17" s="53">
        <v>0</v>
      </c>
      <c r="L17" s="53">
        <v>0</v>
      </c>
    </row>
    <row r="18" spans="1:12" ht="14.25" hidden="1" thickTop="1" thickBot="1" x14ac:dyDescent="0.25">
      <c r="A18" s="54" t="s">
        <v>93</v>
      </c>
      <c r="B18" s="54" t="s">
        <v>94</v>
      </c>
      <c r="C18" s="54" t="s">
        <v>95</v>
      </c>
      <c r="D18" s="55">
        <v>39692</v>
      </c>
      <c r="E18" s="54" t="s">
        <v>96</v>
      </c>
      <c r="F18" s="55"/>
      <c r="G18" s="54" t="s">
        <v>109</v>
      </c>
      <c r="H18" s="53">
        <v>36</v>
      </c>
      <c r="I18" s="54" t="s">
        <v>98</v>
      </c>
      <c r="J18" s="54" t="s">
        <v>99</v>
      </c>
      <c r="K18" s="53">
        <v>0</v>
      </c>
      <c r="L18" s="53">
        <v>0</v>
      </c>
    </row>
    <row r="19" spans="1:12" ht="14.25" hidden="1" thickTop="1" thickBot="1" x14ac:dyDescent="0.25">
      <c r="A19" s="54" t="s">
        <v>93</v>
      </c>
      <c r="B19" s="54" t="s">
        <v>94</v>
      </c>
      <c r="C19" s="54" t="s">
        <v>95</v>
      </c>
      <c r="D19" s="55">
        <v>39692</v>
      </c>
      <c r="E19" s="54" t="s">
        <v>96</v>
      </c>
      <c r="F19" s="55"/>
      <c r="G19" s="54" t="s">
        <v>108</v>
      </c>
      <c r="H19" s="53">
        <v>22</v>
      </c>
      <c r="I19" s="54" t="s">
        <v>63</v>
      </c>
      <c r="J19" s="54" t="s">
        <v>100</v>
      </c>
      <c r="K19" s="53">
        <v>0</v>
      </c>
      <c r="L19" s="53">
        <v>0</v>
      </c>
    </row>
    <row r="20" spans="1:12" ht="14.25" hidden="1" thickTop="1" thickBot="1" x14ac:dyDescent="0.25">
      <c r="A20" s="54" t="s">
        <v>93</v>
      </c>
      <c r="B20" s="54" t="s">
        <v>94</v>
      </c>
      <c r="C20" s="54" t="s">
        <v>95</v>
      </c>
      <c r="D20" s="55">
        <v>39692</v>
      </c>
      <c r="E20" s="54" t="s">
        <v>96</v>
      </c>
      <c r="F20" s="55"/>
      <c r="G20" s="54" t="s">
        <v>110</v>
      </c>
      <c r="H20" s="53">
        <v>36</v>
      </c>
      <c r="I20" s="54" t="s">
        <v>63</v>
      </c>
      <c r="J20" s="54" t="s">
        <v>99</v>
      </c>
      <c r="K20" s="53">
        <v>0</v>
      </c>
      <c r="L20" s="53">
        <v>0</v>
      </c>
    </row>
    <row r="21" spans="1:12" ht="14.25" hidden="1" thickTop="1" thickBot="1" x14ac:dyDescent="0.25">
      <c r="A21" s="54" t="s">
        <v>93</v>
      </c>
      <c r="B21" s="54" t="s">
        <v>94</v>
      </c>
      <c r="C21" s="54" t="s">
        <v>95</v>
      </c>
      <c r="D21" s="55">
        <v>39692</v>
      </c>
      <c r="E21" s="54" t="s">
        <v>96</v>
      </c>
      <c r="F21" s="55"/>
      <c r="G21" s="54" t="s">
        <v>111</v>
      </c>
      <c r="H21" s="53">
        <v>36</v>
      </c>
      <c r="I21" s="54" t="s">
        <v>63</v>
      </c>
      <c r="J21" s="54" t="s">
        <v>99</v>
      </c>
      <c r="K21" s="53">
        <v>0</v>
      </c>
      <c r="L21" s="53">
        <v>0</v>
      </c>
    </row>
    <row r="22" spans="1:12" ht="14.25" hidden="1" thickTop="1" thickBot="1" x14ac:dyDescent="0.25">
      <c r="A22" s="54" t="s">
        <v>93</v>
      </c>
      <c r="B22" s="54" t="s">
        <v>94</v>
      </c>
      <c r="C22" s="54" t="s">
        <v>95</v>
      </c>
      <c r="D22" s="55">
        <v>40483</v>
      </c>
      <c r="E22" s="54" t="s">
        <v>112</v>
      </c>
      <c r="F22" s="55">
        <v>41579</v>
      </c>
      <c r="G22" s="54" t="s">
        <v>103</v>
      </c>
      <c r="H22" s="53">
        <v>0</v>
      </c>
      <c r="I22" s="54" t="s">
        <v>113</v>
      </c>
      <c r="J22" s="54" t="s">
        <v>99</v>
      </c>
      <c r="K22" s="53">
        <v>0</v>
      </c>
      <c r="L22" s="53">
        <v>0</v>
      </c>
    </row>
    <row r="23" spans="1:12" ht="14.25" hidden="1" thickTop="1" thickBot="1" x14ac:dyDescent="0.25">
      <c r="A23" s="54" t="s">
        <v>93</v>
      </c>
      <c r="B23" s="54" t="s">
        <v>94</v>
      </c>
      <c r="C23" s="54" t="s">
        <v>95</v>
      </c>
      <c r="D23" s="55">
        <v>40725</v>
      </c>
      <c r="E23" s="54" t="s">
        <v>96</v>
      </c>
      <c r="F23" s="55"/>
      <c r="G23" s="54" t="s">
        <v>103</v>
      </c>
      <c r="H23" s="53">
        <v>0</v>
      </c>
      <c r="I23" s="54" t="s">
        <v>113</v>
      </c>
      <c r="J23" s="54" t="s">
        <v>100</v>
      </c>
      <c r="K23" s="53">
        <v>0</v>
      </c>
      <c r="L23" s="53">
        <v>0</v>
      </c>
    </row>
    <row r="24" spans="1:12" ht="14.25" hidden="1" thickTop="1" thickBot="1" x14ac:dyDescent="0.25">
      <c r="A24" s="54" t="s">
        <v>93</v>
      </c>
      <c r="B24" s="54" t="s">
        <v>94</v>
      </c>
      <c r="C24" s="54" t="s">
        <v>95</v>
      </c>
      <c r="D24" s="55">
        <v>40969</v>
      </c>
      <c r="E24" s="54" t="s">
        <v>96</v>
      </c>
      <c r="F24" s="55"/>
      <c r="G24" s="54" t="s">
        <v>103</v>
      </c>
      <c r="H24" s="53">
        <v>20</v>
      </c>
      <c r="I24" s="54" t="s">
        <v>114</v>
      </c>
      <c r="J24" s="54" t="s">
        <v>100</v>
      </c>
      <c r="K24" s="53">
        <v>0</v>
      </c>
      <c r="L24" s="53">
        <v>0</v>
      </c>
    </row>
    <row r="25" spans="1:12" ht="14.25" hidden="1" thickTop="1" thickBot="1" x14ac:dyDescent="0.25">
      <c r="A25" s="54" t="s">
        <v>93</v>
      </c>
      <c r="B25" s="54" t="s">
        <v>94</v>
      </c>
      <c r="C25" s="54" t="s">
        <v>95</v>
      </c>
      <c r="D25" s="55">
        <v>41084</v>
      </c>
      <c r="E25" s="54" t="s">
        <v>115</v>
      </c>
      <c r="F25" s="55">
        <v>41640</v>
      </c>
      <c r="G25" s="54" t="s">
        <v>103</v>
      </c>
      <c r="H25" s="53">
        <v>0</v>
      </c>
      <c r="I25" s="54" t="s">
        <v>113</v>
      </c>
      <c r="J25" s="54" t="s">
        <v>100</v>
      </c>
      <c r="K25" s="53">
        <v>0</v>
      </c>
      <c r="L25" s="53">
        <v>0</v>
      </c>
    </row>
    <row r="26" spans="1:12" ht="14.25" hidden="1" thickTop="1" thickBot="1" x14ac:dyDescent="0.25">
      <c r="A26" s="54" t="s">
        <v>93</v>
      </c>
      <c r="B26" s="54" t="s">
        <v>94</v>
      </c>
      <c r="C26" s="54" t="s">
        <v>95</v>
      </c>
      <c r="D26" s="55">
        <v>41306</v>
      </c>
      <c r="E26" s="54" t="s">
        <v>116</v>
      </c>
      <c r="F26" s="55">
        <v>41671</v>
      </c>
      <c r="G26" s="54" t="s">
        <v>103</v>
      </c>
      <c r="H26" s="53">
        <v>0</v>
      </c>
      <c r="I26" s="54" t="s">
        <v>117</v>
      </c>
      <c r="J26" s="54" t="s">
        <v>100</v>
      </c>
      <c r="K26" s="53">
        <v>0</v>
      </c>
      <c r="L26" s="53">
        <v>0</v>
      </c>
    </row>
    <row r="27" spans="1:12" ht="14.25" hidden="1" thickTop="1" thickBot="1" x14ac:dyDescent="0.25">
      <c r="A27" s="54" t="s">
        <v>93</v>
      </c>
      <c r="B27" s="54" t="s">
        <v>94</v>
      </c>
      <c r="C27" s="54" t="s">
        <v>95</v>
      </c>
      <c r="D27" s="55">
        <v>41426</v>
      </c>
      <c r="E27" s="54" t="s">
        <v>118</v>
      </c>
      <c r="F27" s="55">
        <v>41609</v>
      </c>
      <c r="G27" s="54" t="s">
        <v>103</v>
      </c>
      <c r="H27" s="53">
        <v>0</v>
      </c>
      <c r="I27" s="54" t="s">
        <v>119</v>
      </c>
      <c r="J27" s="54" t="s">
        <v>100</v>
      </c>
      <c r="K27" s="53">
        <v>0</v>
      </c>
      <c r="L27" s="53">
        <v>0</v>
      </c>
    </row>
    <row r="28" spans="1:12" ht="14.25" hidden="1" thickTop="1" thickBot="1" x14ac:dyDescent="0.25">
      <c r="A28" s="54" t="s">
        <v>93</v>
      </c>
      <c r="B28" s="54" t="s">
        <v>94</v>
      </c>
      <c r="C28" s="54" t="s">
        <v>95</v>
      </c>
      <c r="D28" s="55">
        <v>41470</v>
      </c>
      <c r="E28" s="54" t="s">
        <v>118</v>
      </c>
      <c r="F28" s="55">
        <v>41671</v>
      </c>
      <c r="G28" s="54" t="s">
        <v>103</v>
      </c>
      <c r="H28" s="53">
        <v>0</v>
      </c>
      <c r="I28" s="54" t="s">
        <v>119</v>
      </c>
      <c r="J28" s="54" t="s">
        <v>99</v>
      </c>
      <c r="K28" s="53">
        <v>0</v>
      </c>
      <c r="L28" s="53">
        <v>0</v>
      </c>
    </row>
    <row r="29" spans="1:12" ht="14.25" hidden="1" thickTop="1" thickBot="1" x14ac:dyDescent="0.25">
      <c r="A29" s="54" t="s">
        <v>120</v>
      </c>
      <c r="B29" s="54" t="s">
        <v>121</v>
      </c>
      <c r="C29" s="54" t="s">
        <v>122</v>
      </c>
      <c r="D29" s="55">
        <v>39692</v>
      </c>
      <c r="E29" s="54" t="s">
        <v>96</v>
      </c>
      <c r="F29" s="55"/>
      <c r="G29" s="54" t="s">
        <v>123</v>
      </c>
      <c r="H29" s="53">
        <v>10.25</v>
      </c>
      <c r="I29" s="54" t="s">
        <v>124</v>
      </c>
      <c r="J29" s="54" t="s">
        <v>100</v>
      </c>
      <c r="K29" s="53">
        <v>0</v>
      </c>
      <c r="L29" s="53">
        <v>0</v>
      </c>
    </row>
    <row r="30" spans="1:12" ht="14.25" hidden="1" thickTop="1" thickBot="1" x14ac:dyDescent="0.25">
      <c r="A30" s="54" t="s">
        <v>120</v>
      </c>
      <c r="B30" s="54" t="s">
        <v>121</v>
      </c>
      <c r="C30" s="54" t="s">
        <v>122</v>
      </c>
      <c r="D30" s="55">
        <v>39692</v>
      </c>
      <c r="E30" s="54" t="s">
        <v>96</v>
      </c>
      <c r="F30" s="55"/>
      <c r="G30" s="54" t="s">
        <v>123</v>
      </c>
      <c r="H30" s="53">
        <v>10</v>
      </c>
      <c r="I30" s="54" t="s">
        <v>124</v>
      </c>
      <c r="J30" s="54" t="s">
        <v>100</v>
      </c>
      <c r="K30" s="53">
        <v>0</v>
      </c>
      <c r="L30" s="53">
        <v>0</v>
      </c>
    </row>
    <row r="31" spans="1:12" ht="14.25" hidden="1" thickTop="1" thickBot="1" x14ac:dyDescent="0.25">
      <c r="A31" s="54" t="s">
        <v>120</v>
      </c>
      <c r="B31" s="54" t="s">
        <v>121</v>
      </c>
      <c r="C31" s="54" t="s">
        <v>122</v>
      </c>
      <c r="D31" s="55">
        <v>39692</v>
      </c>
      <c r="E31" s="54" t="s">
        <v>96</v>
      </c>
      <c r="F31" s="55"/>
      <c r="G31" s="54" t="s">
        <v>123</v>
      </c>
      <c r="H31" s="53">
        <v>15</v>
      </c>
      <c r="I31" s="54" t="s">
        <v>124</v>
      </c>
      <c r="J31" s="54" t="s">
        <v>100</v>
      </c>
      <c r="K31" s="53">
        <v>0</v>
      </c>
      <c r="L31" s="53">
        <v>0</v>
      </c>
    </row>
    <row r="32" spans="1:12" ht="14.25" hidden="1" thickTop="1" thickBot="1" x14ac:dyDescent="0.25">
      <c r="A32" s="54" t="s">
        <v>120</v>
      </c>
      <c r="B32" s="54" t="s">
        <v>121</v>
      </c>
      <c r="C32" s="54" t="s">
        <v>122</v>
      </c>
      <c r="D32" s="55">
        <v>40544</v>
      </c>
      <c r="E32" s="54" t="s">
        <v>96</v>
      </c>
      <c r="F32" s="55"/>
      <c r="G32" s="54" t="s">
        <v>125</v>
      </c>
      <c r="H32" s="53">
        <v>25</v>
      </c>
      <c r="I32" s="54" t="s">
        <v>126</v>
      </c>
      <c r="J32" s="54" t="s">
        <v>100</v>
      </c>
      <c r="K32" s="53">
        <v>0</v>
      </c>
      <c r="L32" s="53">
        <v>0</v>
      </c>
    </row>
    <row r="33" spans="1:12" ht="14.25" hidden="1" thickTop="1" thickBot="1" x14ac:dyDescent="0.25">
      <c r="A33" s="54" t="s">
        <v>120</v>
      </c>
      <c r="B33" s="54" t="s">
        <v>121</v>
      </c>
      <c r="C33" s="54" t="s">
        <v>122</v>
      </c>
      <c r="D33" s="55">
        <v>41470</v>
      </c>
      <c r="E33" s="54" t="s">
        <v>127</v>
      </c>
      <c r="F33" s="55">
        <v>41654</v>
      </c>
      <c r="G33" s="54" t="s">
        <v>123</v>
      </c>
      <c r="H33" s="53">
        <v>12</v>
      </c>
      <c r="I33" s="54" t="s">
        <v>124</v>
      </c>
      <c r="J33" s="54" t="s">
        <v>100</v>
      </c>
      <c r="K33" s="53">
        <v>0</v>
      </c>
      <c r="L33" s="53">
        <v>0</v>
      </c>
    </row>
    <row r="34" spans="1:12" ht="14.25" hidden="1" thickTop="1" thickBot="1" x14ac:dyDescent="0.25">
      <c r="A34" s="54" t="s">
        <v>128</v>
      </c>
      <c r="B34" s="54" t="s">
        <v>129</v>
      </c>
      <c r="C34" s="54" t="s">
        <v>130</v>
      </c>
      <c r="D34" s="55">
        <v>41487</v>
      </c>
      <c r="E34" s="54" t="s">
        <v>96</v>
      </c>
      <c r="F34" s="55"/>
      <c r="G34" s="54" t="s">
        <v>131</v>
      </c>
      <c r="H34" s="53">
        <v>30</v>
      </c>
      <c r="I34" s="54" t="s">
        <v>132</v>
      </c>
      <c r="J34" s="54" t="s">
        <v>100</v>
      </c>
      <c r="K34" s="53">
        <v>0</v>
      </c>
      <c r="L34" s="53">
        <v>0</v>
      </c>
    </row>
    <row r="35" spans="1:12" ht="14.25" hidden="1" thickTop="1" thickBot="1" x14ac:dyDescent="0.25">
      <c r="A35" s="54" t="s">
        <v>128</v>
      </c>
      <c r="B35" s="54" t="s">
        <v>129</v>
      </c>
      <c r="C35" s="54" t="s">
        <v>130</v>
      </c>
      <c r="D35" s="55">
        <v>41487</v>
      </c>
      <c r="E35" s="54" t="s">
        <v>96</v>
      </c>
      <c r="F35" s="55"/>
      <c r="G35" s="54" t="s">
        <v>133</v>
      </c>
      <c r="H35" s="53">
        <v>19</v>
      </c>
      <c r="I35" s="54" t="s">
        <v>134</v>
      </c>
      <c r="J35" s="54" t="s">
        <v>100</v>
      </c>
      <c r="K35" s="53">
        <v>0</v>
      </c>
      <c r="L35" s="53">
        <v>0</v>
      </c>
    </row>
    <row r="36" spans="1:12" ht="14.25" hidden="1" thickTop="1" thickBot="1" x14ac:dyDescent="0.25">
      <c r="A36" s="54" t="s">
        <v>128</v>
      </c>
      <c r="B36" s="54" t="s">
        <v>129</v>
      </c>
      <c r="C36" s="54" t="s">
        <v>130</v>
      </c>
      <c r="D36" s="55">
        <v>41487</v>
      </c>
      <c r="E36" s="54" t="s">
        <v>96</v>
      </c>
      <c r="F36" s="55"/>
      <c r="G36" s="54" t="s">
        <v>133</v>
      </c>
      <c r="H36" s="53">
        <v>10</v>
      </c>
      <c r="I36" s="54" t="s">
        <v>134</v>
      </c>
      <c r="J36" s="54" t="s">
        <v>100</v>
      </c>
      <c r="K36" s="53">
        <v>0</v>
      </c>
      <c r="L36" s="53">
        <v>0</v>
      </c>
    </row>
    <row r="37" spans="1:12" ht="14.25" hidden="1" thickTop="1" thickBot="1" x14ac:dyDescent="0.25">
      <c r="A37" s="54" t="s">
        <v>128</v>
      </c>
      <c r="B37" s="54" t="s">
        <v>129</v>
      </c>
      <c r="C37" s="54" t="s">
        <v>130</v>
      </c>
      <c r="D37" s="55">
        <v>41487</v>
      </c>
      <c r="E37" s="54" t="s">
        <v>96</v>
      </c>
      <c r="F37" s="55"/>
      <c r="G37" s="54" t="s">
        <v>133</v>
      </c>
      <c r="H37" s="53">
        <v>24</v>
      </c>
      <c r="I37" s="54" t="s">
        <v>134</v>
      </c>
      <c r="J37" s="54" t="s">
        <v>100</v>
      </c>
      <c r="K37" s="53">
        <v>0</v>
      </c>
      <c r="L37" s="53">
        <v>0</v>
      </c>
    </row>
    <row r="38" spans="1:12" ht="14.25" hidden="1" thickTop="1" thickBot="1" x14ac:dyDescent="0.25">
      <c r="A38" s="54" t="s">
        <v>128</v>
      </c>
      <c r="B38" s="54" t="s">
        <v>129</v>
      </c>
      <c r="C38" s="54" t="s">
        <v>130</v>
      </c>
      <c r="D38" s="55">
        <v>41487</v>
      </c>
      <c r="E38" s="54" t="s">
        <v>96</v>
      </c>
      <c r="F38" s="55"/>
      <c r="G38" s="54" t="s">
        <v>133</v>
      </c>
      <c r="H38" s="53">
        <v>25.5</v>
      </c>
      <c r="I38" s="54" t="s">
        <v>134</v>
      </c>
      <c r="J38" s="54" t="s">
        <v>100</v>
      </c>
      <c r="K38" s="53">
        <v>0</v>
      </c>
      <c r="L38" s="53">
        <v>0</v>
      </c>
    </row>
    <row r="39" spans="1:12" ht="14.25" hidden="1" thickTop="1" thickBot="1" x14ac:dyDescent="0.25">
      <c r="A39" s="54" t="s">
        <v>135</v>
      </c>
      <c r="B39" s="54" t="s">
        <v>129</v>
      </c>
      <c r="C39" s="54" t="s">
        <v>122</v>
      </c>
      <c r="D39" s="55">
        <v>41487</v>
      </c>
      <c r="E39" s="54" t="s">
        <v>96</v>
      </c>
      <c r="F39" s="55"/>
      <c r="G39" s="54" t="s">
        <v>136</v>
      </c>
      <c r="H39" s="53">
        <v>30</v>
      </c>
      <c r="I39" s="54" t="s">
        <v>124</v>
      </c>
      <c r="J39" s="54" t="s">
        <v>99</v>
      </c>
      <c r="K39" s="53">
        <v>0</v>
      </c>
      <c r="L39" s="53">
        <v>0</v>
      </c>
    </row>
    <row r="40" spans="1:12" ht="14.25" hidden="1" thickTop="1" thickBot="1" x14ac:dyDescent="0.25">
      <c r="A40" s="54" t="s">
        <v>135</v>
      </c>
      <c r="B40" s="54" t="s">
        <v>129</v>
      </c>
      <c r="C40" s="54" t="s">
        <v>122</v>
      </c>
      <c r="D40" s="55">
        <v>41487</v>
      </c>
      <c r="E40" s="54" t="s">
        <v>96</v>
      </c>
      <c r="F40" s="55"/>
      <c r="G40" s="54" t="s">
        <v>136</v>
      </c>
      <c r="H40" s="53">
        <v>12.25</v>
      </c>
      <c r="I40" s="54" t="s">
        <v>124</v>
      </c>
      <c r="J40" s="54" t="s">
        <v>100</v>
      </c>
      <c r="K40" s="53">
        <v>0</v>
      </c>
      <c r="L40" s="53">
        <v>0</v>
      </c>
    </row>
    <row r="41" spans="1:12" ht="14.25" hidden="1" thickTop="1" thickBot="1" x14ac:dyDescent="0.25">
      <c r="A41" s="54" t="s">
        <v>135</v>
      </c>
      <c r="B41" s="54" t="s">
        <v>129</v>
      </c>
      <c r="C41" s="54" t="s">
        <v>122</v>
      </c>
      <c r="D41" s="55">
        <v>41487</v>
      </c>
      <c r="E41" s="54" t="s">
        <v>96</v>
      </c>
      <c r="F41" s="55"/>
      <c r="G41" s="54" t="s">
        <v>136</v>
      </c>
      <c r="H41" s="53">
        <v>36</v>
      </c>
      <c r="I41" s="54" t="s">
        <v>124</v>
      </c>
      <c r="J41" s="54" t="s">
        <v>99</v>
      </c>
      <c r="K41" s="53">
        <v>0</v>
      </c>
      <c r="L41" s="53">
        <v>0</v>
      </c>
    </row>
    <row r="42" spans="1:12" ht="14.25" hidden="1" thickTop="1" thickBot="1" x14ac:dyDescent="0.25">
      <c r="A42" s="54" t="s">
        <v>135</v>
      </c>
      <c r="B42" s="54" t="s">
        <v>129</v>
      </c>
      <c r="C42" s="54" t="s">
        <v>122</v>
      </c>
      <c r="D42" s="55">
        <v>41487</v>
      </c>
      <c r="E42" s="54" t="s">
        <v>96</v>
      </c>
      <c r="F42" s="55"/>
      <c r="G42" s="54" t="s">
        <v>136</v>
      </c>
      <c r="H42" s="53">
        <v>4</v>
      </c>
      <c r="I42" s="54" t="s">
        <v>124</v>
      </c>
      <c r="J42" s="54" t="s">
        <v>100</v>
      </c>
      <c r="K42" s="53">
        <v>0</v>
      </c>
      <c r="L42" s="53">
        <v>0</v>
      </c>
    </row>
    <row r="43" spans="1:12" ht="14.25" hidden="1" thickTop="1" thickBot="1" x14ac:dyDescent="0.25">
      <c r="A43" s="54" t="s">
        <v>135</v>
      </c>
      <c r="B43" s="54" t="s">
        <v>129</v>
      </c>
      <c r="C43" s="54" t="s">
        <v>122</v>
      </c>
      <c r="D43" s="55">
        <v>41487</v>
      </c>
      <c r="E43" s="54" t="s">
        <v>96</v>
      </c>
      <c r="F43" s="55"/>
      <c r="G43" s="54" t="s">
        <v>136</v>
      </c>
      <c r="H43" s="53">
        <v>12.5</v>
      </c>
      <c r="I43" s="54" t="s">
        <v>124</v>
      </c>
      <c r="J43" s="54" t="s">
        <v>100</v>
      </c>
      <c r="K43" s="53">
        <v>0</v>
      </c>
      <c r="L43" s="53">
        <v>0</v>
      </c>
    </row>
    <row r="44" spans="1:12" ht="14.25" hidden="1" thickTop="1" thickBot="1" x14ac:dyDescent="0.25">
      <c r="A44" s="54" t="s">
        <v>135</v>
      </c>
      <c r="B44" s="54" t="s">
        <v>129</v>
      </c>
      <c r="C44" s="54" t="s">
        <v>122</v>
      </c>
      <c r="D44" s="55">
        <v>41487</v>
      </c>
      <c r="E44" s="54" t="s">
        <v>96</v>
      </c>
      <c r="F44" s="55"/>
      <c r="G44" s="54" t="s">
        <v>136</v>
      </c>
      <c r="H44" s="53">
        <v>25</v>
      </c>
      <c r="I44" s="54" t="s">
        <v>124</v>
      </c>
      <c r="J44" s="54" t="s">
        <v>100</v>
      </c>
      <c r="K44" s="53">
        <v>0</v>
      </c>
      <c r="L44" s="53">
        <v>0</v>
      </c>
    </row>
    <row r="45" spans="1:12" ht="14.25" hidden="1" thickTop="1" thickBot="1" x14ac:dyDescent="0.25">
      <c r="A45" s="54" t="s">
        <v>137</v>
      </c>
      <c r="B45" s="54" t="s">
        <v>138</v>
      </c>
      <c r="C45" s="54" t="s">
        <v>130</v>
      </c>
      <c r="D45" s="55">
        <v>41505</v>
      </c>
      <c r="E45" s="54" t="s">
        <v>139</v>
      </c>
      <c r="F45" s="55">
        <v>41671</v>
      </c>
      <c r="G45" s="54" t="s">
        <v>131</v>
      </c>
      <c r="H45" s="53">
        <v>35</v>
      </c>
      <c r="I45" s="54" t="s">
        <v>132</v>
      </c>
      <c r="J45" s="54" t="s">
        <v>100</v>
      </c>
      <c r="K45" s="53">
        <v>0</v>
      </c>
      <c r="L45" s="53">
        <v>0</v>
      </c>
    </row>
    <row r="46" spans="1:12" ht="14.25" hidden="1" thickTop="1" thickBot="1" x14ac:dyDescent="0.25">
      <c r="A46" s="54" t="s">
        <v>137</v>
      </c>
      <c r="B46" s="54" t="s">
        <v>138</v>
      </c>
      <c r="C46" s="54" t="s">
        <v>130</v>
      </c>
      <c r="D46" s="55">
        <v>41505</v>
      </c>
      <c r="E46" s="54" t="s">
        <v>127</v>
      </c>
      <c r="F46" s="55">
        <v>41689</v>
      </c>
      <c r="G46" s="54" t="s">
        <v>133</v>
      </c>
      <c r="H46" s="53">
        <v>18</v>
      </c>
      <c r="I46" s="54" t="s">
        <v>134</v>
      </c>
      <c r="J46" s="54" t="s">
        <v>100</v>
      </c>
      <c r="K46" s="53">
        <v>0</v>
      </c>
      <c r="L46" s="53">
        <v>0</v>
      </c>
    </row>
    <row r="47" spans="1:12" ht="14.25" hidden="1" thickTop="1" thickBot="1" x14ac:dyDescent="0.25">
      <c r="A47" s="54" t="s">
        <v>137</v>
      </c>
      <c r="B47" s="54" t="s">
        <v>138</v>
      </c>
      <c r="C47" s="54" t="s">
        <v>130</v>
      </c>
      <c r="D47" s="55">
        <v>41505</v>
      </c>
      <c r="E47" s="54" t="s">
        <v>127</v>
      </c>
      <c r="F47" s="55">
        <v>41689</v>
      </c>
      <c r="G47" s="54" t="s">
        <v>133</v>
      </c>
      <c r="H47" s="53">
        <v>32</v>
      </c>
      <c r="I47" s="54" t="s">
        <v>134</v>
      </c>
      <c r="J47" s="54" t="s">
        <v>100</v>
      </c>
      <c r="K47" s="53">
        <v>0</v>
      </c>
      <c r="L47" s="53">
        <v>0</v>
      </c>
    </row>
    <row r="48" spans="1:12" ht="14.25" hidden="1" thickTop="1" thickBot="1" x14ac:dyDescent="0.25">
      <c r="A48" s="54" t="s">
        <v>137</v>
      </c>
      <c r="B48" s="54" t="s">
        <v>138</v>
      </c>
      <c r="C48" s="54" t="s">
        <v>130</v>
      </c>
      <c r="D48" s="55">
        <v>41498</v>
      </c>
      <c r="E48" s="54" t="s">
        <v>127</v>
      </c>
      <c r="F48" s="55">
        <v>41682</v>
      </c>
      <c r="G48" s="54" t="s">
        <v>140</v>
      </c>
      <c r="H48" s="53">
        <v>40</v>
      </c>
      <c r="I48" s="54" t="s">
        <v>132</v>
      </c>
      <c r="J48" s="54" t="s">
        <v>99</v>
      </c>
      <c r="K48" s="53">
        <v>0</v>
      </c>
      <c r="L48" s="53">
        <v>0</v>
      </c>
    </row>
    <row r="49" spans="1:12" ht="14.25" hidden="1" thickTop="1" thickBot="1" x14ac:dyDescent="0.25">
      <c r="A49" s="54" t="s">
        <v>137</v>
      </c>
      <c r="B49" s="54" t="s">
        <v>138</v>
      </c>
      <c r="C49" s="54" t="s">
        <v>130</v>
      </c>
      <c r="D49" s="55">
        <v>41505</v>
      </c>
      <c r="E49" s="54" t="s">
        <v>141</v>
      </c>
      <c r="F49" s="55">
        <v>41529</v>
      </c>
      <c r="G49" s="54" t="s">
        <v>133</v>
      </c>
      <c r="H49" s="53">
        <v>25</v>
      </c>
      <c r="I49" s="54" t="s">
        <v>134</v>
      </c>
      <c r="J49" s="54" t="s">
        <v>100</v>
      </c>
      <c r="K49" s="53">
        <v>0</v>
      </c>
      <c r="L49" s="53">
        <v>0</v>
      </c>
    </row>
    <row r="50" spans="1:12" ht="14.25" hidden="1" thickTop="1" thickBot="1" x14ac:dyDescent="0.25">
      <c r="A50" s="54" t="s">
        <v>137</v>
      </c>
      <c r="B50" s="54" t="s">
        <v>138</v>
      </c>
      <c r="C50" s="54" t="s">
        <v>130</v>
      </c>
      <c r="D50" s="55">
        <v>41505</v>
      </c>
      <c r="E50" s="54" t="s">
        <v>127</v>
      </c>
      <c r="F50" s="55">
        <v>41689</v>
      </c>
      <c r="G50" s="54" t="s">
        <v>133</v>
      </c>
      <c r="H50" s="53">
        <v>25</v>
      </c>
      <c r="I50" s="54" t="s">
        <v>134</v>
      </c>
      <c r="J50" s="54" t="s">
        <v>100</v>
      </c>
      <c r="K50" s="53">
        <v>0</v>
      </c>
      <c r="L50" s="53">
        <v>0</v>
      </c>
    </row>
    <row r="51" spans="1:12" ht="14.25" hidden="1" thickTop="1" thickBot="1" x14ac:dyDescent="0.25">
      <c r="A51" s="54" t="s">
        <v>137</v>
      </c>
      <c r="B51" s="54" t="s">
        <v>138</v>
      </c>
      <c r="C51" s="54" t="s">
        <v>130</v>
      </c>
      <c r="D51" s="55">
        <v>41505</v>
      </c>
      <c r="E51" s="54" t="s">
        <v>127</v>
      </c>
      <c r="F51" s="55">
        <v>41689</v>
      </c>
      <c r="G51" s="54" t="s">
        <v>133</v>
      </c>
      <c r="H51" s="53">
        <v>32</v>
      </c>
      <c r="I51" s="54" t="s">
        <v>134</v>
      </c>
      <c r="J51" s="54" t="s">
        <v>100</v>
      </c>
      <c r="K51" s="53">
        <v>0</v>
      </c>
      <c r="L51" s="53">
        <v>0</v>
      </c>
    </row>
    <row r="52" spans="1:12" ht="14.25" hidden="1" thickTop="1" thickBot="1" x14ac:dyDescent="0.25">
      <c r="A52" s="54" t="s">
        <v>142</v>
      </c>
      <c r="B52" s="54" t="s">
        <v>138</v>
      </c>
      <c r="C52" s="54" t="s">
        <v>122</v>
      </c>
      <c r="D52" s="55">
        <v>40568</v>
      </c>
      <c r="E52" s="54" t="s">
        <v>96</v>
      </c>
      <c r="F52" s="55"/>
      <c r="G52" s="54" t="s">
        <v>143</v>
      </c>
      <c r="H52" s="53">
        <v>36</v>
      </c>
      <c r="I52" s="54" t="s">
        <v>144</v>
      </c>
      <c r="J52" s="54" t="s">
        <v>100</v>
      </c>
      <c r="K52" s="53">
        <v>0</v>
      </c>
      <c r="L52" s="53">
        <v>0</v>
      </c>
    </row>
    <row r="53" spans="1:12" ht="14.25" hidden="1" thickTop="1" thickBot="1" x14ac:dyDescent="0.25">
      <c r="A53" s="54" t="s">
        <v>142</v>
      </c>
      <c r="B53" s="54" t="s">
        <v>138</v>
      </c>
      <c r="C53" s="54" t="s">
        <v>122</v>
      </c>
      <c r="D53" s="55">
        <v>41498</v>
      </c>
      <c r="E53" s="54" t="s">
        <v>127</v>
      </c>
      <c r="F53" s="55">
        <v>41682</v>
      </c>
      <c r="G53" s="54" t="s">
        <v>145</v>
      </c>
      <c r="H53" s="53">
        <v>15</v>
      </c>
      <c r="I53" s="54" t="s">
        <v>146</v>
      </c>
      <c r="J53" s="54" t="s">
        <v>100</v>
      </c>
      <c r="K53" s="53">
        <v>0</v>
      </c>
      <c r="L53" s="53">
        <v>0</v>
      </c>
    </row>
    <row r="54" spans="1:12" ht="14.25" hidden="1" thickTop="1" thickBot="1" x14ac:dyDescent="0.25">
      <c r="A54" s="54" t="s">
        <v>142</v>
      </c>
      <c r="B54" s="54" t="s">
        <v>138</v>
      </c>
      <c r="C54" s="54" t="s">
        <v>122</v>
      </c>
      <c r="D54" s="55">
        <v>41512</v>
      </c>
      <c r="E54" s="54" t="s">
        <v>127</v>
      </c>
      <c r="F54" s="55">
        <v>41696</v>
      </c>
      <c r="G54" s="54" t="s">
        <v>125</v>
      </c>
      <c r="H54" s="53">
        <v>30</v>
      </c>
      <c r="I54" s="54" t="s">
        <v>126</v>
      </c>
      <c r="J54" s="54" t="s">
        <v>100</v>
      </c>
      <c r="K54" s="53">
        <v>0</v>
      </c>
      <c r="L54" s="53">
        <v>0</v>
      </c>
    </row>
    <row r="55" spans="1:12" ht="14.25" hidden="1" thickTop="1" thickBot="1" x14ac:dyDescent="0.25">
      <c r="A55" s="54" t="s">
        <v>142</v>
      </c>
      <c r="B55" s="54" t="s">
        <v>138</v>
      </c>
      <c r="C55" s="54" t="s">
        <v>122</v>
      </c>
      <c r="D55" s="55">
        <v>41505</v>
      </c>
      <c r="E55" s="54" t="s">
        <v>127</v>
      </c>
      <c r="F55" s="55">
        <v>41689</v>
      </c>
      <c r="G55" s="54" t="s">
        <v>136</v>
      </c>
      <c r="H55" s="53">
        <v>20</v>
      </c>
      <c r="I55" s="54" t="s">
        <v>124</v>
      </c>
      <c r="J55" s="54" t="s">
        <v>100</v>
      </c>
      <c r="K55" s="53">
        <v>0</v>
      </c>
      <c r="L55" s="53">
        <v>0</v>
      </c>
    </row>
    <row r="56" spans="1:12" ht="14.25" hidden="1" thickTop="1" thickBot="1" x14ac:dyDescent="0.25">
      <c r="A56" s="54" t="s">
        <v>142</v>
      </c>
      <c r="B56" s="54" t="s">
        <v>138</v>
      </c>
      <c r="C56" s="54" t="s">
        <v>122</v>
      </c>
      <c r="D56" s="55">
        <v>41505</v>
      </c>
      <c r="E56" s="54" t="s">
        <v>127</v>
      </c>
      <c r="F56" s="55">
        <v>41689</v>
      </c>
      <c r="G56" s="54" t="s">
        <v>136</v>
      </c>
      <c r="H56" s="53">
        <v>15</v>
      </c>
      <c r="I56" s="54" t="s">
        <v>124</v>
      </c>
      <c r="J56" s="54" t="s">
        <v>100</v>
      </c>
      <c r="K56" s="53">
        <v>0</v>
      </c>
      <c r="L56" s="53">
        <v>0</v>
      </c>
    </row>
    <row r="57" spans="1:12" ht="14.25" hidden="1" thickTop="1" thickBot="1" x14ac:dyDescent="0.25">
      <c r="A57" s="54" t="s">
        <v>142</v>
      </c>
      <c r="B57" s="54" t="s">
        <v>138</v>
      </c>
      <c r="C57" s="54" t="s">
        <v>122</v>
      </c>
      <c r="D57" s="55">
        <v>41505</v>
      </c>
      <c r="E57" s="54" t="s">
        <v>127</v>
      </c>
      <c r="F57" s="55">
        <v>41689</v>
      </c>
      <c r="G57" s="54" t="s">
        <v>136</v>
      </c>
      <c r="H57" s="53">
        <v>25</v>
      </c>
      <c r="I57" s="54" t="s">
        <v>124</v>
      </c>
      <c r="J57" s="54" t="s">
        <v>100</v>
      </c>
      <c r="K57" s="53">
        <v>0</v>
      </c>
      <c r="L57" s="53">
        <v>0</v>
      </c>
    </row>
    <row r="58" spans="1:12" ht="14.25" hidden="1" thickTop="1" thickBot="1" x14ac:dyDescent="0.25">
      <c r="A58" s="54" t="s">
        <v>142</v>
      </c>
      <c r="B58" s="54" t="s">
        <v>138</v>
      </c>
      <c r="C58" s="54" t="s">
        <v>122</v>
      </c>
      <c r="D58" s="55">
        <v>41505</v>
      </c>
      <c r="E58" s="54" t="s">
        <v>127</v>
      </c>
      <c r="F58" s="55">
        <v>41689</v>
      </c>
      <c r="G58" s="54" t="s">
        <v>136</v>
      </c>
      <c r="H58" s="53">
        <v>30</v>
      </c>
      <c r="I58" s="54" t="s">
        <v>124</v>
      </c>
      <c r="J58" s="54" t="s">
        <v>100</v>
      </c>
      <c r="K58" s="53">
        <v>0</v>
      </c>
      <c r="L58" s="53">
        <v>0</v>
      </c>
    </row>
    <row r="59" spans="1:12" ht="14.25" hidden="1" thickTop="1" thickBot="1" x14ac:dyDescent="0.25">
      <c r="A59" s="54" t="s">
        <v>142</v>
      </c>
      <c r="B59" s="54" t="s">
        <v>138</v>
      </c>
      <c r="C59" s="54" t="s">
        <v>122</v>
      </c>
      <c r="D59" s="55">
        <v>41505</v>
      </c>
      <c r="E59" s="54" t="s">
        <v>127</v>
      </c>
      <c r="F59" s="55">
        <v>41689</v>
      </c>
      <c r="G59" s="54" t="s">
        <v>136</v>
      </c>
      <c r="H59" s="53">
        <v>25</v>
      </c>
      <c r="I59" s="54" t="s">
        <v>124</v>
      </c>
      <c r="J59" s="54" t="s">
        <v>100</v>
      </c>
      <c r="K59" s="53">
        <v>0</v>
      </c>
      <c r="L59" s="53">
        <v>0</v>
      </c>
    </row>
    <row r="60" spans="1:12" ht="14.25" hidden="1" thickTop="1" thickBot="1" x14ac:dyDescent="0.25">
      <c r="A60" s="54" t="s">
        <v>142</v>
      </c>
      <c r="B60" s="54" t="s">
        <v>138</v>
      </c>
      <c r="C60" s="54" t="s">
        <v>122</v>
      </c>
      <c r="D60" s="55">
        <v>41547</v>
      </c>
      <c r="E60" s="54" t="s">
        <v>127</v>
      </c>
      <c r="F60" s="55">
        <v>41728</v>
      </c>
      <c r="G60" s="54" t="s">
        <v>136</v>
      </c>
      <c r="H60" s="53">
        <v>21</v>
      </c>
      <c r="I60" s="54" t="s">
        <v>124</v>
      </c>
      <c r="J60" s="54" t="s">
        <v>100</v>
      </c>
      <c r="K60" s="53">
        <v>0</v>
      </c>
      <c r="L60" s="53">
        <v>0</v>
      </c>
    </row>
    <row r="61" spans="1:12" ht="14.25" hidden="1" thickTop="1" thickBot="1" x14ac:dyDescent="0.25">
      <c r="A61" s="54" t="s">
        <v>147</v>
      </c>
      <c r="B61" s="54" t="s">
        <v>138</v>
      </c>
      <c r="C61" s="54" t="s">
        <v>148</v>
      </c>
      <c r="D61" s="55">
        <v>41505</v>
      </c>
      <c r="E61" s="54" t="s">
        <v>127</v>
      </c>
      <c r="F61" s="55">
        <v>41689</v>
      </c>
      <c r="G61" s="54" t="s">
        <v>149</v>
      </c>
      <c r="H61" s="53">
        <v>38</v>
      </c>
      <c r="I61" s="54" t="s">
        <v>150</v>
      </c>
      <c r="J61" s="54" t="s">
        <v>100</v>
      </c>
      <c r="K61" s="53">
        <v>0</v>
      </c>
      <c r="L61" s="53">
        <v>0</v>
      </c>
    </row>
    <row r="62" spans="1:12" ht="14.25" hidden="1" thickTop="1" thickBot="1" x14ac:dyDescent="0.25">
      <c r="A62" s="54" t="s">
        <v>147</v>
      </c>
      <c r="B62" s="54" t="s">
        <v>138</v>
      </c>
      <c r="C62" s="54" t="s">
        <v>148</v>
      </c>
      <c r="D62" s="55">
        <v>41512</v>
      </c>
      <c r="E62" s="54" t="s">
        <v>96</v>
      </c>
      <c r="F62" s="55"/>
      <c r="G62" s="54" t="s">
        <v>151</v>
      </c>
      <c r="H62" s="53">
        <v>36</v>
      </c>
      <c r="I62" s="54" t="s">
        <v>63</v>
      </c>
      <c r="J62" s="54" t="s">
        <v>99</v>
      </c>
      <c r="K62" s="53">
        <v>0</v>
      </c>
      <c r="L62" s="53">
        <v>0</v>
      </c>
    </row>
    <row r="63" spans="1:12" ht="14.25" hidden="1" thickTop="1" thickBot="1" x14ac:dyDescent="0.25">
      <c r="A63" s="54" t="s">
        <v>152</v>
      </c>
      <c r="B63" s="54" t="s">
        <v>138</v>
      </c>
      <c r="C63" s="54" t="s">
        <v>148</v>
      </c>
      <c r="D63" s="55">
        <v>40513</v>
      </c>
      <c r="E63" s="54" t="s">
        <v>96</v>
      </c>
      <c r="F63" s="55"/>
      <c r="G63" s="54" t="s">
        <v>153</v>
      </c>
      <c r="H63" s="53">
        <v>25.5</v>
      </c>
      <c r="I63" s="54" t="s">
        <v>150</v>
      </c>
      <c r="J63" s="54" t="s">
        <v>100</v>
      </c>
      <c r="K63" s="53">
        <v>0</v>
      </c>
      <c r="L63" s="53">
        <v>0</v>
      </c>
    </row>
    <row r="64" spans="1:12" ht="14.25" hidden="1" thickTop="1" thickBot="1" x14ac:dyDescent="0.25">
      <c r="A64" s="54" t="s">
        <v>152</v>
      </c>
      <c r="B64" s="54" t="s">
        <v>138</v>
      </c>
      <c r="C64" s="54" t="s">
        <v>148</v>
      </c>
      <c r="D64" s="55">
        <v>41505</v>
      </c>
      <c r="E64" s="54" t="s">
        <v>127</v>
      </c>
      <c r="F64" s="55">
        <v>41689</v>
      </c>
      <c r="G64" s="54" t="s">
        <v>153</v>
      </c>
      <c r="H64" s="53">
        <v>24</v>
      </c>
      <c r="I64" s="54" t="s">
        <v>150</v>
      </c>
      <c r="J64" s="54" t="s">
        <v>100</v>
      </c>
      <c r="K64" s="53">
        <v>0</v>
      </c>
      <c r="L64" s="53">
        <v>0</v>
      </c>
    </row>
    <row r="65" spans="1:13" ht="14.25" hidden="1" thickTop="1" thickBot="1" x14ac:dyDescent="0.25">
      <c r="A65" s="54" t="s">
        <v>152</v>
      </c>
      <c r="B65" s="54" t="s">
        <v>138</v>
      </c>
      <c r="C65" s="54" t="s">
        <v>148</v>
      </c>
      <c r="D65" s="55">
        <v>41505</v>
      </c>
      <c r="E65" s="54" t="s">
        <v>127</v>
      </c>
      <c r="F65" s="55">
        <v>41689</v>
      </c>
      <c r="G65" s="54" t="s">
        <v>153</v>
      </c>
      <c r="H65" s="53">
        <v>24</v>
      </c>
      <c r="I65" s="54" t="s">
        <v>150</v>
      </c>
      <c r="J65" s="54" t="s">
        <v>100</v>
      </c>
      <c r="K65" s="53">
        <v>0</v>
      </c>
      <c r="L65" s="53">
        <v>0</v>
      </c>
    </row>
    <row r="66" spans="1:13" ht="14.25" hidden="1" thickTop="1" thickBot="1" x14ac:dyDescent="0.25">
      <c r="A66" s="54" t="s">
        <v>152</v>
      </c>
      <c r="B66" s="54" t="s">
        <v>138</v>
      </c>
      <c r="C66" s="54" t="s">
        <v>148</v>
      </c>
      <c r="D66" s="55">
        <v>41505</v>
      </c>
      <c r="E66" s="54" t="s">
        <v>127</v>
      </c>
      <c r="F66" s="55">
        <v>41689</v>
      </c>
      <c r="G66" s="54" t="s">
        <v>153</v>
      </c>
      <c r="H66" s="53">
        <v>24</v>
      </c>
      <c r="I66" s="54" t="s">
        <v>150</v>
      </c>
      <c r="J66" s="54" t="s">
        <v>100</v>
      </c>
      <c r="K66" s="53">
        <v>0</v>
      </c>
      <c r="L66" s="53">
        <v>0</v>
      </c>
    </row>
    <row r="67" spans="1:13" ht="14.25" hidden="1" thickTop="1" thickBot="1" x14ac:dyDescent="0.25">
      <c r="A67" s="54" t="s">
        <v>152</v>
      </c>
      <c r="B67" s="54" t="s">
        <v>138</v>
      </c>
      <c r="C67" s="54" t="s">
        <v>148</v>
      </c>
      <c r="D67" s="55">
        <v>41505</v>
      </c>
      <c r="E67" s="54" t="s">
        <v>127</v>
      </c>
      <c r="F67" s="55">
        <v>41689</v>
      </c>
      <c r="G67" s="54" t="s">
        <v>153</v>
      </c>
      <c r="H67" s="53">
        <v>23</v>
      </c>
      <c r="I67" s="54" t="s">
        <v>150</v>
      </c>
      <c r="J67" s="54" t="s">
        <v>100</v>
      </c>
      <c r="K67" s="53">
        <v>0</v>
      </c>
      <c r="L67" s="53">
        <v>0</v>
      </c>
    </row>
    <row r="68" spans="1:13" ht="14.25" hidden="1" thickTop="1" thickBot="1" x14ac:dyDescent="0.25">
      <c r="A68" s="54" t="s">
        <v>154</v>
      </c>
      <c r="B68" s="54" t="s">
        <v>138</v>
      </c>
      <c r="C68" s="54" t="s">
        <v>148</v>
      </c>
      <c r="D68" s="55">
        <v>40909</v>
      </c>
      <c r="E68" s="54" t="s">
        <v>155</v>
      </c>
      <c r="F68" s="55">
        <v>41609</v>
      </c>
      <c r="G68" s="54" t="s">
        <v>156</v>
      </c>
      <c r="H68" s="53">
        <v>38</v>
      </c>
      <c r="I68" s="54" t="s">
        <v>63</v>
      </c>
      <c r="J68" s="54" t="s">
        <v>99</v>
      </c>
      <c r="K68" s="53">
        <v>0</v>
      </c>
      <c r="L68" s="53">
        <v>0</v>
      </c>
    </row>
    <row r="69" spans="1:13" ht="13.5" thickTop="1" x14ac:dyDescent="0.2">
      <c r="A69" s="64" t="s">
        <v>157</v>
      </c>
      <c r="B69" s="58" t="s">
        <v>158</v>
      </c>
      <c r="C69" s="58" t="s">
        <v>130</v>
      </c>
      <c r="D69" s="59">
        <v>41547</v>
      </c>
      <c r="E69" s="58" t="s">
        <v>127</v>
      </c>
      <c r="F69" s="59">
        <v>41728</v>
      </c>
      <c r="G69" s="58" t="s">
        <v>133</v>
      </c>
      <c r="H69" s="60">
        <v>20</v>
      </c>
      <c r="I69" s="58" t="s">
        <v>159</v>
      </c>
      <c r="J69" s="58" t="s">
        <v>100</v>
      </c>
      <c r="K69" s="60">
        <v>0</v>
      </c>
      <c r="L69" s="60">
        <v>0</v>
      </c>
      <c r="M69" t="s">
        <v>160</v>
      </c>
    </row>
    <row r="70" spans="1:13" x14ac:dyDescent="0.2">
      <c r="A70" s="58" t="s">
        <v>157</v>
      </c>
      <c r="B70" s="58" t="s">
        <v>158</v>
      </c>
      <c r="C70" s="58" t="s">
        <v>130</v>
      </c>
      <c r="D70" s="59">
        <v>41540</v>
      </c>
      <c r="E70" s="58" t="s">
        <v>127</v>
      </c>
      <c r="F70" s="59">
        <v>41721</v>
      </c>
      <c r="G70" s="58" t="s">
        <v>161</v>
      </c>
      <c r="H70" s="60">
        <v>20</v>
      </c>
      <c r="I70" s="58" t="s">
        <v>162</v>
      </c>
      <c r="J70" s="58" t="s">
        <v>100</v>
      </c>
      <c r="K70" s="60">
        <v>0</v>
      </c>
      <c r="L70" s="60">
        <v>0</v>
      </c>
      <c r="M70" t="s">
        <v>160</v>
      </c>
    </row>
    <row r="71" spans="1:13" x14ac:dyDescent="0.2">
      <c r="A71" s="58" t="s">
        <v>163</v>
      </c>
      <c r="B71" s="58" t="s">
        <v>164</v>
      </c>
      <c r="C71" s="58" t="s">
        <v>122</v>
      </c>
      <c r="D71" s="59">
        <v>41267</v>
      </c>
      <c r="E71" s="58" t="s">
        <v>127</v>
      </c>
      <c r="F71" s="59">
        <v>41365</v>
      </c>
      <c r="G71" s="58" t="s">
        <v>123</v>
      </c>
      <c r="H71" s="60">
        <v>0</v>
      </c>
      <c r="I71" s="58" t="s">
        <v>162</v>
      </c>
      <c r="J71" s="58" t="s">
        <v>100</v>
      </c>
      <c r="K71" s="60">
        <v>0</v>
      </c>
      <c r="L71" s="60">
        <v>0</v>
      </c>
      <c r="M71" t="s">
        <v>160</v>
      </c>
    </row>
    <row r="72" spans="1:13" x14ac:dyDescent="0.2">
      <c r="A72" s="58" t="s">
        <v>163</v>
      </c>
      <c r="B72" s="58" t="s">
        <v>164</v>
      </c>
      <c r="C72" s="58" t="s">
        <v>122</v>
      </c>
      <c r="D72" s="59">
        <v>41442</v>
      </c>
      <c r="E72" s="58" t="s">
        <v>127</v>
      </c>
      <c r="F72" s="59">
        <v>41640</v>
      </c>
      <c r="G72" s="58" t="s">
        <v>123</v>
      </c>
      <c r="H72" s="60">
        <v>0</v>
      </c>
      <c r="I72" s="58" t="s">
        <v>162</v>
      </c>
      <c r="J72" s="58" t="s">
        <v>100</v>
      </c>
      <c r="K72" s="60">
        <v>0</v>
      </c>
      <c r="L72" s="60">
        <v>0</v>
      </c>
      <c r="M72" t="s">
        <v>160</v>
      </c>
    </row>
    <row r="73" spans="1:13" x14ac:dyDescent="0.2">
      <c r="A73" s="58" t="s">
        <v>163</v>
      </c>
      <c r="B73" s="58" t="s">
        <v>164</v>
      </c>
      <c r="C73" s="58" t="s">
        <v>122</v>
      </c>
      <c r="D73" s="59">
        <v>41456</v>
      </c>
      <c r="E73" s="58" t="s">
        <v>127</v>
      </c>
      <c r="F73" s="59">
        <v>41548</v>
      </c>
      <c r="G73" s="58" t="s">
        <v>123</v>
      </c>
      <c r="H73" s="60">
        <v>0</v>
      </c>
      <c r="I73" s="58" t="s">
        <v>162</v>
      </c>
      <c r="J73" s="58" t="s">
        <v>99</v>
      </c>
      <c r="K73" s="60">
        <v>0</v>
      </c>
      <c r="L73" s="60">
        <v>0</v>
      </c>
      <c r="M73" t="s">
        <v>160</v>
      </c>
    </row>
    <row r="74" spans="1:13" x14ac:dyDescent="0.2">
      <c r="A74" s="58" t="s">
        <v>163</v>
      </c>
      <c r="B74" s="58" t="s">
        <v>164</v>
      </c>
      <c r="C74" s="58" t="s">
        <v>122</v>
      </c>
      <c r="D74" s="59">
        <v>41463</v>
      </c>
      <c r="E74" s="58" t="s">
        <v>127</v>
      </c>
      <c r="F74" s="59">
        <v>41579</v>
      </c>
      <c r="G74" s="58" t="s">
        <v>123</v>
      </c>
      <c r="H74" s="60">
        <v>0</v>
      </c>
      <c r="I74" s="58" t="s">
        <v>162</v>
      </c>
      <c r="J74" s="58" t="s">
        <v>99</v>
      </c>
      <c r="K74" s="60">
        <v>0</v>
      </c>
      <c r="L74" s="60">
        <v>0</v>
      </c>
      <c r="M74" t="s">
        <v>160</v>
      </c>
    </row>
    <row r="75" spans="1:13" x14ac:dyDescent="0.2">
      <c r="A75" s="58" t="s">
        <v>163</v>
      </c>
      <c r="B75" s="58" t="s">
        <v>164</v>
      </c>
      <c r="C75" s="58" t="s">
        <v>122</v>
      </c>
      <c r="D75" s="59">
        <v>41487</v>
      </c>
      <c r="E75" s="58" t="s">
        <v>127</v>
      </c>
      <c r="F75" s="59">
        <v>41671</v>
      </c>
      <c r="G75" s="58" t="s">
        <v>123</v>
      </c>
      <c r="H75" s="60">
        <v>0</v>
      </c>
      <c r="I75" s="58" t="s">
        <v>162</v>
      </c>
      <c r="J75" s="58" t="s">
        <v>100</v>
      </c>
      <c r="K75" s="60">
        <v>0</v>
      </c>
      <c r="L75" s="60">
        <v>0</v>
      </c>
      <c r="M75" t="s">
        <v>160</v>
      </c>
    </row>
    <row r="76" spans="1:13" x14ac:dyDescent="0.2">
      <c r="A76" s="58" t="s">
        <v>163</v>
      </c>
      <c r="B76" s="58" t="s">
        <v>164</v>
      </c>
      <c r="C76" s="58" t="s">
        <v>122</v>
      </c>
      <c r="D76" s="59">
        <v>41519</v>
      </c>
      <c r="E76" s="58" t="s">
        <v>127</v>
      </c>
      <c r="F76" s="59">
        <v>41730</v>
      </c>
      <c r="G76" s="58" t="s">
        <v>123</v>
      </c>
      <c r="H76" s="60">
        <v>0</v>
      </c>
      <c r="I76" s="58" t="s">
        <v>162</v>
      </c>
      <c r="J76" s="58" t="s">
        <v>100</v>
      </c>
      <c r="K76" s="60">
        <v>0</v>
      </c>
      <c r="L76" s="60">
        <v>0</v>
      </c>
      <c r="M76" t="s">
        <v>160</v>
      </c>
    </row>
    <row r="77" spans="1:13" x14ac:dyDescent="0.2">
      <c r="A77" s="58" t="s">
        <v>163</v>
      </c>
      <c r="B77" s="58" t="s">
        <v>164</v>
      </c>
      <c r="C77" s="58" t="s">
        <v>122</v>
      </c>
      <c r="D77" s="59">
        <v>41533</v>
      </c>
      <c r="E77" s="58" t="s">
        <v>127</v>
      </c>
      <c r="F77" s="59">
        <v>41730</v>
      </c>
      <c r="G77" s="58" t="s">
        <v>123</v>
      </c>
      <c r="H77" s="60">
        <v>0</v>
      </c>
      <c r="I77" s="58" t="s">
        <v>162</v>
      </c>
      <c r="J77" s="58" t="s">
        <v>100</v>
      </c>
      <c r="K77" s="60">
        <v>0</v>
      </c>
      <c r="L77" s="60">
        <v>0</v>
      </c>
      <c r="M77" t="s">
        <v>160</v>
      </c>
    </row>
    <row r="78" spans="1:13" x14ac:dyDescent="0.2">
      <c r="A78" s="58" t="s">
        <v>163</v>
      </c>
      <c r="B78" s="58" t="s">
        <v>164</v>
      </c>
      <c r="C78" s="58" t="s">
        <v>122</v>
      </c>
      <c r="D78" s="59">
        <v>41541</v>
      </c>
      <c r="E78" s="58" t="s">
        <v>127</v>
      </c>
      <c r="F78" s="59">
        <v>41730</v>
      </c>
      <c r="G78" s="58" t="s">
        <v>123</v>
      </c>
      <c r="H78" s="60">
        <v>0</v>
      </c>
      <c r="I78" s="58" t="s">
        <v>162</v>
      </c>
      <c r="J78" s="58" t="s">
        <v>100</v>
      </c>
      <c r="K78" s="60">
        <v>0</v>
      </c>
      <c r="L78" s="60">
        <v>0</v>
      </c>
      <c r="M78" t="s">
        <v>160</v>
      </c>
    </row>
    <row r="79" spans="1:13" x14ac:dyDescent="0.2">
      <c r="A79" s="58" t="s">
        <v>163</v>
      </c>
      <c r="B79" s="58" t="s">
        <v>164</v>
      </c>
      <c r="C79" s="58" t="s">
        <v>122</v>
      </c>
      <c r="D79" s="59">
        <v>41540</v>
      </c>
      <c r="E79" s="58" t="s">
        <v>127</v>
      </c>
      <c r="F79" s="59">
        <v>41699</v>
      </c>
      <c r="G79" s="58" t="s">
        <v>123</v>
      </c>
      <c r="H79" s="60">
        <v>0</v>
      </c>
      <c r="I79" s="58" t="s">
        <v>162</v>
      </c>
      <c r="J79" s="58" t="s">
        <v>100</v>
      </c>
      <c r="K79" s="60">
        <v>0</v>
      </c>
      <c r="L79" s="60">
        <v>0</v>
      </c>
      <c r="M79" t="s">
        <v>160</v>
      </c>
    </row>
    <row r="80" spans="1:13" x14ac:dyDescent="0.2">
      <c r="A80" s="58" t="s">
        <v>165</v>
      </c>
      <c r="B80" s="58" t="s">
        <v>166</v>
      </c>
      <c r="C80" s="58" t="s">
        <v>148</v>
      </c>
      <c r="D80" s="59">
        <v>41470</v>
      </c>
      <c r="E80" s="58" t="s">
        <v>127</v>
      </c>
      <c r="F80" s="59">
        <v>41654</v>
      </c>
      <c r="G80" s="58" t="s">
        <v>151</v>
      </c>
      <c r="H80" s="60">
        <v>36</v>
      </c>
      <c r="I80" s="58" t="s">
        <v>167</v>
      </c>
      <c r="J80" s="58" t="s">
        <v>99</v>
      </c>
      <c r="K80" s="60">
        <v>0</v>
      </c>
      <c r="L80" s="60">
        <v>0</v>
      </c>
      <c r="M80" t="s">
        <v>160</v>
      </c>
    </row>
    <row r="81" spans="1:14" x14ac:dyDescent="0.2">
      <c r="A81" s="58" t="s">
        <v>168</v>
      </c>
      <c r="B81" s="58" t="s">
        <v>169</v>
      </c>
      <c r="C81" s="58" t="s">
        <v>148</v>
      </c>
      <c r="D81" s="59">
        <v>41533</v>
      </c>
      <c r="E81" s="58" t="s">
        <v>127</v>
      </c>
      <c r="F81" s="59">
        <v>41714</v>
      </c>
      <c r="G81" s="58" t="s">
        <v>153</v>
      </c>
      <c r="H81" s="60">
        <v>27.5</v>
      </c>
      <c r="I81" s="58" t="s">
        <v>170</v>
      </c>
      <c r="J81" s="58" t="s">
        <v>100</v>
      </c>
      <c r="K81" s="60">
        <v>0</v>
      </c>
      <c r="L81" s="60">
        <v>0</v>
      </c>
      <c r="M81" t="s">
        <v>160</v>
      </c>
      <c r="N81" t="s">
        <v>171</v>
      </c>
    </row>
    <row r="82" spans="1:14" x14ac:dyDescent="0.2">
      <c r="A82" s="58" t="s">
        <v>157</v>
      </c>
      <c r="B82" s="58" t="s">
        <v>158</v>
      </c>
      <c r="C82" s="58" t="s">
        <v>130</v>
      </c>
      <c r="D82" s="59">
        <v>41197</v>
      </c>
      <c r="E82" s="58" t="s">
        <v>172</v>
      </c>
      <c r="F82" s="59">
        <v>41562</v>
      </c>
      <c r="G82" s="58" t="s">
        <v>133</v>
      </c>
      <c r="H82" s="60">
        <v>20</v>
      </c>
      <c r="I82" s="58" t="s">
        <v>173</v>
      </c>
      <c r="J82" s="58" t="s">
        <v>99</v>
      </c>
      <c r="K82" s="60">
        <v>0</v>
      </c>
      <c r="L82" s="60">
        <v>0</v>
      </c>
      <c r="M82" t="s">
        <v>160</v>
      </c>
    </row>
    <row r="83" spans="1:14" x14ac:dyDescent="0.2">
      <c r="A83" s="58" t="s">
        <v>174</v>
      </c>
      <c r="B83" s="58" t="s">
        <v>175</v>
      </c>
      <c r="C83" s="58" t="s">
        <v>130</v>
      </c>
      <c r="D83" s="59">
        <v>41344</v>
      </c>
      <c r="E83" s="58" t="s">
        <v>172</v>
      </c>
      <c r="F83" s="59">
        <v>41730</v>
      </c>
      <c r="G83" s="58" t="s">
        <v>133</v>
      </c>
      <c r="H83" s="60">
        <v>0</v>
      </c>
      <c r="I83" s="58" t="s">
        <v>176</v>
      </c>
      <c r="J83" s="58" t="s">
        <v>100</v>
      </c>
      <c r="K83" s="60">
        <v>0</v>
      </c>
      <c r="L83" s="60">
        <v>0</v>
      </c>
      <c r="M83" t="s">
        <v>160</v>
      </c>
    </row>
    <row r="84" spans="1:14" x14ac:dyDescent="0.2">
      <c r="A84" s="58" t="s">
        <v>163</v>
      </c>
      <c r="B84" s="58" t="s">
        <v>164</v>
      </c>
      <c r="C84" s="58" t="s">
        <v>122</v>
      </c>
      <c r="D84" s="59">
        <v>41316</v>
      </c>
      <c r="E84" s="58" t="s">
        <v>172</v>
      </c>
      <c r="F84" s="59">
        <v>41699</v>
      </c>
      <c r="G84" s="58" t="s">
        <v>123</v>
      </c>
      <c r="H84" s="60">
        <v>0</v>
      </c>
      <c r="I84" s="58" t="s">
        <v>162</v>
      </c>
      <c r="J84" s="58" t="s">
        <v>100</v>
      </c>
      <c r="K84" s="60">
        <v>0</v>
      </c>
      <c r="L84" s="60">
        <v>0</v>
      </c>
      <c r="M84" t="s">
        <v>160</v>
      </c>
    </row>
    <row r="85" spans="1:14" x14ac:dyDescent="0.2">
      <c r="A85" s="58" t="s">
        <v>163</v>
      </c>
      <c r="B85" s="58" t="s">
        <v>164</v>
      </c>
      <c r="C85" s="58" t="s">
        <v>122</v>
      </c>
      <c r="D85" s="59">
        <v>41351</v>
      </c>
      <c r="E85" s="58" t="s">
        <v>172</v>
      </c>
      <c r="F85" s="59">
        <v>41730</v>
      </c>
      <c r="G85" s="58" t="s">
        <v>123</v>
      </c>
      <c r="H85" s="60">
        <v>0</v>
      </c>
      <c r="I85" s="58" t="s">
        <v>162</v>
      </c>
      <c r="J85" s="58" t="s">
        <v>99</v>
      </c>
      <c r="K85" s="60">
        <v>0</v>
      </c>
      <c r="L85" s="60">
        <v>0</v>
      </c>
      <c r="M85" t="s">
        <v>160</v>
      </c>
    </row>
    <row r="86" spans="1:14" x14ac:dyDescent="0.2">
      <c r="A86" s="58" t="s">
        <v>163</v>
      </c>
      <c r="B86" s="58" t="s">
        <v>164</v>
      </c>
      <c r="C86" s="58" t="s">
        <v>122</v>
      </c>
      <c r="D86" s="59">
        <v>41260</v>
      </c>
      <c r="E86" s="58" t="s">
        <v>116</v>
      </c>
      <c r="F86" s="59">
        <v>41625</v>
      </c>
      <c r="G86" s="58" t="s">
        <v>123</v>
      </c>
      <c r="H86" s="60">
        <v>27</v>
      </c>
      <c r="I86" s="58" t="s">
        <v>177</v>
      </c>
      <c r="J86" s="58" t="s">
        <v>99</v>
      </c>
      <c r="K86" s="60">
        <v>0</v>
      </c>
      <c r="L86" s="60">
        <v>0</v>
      </c>
      <c r="M86" t="s">
        <v>178</v>
      </c>
    </row>
    <row r="87" spans="1:14" x14ac:dyDescent="0.2">
      <c r="A87" s="58" t="s">
        <v>163</v>
      </c>
      <c r="B87" s="58" t="s">
        <v>164</v>
      </c>
      <c r="C87" s="58" t="s">
        <v>122</v>
      </c>
      <c r="D87" s="59">
        <v>41267</v>
      </c>
      <c r="E87" s="58" t="s">
        <v>116</v>
      </c>
      <c r="F87" s="59">
        <v>41632</v>
      </c>
      <c r="G87" s="58" t="s">
        <v>123</v>
      </c>
      <c r="H87" s="60">
        <v>10</v>
      </c>
      <c r="I87" s="58" t="s">
        <v>179</v>
      </c>
      <c r="J87" s="58" t="s">
        <v>100</v>
      </c>
      <c r="K87" s="60">
        <v>0</v>
      </c>
      <c r="L87" s="60">
        <v>0</v>
      </c>
      <c r="M87" t="s">
        <v>180</v>
      </c>
    </row>
    <row r="88" spans="1:14" x14ac:dyDescent="0.2">
      <c r="A88" s="58" t="s">
        <v>163</v>
      </c>
      <c r="B88" s="58" t="s">
        <v>164</v>
      </c>
      <c r="C88" s="58" t="s">
        <v>122</v>
      </c>
      <c r="D88" s="59">
        <v>41316</v>
      </c>
      <c r="E88" s="58" t="s">
        <v>116</v>
      </c>
      <c r="F88" s="59">
        <v>41671</v>
      </c>
      <c r="G88" s="58" t="s">
        <v>123</v>
      </c>
      <c r="H88" s="60">
        <v>0</v>
      </c>
      <c r="I88" s="58" t="s">
        <v>179</v>
      </c>
      <c r="J88" s="58" t="s">
        <v>100</v>
      </c>
      <c r="K88" s="60">
        <v>0</v>
      </c>
      <c r="L88" s="60">
        <v>0</v>
      </c>
      <c r="M88" t="s">
        <v>160</v>
      </c>
    </row>
    <row r="89" spans="1:14" x14ac:dyDescent="0.2">
      <c r="A89" s="58" t="s">
        <v>157</v>
      </c>
      <c r="B89" s="58" t="s">
        <v>158</v>
      </c>
      <c r="C89" s="58" t="s">
        <v>130</v>
      </c>
      <c r="D89" s="59">
        <v>41162</v>
      </c>
      <c r="E89" s="58" t="s">
        <v>155</v>
      </c>
      <c r="F89" s="59">
        <v>41730</v>
      </c>
      <c r="G89" s="58" t="s">
        <v>133</v>
      </c>
      <c r="H89" s="60">
        <v>0</v>
      </c>
      <c r="I89" s="58" t="s">
        <v>159</v>
      </c>
      <c r="J89" s="58" t="s">
        <v>100</v>
      </c>
      <c r="K89" s="60">
        <v>0</v>
      </c>
      <c r="L89" s="60">
        <v>0</v>
      </c>
      <c r="M89" t="s">
        <v>160</v>
      </c>
    </row>
    <row r="90" spans="1:14" x14ac:dyDescent="0.2">
      <c r="A90" s="58" t="s">
        <v>174</v>
      </c>
      <c r="B90" s="58" t="s">
        <v>175</v>
      </c>
      <c r="C90" s="58" t="s">
        <v>130</v>
      </c>
      <c r="D90" s="59">
        <v>41015</v>
      </c>
      <c r="E90" s="58" t="s">
        <v>155</v>
      </c>
      <c r="F90" s="59">
        <v>41563</v>
      </c>
      <c r="G90" s="58" t="s">
        <v>133</v>
      </c>
      <c r="H90" s="60">
        <v>25</v>
      </c>
      <c r="I90" s="58" t="s">
        <v>181</v>
      </c>
      <c r="J90" s="58" t="s">
        <v>99</v>
      </c>
      <c r="K90" s="60">
        <v>0</v>
      </c>
      <c r="L90" s="60">
        <v>0</v>
      </c>
      <c r="M90" t="s">
        <v>182</v>
      </c>
    </row>
    <row r="91" spans="1:14" x14ac:dyDescent="0.2">
      <c r="A91" s="58" t="s">
        <v>157</v>
      </c>
      <c r="B91" s="58" t="s">
        <v>158</v>
      </c>
      <c r="C91" s="58" t="s">
        <v>130</v>
      </c>
      <c r="D91" s="59">
        <v>40878</v>
      </c>
      <c r="E91" s="58" t="s">
        <v>141</v>
      </c>
      <c r="F91" s="59">
        <v>41609</v>
      </c>
      <c r="G91" s="58" t="s">
        <v>133</v>
      </c>
      <c r="H91" s="60">
        <v>20</v>
      </c>
      <c r="I91" s="58" t="s">
        <v>173</v>
      </c>
      <c r="J91" s="58" t="s">
        <v>100</v>
      </c>
      <c r="K91" s="60">
        <v>0</v>
      </c>
      <c r="L91" s="60">
        <v>0</v>
      </c>
      <c r="M91" t="s">
        <v>178</v>
      </c>
    </row>
    <row r="92" spans="1:14" x14ac:dyDescent="0.2">
      <c r="A92" s="58" t="s">
        <v>157</v>
      </c>
      <c r="B92" s="58" t="s">
        <v>158</v>
      </c>
      <c r="C92" s="58" t="s">
        <v>130</v>
      </c>
      <c r="D92" s="59">
        <v>40360</v>
      </c>
      <c r="E92" s="58" t="s">
        <v>96</v>
      </c>
      <c r="F92" s="59"/>
      <c r="G92" s="58" t="s">
        <v>183</v>
      </c>
      <c r="H92" s="60">
        <v>35</v>
      </c>
      <c r="I92" s="58" t="s">
        <v>184</v>
      </c>
      <c r="J92" s="58" t="s">
        <v>100</v>
      </c>
      <c r="K92" s="60">
        <v>103.83</v>
      </c>
      <c r="L92" s="60">
        <v>0</v>
      </c>
    </row>
    <row r="93" spans="1:14" x14ac:dyDescent="0.2">
      <c r="A93" s="58" t="s">
        <v>157</v>
      </c>
      <c r="B93" s="58" t="s">
        <v>158</v>
      </c>
      <c r="C93" s="58" t="s">
        <v>130</v>
      </c>
      <c r="D93" s="59">
        <v>40360</v>
      </c>
      <c r="E93" s="58" t="s">
        <v>96</v>
      </c>
      <c r="F93" s="59"/>
      <c r="G93" s="58" t="s">
        <v>133</v>
      </c>
      <c r="H93" s="60">
        <v>8</v>
      </c>
      <c r="I93" s="58" t="s">
        <v>173</v>
      </c>
      <c r="J93" s="58" t="s">
        <v>100</v>
      </c>
      <c r="K93" s="60">
        <v>32.21</v>
      </c>
      <c r="L93" s="60">
        <v>0</v>
      </c>
    </row>
    <row r="94" spans="1:14" x14ac:dyDescent="0.2">
      <c r="A94" s="58" t="s">
        <v>157</v>
      </c>
      <c r="B94" s="58" t="s">
        <v>158</v>
      </c>
      <c r="C94" s="58" t="s">
        <v>130</v>
      </c>
      <c r="D94" s="59">
        <v>40360</v>
      </c>
      <c r="E94" s="58" t="s">
        <v>96</v>
      </c>
      <c r="F94" s="59"/>
      <c r="G94" s="58" t="s">
        <v>133</v>
      </c>
      <c r="H94" s="60">
        <v>30</v>
      </c>
      <c r="I94" s="58" t="s">
        <v>173</v>
      </c>
      <c r="J94" s="58" t="s">
        <v>100</v>
      </c>
      <c r="K94" s="60">
        <v>88.94</v>
      </c>
      <c r="L94" s="60">
        <v>0</v>
      </c>
    </row>
    <row r="95" spans="1:14" x14ac:dyDescent="0.2">
      <c r="A95" s="58" t="s">
        <v>157</v>
      </c>
      <c r="B95" s="58" t="s">
        <v>158</v>
      </c>
      <c r="C95" s="58" t="s">
        <v>130</v>
      </c>
      <c r="D95" s="59">
        <v>40360</v>
      </c>
      <c r="E95" s="58" t="s">
        <v>96</v>
      </c>
      <c r="F95" s="59"/>
      <c r="G95" s="58" t="s">
        <v>133</v>
      </c>
      <c r="H95" s="60">
        <v>20</v>
      </c>
      <c r="I95" s="58" t="s">
        <v>173</v>
      </c>
      <c r="J95" s="58" t="s">
        <v>100</v>
      </c>
      <c r="K95" s="60">
        <v>100.37</v>
      </c>
      <c r="L95" s="60">
        <v>0</v>
      </c>
    </row>
    <row r="96" spans="1:14" x14ac:dyDescent="0.2">
      <c r="A96" s="58" t="s">
        <v>157</v>
      </c>
      <c r="B96" s="58" t="s">
        <v>158</v>
      </c>
      <c r="C96" s="58" t="s">
        <v>130</v>
      </c>
      <c r="D96" s="59">
        <v>40360</v>
      </c>
      <c r="E96" s="58" t="s">
        <v>96</v>
      </c>
      <c r="F96" s="59"/>
      <c r="G96" s="58" t="s">
        <v>133</v>
      </c>
      <c r="H96" s="60">
        <v>20</v>
      </c>
      <c r="I96" s="58" t="s">
        <v>173</v>
      </c>
      <c r="J96" s="58" t="s">
        <v>100</v>
      </c>
      <c r="K96" s="60">
        <v>100.31</v>
      </c>
      <c r="L96" s="60">
        <v>0</v>
      </c>
    </row>
    <row r="97" spans="1:12" x14ac:dyDescent="0.2">
      <c r="A97" s="58" t="s">
        <v>157</v>
      </c>
      <c r="B97" s="58" t="s">
        <v>158</v>
      </c>
      <c r="C97" s="58" t="s">
        <v>130</v>
      </c>
      <c r="D97" s="59">
        <v>40360</v>
      </c>
      <c r="E97" s="58" t="s">
        <v>96</v>
      </c>
      <c r="F97" s="59"/>
      <c r="G97" s="58" t="s">
        <v>133</v>
      </c>
      <c r="H97" s="60">
        <v>12</v>
      </c>
      <c r="I97" s="58" t="s">
        <v>173</v>
      </c>
      <c r="J97" s="58" t="s">
        <v>100</v>
      </c>
      <c r="K97" s="60">
        <v>60.19</v>
      </c>
      <c r="L97" s="60">
        <v>0</v>
      </c>
    </row>
    <row r="98" spans="1:12" x14ac:dyDescent="0.2">
      <c r="A98" s="58" t="s">
        <v>157</v>
      </c>
      <c r="B98" s="58" t="s">
        <v>158</v>
      </c>
      <c r="C98" s="58" t="s">
        <v>130</v>
      </c>
      <c r="D98" s="59">
        <v>40330</v>
      </c>
      <c r="E98" s="58" t="s">
        <v>96</v>
      </c>
      <c r="F98" s="59"/>
      <c r="G98" s="58" t="s">
        <v>185</v>
      </c>
      <c r="H98" s="60">
        <v>37.5</v>
      </c>
      <c r="I98" s="58" t="s">
        <v>186</v>
      </c>
      <c r="J98" s="58" t="s">
        <v>99</v>
      </c>
      <c r="K98" s="60">
        <v>0</v>
      </c>
      <c r="L98" s="60">
        <v>0</v>
      </c>
    </row>
    <row r="99" spans="1:12" x14ac:dyDescent="0.2">
      <c r="A99" s="58" t="s">
        <v>157</v>
      </c>
      <c r="B99" s="58" t="s">
        <v>158</v>
      </c>
      <c r="C99" s="58" t="s">
        <v>130</v>
      </c>
      <c r="D99" s="59">
        <v>40385</v>
      </c>
      <c r="E99" s="58" t="s">
        <v>96</v>
      </c>
      <c r="F99" s="59"/>
      <c r="G99" s="58" t="s">
        <v>133</v>
      </c>
      <c r="H99" s="60">
        <v>25</v>
      </c>
      <c r="I99" s="58" t="s">
        <v>173</v>
      </c>
      <c r="J99" s="58" t="s">
        <v>100</v>
      </c>
      <c r="K99" s="60">
        <v>0</v>
      </c>
      <c r="L99" s="60">
        <v>0</v>
      </c>
    </row>
    <row r="100" spans="1:12" x14ac:dyDescent="0.2">
      <c r="A100" s="58" t="s">
        <v>157</v>
      </c>
      <c r="B100" s="58" t="s">
        <v>158</v>
      </c>
      <c r="C100" s="58" t="s">
        <v>130</v>
      </c>
      <c r="D100" s="59">
        <v>41001</v>
      </c>
      <c r="E100" s="58" t="s">
        <v>96</v>
      </c>
      <c r="F100" s="59"/>
      <c r="G100" s="58" t="s">
        <v>133</v>
      </c>
      <c r="H100" s="60">
        <v>25</v>
      </c>
      <c r="I100" s="58" t="s">
        <v>181</v>
      </c>
      <c r="J100" s="58" t="s">
        <v>100</v>
      </c>
      <c r="K100" s="60">
        <v>0</v>
      </c>
      <c r="L100" s="60">
        <v>0</v>
      </c>
    </row>
    <row r="101" spans="1:12" x14ac:dyDescent="0.2">
      <c r="A101" s="58" t="s">
        <v>174</v>
      </c>
      <c r="B101" s="58" t="s">
        <v>175</v>
      </c>
      <c r="C101" s="58" t="s">
        <v>130</v>
      </c>
      <c r="D101" s="59">
        <v>41183</v>
      </c>
      <c r="E101" s="58" t="s">
        <v>96</v>
      </c>
      <c r="F101" s="59"/>
      <c r="G101" s="58" t="s">
        <v>183</v>
      </c>
      <c r="H101" s="60">
        <v>22.5</v>
      </c>
      <c r="I101" s="58" t="s">
        <v>184</v>
      </c>
      <c r="J101" s="58" t="s">
        <v>100</v>
      </c>
      <c r="K101" s="60">
        <v>0</v>
      </c>
      <c r="L101" s="60">
        <v>0</v>
      </c>
    </row>
    <row r="102" spans="1:12" x14ac:dyDescent="0.2">
      <c r="A102" s="58" t="s">
        <v>174</v>
      </c>
      <c r="B102" s="58" t="s">
        <v>175</v>
      </c>
      <c r="C102" s="58" t="s">
        <v>130</v>
      </c>
      <c r="D102" s="59">
        <v>41183</v>
      </c>
      <c r="E102" s="58" t="s">
        <v>96</v>
      </c>
      <c r="F102" s="59"/>
      <c r="G102" s="58" t="s">
        <v>133</v>
      </c>
      <c r="H102" s="60">
        <v>15</v>
      </c>
      <c r="I102" s="58" t="s">
        <v>173</v>
      </c>
      <c r="J102" s="58" t="s">
        <v>100</v>
      </c>
      <c r="K102" s="60">
        <v>0</v>
      </c>
      <c r="L102" s="60">
        <v>0</v>
      </c>
    </row>
    <row r="103" spans="1:12" x14ac:dyDescent="0.2">
      <c r="A103" s="58" t="s">
        <v>163</v>
      </c>
      <c r="B103" s="58" t="s">
        <v>164</v>
      </c>
      <c r="C103" s="58" t="s">
        <v>122</v>
      </c>
      <c r="D103" s="59">
        <v>40179</v>
      </c>
      <c r="E103" s="58" t="s">
        <v>96</v>
      </c>
      <c r="F103" s="59"/>
      <c r="G103" s="58" t="s">
        <v>187</v>
      </c>
      <c r="H103" s="60">
        <v>38</v>
      </c>
      <c r="I103" s="58" t="s">
        <v>188</v>
      </c>
      <c r="J103" s="58" t="s">
        <v>99</v>
      </c>
      <c r="K103" s="60">
        <v>0</v>
      </c>
      <c r="L103" s="60">
        <v>0</v>
      </c>
    </row>
    <row r="104" spans="1:12" x14ac:dyDescent="0.2">
      <c r="A104" s="58" t="s">
        <v>163</v>
      </c>
      <c r="B104" s="58" t="s">
        <v>164</v>
      </c>
      <c r="C104" s="58" t="s">
        <v>122</v>
      </c>
      <c r="D104" s="59">
        <v>40210</v>
      </c>
      <c r="E104" s="58" t="s">
        <v>96</v>
      </c>
      <c r="F104" s="59"/>
      <c r="G104" s="58" t="s">
        <v>123</v>
      </c>
      <c r="H104" s="60">
        <v>10</v>
      </c>
      <c r="I104" s="58" t="s">
        <v>189</v>
      </c>
      <c r="J104" s="58" t="s">
        <v>100</v>
      </c>
      <c r="K104" s="60">
        <v>0</v>
      </c>
      <c r="L104" s="60">
        <v>0</v>
      </c>
    </row>
    <row r="105" spans="1:12" x14ac:dyDescent="0.2">
      <c r="A105" s="58" t="s">
        <v>163</v>
      </c>
      <c r="B105" s="58" t="s">
        <v>164</v>
      </c>
      <c r="C105" s="58" t="s">
        <v>122</v>
      </c>
      <c r="D105" s="59">
        <v>40210</v>
      </c>
      <c r="E105" s="58" t="s">
        <v>96</v>
      </c>
      <c r="F105" s="59"/>
      <c r="G105" s="58" t="s">
        <v>123</v>
      </c>
      <c r="H105" s="60">
        <v>12.5</v>
      </c>
      <c r="I105" s="58" t="s">
        <v>190</v>
      </c>
      <c r="J105" s="58" t="s">
        <v>100</v>
      </c>
      <c r="K105" s="60">
        <v>0</v>
      </c>
      <c r="L105" s="60">
        <v>0</v>
      </c>
    </row>
    <row r="106" spans="1:12" x14ac:dyDescent="0.2">
      <c r="A106" s="58" t="s">
        <v>163</v>
      </c>
      <c r="B106" s="58" t="s">
        <v>164</v>
      </c>
      <c r="C106" s="58" t="s">
        <v>122</v>
      </c>
      <c r="D106" s="59">
        <v>40210</v>
      </c>
      <c r="E106" s="58" t="s">
        <v>96</v>
      </c>
      <c r="F106" s="59"/>
      <c r="G106" s="58" t="s">
        <v>123</v>
      </c>
      <c r="H106" s="60">
        <v>12.5</v>
      </c>
      <c r="I106" s="58" t="s">
        <v>191</v>
      </c>
      <c r="J106" s="58" t="s">
        <v>100</v>
      </c>
      <c r="K106" s="60">
        <v>0</v>
      </c>
      <c r="L106" s="60">
        <v>0</v>
      </c>
    </row>
    <row r="107" spans="1:12" x14ac:dyDescent="0.2">
      <c r="A107" s="58" t="s">
        <v>163</v>
      </c>
      <c r="B107" s="58" t="s">
        <v>164</v>
      </c>
      <c r="C107" s="58" t="s">
        <v>122</v>
      </c>
      <c r="D107" s="59">
        <v>40210</v>
      </c>
      <c r="E107" s="58" t="s">
        <v>96</v>
      </c>
      <c r="F107" s="59"/>
      <c r="G107" s="58" t="s">
        <v>123</v>
      </c>
      <c r="H107" s="60">
        <v>15</v>
      </c>
      <c r="I107" s="58" t="s">
        <v>191</v>
      </c>
      <c r="J107" s="58" t="s">
        <v>100</v>
      </c>
      <c r="K107" s="60">
        <v>0</v>
      </c>
      <c r="L107" s="60">
        <v>0</v>
      </c>
    </row>
    <row r="108" spans="1:12" x14ac:dyDescent="0.2">
      <c r="A108" s="58" t="s">
        <v>163</v>
      </c>
      <c r="B108" s="58" t="s">
        <v>164</v>
      </c>
      <c r="C108" s="58" t="s">
        <v>122</v>
      </c>
      <c r="D108" s="59">
        <v>40210</v>
      </c>
      <c r="E108" s="58" t="s">
        <v>96</v>
      </c>
      <c r="F108" s="59"/>
      <c r="G108" s="58" t="s">
        <v>123</v>
      </c>
      <c r="H108" s="60">
        <v>38</v>
      </c>
      <c r="I108" s="58" t="s">
        <v>192</v>
      </c>
      <c r="J108" s="58" t="s">
        <v>100</v>
      </c>
      <c r="K108" s="60">
        <v>0</v>
      </c>
      <c r="L108" s="60">
        <v>0</v>
      </c>
    </row>
    <row r="109" spans="1:12" x14ac:dyDescent="0.2">
      <c r="A109" s="58" t="s">
        <v>163</v>
      </c>
      <c r="B109" s="58" t="s">
        <v>164</v>
      </c>
      <c r="C109" s="58" t="s">
        <v>122</v>
      </c>
      <c r="D109" s="59">
        <v>40210</v>
      </c>
      <c r="E109" s="58" t="s">
        <v>96</v>
      </c>
      <c r="F109" s="59"/>
      <c r="G109" s="58" t="s">
        <v>123</v>
      </c>
      <c r="H109" s="60">
        <v>15</v>
      </c>
      <c r="I109" s="58" t="s">
        <v>193</v>
      </c>
      <c r="J109" s="58" t="s">
        <v>100</v>
      </c>
      <c r="K109" s="60">
        <v>0</v>
      </c>
      <c r="L109" s="60">
        <v>0</v>
      </c>
    </row>
    <row r="110" spans="1:12" x14ac:dyDescent="0.2">
      <c r="A110" s="58" t="s">
        <v>163</v>
      </c>
      <c r="B110" s="58" t="s">
        <v>164</v>
      </c>
      <c r="C110" s="58" t="s">
        <v>122</v>
      </c>
      <c r="D110" s="59">
        <v>40210</v>
      </c>
      <c r="E110" s="58" t="s">
        <v>96</v>
      </c>
      <c r="F110" s="59"/>
      <c r="G110" s="58" t="s">
        <v>123</v>
      </c>
      <c r="H110" s="60">
        <v>15</v>
      </c>
      <c r="I110" s="58" t="s">
        <v>191</v>
      </c>
      <c r="J110" s="58" t="s">
        <v>100</v>
      </c>
      <c r="K110" s="60">
        <v>0</v>
      </c>
      <c r="L110" s="60">
        <v>0</v>
      </c>
    </row>
    <row r="111" spans="1:12" x14ac:dyDescent="0.2">
      <c r="A111" s="58" t="s">
        <v>163</v>
      </c>
      <c r="B111" s="58" t="s">
        <v>164</v>
      </c>
      <c r="C111" s="58" t="s">
        <v>122</v>
      </c>
      <c r="D111" s="59">
        <v>40210</v>
      </c>
      <c r="E111" s="58" t="s">
        <v>96</v>
      </c>
      <c r="F111" s="59"/>
      <c r="G111" s="58" t="s">
        <v>123</v>
      </c>
      <c r="H111" s="60">
        <v>12.5</v>
      </c>
      <c r="I111" s="58" t="s">
        <v>194</v>
      </c>
      <c r="J111" s="58" t="s">
        <v>100</v>
      </c>
      <c r="K111" s="60">
        <v>0</v>
      </c>
      <c r="L111" s="60">
        <v>0</v>
      </c>
    </row>
    <row r="112" spans="1:12" x14ac:dyDescent="0.2">
      <c r="A112" s="58" t="s">
        <v>163</v>
      </c>
      <c r="B112" s="58" t="s">
        <v>164</v>
      </c>
      <c r="C112" s="58" t="s">
        <v>122</v>
      </c>
      <c r="D112" s="59">
        <v>40210</v>
      </c>
      <c r="E112" s="58" t="s">
        <v>96</v>
      </c>
      <c r="F112" s="59"/>
      <c r="G112" s="58" t="s">
        <v>123</v>
      </c>
      <c r="H112" s="60">
        <v>12.5</v>
      </c>
      <c r="I112" s="58" t="s">
        <v>191</v>
      </c>
      <c r="J112" s="58" t="s">
        <v>100</v>
      </c>
      <c r="K112" s="60">
        <v>0</v>
      </c>
      <c r="L112" s="60">
        <v>0</v>
      </c>
    </row>
    <row r="113" spans="1:12" x14ac:dyDescent="0.2">
      <c r="A113" s="58" t="s">
        <v>163</v>
      </c>
      <c r="B113" s="58" t="s">
        <v>164</v>
      </c>
      <c r="C113" s="58" t="s">
        <v>122</v>
      </c>
      <c r="D113" s="59">
        <v>40210</v>
      </c>
      <c r="E113" s="58" t="s">
        <v>96</v>
      </c>
      <c r="F113" s="59"/>
      <c r="G113" s="58" t="s">
        <v>123</v>
      </c>
      <c r="H113" s="60">
        <v>15</v>
      </c>
      <c r="I113" s="58" t="s">
        <v>194</v>
      </c>
      <c r="J113" s="58" t="s">
        <v>100</v>
      </c>
      <c r="K113" s="60">
        <v>0</v>
      </c>
      <c r="L113" s="60">
        <v>0</v>
      </c>
    </row>
    <row r="114" spans="1:12" x14ac:dyDescent="0.2">
      <c r="A114" s="58" t="s">
        <v>163</v>
      </c>
      <c r="B114" s="58" t="s">
        <v>164</v>
      </c>
      <c r="C114" s="58" t="s">
        <v>122</v>
      </c>
      <c r="D114" s="59">
        <v>40210</v>
      </c>
      <c r="E114" s="58" t="s">
        <v>96</v>
      </c>
      <c r="F114" s="59"/>
      <c r="G114" s="58" t="s">
        <v>125</v>
      </c>
      <c r="H114" s="60">
        <v>29.5</v>
      </c>
      <c r="I114" s="58" t="s">
        <v>195</v>
      </c>
      <c r="J114" s="58" t="s">
        <v>100</v>
      </c>
      <c r="K114" s="60">
        <v>0</v>
      </c>
      <c r="L114" s="60">
        <v>0</v>
      </c>
    </row>
    <row r="115" spans="1:12" x14ac:dyDescent="0.2">
      <c r="A115" s="58" t="s">
        <v>163</v>
      </c>
      <c r="B115" s="58" t="s">
        <v>164</v>
      </c>
      <c r="C115" s="58" t="s">
        <v>122</v>
      </c>
      <c r="D115" s="59">
        <v>40210</v>
      </c>
      <c r="E115" s="58" t="s">
        <v>96</v>
      </c>
      <c r="F115" s="59"/>
      <c r="G115" s="58" t="s">
        <v>125</v>
      </c>
      <c r="H115" s="60">
        <v>16.5</v>
      </c>
      <c r="I115" s="58" t="s">
        <v>195</v>
      </c>
      <c r="J115" s="58" t="s">
        <v>100</v>
      </c>
      <c r="K115" s="60">
        <v>0</v>
      </c>
      <c r="L115" s="60">
        <v>38.61</v>
      </c>
    </row>
    <row r="116" spans="1:12" x14ac:dyDescent="0.2">
      <c r="A116" s="58" t="s">
        <v>163</v>
      </c>
      <c r="B116" s="58" t="s">
        <v>164</v>
      </c>
      <c r="C116" s="58" t="s">
        <v>122</v>
      </c>
      <c r="D116" s="59">
        <v>40210</v>
      </c>
      <c r="E116" s="58" t="s">
        <v>96</v>
      </c>
      <c r="F116" s="59"/>
      <c r="G116" s="58" t="s">
        <v>123</v>
      </c>
      <c r="H116" s="60">
        <v>11.25</v>
      </c>
      <c r="I116" s="58" t="s">
        <v>193</v>
      </c>
      <c r="J116" s="58" t="s">
        <v>100</v>
      </c>
      <c r="K116" s="60">
        <v>0</v>
      </c>
      <c r="L116" s="60">
        <v>8.7799999999999994</v>
      </c>
    </row>
    <row r="117" spans="1:12" x14ac:dyDescent="0.2">
      <c r="A117" s="58" t="s">
        <v>163</v>
      </c>
      <c r="B117" s="58" t="s">
        <v>164</v>
      </c>
      <c r="C117" s="58" t="s">
        <v>122</v>
      </c>
      <c r="D117" s="59">
        <v>40231</v>
      </c>
      <c r="E117" s="58" t="s">
        <v>96</v>
      </c>
      <c r="F117" s="59"/>
      <c r="G117" s="58" t="s">
        <v>123</v>
      </c>
      <c r="H117" s="60">
        <v>15</v>
      </c>
      <c r="I117" s="58" t="s">
        <v>177</v>
      </c>
      <c r="J117" s="58" t="s">
        <v>100</v>
      </c>
      <c r="K117" s="60">
        <v>0</v>
      </c>
      <c r="L117" s="60">
        <v>0</v>
      </c>
    </row>
    <row r="118" spans="1:12" x14ac:dyDescent="0.2">
      <c r="A118" s="58" t="s">
        <v>163</v>
      </c>
      <c r="B118" s="58" t="s">
        <v>164</v>
      </c>
      <c r="C118" s="58" t="s">
        <v>122</v>
      </c>
      <c r="D118" s="59">
        <v>40330</v>
      </c>
      <c r="E118" s="58" t="s">
        <v>96</v>
      </c>
      <c r="F118" s="59"/>
      <c r="G118" s="58" t="s">
        <v>123</v>
      </c>
      <c r="H118" s="60">
        <v>12.5</v>
      </c>
      <c r="I118" s="58" t="s">
        <v>177</v>
      </c>
      <c r="J118" s="58" t="s">
        <v>100</v>
      </c>
      <c r="K118" s="60">
        <v>0</v>
      </c>
      <c r="L118" s="60">
        <v>0</v>
      </c>
    </row>
    <row r="119" spans="1:12" x14ac:dyDescent="0.2">
      <c r="A119" s="58" t="s">
        <v>163</v>
      </c>
      <c r="B119" s="58" t="s">
        <v>164</v>
      </c>
      <c r="C119" s="58" t="s">
        <v>122</v>
      </c>
      <c r="D119" s="59">
        <v>40672</v>
      </c>
      <c r="E119" s="58" t="s">
        <v>96</v>
      </c>
      <c r="F119" s="59"/>
      <c r="G119" s="58" t="s">
        <v>123</v>
      </c>
      <c r="H119" s="60">
        <v>10.5</v>
      </c>
      <c r="I119" s="58" t="s">
        <v>179</v>
      </c>
      <c r="J119" s="58" t="s">
        <v>100</v>
      </c>
      <c r="K119" s="60">
        <v>0</v>
      </c>
      <c r="L119" s="60">
        <v>0</v>
      </c>
    </row>
    <row r="120" spans="1:12" x14ac:dyDescent="0.2">
      <c r="A120" s="58" t="s">
        <v>163</v>
      </c>
      <c r="B120" s="58" t="s">
        <v>164</v>
      </c>
      <c r="C120" s="58" t="s">
        <v>122</v>
      </c>
      <c r="D120" s="59">
        <v>40707</v>
      </c>
      <c r="E120" s="58" t="s">
        <v>96</v>
      </c>
      <c r="F120" s="59"/>
      <c r="G120" s="58" t="s">
        <v>123</v>
      </c>
      <c r="H120" s="60">
        <v>15</v>
      </c>
      <c r="I120" s="58" t="s">
        <v>162</v>
      </c>
      <c r="J120" s="58" t="s">
        <v>100</v>
      </c>
      <c r="K120" s="60">
        <v>0</v>
      </c>
      <c r="L120" s="60">
        <v>0</v>
      </c>
    </row>
    <row r="121" spans="1:12" x14ac:dyDescent="0.2">
      <c r="A121" s="58" t="s">
        <v>163</v>
      </c>
      <c r="B121" s="58" t="s">
        <v>164</v>
      </c>
      <c r="C121" s="58" t="s">
        <v>122</v>
      </c>
      <c r="D121" s="59">
        <v>40889</v>
      </c>
      <c r="E121" s="58" t="s">
        <v>96</v>
      </c>
      <c r="F121" s="59"/>
      <c r="G121" s="58" t="s">
        <v>123</v>
      </c>
      <c r="H121" s="60">
        <v>15</v>
      </c>
      <c r="I121" s="58" t="s">
        <v>162</v>
      </c>
      <c r="J121" s="58" t="s">
        <v>100</v>
      </c>
      <c r="K121" s="60">
        <v>0</v>
      </c>
      <c r="L121" s="60">
        <v>0</v>
      </c>
    </row>
    <row r="122" spans="1:12" x14ac:dyDescent="0.2">
      <c r="A122" s="58" t="s">
        <v>163</v>
      </c>
      <c r="B122" s="58" t="s">
        <v>164</v>
      </c>
      <c r="C122" s="58" t="s">
        <v>122</v>
      </c>
      <c r="D122" s="59">
        <v>40906</v>
      </c>
      <c r="E122" s="58" t="s">
        <v>96</v>
      </c>
      <c r="F122" s="59"/>
      <c r="G122" s="58" t="s">
        <v>123</v>
      </c>
      <c r="H122" s="60">
        <v>12.5</v>
      </c>
      <c r="I122" s="58" t="s">
        <v>179</v>
      </c>
      <c r="J122" s="58" t="s">
        <v>100</v>
      </c>
      <c r="K122" s="60">
        <v>0</v>
      </c>
      <c r="L122" s="60">
        <v>0</v>
      </c>
    </row>
    <row r="123" spans="1:12" hidden="1" x14ac:dyDescent="0.2">
      <c r="A123" s="58" t="s">
        <v>196</v>
      </c>
      <c r="B123" s="58" t="s">
        <v>197</v>
      </c>
      <c r="C123" s="58" t="s">
        <v>130</v>
      </c>
      <c r="D123" s="59">
        <v>41518</v>
      </c>
      <c r="E123" s="58" t="s">
        <v>172</v>
      </c>
      <c r="F123" s="59">
        <v>41730</v>
      </c>
      <c r="G123" s="58" t="s">
        <v>133</v>
      </c>
      <c r="H123" s="60">
        <v>0</v>
      </c>
      <c r="I123" s="58" t="s">
        <v>134</v>
      </c>
      <c r="J123" s="58" t="s">
        <v>100</v>
      </c>
      <c r="K123" s="60">
        <v>0</v>
      </c>
      <c r="L123" s="60">
        <v>0</v>
      </c>
    </row>
    <row r="124" spans="1:12" hidden="1" x14ac:dyDescent="0.2">
      <c r="A124" s="58" t="s">
        <v>198</v>
      </c>
      <c r="B124" s="58" t="s">
        <v>199</v>
      </c>
      <c r="C124" s="58" t="s">
        <v>122</v>
      </c>
      <c r="D124" s="59">
        <v>41426</v>
      </c>
      <c r="E124" s="58" t="s">
        <v>96</v>
      </c>
      <c r="F124" s="59"/>
      <c r="G124" s="58" t="s">
        <v>136</v>
      </c>
      <c r="H124" s="60">
        <v>7.5</v>
      </c>
      <c r="I124" s="58" t="s">
        <v>124</v>
      </c>
      <c r="J124" s="58" t="s">
        <v>100</v>
      </c>
      <c r="K124" s="60">
        <v>0</v>
      </c>
      <c r="L124" s="60">
        <v>0</v>
      </c>
    </row>
    <row r="125" spans="1:12" hidden="1" x14ac:dyDescent="0.2">
      <c r="A125" s="58" t="s">
        <v>198</v>
      </c>
      <c r="B125" s="58" t="s">
        <v>199</v>
      </c>
      <c r="C125" s="58" t="s">
        <v>122</v>
      </c>
      <c r="D125" s="59">
        <v>41426</v>
      </c>
      <c r="E125" s="58" t="s">
        <v>96</v>
      </c>
      <c r="F125" s="59"/>
      <c r="G125" s="58" t="s">
        <v>136</v>
      </c>
      <c r="H125" s="60">
        <v>7.5</v>
      </c>
      <c r="I125" s="58" t="s">
        <v>124</v>
      </c>
      <c r="J125" s="58" t="s">
        <v>100</v>
      </c>
      <c r="K125" s="60">
        <v>0</v>
      </c>
      <c r="L125" s="60">
        <v>0</v>
      </c>
    </row>
    <row r="126" spans="1:12" hidden="1" x14ac:dyDescent="0.2">
      <c r="A126" s="58" t="s">
        <v>198</v>
      </c>
      <c r="B126" s="58" t="s">
        <v>199</v>
      </c>
      <c r="C126" s="58" t="s">
        <v>122</v>
      </c>
      <c r="D126" s="59">
        <v>41426</v>
      </c>
      <c r="E126" s="58" t="s">
        <v>96</v>
      </c>
      <c r="F126" s="59"/>
      <c r="G126" s="58" t="s">
        <v>136</v>
      </c>
      <c r="H126" s="60">
        <v>32.5</v>
      </c>
      <c r="I126" s="58" t="s">
        <v>124</v>
      </c>
      <c r="J126" s="58" t="s">
        <v>99</v>
      </c>
      <c r="K126" s="60">
        <v>0</v>
      </c>
      <c r="L126" s="60">
        <v>0</v>
      </c>
    </row>
    <row r="127" spans="1:12" hidden="1" x14ac:dyDescent="0.2">
      <c r="A127" s="58" t="s">
        <v>198</v>
      </c>
      <c r="B127" s="58" t="s">
        <v>199</v>
      </c>
      <c r="C127" s="58" t="s">
        <v>122</v>
      </c>
      <c r="D127" s="59">
        <v>41477</v>
      </c>
      <c r="E127" s="58" t="s">
        <v>127</v>
      </c>
      <c r="F127" s="59">
        <v>41671</v>
      </c>
      <c r="G127" s="58" t="s">
        <v>136</v>
      </c>
      <c r="H127" s="60">
        <v>0</v>
      </c>
      <c r="I127" s="58" t="s">
        <v>124</v>
      </c>
      <c r="J127" s="58" t="s">
        <v>99</v>
      </c>
      <c r="K127" s="60">
        <v>0</v>
      </c>
      <c r="L127" s="60">
        <v>0</v>
      </c>
    </row>
    <row r="128" spans="1:12" hidden="1" x14ac:dyDescent="0.2">
      <c r="A128" s="58" t="s">
        <v>200</v>
      </c>
      <c r="B128" s="58" t="s">
        <v>201</v>
      </c>
      <c r="C128" s="58" t="s">
        <v>148</v>
      </c>
      <c r="D128" s="59">
        <v>41360</v>
      </c>
      <c r="E128" s="58" t="s">
        <v>155</v>
      </c>
      <c r="F128" s="59">
        <v>41381</v>
      </c>
      <c r="G128" s="58" t="s">
        <v>153</v>
      </c>
      <c r="H128" s="60">
        <v>38</v>
      </c>
      <c r="I128" s="58" t="s">
        <v>150</v>
      </c>
      <c r="J128" s="58" t="s">
        <v>100</v>
      </c>
      <c r="K128" s="60">
        <v>0</v>
      </c>
      <c r="L128" s="60">
        <v>0</v>
      </c>
    </row>
    <row r="129" spans="1:12" hidden="1" x14ac:dyDescent="0.2">
      <c r="A129" s="58" t="s">
        <v>200</v>
      </c>
      <c r="B129" s="58" t="s">
        <v>201</v>
      </c>
      <c r="C129" s="58" t="s">
        <v>148</v>
      </c>
      <c r="D129" s="59">
        <v>41359</v>
      </c>
      <c r="E129" s="58" t="s">
        <v>202</v>
      </c>
      <c r="F129" s="59">
        <v>41671</v>
      </c>
      <c r="G129" s="58" t="s">
        <v>203</v>
      </c>
      <c r="H129" s="60">
        <v>38</v>
      </c>
      <c r="I129" s="58" t="s">
        <v>204</v>
      </c>
      <c r="J129" s="58" t="s">
        <v>100</v>
      </c>
      <c r="K129" s="60">
        <v>0</v>
      </c>
      <c r="L129" s="60">
        <v>0</v>
      </c>
    </row>
    <row r="130" spans="1:12" hidden="1" x14ac:dyDescent="0.2">
      <c r="A130" s="58" t="s">
        <v>205</v>
      </c>
      <c r="B130" s="58" t="s">
        <v>206</v>
      </c>
      <c r="C130" s="58" t="s">
        <v>148</v>
      </c>
      <c r="D130" s="59">
        <v>41554</v>
      </c>
      <c r="E130" s="58" t="s">
        <v>127</v>
      </c>
      <c r="F130" s="59">
        <v>41736</v>
      </c>
      <c r="G130" s="58" t="s">
        <v>153</v>
      </c>
      <c r="H130" s="60">
        <v>15</v>
      </c>
      <c r="I130" s="58" t="s">
        <v>150</v>
      </c>
      <c r="J130" s="58" t="s">
        <v>100</v>
      </c>
      <c r="K130" s="60">
        <v>0</v>
      </c>
      <c r="L130" s="60">
        <v>0</v>
      </c>
    </row>
    <row r="131" spans="1:12" hidden="1" x14ac:dyDescent="0.2">
      <c r="A131" s="58" t="s">
        <v>207</v>
      </c>
      <c r="B131" s="58" t="s">
        <v>208</v>
      </c>
      <c r="C131" s="58" t="s">
        <v>122</v>
      </c>
      <c r="D131" s="59">
        <v>40513</v>
      </c>
      <c r="E131" s="58" t="s">
        <v>96</v>
      </c>
      <c r="F131" s="59"/>
      <c r="G131" s="58" t="s">
        <v>123</v>
      </c>
      <c r="H131" s="60">
        <v>15</v>
      </c>
      <c r="I131" s="58" t="s">
        <v>124</v>
      </c>
      <c r="J131" s="58" t="s">
        <v>100</v>
      </c>
      <c r="K131" s="60">
        <v>0</v>
      </c>
      <c r="L131" s="60">
        <v>70.2</v>
      </c>
    </row>
    <row r="132" spans="1:12" hidden="1" x14ac:dyDescent="0.2">
      <c r="A132" s="58" t="s">
        <v>207</v>
      </c>
      <c r="B132" s="58" t="s">
        <v>208</v>
      </c>
      <c r="C132" s="58" t="s">
        <v>122</v>
      </c>
      <c r="D132" s="59">
        <v>40513</v>
      </c>
      <c r="E132" s="58" t="s">
        <v>96</v>
      </c>
      <c r="F132" s="59"/>
      <c r="G132" s="58" t="s">
        <v>123</v>
      </c>
      <c r="H132" s="60">
        <v>15</v>
      </c>
      <c r="I132" s="58" t="s">
        <v>124</v>
      </c>
      <c r="J132" s="58" t="s">
        <v>100</v>
      </c>
      <c r="K132" s="60">
        <v>0</v>
      </c>
      <c r="L132" s="60">
        <v>0</v>
      </c>
    </row>
    <row r="133" spans="1:12" hidden="1" x14ac:dyDescent="0.2">
      <c r="A133" s="58" t="s">
        <v>207</v>
      </c>
      <c r="B133" s="58" t="s">
        <v>208</v>
      </c>
      <c r="C133" s="58" t="s">
        <v>122</v>
      </c>
      <c r="D133" s="59">
        <v>40513</v>
      </c>
      <c r="E133" s="58" t="s">
        <v>96</v>
      </c>
      <c r="F133" s="59"/>
      <c r="G133" s="58" t="s">
        <v>209</v>
      </c>
      <c r="H133" s="60">
        <v>38</v>
      </c>
      <c r="I133" s="58" t="s">
        <v>126</v>
      </c>
      <c r="J133" s="58" t="s">
        <v>99</v>
      </c>
      <c r="K133" s="60">
        <v>0</v>
      </c>
      <c r="L133" s="60">
        <v>0</v>
      </c>
    </row>
    <row r="134" spans="1:12" hidden="1" x14ac:dyDescent="0.2">
      <c r="A134" s="58" t="s">
        <v>207</v>
      </c>
      <c r="B134" s="58" t="s">
        <v>208</v>
      </c>
      <c r="C134" s="58" t="s">
        <v>148</v>
      </c>
      <c r="D134" s="59">
        <v>40725</v>
      </c>
      <c r="E134" s="58" t="s">
        <v>96</v>
      </c>
      <c r="F134" s="59"/>
      <c r="G134" s="58" t="s">
        <v>143</v>
      </c>
      <c r="H134" s="60">
        <v>30</v>
      </c>
      <c r="I134" s="58" t="s">
        <v>144</v>
      </c>
      <c r="J134" s="58" t="s">
        <v>100</v>
      </c>
      <c r="K134" s="60">
        <v>0</v>
      </c>
      <c r="L134" s="60">
        <v>0</v>
      </c>
    </row>
    <row r="135" spans="1:12" hidden="1" x14ac:dyDescent="0.2">
      <c r="A135" s="58" t="s">
        <v>210</v>
      </c>
      <c r="B135" s="58" t="s">
        <v>211</v>
      </c>
      <c r="C135" s="58" t="s">
        <v>130</v>
      </c>
      <c r="D135" s="59">
        <v>40513</v>
      </c>
      <c r="E135" s="58" t="s">
        <v>96</v>
      </c>
      <c r="F135" s="59"/>
      <c r="G135" s="58" t="s">
        <v>133</v>
      </c>
      <c r="H135" s="60">
        <v>12</v>
      </c>
      <c r="I135" s="58" t="s">
        <v>134</v>
      </c>
      <c r="J135" s="58" t="s">
        <v>100</v>
      </c>
      <c r="K135" s="60">
        <v>0</v>
      </c>
      <c r="L135" s="60">
        <v>0</v>
      </c>
    </row>
    <row r="136" spans="1:12" hidden="1" x14ac:dyDescent="0.2">
      <c r="A136" s="58" t="s">
        <v>210</v>
      </c>
      <c r="B136" s="58" t="s">
        <v>211</v>
      </c>
      <c r="C136" s="58" t="s">
        <v>130</v>
      </c>
      <c r="D136" s="59">
        <v>40513</v>
      </c>
      <c r="E136" s="58" t="s">
        <v>96</v>
      </c>
      <c r="F136" s="59"/>
      <c r="G136" s="58" t="s">
        <v>133</v>
      </c>
      <c r="H136" s="60">
        <v>22.5</v>
      </c>
      <c r="I136" s="58" t="s">
        <v>134</v>
      </c>
      <c r="J136" s="58" t="s">
        <v>100</v>
      </c>
      <c r="K136" s="60">
        <v>0</v>
      </c>
      <c r="L136" s="60">
        <v>0</v>
      </c>
    </row>
    <row r="137" spans="1:12" hidden="1" x14ac:dyDescent="0.2">
      <c r="A137" s="58" t="s">
        <v>210</v>
      </c>
      <c r="B137" s="58" t="s">
        <v>211</v>
      </c>
      <c r="C137" s="58" t="s">
        <v>130</v>
      </c>
      <c r="D137" s="59">
        <v>40651</v>
      </c>
      <c r="E137" s="58" t="s">
        <v>96</v>
      </c>
      <c r="F137" s="59"/>
      <c r="G137" s="58" t="s">
        <v>133</v>
      </c>
      <c r="H137" s="60">
        <v>15</v>
      </c>
      <c r="I137" s="58" t="s">
        <v>134</v>
      </c>
      <c r="J137" s="58" t="s">
        <v>100</v>
      </c>
      <c r="K137" s="60">
        <v>0</v>
      </c>
      <c r="L137" s="60">
        <v>0</v>
      </c>
    </row>
    <row r="138" spans="1:12" hidden="1" x14ac:dyDescent="0.2">
      <c r="A138" s="58" t="s">
        <v>210</v>
      </c>
      <c r="B138" s="58" t="s">
        <v>211</v>
      </c>
      <c r="C138" s="58" t="s">
        <v>130</v>
      </c>
      <c r="D138" s="59">
        <v>41295</v>
      </c>
      <c r="E138" s="58" t="s">
        <v>172</v>
      </c>
      <c r="F138" s="59">
        <v>41671</v>
      </c>
      <c r="G138" s="58" t="s">
        <v>133</v>
      </c>
      <c r="H138" s="60">
        <v>0</v>
      </c>
      <c r="I138" s="58" t="s">
        <v>134</v>
      </c>
      <c r="J138" s="58" t="s">
        <v>100</v>
      </c>
      <c r="K138" s="60">
        <v>0</v>
      </c>
      <c r="L138" s="60">
        <v>0</v>
      </c>
    </row>
    <row r="139" spans="1:12" hidden="1" x14ac:dyDescent="0.2">
      <c r="A139" s="58" t="s">
        <v>212</v>
      </c>
      <c r="B139" s="58" t="s">
        <v>211</v>
      </c>
      <c r="C139" s="58" t="s">
        <v>122</v>
      </c>
      <c r="D139" s="59">
        <v>40513</v>
      </c>
      <c r="E139" s="58" t="s">
        <v>96</v>
      </c>
      <c r="F139" s="59"/>
      <c r="G139" s="58" t="s">
        <v>123</v>
      </c>
      <c r="H139" s="60">
        <v>20</v>
      </c>
      <c r="I139" s="58" t="s">
        <v>124</v>
      </c>
      <c r="J139" s="58" t="s">
        <v>100</v>
      </c>
      <c r="K139" s="60">
        <v>0</v>
      </c>
      <c r="L139" s="60">
        <v>0</v>
      </c>
    </row>
    <row r="140" spans="1:12" hidden="1" x14ac:dyDescent="0.2">
      <c r="A140" s="58" t="s">
        <v>212</v>
      </c>
      <c r="B140" s="58" t="s">
        <v>211</v>
      </c>
      <c r="C140" s="58" t="s">
        <v>122</v>
      </c>
      <c r="D140" s="59">
        <v>40513</v>
      </c>
      <c r="E140" s="58" t="s">
        <v>96</v>
      </c>
      <c r="F140" s="59"/>
      <c r="G140" s="58" t="s">
        <v>123</v>
      </c>
      <c r="H140" s="60">
        <v>10</v>
      </c>
      <c r="I140" s="58" t="s">
        <v>124</v>
      </c>
      <c r="J140" s="58" t="s">
        <v>100</v>
      </c>
      <c r="K140" s="60">
        <v>0</v>
      </c>
      <c r="L140" s="60">
        <v>0</v>
      </c>
    </row>
    <row r="141" spans="1:12" hidden="1" x14ac:dyDescent="0.2">
      <c r="A141" s="58" t="s">
        <v>212</v>
      </c>
      <c r="B141" s="58" t="s">
        <v>211</v>
      </c>
      <c r="C141" s="58" t="s">
        <v>122</v>
      </c>
      <c r="D141" s="59">
        <v>40513</v>
      </c>
      <c r="E141" s="58" t="s">
        <v>96</v>
      </c>
      <c r="F141" s="59"/>
      <c r="G141" s="58" t="s">
        <v>123</v>
      </c>
      <c r="H141" s="60">
        <v>10</v>
      </c>
      <c r="I141" s="58" t="s">
        <v>124</v>
      </c>
      <c r="J141" s="58" t="s">
        <v>100</v>
      </c>
      <c r="K141" s="60">
        <v>0</v>
      </c>
      <c r="L141" s="60">
        <v>0</v>
      </c>
    </row>
    <row r="142" spans="1:12" hidden="1" x14ac:dyDescent="0.2">
      <c r="A142" s="58" t="s">
        <v>212</v>
      </c>
      <c r="B142" s="58" t="s">
        <v>211</v>
      </c>
      <c r="C142" s="58" t="s">
        <v>122</v>
      </c>
      <c r="D142" s="59">
        <v>40513</v>
      </c>
      <c r="E142" s="58" t="s">
        <v>96</v>
      </c>
      <c r="F142" s="59"/>
      <c r="G142" s="58" t="s">
        <v>123</v>
      </c>
      <c r="H142" s="60">
        <v>20</v>
      </c>
      <c r="I142" s="58" t="s">
        <v>124</v>
      </c>
      <c r="J142" s="58" t="s">
        <v>99</v>
      </c>
      <c r="K142" s="60">
        <v>0</v>
      </c>
      <c r="L142" s="60">
        <v>0</v>
      </c>
    </row>
    <row r="143" spans="1:12" hidden="1" x14ac:dyDescent="0.2">
      <c r="A143" s="58" t="s">
        <v>212</v>
      </c>
      <c r="B143" s="58" t="s">
        <v>211</v>
      </c>
      <c r="C143" s="58" t="s">
        <v>148</v>
      </c>
      <c r="D143" s="59">
        <v>40513</v>
      </c>
      <c r="E143" s="58" t="s">
        <v>96</v>
      </c>
      <c r="F143" s="59"/>
      <c r="G143" s="58" t="s">
        <v>153</v>
      </c>
      <c r="H143" s="60">
        <v>24</v>
      </c>
      <c r="I143" s="58" t="s">
        <v>150</v>
      </c>
      <c r="J143" s="58" t="s">
        <v>100</v>
      </c>
      <c r="K143" s="60">
        <v>0</v>
      </c>
      <c r="L143" s="60">
        <v>0</v>
      </c>
    </row>
    <row r="144" spans="1:12" hidden="1" x14ac:dyDescent="0.2">
      <c r="A144" s="58" t="s">
        <v>212</v>
      </c>
      <c r="B144" s="58" t="s">
        <v>211</v>
      </c>
      <c r="C144" s="58" t="s">
        <v>122</v>
      </c>
      <c r="D144" s="59">
        <v>40634</v>
      </c>
      <c r="E144" s="58" t="s">
        <v>96</v>
      </c>
      <c r="F144" s="59"/>
      <c r="G144" s="58" t="s">
        <v>123</v>
      </c>
      <c r="H144" s="60">
        <v>30</v>
      </c>
      <c r="I144" s="58" t="s">
        <v>124</v>
      </c>
      <c r="J144" s="58" t="s">
        <v>100</v>
      </c>
      <c r="K144" s="60">
        <v>0</v>
      </c>
      <c r="L144" s="60">
        <v>0</v>
      </c>
    </row>
    <row r="145" spans="1:12" hidden="1" x14ac:dyDescent="0.2">
      <c r="A145" s="58" t="s">
        <v>212</v>
      </c>
      <c r="B145" s="58" t="s">
        <v>211</v>
      </c>
      <c r="C145" s="58" t="s">
        <v>122</v>
      </c>
      <c r="D145" s="59">
        <v>41061</v>
      </c>
      <c r="E145" s="58" t="s">
        <v>155</v>
      </c>
      <c r="F145" s="59">
        <v>41609</v>
      </c>
      <c r="G145" s="58" t="s">
        <v>145</v>
      </c>
      <c r="H145" s="60">
        <v>20</v>
      </c>
      <c r="I145" s="58" t="s">
        <v>213</v>
      </c>
      <c r="J145" s="58" t="s">
        <v>100</v>
      </c>
      <c r="K145" s="60">
        <v>0</v>
      </c>
      <c r="L145" s="60">
        <v>0</v>
      </c>
    </row>
    <row r="146" spans="1:12" hidden="1" x14ac:dyDescent="0.2">
      <c r="A146" s="58" t="s">
        <v>212</v>
      </c>
      <c r="B146" s="58" t="s">
        <v>211</v>
      </c>
      <c r="C146" s="58" t="s">
        <v>122</v>
      </c>
      <c r="D146" s="59">
        <v>41079</v>
      </c>
      <c r="E146" s="58" t="s">
        <v>155</v>
      </c>
      <c r="F146" s="59">
        <v>41627</v>
      </c>
      <c r="G146" s="58" t="s">
        <v>123</v>
      </c>
      <c r="H146" s="60">
        <v>10</v>
      </c>
      <c r="I146" s="58" t="s">
        <v>124</v>
      </c>
      <c r="J146" s="58" t="s">
        <v>100</v>
      </c>
      <c r="K146" s="60">
        <v>0</v>
      </c>
      <c r="L146" s="60">
        <v>0</v>
      </c>
    </row>
    <row r="147" spans="1:12" hidden="1" x14ac:dyDescent="0.2">
      <c r="A147" s="58" t="s">
        <v>212</v>
      </c>
      <c r="B147" s="58" t="s">
        <v>211</v>
      </c>
      <c r="C147" s="58" t="s">
        <v>122</v>
      </c>
      <c r="D147" s="59">
        <v>41239</v>
      </c>
      <c r="E147" s="58" t="s">
        <v>155</v>
      </c>
      <c r="F147" s="59">
        <v>41699</v>
      </c>
      <c r="G147" s="58" t="s">
        <v>123</v>
      </c>
      <c r="H147" s="60">
        <v>0</v>
      </c>
      <c r="I147" s="58" t="s">
        <v>124</v>
      </c>
      <c r="J147" s="58" t="s">
        <v>99</v>
      </c>
      <c r="K147" s="60">
        <v>0</v>
      </c>
      <c r="L147" s="60">
        <v>0</v>
      </c>
    </row>
    <row r="148" spans="1:12" hidden="1" x14ac:dyDescent="0.2">
      <c r="A148" s="58" t="s">
        <v>212</v>
      </c>
      <c r="B148" s="58" t="s">
        <v>211</v>
      </c>
      <c r="C148" s="58" t="s">
        <v>122</v>
      </c>
      <c r="D148" s="59">
        <v>41386</v>
      </c>
      <c r="E148" s="58" t="s">
        <v>127</v>
      </c>
      <c r="F148" s="59">
        <v>41569</v>
      </c>
      <c r="G148" s="58" t="s">
        <v>123</v>
      </c>
      <c r="H148" s="60">
        <v>10</v>
      </c>
      <c r="I148" s="58" t="s">
        <v>124</v>
      </c>
      <c r="J148" s="58" t="s">
        <v>100</v>
      </c>
      <c r="K148" s="60">
        <v>0</v>
      </c>
      <c r="L148" s="60">
        <v>0</v>
      </c>
    </row>
    <row r="149" spans="1:12" hidden="1" x14ac:dyDescent="0.2">
      <c r="A149" s="58" t="s">
        <v>212</v>
      </c>
      <c r="B149" s="58" t="s">
        <v>211</v>
      </c>
      <c r="C149" s="58" t="s">
        <v>122</v>
      </c>
      <c r="D149" s="59">
        <v>41442</v>
      </c>
      <c r="E149" s="58" t="s">
        <v>127</v>
      </c>
      <c r="F149" s="59">
        <v>41609</v>
      </c>
      <c r="G149" s="58" t="s">
        <v>123</v>
      </c>
      <c r="H149" s="60">
        <v>0</v>
      </c>
      <c r="I149" s="58" t="s">
        <v>124</v>
      </c>
      <c r="J149" s="58" t="s">
        <v>100</v>
      </c>
      <c r="K149" s="60">
        <v>0</v>
      </c>
      <c r="L149" s="60">
        <v>0</v>
      </c>
    </row>
    <row r="150" spans="1:12" hidden="1" x14ac:dyDescent="0.2">
      <c r="A150" s="58" t="s">
        <v>214</v>
      </c>
      <c r="B150" s="58" t="s">
        <v>215</v>
      </c>
      <c r="C150" s="58" t="s">
        <v>148</v>
      </c>
      <c r="D150" s="59">
        <v>40299</v>
      </c>
      <c r="E150" s="58" t="s">
        <v>96</v>
      </c>
      <c r="F150" s="59"/>
      <c r="G150" s="58" t="s">
        <v>156</v>
      </c>
      <c r="H150" s="60">
        <v>38</v>
      </c>
      <c r="I150" s="58" t="s">
        <v>216</v>
      </c>
      <c r="J150" s="58" t="s">
        <v>99</v>
      </c>
      <c r="K150" s="60">
        <v>0</v>
      </c>
      <c r="L150" s="60">
        <v>0</v>
      </c>
    </row>
    <row r="151" spans="1:12" hidden="1" x14ac:dyDescent="0.2">
      <c r="A151" s="58" t="s">
        <v>214</v>
      </c>
      <c r="B151" s="58" t="s">
        <v>215</v>
      </c>
      <c r="C151" s="58" t="s">
        <v>148</v>
      </c>
      <c r="D151" s="59">
        <v>40634</v>
      </c>
      <c r="E151" s="58" t="s">
        <v>96</v>
      </c>
      <c r="F151" s="59"/>
      <c r="G151" s="58" t="s">
        <v>143</v>
      </c>
      <c r="H151" s="60">
        <v>26</v>
      </c>
      <c r="I151" s="58" t="s">
        <v>144</v>
      </c>
      <c r="J151" s="58" t="s">
        <v>100</v>
      </c>
      <c r="K151" s="60">
        <v>0</v>
      </c>
      <c r="L151" s="60">
        <v>0</v>
      </c>
    </row>
    <row r="152" spans="1:12" hidden="1" x14ac:dyDescent="0.2">
      <c r="A152" s="58" t="s">
        <v>217</v>
      </c>
      <c r="B152" s="58" t="s">
        <v>218</v>
      </c>
      <c r="C152" s="58" t="s">
        <v>148</v>
      </c>
      <c r="D152" s="59">
        <v>41306</v>
      </c>
      <c r="E152" s="58" t="s">
        <v>172</v>
      </c>
      <c r="F152" s="59">
        <v>41671</v>
      </c>
      <c r="G152" s="58" t="s">
        <v>153</v>
      </c>
      <c r="H152" s="60">
        <v>0</v>
      </c>
      <c r="I152" s="58" t="s">
        <v>150</v>
      </c>
      <c r="J152" s="58" t="s">
        <v>99</v>
      </c>
      <c r="K152" s="60">
        <v>0</v>
      </c>
      <c r="L152" s="60">
        <v>0</v>
      </c>
    </row>
    <row r="153" spans="1:12" hidden="1" x14ac:dyDescent="0.2">
      <c r="A153" s="58" t="s">
        <v>217</v>
      </c>
      <c r="B153" s="58" t="s">
        <v>218</v>
      </c>
      <c r="C153" s="58" t="s">
        <v>148</v>
      </c>
      <c r="D153" s="59">
        <v>41306</v>
      </c>
      <c r="E153" s="58" t="s">
        <v>96</v>
      </c>
      <c r="F153" s="59"/>
      <c r="G153" s="58" t="s">
        <v>153</v>
      </c>
      <c r="H153" s="60">
        <v>30</v>
      </c>
      <c r="I153" s="58" t="s">
        <v>150</v>
      </c>
      <c r="J153" s="58" t="s">
        <v>100</v>
      </c>
      <c r="K153" s="60">
        <v>0</v>
      </c>
      <c r="L153" s="60">
        <v>0</v>
      </c>
    </row>
    <row r="154" spans="1:12" hidden="1" x14ac:dyDescent="0.2">
      <c r="A154" s="58" t="s">
        <v>217</v>
      </c>
      <c r="B154" s="58" t="s">
        <v>218</v>
      </c>
      <c r="C154" s="58" t="s">
        <v>148</v>
      </c>
      <c r="D154" s="59">
        <v>41386</v>
      </c>
      <c r="E154" s="58" t="s">
        <v>127</v>
      </c>
      <c r="F154" s="59">
        <v>41579</v>
      </c>
      <c r="G154" s="58" t="s">
        <v>153</v>
      </c>
      <c r="H154" s="60">
        <v>0</v>
      </c>
      <c r="I154" s="58" t="s">
        <v>150</v>
      </c>
      <c r="J154" s="58" t="s">
        <v>100</v>
      </c>
      <c r="K154" s="60">
        <v>0</v>
      </c>
      <c r="L154" s="60">
        <v>0</v>
      </c>
    </row>
    <row r="155" spans="1:12" hidden="1" x14ac:dyDescent="0.2">
      <c r="A155" s="58" t="s">
        <v>219</v>
      </c>
      <c r="B155" s="58" t="s">
        <v>220</v>
      </c>
      <c r="C155" s="58" t="s">
        <v>130</v>
      </c>
      <c r="D155" s="59">
        <v>40513</v>
      </c>
      <c r="E155" s="58" t="s">
        <v>96</v>
      </c>
      <c r="F155" s="59"/>
      <c r="G155" s="58" t="s">
        <v>133</v>
      </c>
      <c r="H155" s="60">
        <v>18</v>
      </c>
      <c r="I155" s="58" t="s">
        <v>134</v>
      </c>
      <c r="J155" s="58" t="s">
        <v>100</v>
      </c>
      <c r="K155" s="60">
        <v>0</v>
      </c>
      <c r="L155" s="60">
        <v>0</v>
      </c>
    </row>
    <row r="156" spans="1:12" hidden="1" x14ac:dyDescent="0.2">
      <c r="A156" s="58" t="s">
        <v>219</v>
      </c>
      <c r="B156" s="58" t="s">
        <v>220</v>
      </c>
      <c r="C156" s="58" t="s">
        <v>130</v>
      </c>
      <c r="D156" s="59">
        <v>40544</v>
      </c>
      <c r="E156" s="58" t="s">
        <v>96</v>
      </c>
      <c r="F156" s="59"/>
      <c r="G156" s="58" t="s">
        <v>133</v>
      </c>
      <c r="H156" s="60">
        <v>20</v>
      </c>
      <c r="I156" s="58" t="s">
        <v>134</v>
      </c>
      <c r="J156" s="58" t="s">
        <v>100</v>
      </c>
      <c r="K156" s="60">
        <v>0</v>
      </c>
      <c r="L156" s="60">
        <v>0</v>
      </c>
    </row>
    <row r="157" spans="1:12" hidden="1" x14ac:dyDescent="0.2">
      <c r="A157" s="58" t="s">
        <v>221</v>
      </c>
      <c r="B157" s="58" t="s">
        <v>220</v>
      </c>
      <c r="C157" s="58" t="s">
        <v>122</v>
      </c>
      <c r="D157" s="59">
        <v>40513</v>
      </c>
      <c r="E157" s="58" t="s">
        <v>96</v>
      </c>
      <c r="F157" s="59"/>
      <c r="G157" s="58" t="s">
        <v>136</v>
      </c>
      <c r="H157" s="60">
        <v>30</v>
      </c>
      <c r="I157" s="58" t="s">
        <v>124</v>
      </c>
      <c r="J157" s="58" t="s">
        <v>99</v>
      </c>
      <c r="K157" s="60">
        <v>0</v>
      </c>
      <c r="L157" s="60">
        <v>18.2</v>
      </c>
    </row>
    <row r="158" spans="1:12" hidden="1" x14ac:dyDescent="0.2">
      <c r="A158" s="58" t="s">
        <v>221</v>
      </c>
      <c r="B158" s="58" t="s">
        <v>220</v>
      </c>
      <c r="C158" s="58" t="s">
        <v>122</v>
      </c>
      <c r="D158" s="59">
        <v>40513</v>
      </c>
      <c r="E158" s="58" t="s">
        <v>96</v>
      </c>
      <c r="F158" s="59"/>
      <c r="G158" s="58" t="s">
        <v>136</v>
      </c>
      <c r="H158" s="60">
        <v>10</v>
      </c>
      <c r="I158" s="58" t="s">
        <v>124</v>
      </c>
      <c r="J158" s="58" t="s">
        <v>100</v>
      </c>
      <c r="K158" s="60">
        <v>0</v>
      </c>
      <c r="L158" s="60">
        <v>0</v>
      </c>
    </row>
    <row r="159" spans="1:12" hidden="1" x14ac:dyDescent="0.2">
      <c r="A159" s="58" t="s">
        <v>221</v>
      </c>
      <c r="B159" s="58" t="s">
        <v>220</v>
      </c>
      <c r="C159" s="58" t="s">
        <v>122</v>
      </c>
      <c r="D159" s="59">
        <v>40513</v>
      </c>
      <c r="E159" s="58" t="s">
        <v>96</v>
      </c>
      <c r="F159" s="59"/>
      <c r="G159" s="58" t="s">
        <v>136</v>
      </c>
      <c r="H159" s="60">
        <v>16.5</v>
      </c>
      <c r="I159" s="58" t="s">
        <v>124</v>
      </c>
      <c r="J159" s="58" t="s">
        <v>100</v>
      </c>
      <c r="K159" s="60">
        <v>0</v>
      </c>
      <c r="L159" s="60">
        <v>0</v>
      </c>
    </row>
    <row r="160" spans="1:12" hidden="1" x14ac:dyDescent="0.2">
      <c r="A160" s="58" t="s">
        <v>221</v>
      </c>
      <c r="B160" s="58" t="s">
        <v>220</v>
      </c>
      <c r="C160" s="58" t="s">
        <v>122</v>
      </c>
      <c r="D160" s="59">
        <v>40513</v>
      </c>
      <c r="E160" s="58" t="s">
        <v>96</v>
      </c>
      <c r="F160" s="59"/>
      <c r="G160" s="58" t="s">
        <v>136</v>
      </c>
      <c r="H160" s="60">
        <v>18.5</v>
      </c>
      <c r="I160" s="58" t="s">
        <v>124</v>
      </c>
      <c r="J160" s="58" t="s">
        <v>100</v>
      </c>
      <c r="K160" s="60">
        <v>0</v>
      </c>
      <c r="L160" s="60">
        <v>0</v>
      </c>
    </row>
    <row r="161" spans="1:12" hidden="1" x14ac:dyDescent="0.2">
      <c r="A161" s="58" t="s">
        <v>221</v>
      </c>
      <c r="B161" s="58" t="s">
        <v>220</v>
      </c>
      <c r="C161" s="58" t="s">
        <v>122</v>
      </c>
      <c r="D161" s="59">
        <v>40513</v>
      </c>
      <c r="E161" s="58" t="s">
        <v>96</v>
      </c>
      <c r="F161" s="59"/>
      <c r="G161" s="58" t="s">
        <v>136</v>
      </c>
      <c r="H161" s="60">
        <v>15</v>
      </c>
      <c r="I161" s="58" t="s">
        <v>124</v>
      </c>
      <c r="J161" s="58" t="s">
        <v>100</v>
      </c>
      <c r="K161" s="60">
        <v>0</v>
      </c>
      <c r="L161" s="60">
        <v>0</v>
      </c>
    </row>
    <row r="162" spans="1:12" hidden="1" x14ac:dyDescent="0.2">
      <c r="A162" s="58" t="s">
        <v>221</v>
      </c>
      <c r="B162" s="58" t="s">
        <v>220</v>
      </c>
      <c r="C162" s="58" t="s">
        <v>122</v>
      </c>
      <c r="D162" s="59">
        <v>40513</v>
      </c>
      <c r="E162" s="58" t="s">
        <v>96</v>
      </c>
      <c r="F162" s="59"/>
      <c r="G162" s="58" t="s">
        <v>136</v>
      </c>
      <c r="H162" s="60">
        <v>12.5</v>
      </c>
      <c r="I162" s="58" t="s">
        <v>124</v>
      </c>
      <c r="J162" s="58" t="s">
        <v>100</v>
      </c>
      <c r="K162" s="60">
        <v>0</v>
      </c>
      <c r="L162" s="60">
        <v>0</v>
      </c>
    </row>
    <row r="163" spans="1:12" hidden="1" x14ac:dyDescent="0.2">
      <c r="A163" s="58" t="s">
        <v>221</v>
      </c>
      <c r="B163" s="58" t="s">
        <v>220</v>
      </c>
      <c r="C163" s="58" t="s">
        <v>122</v>
      </c>
      <c r="D163" s="59">
        <v>40513</v>
      </c>
      <c r="E163" s="58" t="s">
        <v>96</v>
      </c>
      <c r="F163" s="59"/>
      <c r="G163" s="58" t="s">
        <v>136</v>
      </c>
      <c r="H163" s="60">
        <v>10</v>
      </c>
      <c r="I163" s="58" t="s">
        <v>124</v>
      </c>
      <c r="J163" s="58" t="s">
        <v>100</v>
      </c>
      <c r="K163" s="60">
        <v>0</v>
      </c>
      <c r="L163" s="60">
        <v>0</v>
      </c>
    </row>
    <row r="164" spans="1:12" hidden="1" x14ac:dyDescent="0.2">
      <c r="A164" s="58" t="s">
        <v>221</v>
      </c>
      <c r="B164" s="58" t="s">
        <v>220</v>
      </c>
      <c r="C164" s="58" t="s">
        <v>122</v>
      </c>
      <c r="D164" s="59">
        <v>40513</v>
      </c>
      <c r="E164" s="58" t="s">
        <v>96</v>
      </c>
      <c r="F164" s="59"/>
      <c r="G164" s="58" t="s">
        <v>209</v>
      </c>
      <c r="H164" s="60">
        <v>20</v>
      </c>
      <c r="I164" s="58" t="s">
        <v>222</v>
      </c>
      <c r="J164" s="58" t="s">
        <v>100</v>
      </c>
      <c r="K164" s="60">
        <v>0</v>
      </c>
      <c r="L164" s="60">
        <v>0</v>
      </c>
    </row>
    <row r="165" spans="1:12" hidden="1" x14ac:dyDescent="0.2">
      <c r="A165" s="58" t="s">
        <v>221</v>
      </c>
      <c r="B165" s="58" t="s">
        <v>220</v>
      </c>
      <c r="C165" s="58" t="s">
        <v>122</v>
      </c>
      <c r="D165" s="59">
        <v>41165</v>
      </c>
      <c r="E165" s="58" t="s">
        <v>155</v>
      </c>
      <c r="F165" s="59">
        <v>41730</v>
      </c>
      <c r="G165" s="58" t="s">
        <v>136</v>
      </c>
      <c r="H165" s="60">
        <v>0</v>
      </c>
      <c r="I165" s="58" t="s">
        <v>124</v>
      </c>
      <c r="J165" s="58" t="s">
        <v>100</v>
      </c>
      <c r="K165" s="60">
        <v>0</v>
      </c>
      <c r="L165" s="60">
        <v>0</v>
      </c>
    </row>
    <row r="166" spans="1:12" hidden="1" x14ac:dyDescent="0.2">
      <c r="A166" s="58" t="s">
        <v>223</v>
      </c>
      <c r="B166" s="58" t="s">
        <v>224</v>
      </c>
      <c r="C166" s="58" t="s">
        <v>148</v>
      </c>
      <c r="D166" s="59">
        <v>40513</v>
      </c>
      <c r="E166" s="58" t="s">
        <v>96</v>
      </c>
      <c r="F166" s="59"/>
      <c r="G166" s="58" t="s">
        <v>225</v>
      </c>
      <c r="H166" s="60">
        <v>38</v>
      </c>
      <c r="I166" s="58" t="s">
        <v>150</v>
      </c>
      <c r="J166" s="58" t="s">
        <v>100</v>
      </c>
      <c r="K166" s="60">
        <v>0</v>
      </c>
      <c r="L166" s="60">
        <v>0</v>
      </c>
    </row>
    <row r="167" spans="1:12" hidden="1" x14ac:dyDescent="0.2">
      <c r="A167" s="58" t="s">
        <v>223</v>
      </c>
      <c r="B167" s="58" t="s">
        <v>224</v>
      </c>
      <c r="C167" s="58" t="s">
        <v>148</v>
      </c>
      <c r="D167" s="59">
        <v>40634</v>
      </c>
      <c r="E167" s="58" t="s">
        <v>96</v>
      </c>
      <c r="F167" s="59"/>
      <c r="G167" s="58" t="s">
        <v>143</v>
      </c>
      <c r="H167" s="60">
        <v>32.5</v>
      </c>
      <c r="I167" s="58" t="s">
        <v>144</v>
      </c>
      <c r="J167" s="58" t="s">
        <v>100</v>
      </c>
      <c r="K167" s="60">
        <v>0</v>
      </c>
      <c r="L167" s="60">
        <v>0</v>
      </c>
    </row>
    <row r="168" spans="1:12" hidden="1" x14ac:dyDescent="0.2">
      <c r="A168" s="58" t="s">
        <v>223</v>
      </c>
      <c r="B168" s="58" t="s">
        <v>224</v>
      </c>
      <c r="C168" s="58" t="s">
        <v>148</v>
      </c>
      <c r="D168" s="59">
        <v>41186</v>
      </c>
      <c r="E168" s="58" t="s">
        <v>155</v>
      </c>
      <c r="F168" s="59">
        <v>41733</v>
      </c>
      <c r="G168" s="58" t="s">
        <v>225</v>
      </c>
      <c r="H168" s="60">
        <v>37.5</v>
      </c>
      <c r="I168" s="58" t="s">
        <v>150</v>
      </c>
      <c r="J168" s="58" t="s">
        <v>100</v>
      </c>
      <c r="K168" s="60">
        <v>0</v>
      </c>
      <c r="L168" s="60">
        <v>0</v>
      </c>
    </row>
    <row r="169" spans="1:12" hidden="1" x14ac:dyDescent="0.2">
      <c r="A169" s="58" t="s">
        <v>223</v>
      </c>
      <c r="B169" s="58" t="s">
        <v>224</v>
      </c>
      <c r="C169" s="58" t="s">
        <v>148</v>
      </c>
      <c r="D169" s="59">
        <v>41186</v>
      </c>
      <c r="E169" s="58" t="s">
        <v>155</v>
      </c>
      <c r="F169" s="59">
        <v>41733</v>
      </c>
      <c r="G169" s="58" t="s">
        <v>225</v>
      </c>
      <c r="H169" s="60">
        <v>25</v>
      </c>
      <c r="I169" s="58" t="s">
        <v>150</v>
      </c>
      <c r="J169" s="58" t="s">
        <v>100</v>
      </c>
      <c r="K169" s="60">
        <v>0</v>
      </c>
      <c r="L169" s="60">
        <v>0</v>
      </c>
    </row>
    <row r="170" spans="1:12" hidden="1" x14ac:dyDescent="0.2">
      <c r="A170" s="58" t="s">
        <v>223</v>
      </c>
      <c r="B170" s="58" t="s">
        <v>224</v>
      </c>
      <c r="C170" s="58" t="s">
        <v>148</v>
      </c>
      <c r="D170" s="59">
        <v>41253</v>
      </c>
      <c r="E170" s="58" t="s">
        <v>172</v>
      </c>
      <c r="F170" s="59">
        <v>41640</v>
      </c>
      <c r="G170" s="58" t="s">
        <v>225</v>
      </c>
      <c r="H170" s="60">
        <v>9</v>
      </c>
      <c r="I170" s="58" t="s">
        <v>150</v>
      </c>
      <c r="J170" s="58" t="s">
        <v>100</v>
      </c>
      <c r="K170" s="60">
        <v>0</v>
      </c>
      <c r="L170" s="60">
        <v>0</v>
      </c>
    </row>
    <row r="171" spans="1:12" hidden="1" x14ac:dyDescent="0.2">
      <c r="A171" s="58" t="s">
        <v>223</v>
      </c>
      <c r="B171" s="58" t="s">
        <v>224</v>
      </c>
      <c r="C171" s="58" t="s">
        <v>148</v>
      </c>
      <c r="D171" s="59">
        <v>41554</v>
      </c>
      <c r="E171" s="58" t="s">
        <v>127</v>
      </c>
      <c r="F171" s="59">
        <v>41760</v>
      </c>
      <c r="G171" s="58" t="s">
        <v>225</v>
      </c>
      <c r="H171" s="60">
        <v>0</v>
      </c>
      <c r="I171" s="58" t="s">
        <v>150</v>
      </c>
      <c r="J171" s="58" t="s">
        <v>100</v>
      </c>
      <c r="K171" s="60">
        <v>0</v>
      </c>
      <c r="L171" s="60">
        <v>0</v>
      </c>
    </row>
    <row r="172" spans="1:12" hidden="1" x14ac:dyDescent="0.2">
      <c r="A172" s="58" t="s">
        <v>226</v>
      </c>
      <c r="B172" s="58" t="s">
        <v>227</v>
      </c>
      <c r="C172" s="58" t="s">
        <v>122</v>
      </c>
      <c r="D172" s="59">
        <v>40513</v>
      </c>
      <c r="E172" s="58" t="s">
        <v>96</v>
      </c>
      <c r="F172" s="59"/>
      <c r="G172" s="58" t="s">
        <v>123</v>
      </c>
      <c r="H172" s="60">
        <v>22.5</v>
      </c>
      <c r="I172" s="58" t="s">
        <v>124</v>
      </c>
      <c r="J172" s="58" t="s">
        <v>100</v>
      </c>
      <c r="K172" s="60">
        <v>0</v>
      </c>
      <c r="L172" s="60">
        <v>0</v>
      </c>
    </row>
    <row r="173" spans="1:12" hidden="1" x14ac:dyDescent="0.2">
      <c r="A173" s="58" t="s">
        <v>226</v>
      </c>
      <c r="B173" s="58" t="s">
        <v>227</v>
      </c>
      <c r="C173" s="58" t="s">
        <v>122</v>
      </c>
      <c r="D173" s="59">
        <v>40513</v>
      </c>
      <c r="E173" s="58" t="s">
        <v>96</v>
      </c>
      <c r="F173" s="59"/>
      <c r="G173" s="58" t="s">
        <v>209</v>
      </c>
      <c r="H173" s="60">
        <v>32.5</v>
      </c>
      <c r="I173" s="58" t="s">
        <v>126</v>
      </c>
      <c r="J173" s="58" t="s">
        <v>100</v>
      </c>
      <c r="K173" s="60">
        <v>0</v>
      </c>
      <c r="L173" s="60">
        <v>0</v>
      </c>
    </row>
    <row r="174" spans="1:12" hidden="1" x14ac:dyDescent="0.2">
      <c r="A174" s="58" t="s">
        <v>226</v>
      </c>
      <c r="B174" s="58" t="s">
        <v>227</v>
      </c>
      <c r="C174" s="58" t="s">
        <v>122</v>
      </c>
      <c r="D174" s="59">
        <v>40513</v>
      </c>
      <c r="E174" s="58" t="s">
        <v>96</v>
      </c>
      <c r="F174" s="59"/>
      <c r="G174" s="58" t="s">
        <v>123</v>
      </c>
      <c r="H174" s="60">
        <v>7.5</v>
      </c>
      <c r="I174" s="58" t="s">
        <v>124</v>
      </c>
      <c r="J174" s="58" t="s">
        <v>100</v>
      </c>
      <c r="K174" s="60">
        <v>0</v>
      </c>
      <c r="L174" s="60">
        <v>0</v>
      </c>
    </row>
    <row r="175" spans="1:12" hidden="1" x14ac:dyDescent="0.2">
      <c r="A175" s="58" t="s">
        <v>228</v>
      </c>
      <c r="B175" s="58" t="s">
        <v>229</v>
      </c>
      <c r="C175" s="58" t="s">
        <v>130</v>
      </c>
      <c r="D175" s="59">
        <v>40513</v>
      </c>
      <c r="E175" s="58" t="s">
        <v>96</v>
      </c>
      <c r="F175" s="59"/>
      <c r="G175" s="58" t="s">
        <v>133</v>
      </c>
      <c r="H175" s="60">
        <v>8</v>
      </c>
      <c r="I175" s="58" t="s">
        <v>134</v>
      </c>
      <c r="J175" s="58" t="s">
        <v>100</v>
      </c>
      <c r="K175" s="60">
        <v>0</v>
      </c>
      <c r="L175" s="60">
        <v>0</v>
      </c>
    </row>
    <row r="176" spans="1:12" hidden="1" x14ac:dyDescent="0.2">
      <c r="A176" s="58" t="s">
        <v>228</v>
      </c>
      <c r="B176" s="58" t="s">
        <v>229</v>
      </c>
      <c r="C176" s="58" t="s">
        <v>130</v>
      </c>
      <c r="D176" s="59">
        <v>40546</v>
      </c>
      <c r="E176" s="58" t="s">
        <v>96</v>
      </c>
      <c r="F176" s="59"/>
      <c r="G176" s="58" t="s">
        <v>133</v>
      </c>
      <c r="H176" s="60">
        <v>27.5</v>
      </c>
      <c r="I176" s="58" t="s">
        <v>134</v>
      </c>
      <c r="J176" s="58" t="s">
        <v>100</v>
      </c>
      <c r="K176" s="60">
        <v>0</v>
      </c>
      <c r="L176" s="60">
        <v>0</v>
      </c>
    </row>
    <row r="177" spans="1:12" hidden="1" x14ac:dyDescent="0.2">
      <c r="A177" s="58" t="s">
        <v>230</v>
      </c>
      <c r="B177" s="58" t="s">
        <v>231</v>
      </c>
      <c r="C177" s="58" t="s">
        <v>148</v>
      </c>
      <c r="D177" s="59">
        <v>40513</v>
      </c>
      <c r="E177" s="58" t="s">
        <v>96</v>
      </c>
      <c r="F177" s="59"/>
      <c r="G177" s="58" t="s">
        <v>232</v>
      </c>
      <c r="H177" s="60">
        <v>30</v>
      </c>
      <c r="I177" s="58" t="s">
        <v>150</v>
      </c>
      <c r="J177" s="58" t="s">
        <v>99</v>
      </c>
      <c r="K177" s="60">
        <v>0</v>
      </c>
      <c r="L177" s="60">
        <v>0</v>
      </c>
    </row>
    <row r="178" spans="1:12" hidden="1" x14ac:dyDescent="0.2">
      <c r="A178" s="58" t="s">
        <v>230</v>
      </c>
      <c r="B178" s="58" t="s">
        <v>231</v>
      </c>
      <c r="C178" s="58" t="s">
        <v>148</v>
      </c>
      <c r="D178" s="59">
        <v>40634</v>
      </c>
      <c r="E178" s="58" t="s">
        <v>96</v>
      </c>
      <c r="F178" s="59"/>
      <c r="G178" s="58" t="s">
        <v>233</v>
      </c>
      <c r="H178" s="60">
        <v>32.5</v>
      </c>
      <c r="I178" s="58" t="s">
        <v>234</v>
      </c>
      <c r="J178" s="58" t="s">
        <v>100</v>
      </c>
      <c r="K178" s="60">
        <v>0</v>
      </c>
      <c r="L178" s="60">
        <v>0</v>
      </c>
    </row>
    <row r="179" spans="1:12" hidden="1" x14ac:dyDescent="0.2">
      <c r="A179" s="58" t="s">
        <v>230</v>
      </c>
      <c r="B179" s="58" t="s">
        <v>231</v>
      </c>
      <c r="C179" s="58" t="s">
        <v>148</v>
      </c>
      <c r="D179" s="59">
        <v>41334</v>
      </c>
      <c r="E179" s="58" t="s">
        <v>172</v>
      </c>
      <c r="F179" s="59">
        <v>41609</v>
      </c>
      <c r="G179" s="58" t="s">
        <v>153</v>
      </c>
      <c r="H179" s="60">
        <v>0</v>
      </c>
      <c r="I179" s="58" t="s">
        <v>150</v>
      </c>
      <c r="J179" s="58" t="s">
        <v>99</v>
      </c>
      <c r="K179" s="60">
        <v>0</v>
      </c>
      <c r="L179" s="60">
        <v>0</v>
      </c>
    </row>
    <row r="180" spans="1:12" hidden="1" x14ac:dyDescent="0.2">
      <c r="A180" s="58" t="s">
        <v>235</v>
      </c>
      <c r="B180" s="58" t="s">
        <v>236</v>
      </c>
      <c r="C180" s="58" t="s">
        <v>122</v>
      </c>
      <c r="D180" s="59">
        <v>40513</v>
      </c>
      <c r="E180" s="58" t="s">
        <v>96</v>
      </c>
      <c r="F180" s="59"/>
      <c r="G180" s="58" t="s">
        <v>123</v>
      </c>
      <c r="H180" s="60">
        <v>12</v>
      </c>
      <c r="I180" s="58" t="s">
        <v>124</v>
      </c>
      <c r="J180" s="58" t="s">
        <v>100</v>
      </c>
      <c r="K180" s="60">
        <v>0</v>
      </c>
      <c r="L180" s="60">
        <v>0</v>
      </c>
    </row>
    <row r="181" spans="1:12" hidden="1" x14ac:dyDescent="0.2">
      <c r="A181" s="58" t="s">
        <v>235</v>
      </c>
      <c r="B181" s="58" t="s">
        <v>236</v>
      </c>
      <c r="C181" s="58" t="s">
        <v>122</v>
      </c>
      <c r="D181" s="59">
        <v>40513</v>
      </c>
      <c r="E181" s="58" t="s">
        <v>96</v>
      </c>
      <c r="F181" s="59"/>
      <c r="G181" s="58" t="s">
        <v>123</v>
      </c>
      <c r="H181" s="60">
        <v>16.75</v>
      </c>
      <c r="I181" s="58" t="s">
        <v>124</v>
      </c>
      <c r="J181" s="58" t="s">
        <v>100</v>
      </c>
      <c r="K181" s="60">
        <v>0</v>
      </c>
      <c r="L181" s="60">
        <v>0</v>
      </c>
    </row>
    <row r="182" spans="1:12" hidden="1" x14ac:dyDescent="0.2">
      <c r="A182" s="58" t="s">
        <v>235</v>
      </c>
      <c r="B182" s="58" t="s">
        <v>236</v>
      </c>
      <c r="C182" s="58" t="s">
        <v>122</v>
      </c>
      <c r="D182" s="59">
        <v>40513</v>
      </c>
      <c r="E182" s="58" t="s">
        <v>96</v>
      </c>
      <c r="F182" s="59"/>
      <c r="G182" s="58" t="s">
        <v>123</v>
      </c>
      <c r="H182" s="60">
        <v>16.75</v>
      </c>
      <c r="I182" s="58" t="s">
        <v>124</v>
      </c>
      <c r="J182" s="58" t="s">
        <v>100</v>
      </c>
      <c r="K182" s="60">
        <v>0</v>
      </c>
      <c r="L182" s="60">
        <v>0</v>
      </c>
    </row>
    <row r="183" spans="1:12" hidden="1" x14ac:dyDescent="0.2">
      <c r="A183" s="58" t="s">
        <v>235</v>
      </c>
      <c r="B183" s="58" t="s">
        <v>236</v>
      </c>
      <c r="C183" s="58" t="s">
        <v>122</v>
      </c>
      <c r="D183" s="59">
        <v>41030</v>
      </c>
      <c r="E183" s="58" t="s">
        <v>155</v>
      </c>
      <c r="F183" s="59">
        <v>41579</v>
      </c>
      <c r="G183" s="58" t="s">
        <v>123</v>
      </c>
      <c r="H183" s="60">
        <v>8</v>
      </c>
      <c r="I183" s="58" t="s">
        <v>124</v>
      </c>
      <c r="J183" s="58" t="s">
        <v>100</v>
      </c>
      <c r="K183" s="60">
        <v>0</v>
      </c>
      <c r="L183" s="60">
        <v>0</v>
      </c>
    </row>
    <row r="184" spans="1:12" hidden="1" x14ac:dyDescent="0.2">
      <c r="A184" s="58" t="s">
        <v>235</v>
      </c>
      <c r="B184" s="58" t="s">
        <v>236</v>
      </c>
      <c r="C184" s="58" t="s">
        <v>122</v>
      </c>
      <c r="D184" s="59">
        <v>41095</v>
      </c>
      <c r="E184" s="58" t="s">
        <v>155</v>
      </c>
      <c r="F184" s="59">
        <v>41671</v>
      </c>
      <c r="G184" s="58" t="s">
        <v>123</v>
      </c>
      <c r="H184" s="60">
        <v>0</v>
      </c>
      <c r="I184" s="58" t="s">
        <v>237</v>
      </c>
      <c r="J184" s="58" t="s">
        <v>100</v>
      </c>
      <c r="K184" s="60">
        <v>0</v>
      </c>
      <c r="L184" s="60">
        <v>0</v>
      </c>
    </row>
    <row r="185" spans="1:12" hidden="1" x14ac:dyDescent="0.2">
      <c r="A185" s="58" t="s">
        <v>235</v>
      </c>
      <c r="B185" s="58" t="s">
        <v>236</v>
      </c>
      <c r="C185" s="58" t="s">
        <v>122</v>
      </c>
      <c r="D185" s="59">
        <v>41518</v>
      </c>
      <c r="E185" s="58" t="s">
        <v>127</v>
      </c>
      <c r="F185" s="59">
        <v>41609</v>
      </c>
      <c r="G185" s="58" t="s">
        <v>123</v>
      </c>
      <c r="H185" s="60">
        <v>8</v>
      </c>
      <c r="I185" s="58" t="s">
        <v>124</v>
      </c>
      <c r="J185" s="58" t="s">
        <v>100</v>
      </c>
      <c r="K185" s="60">
        <v>0</v>
      </c>
      <c r="L185" s="60">
        <v>0</v>
      </c>
    </row>
    <row r="186" spans="1:12" hidden="1" x14ac:dyDescent="0.2">
      <c r="A186" s="58" t="s">
        <v>238</v>
      </c>
      <c r="B186" s="58" t="s">
        <v>239</v>
      </c>
      <c r="C186" s="58" t="s">
        <v>148</v>
      </c>
      <c r="D186" s="59">
        <v>40940</v>
      </c>
      <c r="E186" s="58" t="s">
        <v>96</v>
      </c>
      <c r="F186" s="59"/>
      <c r="G186" s="58" t="s">
        <v>232</v>
      </c>
      <c r="H186" s="60">
        <v>26</v>
      </c>
      <c r="I186" s="58" t="s">
        <v>150</v>
      </c>
      <c r="J186" s="58" t="s">
        <v>100</v>
      </c>
      <c r="K186" s="60">
        <v>0</v>
      </c>
      <c r="L186" s="60">
        <v>0</v>
      </c>
    </row>
    <row r="187" spans="1:12" hidden="1" x14ac:dyDescent="0.2">
      <c r="A187" s="58" t="s">
        <v>240</v>
      </c>
      <c r="B187" s="58" t="s">
        <v>241</v>
      </c>
      <c r="C187" s="58" t="s">
        <v>122</v>
      </c>
      <c r="D187" s="59">
        <v>40513</v>
      </c>
      <c r="E187" s="58" t="s">
        <v>96</v>
      </c>
      <c r="F187" s="59"/>
      <c r="G187" s="58" t="s">
        <v>123</v>
      </c>
      <c r="H187" s="60">
        <v>10</v>
      </c>
      <c r="I187" s="58" t="s">
        <v>124</v>
      </c>
      <c r="J187" s="58" t="s">
        <v>100</v>
      </c>
      <c r="K187" s="60">
        <v>0</v>
      </c>
      <c r="L187" s="60">
        <v>0</v>
      </c>
    </row>
    <row r="188" spans="1:12" hidden="1" x14ac:dyDescent="0.2">
      <c r="A188" s="58" t="s">
        <v>240</v>
      </c>
      <c r="B188" s="58" t="s">
        <v>241</v>
      </c>
      <c r="C188" s="58" t="s">
        <v>122</v>
      </c>
      <c r="D188" s="59">
        <v>41316</v>
      </c>
      <c r="E188" s="58" t="s">
        <v>172</v>
      </c>
      <c r="F188" s="59">
        <v>41589</v>
      </c>
      <c r="G188" s="58" t="s">
        <v>123</v>
      </c>
      <c r="H188" s="60">
        <v>7.5</v>
      </c>
      <c r="I188" s="58" t="s">
        <v>124</v>
      </c>
      <c r="J188" s="58" t="s">
        <v>100</v>
      </c>
      <c r="K188" s="60">
        <v>0</v>
      </c>
      <c r="L188" s="60">
        <v>0</v>
      </c>
    </row>
    <row r="189" spans="1:12" hidden="1" x14ac:dyDescent="0.2">
      <c r="A189" s="58" t="s">
        <v>242</v>
      </c>
      <c r="B189" s="58" t="s">
        <v>243</v>
      </c>
      <c r="C189" s="58" t="s">
        <v>148</v>
      </c>
      <c r="D189" s="59">
        <v>40513</v>
      </c>
      <c r="E189" s="58" t="s">
        <v>96</v>
      </c>
      <c r="F189" s="59"/>
      <c r="G189" s="58" t="s">
        <v>225</v>
      </c>
      <c r="H189" s="60">
        <v>11</v>
      </c>
      <c r="I189" s="58" t="s">
        <v>150</v>
      </c>
      <c r="J189" s="58" t="s">
        <v>100</v>
      </c>
      <c r="K189" s="60">
        <v>0</v>
      </c>
      <c r="L189" s="60">
        <v>0</v>
      </c>
    </row>
    <row r="190" spans="1:12" hidden="1" x14ac:dyDescent="0.2">
      <c r="A190" s="58" t="s">
        <v>242</v>
      </c>
      <c r="B190" s="58" t="s">
        <v>243</v>
      </c>
      <c r="C190" s="58" t="s">
        <v>148</v>
      </c>
      <c r="D190" s="59">
        <v>40725</v>
      </c>
      <c r="E190" s="58" t="s">
        <v>96</v>
      </c>
      <c r="F190" s="59"/>
      <c r="G190" s="58" t="s">
        <v>203</v>
      </c>
      <c r="H190" s="60">
        <v>24</v>
      </c>
      <c r="I190" s="58" t="s">
        <v>244</v>
      </c>
      <c r="J190" s="58" t="s">
        <v>100</v>
      </c>
      <c r="K190" s="60">
        <v>0</v>
      </c>
      <c r="L190" s="60">
        <v>0</v>
      </c>
    </row>
    <row r="191" spans="1:12" hidden="1" x14ac:dyDescent="0.2">
      <c r="A191" s="58" t="s">
        <v>245</v>
      </c>
      <c r="B191" s="58" t="s">
        <v>246</v>
      </c>
      <c r="C191" s="58" t="s">
        <v>122</v>
      </c>
      <c r="D191" s="59">
        <v>40513</v>
      </c>
      <c r="E191" s="58" t="s">
        <v>96</v>
      </c>
      <c r="F191" s="59"/>
      <c r="G191" s="58" t="s">
        <v>123</v>
      </c>
      <c r="H191" s="60">
        <v>10</v>
      </c>
      <c r="I191" s="58" t="s">
        <v>124</v>
      </c>
      <c r="J191" s="58" t="s">
        <v>100</v>
      </c>
      <c r="K191" s="60">
        <v>0</v>
      </c>
      <c r="L191" s="60">
        <v>0</v>
      </c>
    </row>
    <row r="192" spans="1:12" hidden="1" x14ac:dyDescent="0.2">
      <c r="A192" s="58" t="s">
        <v>245</v>
      </c>
      <c r="B192" s="58" t="s">
        <v>246</v>
      </c>
      <c r="C192" s="58" t="s">
        <v>122</v>
      </c>
      <c r="D192" s="59">
        <v>40513</v>
      </c>
      <c r="E192" s="58" t="s">
        <v>96</v>
      </c>
      <c r="F192" s="59"/>
      <c r="G192" s="58" t="s">
        <v>123</v>
      </c>
      <c r="H192" s="60">
        <v>10</v>
      </c>
      <c r="I192" s="58" t="s">
        <v>124</v>
      </c>
      <c r="J192" s="58" t="s">
        <v>100</v>
      </c>
      <c r="K192" s="60">
        <v>0</v>
      </c>
      <c r="L192" s="60">
        <v>0</v>
      </c>
    </row>
    <row r="193" spans="1:12" hidden="1" x14ac:dyDescent="0.2">
      <c r="A193" s="58" t="s">
        <v>245</v>
      </c>
      <c r="B193" s="58" t="s">
        <v>246</v>
      </c>
      <c r="C193" s="58" t="s">
        <v>122</v>
      </c>
      <c r="D193" s="59">
        <v>40603</v>
      </c>
      <c r="E193" s="58" t="s">
        <v>96</v>
      </c>
      <c r="F193" s="59"/>
      <c r="G193" s="58" t="s">
        <v>209</v>
      </c>
      <c r="H193" s="60">
        <v>37.5</v>
      </c>
      <c r="I193" s="58" t="s">
        <v>126</v>
      </c>
      <c r="J193" s="58" t="s">
        <v>100</v>
      </c>
      <c r="K193" s="60">
        <v>0</v>
      </c>
      <c r="L193" s="60">
        <v>0</v>
      </c>
    </row>
    <row r="194" spans="1:12" hidden="1" x14ac:dyDescent="0.2">
      <c r="A194" s="58" t="s">
        <v>245</v>
      </c>
      <c r="B194" s="58" t="s">
        <v>246</v>
      </c>
      <c r="C194" s="58" t="s">
        <v>148</v>
      </c>
      <c r="D194" s="59">
        <v>40848</v>
      </c>
      <c r="E194" s="58" t="s">
        <v>96</v>
      </c>
      <c r="F194" s="59"/>
      <c r="G194" s="58" t="s">
        <v>247</v>
      </c>
      <c r="H194" s="60">
        <v>35</v>
      </c>
      <c r="I194" s="58" t="s">
        <v>248</v>
      </c>
      <c r="J194" s="58" t="s">
        <v>100</v>
      </c>
      <c r="K194" s="60">
        <v>0</v>
      </c>
      <c r="L194" s="60">
        <v>0</v>
      </c>
    </row>
    <row r="195" spans="1:12" hidden="1" x14ac:dyDescent="0.2">
      <c r="A195" s="58" t="s">
        <v>245</v>
      </c>
      <c r="B195" s="58" t="s">
        <v>246</v>
      </c>
      <c r="C195" s="58" t="s">
        <v>122</v>
      </c>
      <c r="D195" s="59">
        <v>41365</v>
      </c>
      <c r="E195" s="58" t="s">
        <v>172</v>
      </c>
      <c r="F195" s="59">
        <v>41730</v>
      </c>
      <c r="G195" s="58" t="s">
        <v>123</v>
      </c>
      <c r="H195" s="60">
        <v>0</v>
      </c>
      <c r="I195" s="58" t="s">
        <v>124</v>
      </c>
      <c r="J195" s="58" t="s">
        <v>100</v>
      </c>
      <c r="K195" s="60">
        <v>0</v>
      </c>
      <c r="L195" s="60">
        <v>0</v>
      </c>
    </row>
    <row r="196" spans="1:12" hidden="1" x14ac:dyDescent="0.2">
      <c r="A196" s="58" t="s">
        <v>245</v>
      </c>
      <c r="B196" s="58" t="s">
        <v>246</v>
      </c>
      <c r="C196" s="58" t="s">
        <v>148</v>
      </c>
      <c r="D196" s="59">
        <v>41518</v>
      </c>
      <c r="E196" s="58" t="s">
        <v>127</v>
      </c>
      <c r="F196" s="59">
        <v>41699</v>
      </c>
      <c r="G196" s="58" t="s">
        <v>225</v>
      </c>
      <c r="H196" s="60">
        <v>23.5</v>
      </c>
      <c r="I196" s="58" t="s">
        <v>150</v>
      </c>
      <c r="J196" s="58" t="s">
        <v>100</v>
      </c>
      <c r="K196" s="60">
        <v>0</v>
      </c>
      <c r="L196" s="60">
        <v>0</v>
      </c>
    </row>
    <row r="197" spans="1:12" hidden="1" x14ac:dyDescent="0.2">
      <c r="A197" s="58" t="s">
        <v>245</v>
      </c>
      <c r="B197" s="58" t="s">
        <v>246</v>
      </c>
      <c r="C197" s="58" t="s">
        <v>122</v>
      </c>
      <c r="D197" s="59">
        <v>41554</v>
      </c>
      <c r="E197" s="58" t="s">
        <v>127</v>
      </c>
      <c r="F197" s="59">
        <v>41736</v>
      </c>
      <c r="G197" s="58" t="s">
        <v>123</v>
      </c>
      <c r="H197" s="60">
        <v>10</v>
      </c>
      <c r="I197" s="58" t="s">
        <v>124</v>
      </c>
      <c r="J197" s="58" t="s">
        <v>100</v>
      </c>
      <c r="K197" s="60">
        <v>0</v>
      </c>
      <c r="L197" s="60">
        <v>0</v>
      </c>
    </row>
    <row r="198" spans="1:12" hidden="1" x14ac:dyDescent="0.2">
      <c r="A198" s="58" t="s">
        <v>249</v>
      </c>
      <c r="B198" s="58" t="s">
        <v>250</v>
      </c>
      <c r="C198" s="58" t="s">
        <v>130</v>
      </c>
      <c r="D198" s="59">
        <v>40513</v>
      </c>
      <c r="E198" s="58" t="s">
        <v>96</v>
      </c>
      <c r="F198" s="59"/>
      <c r="G198" s="58" t="s">
        <v>131</v>
      </c>
      <c r="H198" s="60">
        <v>24</v>
      </c>
      <c r="I198" s="58" t="s">
        <v>132</v>
      </c>
      <c r="J198" s="58" t="s">
        <v>100</v>
      </c>
      <c r="K198" s="60">
        <v>0</v>
      </c>
      <c r="L198" s="60">
        <v>0</v>
      </c>
    </row>
    <row r="199" spans="1:12" hidden="1" x14ac:dyDescent="0.2">
      <c r="A199" s="58" t="s">
        <v>249</v>
      </c>
      <c r="B199" s="58" t="s">
        <v>250</v>
      </c>
      <c r="C199" s="58" t="s">
        <v>130</v>
      </c>
      <c r="D199" s="59">
        <v>40513</v>
      </c>
      <c r="E199" s="58" t="s">
        <v>96</v>
      </c>
      <c r="F199" s="59"/>
      <c r="G199" s="58" t="s">
        <v>133</v>
      </c>
      <c r="H199" s="60">
        <v>16</v>
      </c>
      <c r="I199" s="58" t="s">
        <v>134</v>
      </c>
      <c r="J199" s="58" t="s">
        <v>100</v>
      </c>
      <c r="K199" s="60">
        <v>22.32</v>
      </c>
      <c r="L199" s="60">
        <v>0</v>
      </c>
    </row>
    <row r="200" spans="1:12" hidden="1" x14ac:dyDescent="0.2">
      <c r="A200" s="58" t="s">
        <v>249</v>
      </c>
      <c r="B200" s="58" t="s">
        <v>250</v>
      </c>
      <c r="C200" s="58" t="s">
        <v>130</v>
      </c>
      <c r="D200" s="59">
        <v>40513</v>
      </c>
      <c r="E200" s="58" t="s">
        <v>96</v>
      </c>
      <c r="F200" s="59"/>
      <c r="G200" s="58" t="s">
        <v>133</v>
      </c>
      <c r="H200" s="60">
        <v>9</v>
      </c>
      <c r="I200" s="58" t="s">
        <v>134</v>
      </c>
      <c r="J200" s="58" t="s">
        <v>100</v>
      </c>
      <c r="K200" s="60">
        <v>0</v>
      </c>
      <c r="L200" s="60">
        <v>0</v>
      </c>
    </row>
    <row r="201" spans="1:12" hidden="1" x14ac:dyDescent="0.2">
      <c r="A201" s="58" t="s">
        <v>251</v>
      </c>
      <c r="B201" s="58" t="s">
        <v>252</v>
      </c>
      <c r="C201" s="58" t="s">
        <v>148</v>
      </c>
      <c r="D201" s="59">
        <v>40644</v>
      </c>
      <c r="E201" s="58" t="s">
        <v>96</v>
      </c>
      <c r="F201" s="59"/>
      <c r="G201" s="58" t="s">
        <v>232</v>
      </c>
      <c r="H201" s="60">
        <v>25</v>
      </c>
      <c r="I201" s="58" t="s">
        <v>150</v>
      </c>
      <c r="J201" s="58" t="s">
        <v>100</v>
      </c>
      <c r="K201" s="60">
        <v>0</v>
      </c>
      <c r="L201" s="60">
        <v>0</v>
      </c>
    </row>
    <row r="202" spans="1:12" hidden="1" x14ac:dyDescent="0.2">
      <c r="A202" s="58" t="s">
        <v>251</v>
      </c>
      <c r="B202" s="58" t="s">
        <v>252</v>
      </c>
      <c r="C202" s="58" t="s">
        <v>148</v>
      </c>
      <c r="D202" s="59">
        <v>39137</v>
      </c>
      <c r="E202" s="58" t="s">
        <v>96</v>
      </c>
      <c r="F202" s="59"/>
      <c r="G202" s="58" t="s">
        <v>247</v>
      </c>
      <c r="H202" s="60">
        <v>30</v>
      </c>
      <c r="I202" s="58" t="s">
        <v>248</v>
      </c>
      <c r="J202" s="58" t="s">
        <v>100</v>
      </c>
      <c r="K202" s="60">
        <v>0</v>
      </c>
      <c r="L202" s="60">
        <v>0</v>
      </c>
    </row>
    <row r="203" spans="1:12" hidden="1" x14ac:dyDescent="0.2">
      <c r="A203" s="58" t="s">
        <v>251</v>
      </c>
      <c r="B203" s="58" t="s">
        <v>252</v>
      </c>
      <c r="C203" s="58" t="s">
        <v>122</v>
      </c>
      <c r="D203" s="59">
        <v>40756</v>
      </c>
      <c r="E203" s="58" t="s">
        <v>96</v>
      </c>
      <c r="F203" s="59"/>
      <c r="G203" s="58" t="s">
        <v>123</v>
      </c>
      <c r="H203" s="60">
        <v>25</v>
      </c>
      <c r="I203" s="58" t="s">
        <v>124</v>
      </c>
      <c r="J203" s="58" t="s">
        <v>100</v>
      </c>
      <c r="K203" s="60">
        <v>0</v>
      </c>
      <c r="L203" s="60">
        <v>0</v>
      </c>
    </row>
    <row r="204" spans="1:12" hidden="1" x14ac:dyDescent="0.2">
      <c r="A204" s="58" t="s">
        <v>251</v>
      </c>
      <c r="B204" s="58" t="s">
        <v>252</v>
      </c>
      <c r="C204" s="58" t="s">
        <v>122</v>
      </c>
      <c r="D204" s="59">
        <v>41043</v>
      </c>
      <c r="E204" s="58" t="s">
        <v>155</v>
      </c>
      <c r="F204" s="59">
        <v>41592</v>
      </c>
      <c r="G204" s="58" t="s">
        <v>123</v>
      </c>
      <c r="H204" s="60">
        <v>20</v>
      </c>
      <c r="I204" s="58" t="s">
        <v>124</v>
      </c>
      <c r="J204" s="58" t="s">
        <v>100</v>
      </c>
      <c r="K204" s="60">
        <v>0</v>
      </c>
      <c r="L204" s="60">
        <v>0</v>
      </c>
    </row>
    <row r="205" spans="1:12" hidden="1" x14ac:dyDescent="0.2">
      <c r="A205" s="58" t="s">
        <v>251</v>
      </c>
      <c r="B205" s="58" t="s">
        <v>252</v>
      </c>
      <c r="C205" s="58" t="s">
        <v>122</v>
      </c>
      <c r="D205" s="59">
        <v>41275</v>
      </c>
      <c r="E205" s="58" t="s">
        <v>116</v>
      </c>
      <c r="F205" s="59">
        <v>41640</v>
      </c>
      <c r="G205" s="58" t="s">
        <v>123</v>
      </c>
      <c r="H205" s="60">
        <v>20</v>
      </c>
      <c r="I205" s="58" t="s">
        <v>124</v>
      </c>
      <c r="J205" s="58" t="s">
        <v>100</v>
      </c>
      <c r="K205" s="60">
        <v>0</v>
      </c>
      <c r="L205" s="60">
        <v>0</v>
      </c>
    </row>
    <row r="206" spans="1:12" ht="13.5" thickBot="1" x14ac:dyDescent="0.25">
      <c r="A206" s="65" t="s">
        <v>165</v>
      </c>
      <c r="B206" s="65" t="s">
        <v>166</v>
      </c>
      <c r="C206" s="65" t="s">
        <v>148</v>
      </c>
      <c r="D206" s="66">
        <v>40513</v>
      </c>
      <c r="E206" s="65" t="s">
        <v>96</v>
      </c>
      <c r="F206" s="66"/>
      <c r="G206" s="65" t="s">
        <v>253</v>
      </c>
      <c r="H206" s="67">
        <v>38</v>
      </c>
      <c r="I206" s="65" t="s">
        <v>254</v>
      </c>
      <c r="J206" s="65" t="s">
        <v>99</v>
      </c>
      <c r="K206" s="67">
        <v>0</v>
      </c>
      <c r="L206" s="67">
        <v>0</v>
      </c>
    </row>
    <row r="207" spans="1:12" hidden="1" x14ac:dyDescent="0.2">
      <c r="A207" s="54" t="s">
        <v>255</v>
      </c>
      <c r="B207" s="54" t="s">
        <v>256</v>
      </c>
      <c r="C207" s="54" t="s">
        <v>122</v>
      </c>
      <c r="D207" s="55">
        <v>41337</v>
      </c>
      <c r="E207" s="54" t="s">
        <v>172</v>
      </c>
      <c r="F207" s="55">
        <v>41702</v>
      </c>
      <c r="G207" s="54" t="s">
        <v>209</v>
      </c>
      <c r="H207" s="53">
        <v>12.5</v>
      </c>
      <c r="I207" s="54" t="s">
        <v>126</v>
      </c>
      <c r="J207" s="54" t="s">
        <v>100</v>
      </c>
      <c r="K207" s="53">
        <v>0</v>
      </c>
      <c r="L207" s="53">
        <v>0</v>
      </c>
    </row>
    <row r="208" spans="1:12" hidden="1" x14ac:dyDescent="0.2">
      <c r="A208" s="54" t="s">
        <v>257</v>
      </c>
      <c r="B208" s="54" t="s">
        <v>258</v>
      </c>
      <c r="C208" s="54" t="s">
        <v>122</v>
      </c>
      <c r="D208" s="55">
        <v>41064</v>
      </c>
      <c r="E208" s="54" t="s">
        <v>155</v>
      </c>
      <c r="F208" s="55">
        <v>41612</v>
      </c>
      <c r="G208" s="54" t="s">
        <v>136</v>
      </c>
      <c r="H208" s="53">
        <v>25</v>
      </c>
      <c r="I208" s="54" t="s">
        <v>124</v>
      </c>
      <c r="J208" s="54" t="s">
        <v>99</v>
      </c>
      <c r="K208" s="53">
        <v>0</v>
      </c>
      <c r="L208" s="53">
        <v>0</v>
      </c>
    </row>
    <row r="209" spans="1:12" hidden="1" x14ac:dyDescent="0.2">
      <c r="A209" s="54" t="s">
        <v>259</v>
      </c>
      <c r="B209" s="54" t="s">
        <v>260</v>
      </c>
      <c r="C209" s="54" t="s">
        <v>122</v>
      </c>
      <c r="D209" s="55">
        <v>41365</v>
      </c>
      <c r="E209" s="54" t="s">
        <v>96</v>
      </c>
      <c r="F209" s="55"/>
      <c r="G209" s="54" t="s">
        <v>136</v>
      </c>
      <c r="H209" s="53">
        <v>18.75</v>
      </c>
      <c r="I209" s="54" t="s">
        <v>124</v>
      </c>
      <c r="J209" s="54" t="s">
        <v>100</v>
      </c>
      <c r="K209" s="53">
        <v>0</v>
      </c>
      <c r="L209" s="53">
        <v>0</v>
      </c>
    </row>
    <row r="210" spans="1:12" hidden="1" x14ac:dyDescent="0.2">
      <c r="A210" s="54" t="s">
        <v>261</v>
      </c>
      <c r="B210" s="54" t="s">
        <v>260</v>
      </c>
      <c r="C210" s="54" t="s">
        <v>122</v>
      </c>
      <c r="D210" s="55">
        <v>41365</v>
      </c>
      <c r="E210" s="54" t="s">
        <v>96</v>
      </c>
      <c r="F210" s="55"/>
      <c r="G210" s="54" t="s">
        <v>136</v>
      </c>
      <c r="H210" s="53">
        <v>4.5</v>
      </c>
      <c r="I210" s="54" t="s">
        <v>124</v>
      </c>
      <c r="J210" s="54" t="s">
        <v>100</v>
      </c>
      <c r="K210" s="53">
        <v>0</v>
      </c>
      <c r="L210" s="53">
        <v>0</v>
      </c>
    </row>
    <row r="211" spans="1:12" hidden="1" x14ac:dyDescent="0.2">
      <c r="A211" s="54" t="s">
        <v>262</v>
      </c>
      <c r="B211" s="54" t="s">
        <v>263</v>
      </c>
      <c r="C211" s="54" t="s">
        <v>122</v>
      </c>
      <c r="D211" s="55">
        <v>41366</v>
      </c>
      <c r="E211" s="54" t="s">
        <v>172</v>
      </c>
      <c r="F211" s="55">
        <v>41731</v>
      </c>
      <c r="G211" s="54" t="s">
        <v>136</v>
      </c>
      <c r="H211" s="53">
        <v>10</v>
      </c>
      <c r="I211" s="54" t="s">
        <v>124</v>
      </c>
      <c r="J211" s="54" t="s">
        <v>100</v>
      </c>
      <c r="K211" s="53">
        <v>0</v>
      </c>
      <c r="L211" s="53">
        <v>0</v>
      </c>
    </row>
    <row r="212" spans="1:12" hidden="1" x14ac:dyDescent="0.2">
      <c r="A212" s="54" t="s">
        <v>262</v>
      </c>
      <c r="B212" s="54" t="s">
        <v>263</v>
      </c>
      <c r="C212" s="54" t="s">
        <v>122</v>
      </c>
      <c r="D212" s="55">
        <v>41470</v>
      </c>
      <c r="E212" s="54" t="s">
        <v>127</v>
      </c>
      <c r="F212" s="55">
        <v>41654</v>
      </c>
      <c r="G212" s="54" t="s">
        <v>136</v>
      </c>
      <c r="H212" s="53">
        <v>15</v>
      </c>
      <c r="I212" s="54" t="s">
        <v>124</v>
      </c>
      <c r="J212" s="54" t="s">
        <v>100</v>
      </c>
      <c r="K212" s="53">
        <v>0</v>
      </c>
      <c r="L212" s="53">
        <v>0</v>
      </c>
    </row>
    <row r="213" spans="1:12" hidden="1" x14ac:dyDescent="0.2">
      <c r="A213" s="54" t="s">
        <v>264</v>
      </c>
      <c r="B213" s="54" t="s">
        <v>265</v>
      </c>
      <c r="C213" s="54" t="s">
        <v>122</v>
      </c>
      <c r="D213" s="55">
        <v>41365</v>
      </c>
      <c r="E213" s="54" t="s">
        <v>172</v>
      </c>
      <c r="F213" s="55">
        <v>41730</v>
      </c>
      <c r="G213" s="54" t="s">
        <v>266</v>
      </c>
      <c r="H213" s="53">
        <v>10</v>
      </c>
      <c r="I213" s="54" t="s">
        <v>267</v>
      </c>
      <c r="J213" s="54" t="s">
        <v>99</v>
      </c>
      <c r="K213" s="53">
        <v>0</v>
      </c>
      <c r="L213" s="53">
        <v>0</v>
      </c>
    </row>
    <row r="214" spans="1:12" hidden="1" x14ac:dyDescent="0.2">
      <c r="A214" s="54" t="s">
        <v>264</v>
      </c>
      <c r="B214" s="54" t="s">
        <v>265</v>
      </c>
      <c r="C214" s="54" t="s">
        <v>122</v>
      </c>
      <c r="D214" s="55">
        <v>41365</v>
      </c>
      <c r="E214" s="54" t="s">
        <v>172</v>
      </c>
      <c r="F214" s="55">
        <v>41730</v>
      </c>
      <c r="G214" s="54" t="s">
        <v>266</v>
      </c>
      <c r="H214" s="53">
        <v>15</v>
      </c>
      <c r="I214" s="54" t="s">
        <v>267</v>
      </c>
      <c r="J214" s="54" t="s">
        <v>99</v>
      </c>
      <c r="K214" s="53">
        <v>0</v>
      </c>
      <c r="L214" s="53">
        <v>0</v>
      </c>
    </row>
    <row r="215" spans="1:12" hidden="1" x14ac:dyDescent="0.2">
      <c r="A215" s="54" t="s">
        <v>268</v>
      </c>
      <c r="B215" s="54" t="s">
        <v>269</v>
      </c>
      <c r="C215" s="54" t="s">
        <v>122</v>
      </c>
      <c r="D215" s="55">
        <v>41365</v>
      </c>
      <c r="E215" s="54" t="s">
        <v>172</v>
      </c>
      <c r="F215" s="55">
        <v>41730</v>
      </c>
      <c r="G215" s="54" t="s">
        <v>266</v>
      </c>
      <c r="H215" s="53">
        <v>17.5</v>
      </c>
      <c r="I215" s="54" t="s">
        <v>267</v>
      </c>
      <c r="J215" s="54" t="s">
        <v>100</v>
      </c>
      <c r="K215" s="53">
        <v>0</v>
      </c>
      <c r="L215" s="53">
        <v>0</v>
      </c>
    </row>
    <row r="216" spans="1:12" hidden="1" x14ac:dyDescent="0.2">
      <c r="A216" s="54" t="s">
        <v>270</v>
      </c>
      <c r="B216" s="54" t="s">
        <v>271</v>
      </c>
      <c r="C216" s="54" t="s">
        <v>122</v>
      </c>
      <c r="D216" s="55">
        <v>41365</v>
      </c>
      <c r="E216" s="54" t="s">
        <v>172</v>
      </c>
      <c r="F216" s="55">
        <v>41730</v>
      </c>
      <c r="G216" s="54" t="s">
        <v>136</v>
      </c>
      <c r="H216" s="53">
        <v>16</v>
      </c>
      <c r="I216" s="54" t="s">
        <v>124</v>
      </c>
      <c r="J216" s="54" t="s">
        <v>100</v>
      </c>
      <c r="K216" s="53">
        <v>0</v>
      </c>
      <c r="L216" s="53">
        <v>0</v>
      </c>
    </row>
    <row r="217" spans="1:12" hidden="1" x14ac:dyDescent="0.2">
      <c r="A217" s="54" t="s">
        <v>272</v>
      </c>
      <c r="B217" s="54" t="s">
        <v>273</v>
      </c>
      <c r="C217" s="54" t="s">
        <v>130</v>
      </c>
      <c r="D217" s="55">
        <v>41365</v>
      </c>
      <c r="E217" s="54" t="s">
        <v>96</v>
      </c>
      <c r="F217" s="55"/>
      <c r="G217" s="54" t="s">
        <v>133</v>
      </c>
      <c r="H217" s="53">
        <v>35</v>
      </c>
      <c r="I217" s="54" t="s">
        <v>134</v>
      </c>
      <c r="J217" s="54" t="s">
        <v>100</v>
      </c>
      <c r="K217" s="53">
        <v>0</v>
      </c>
      <c r="L217" s="53">
        <v>0</v>
      </c>
    </row>
    <row r="218" spans="1:12" hidden="1" x14ac:dyDescent="0.2">
      <c r="A218" s="54" t="s">
        <v>272</v>
      </c>
      <c r="B218" s="54" t="s">
        <v>273</v>
      </c>
      <c r="C218" s="54" t="s">
        <v>130</v>
      </c>
      <c r="D218" s="55">
        <v>41365</v>
      </c>
      <c r="E218" s="54" t="s">
        <v>96</v>
      </c>
      <c r="F218" s="55"/>
      <c r="G218" s="54" t="s">
        <v>133</v>
      </c>
      <c r="H218" s="53">
        <v>30</v>
      </c>
      <c r="I218" s="54" t="s">
        <v>134</v>
      </c>
      <c r="J218" s="54" t="s">
        <v>99</v>
      </c>
      <c r="K218" s="53">
        <v>0</v>
      </c>
      <c r="L218" s="53">
        <v>0</v>
      </c>
    </row>
    <row r="219" spans="1:12" hidden="1" x14ac:dyDescent="0.2">
      <c r="A219" s="54" t="s">
        <v>272</v>
      </c>
      <c r="B219" s="54" t="s">
        <v>273</v>
      </c>
      <c r="C219" s="54" t="s">
        <v>130</v>
      </c>
      <c r="D219" s="55">
        <v>41421</v>
      </c>
      <c r="E219" s="54" t="s">
        <v>96</v>
      </c>
      <c r="F219" s="55"/>
      <c r="G219" s="54" t="s">
        <v>274</v>
      </c>
      <c r="H219" s="53">
        <v>35</v>
      </c>
      <c r="I219" s="54" t="s">
        <v>275</v>
      </c>
      <c r="J219" s="54" t="s">
        <v>100</v>
      </c>
      <c r="K219" s="53">
        <v>0</v>
      </c>
      <c r="L219" s="53">
        <v>0</v>
      </c>
    </row>
    <row r="220" spans="1:12" hidden="1" x14ac:dyDescent="0.2">
      <c r="A220" s="54" t="s">
        <v>272</v>
      </c>
      <c r="B220" s="54" t="s">
        <v>273</v>
      </c>
      <c r="C220" s="54" t="s">
        <v>130</v>
      </c>
      <c r="D220" s="55">
        <v>41456</v>
      </c>
      <c r="E220" s="54" t="s">
        <v>141</v>
      </c>
      <c r="F220" s="55">
        <v>41606</v>
      </c>
      <c r="G220" s="54" t="s">
        <v>133</v>
      </c>
      <c r="H220" s="53">
        <v>15</v>
      </c>
      <c r="I220" s="54" t="s">
        <v>134</v>
      </c>
      <c r="J220" s="54" t="s">
        <v>99</v>
      </c>
      <c r="K220" s="53">
        <v>0</v>
      </c>
      <c r="L220" s="53">
        <v>0</v>
      </c>
    </row>
    <row r="221" spans="1:12" hidden="1" x14ac:dyDescent="0.2">
      <c r="A221" s="54" t="s">
        <v>276</v>
      </c>
      <c r="B221" s="54" t="s">
        <v>277</v>
      </c>
      <c r="C221" s="54" t="s">
        <v>122</v>
      </c>
      <c r="D221" s="55">
        <v>41365</v>
      </c>
      <c r="E221" s="54" t="s">
        <v>96</v>
      </c>
      <c r="F221" s="55"/>
      <c r="G221" s="54" t="s">
        <v>136</v>
      </c>
      <c r="H221" s="53">
        <v>10</v>
      </c>
      <c r="I221" s="54" t="s">
        <v>124</v>
      </c>
      <c r="J221" s="54" t="s">
        <v>99</v>
      </c>
      <c r="K221" s="53">
        <v>0</v>
      </c>
      <c r="L221" s="53">
        <v>0</v>
      </c>
    </row>
    <row r="222" spans="1:12" hidden="1" x14ac:dyDescent="0.2">
      <c r="A222" s="54" t="s">
        <v>276</v>
      </c>
      <c r="B222" s="54" t="s">
        <v>277</v>
      </c>
      <c r="C222" s="54" t="s">
        <v>122</v>
      </c>
      <c r="D222" s="55">
        <v>41365</v>
      </c>
      <c r="E222" s="54" t="s">
        <v>96</v>
      </c>
      <c r="F222" s="55"/>
      <c r="G222" s="54" t="s">
        <v>278</v>
      </c>
      <c r="H222" s="53">
        <v>12.5</v>
      </c>
      <c r="I222" s="54" t="s">
        <v>279</v>
      </c>
      <c r="J222" s="54" t="s">
        <v>99</v>
      </c>
      <c r="K222" s="53">
        <v>0</v>
      </c>
      <c r="L222" s="53">
        <v>0</v>
      </c>
    </row>
    <row r="223" spans="1:12" hidden="1" x14ac:dyDescent="0.2">
      <c r="A223" s="54" t="s">
        <v>276</v>
      </c>
      <c r="B223" s="54" t="s">
        <v>277</v>
      </c>
      <c r="C223" s="54" t="s">
        <v>122</v>
      </c>
      <c r="D223" s="55">
        <v>41365</v>
      </c>
      <c r="E223" s="54" t="s">
        <v>172</v>
      </c>
      <c r="F223" s="55">
        <v>41730</v>
      </c>
      <c r="G223" s="54" t="s">
        <v>266</v>
      </c>
      <c r="H223" s="53">
        <v>20</v>
      </c>
      <c r="I223" s="54" t="s">
        <v>267</v>
      </c>
      <c r="J223" s="54" t="s">
        <v>100</v>
      </c>
      <c r="K223" s="53">
        <v>0</v>
      </c>
      <c r="L223" s="53">
        <v>0</v>
      </c>
    </row>
    <row r="224" spans="1:12" hidden="1" x14ac:dyDescent="0.2">
      <c r="A224" s="54" t="s">
        <v>276</v>
      </c>
      <c r="B224" s="54" t="s">
        <v>277</v>
      </c>
      <c r="C224" s="54" t="s">
        <v>122</v>
      </c>
      <c r="D224" s="55">
        <v>41388</v>
      </c>
      <c r="E224" s="54" t="s">
        <v>127</v>
      </c>
      <c r="F224" s="55">
        <v>41571</v>
      </c>
      <c r="G224" s="54" t="s">
        <v>136</v>
      </c>
      <c r="H224" s="53">
        <v>10</v>
      </c>
      <c r="I224" s="54" t="s">
        <v>237</v>
      </c>
      <c r="J224" s="54" t="s">
        <v>99</v>
      </c>
      <c r="K224" s="53">
        <v>0</v>
      </c>
      <c r="L224" s="53">
        <v>0</v>
      </c>
    </row>
    <row r="225" spans="1:12" hidden="1" x14ac:dyDescent="0.2">
      <c r="A225" s="54" t="s">
        <v>276</v>
      </c>
      <c r="B225" s="54" t="s">
        <v>277</v>
      </c>
      <c r="C225" s="54" t="s">
        <v>122</v>
      </c>
      <c r="D225" s="55">
        <v>41393</v>
      </c>
      <c r="E225" s="54" t="s">
        <v>127</v>
      </c>
      <c r="F225" s="55">
        <v>41576</v>
      </c>
      <c r="G225" s="54" t="s">
        <v>136</v>
      </c>
      <c r="H225" s="53">
        <v>10</v>
      </c>
      <c r="I225" s="54" t="s">
        <v>124</v>
      </c>
      <c r="J225" s="54" t="s">
        <v>99</v>
      </c>
      <c r="K225" s="53">
        <v>0</v>
      </c>
      <c r="L225" s="53">
        <v>0</v>
      </c>
    </row>
    <row r="226" spans="1:12" hidden="1" x14ac:dyDescent="0.2">
      <c r="A226" s="54" t="s">
        <v>276</v>
      </c>
      <c r="B226" s="54" t="s">
        <v>277</v>
      </c>
      <c r="C226" s="54" t="s">
        <v>122</v>
      </c>
      <c r="D226" s="55">
        <v>41487</v>
      </c>
      <c r="E226" s="54" t="s">
        <v>280</v>
      </c>
      <c r="F226" s="55">
        <v>41671</v>
      </c>
      <c r="G226" s="54" t="s">
        <v>136</v>
      </c>
      <c r="H226" s="53">
        <v>0</v>
      </c>
      <c r="I226" s="54" t="s">
        <v>124</v>
      </c>
      <c r="J226" s="54" t="s">
        <v>100</v>
      </c>
      <c r="K226" s="53">
        <v>0</v>
      </c>
      <c r="L226" s="53">
        <v>0</v>
      </c>
    </row>
    <row r="227" spans="1:12" hidden="1" x14ac:dyDescent="0.2">
      <c r="A227" s="54" t="s">
        <v>276</v>
      </c>
      <c r="B227" s="54" t="s">
        <v>277</v>
      </c>
      <c r="C227" s="54" t="s">
        <v>122</v>
      </c>
      <c r="D227" s="55">
        <v>41487</v>
      </c>
      <c r="E227" s="54" t="s">
        <v>127</v>
      </c>
      <c r="F227" s="55">
        <v>41671</v>
      </c>
      <c r="G227" s="54" t="s">
        <v>136</v>
      </c>
      <c r="H227" s="53">
        <v>10</v>
      </c>
      <c r="I227" s="54" t="s">
        <v>124</v>
      </c>
      <c r="J227" s="54" t="s">
        <v>99</v>
      </c>
      <c r="K227" s="53">
        <v>0</v>
      </c>
      <c r="L227" s="53">
        <v>0</v>
      </c>
    </row>
    <row r="228" spans="1:12" hidden="1" x14ac:dyDescent="0.2">
      <c r="A228" s="54" t="s">
        <v>276</v>
      </c>
      <c r="B228" s="54" t="s">
        <v>277</v>
      </c>
      <c r="C228" s="54" t="s">
        <v>122</v>
      </c>
      <c r="D228" s="55">
        <v>41487</v>
      </c>
      <c r="E228" s="54" t="s">
        <v>127</v>
      </c>
      <c r="F228" s="55">
        <v>41671</v>
      </c>
      <c r="G228" s="54" t="s">
        <v>136</v>
      </c>
      <c r="H228" s="53">
        <v>10</v>
      </c>
      <c r="I228" s="54" t="s">
        <v>124</v>
      </c>
      <c r="J228" s="54" t="s">
        <v>100</v>
      </c>
      <c r="K228" s="53">
        <v>0</v>
      </c>
      <c r="L228" s="53">
        <v>0</v>
      </c>
    </row>
    <row r="229" spans="1:12" hidden="1" x14ac:dyDescent="0.2">
      <c r="A229" s="54" t="s">
        <v>281</v>
      </c>
      <c r="B229" s="54" t="s">
        <v>282</v>
      </c>
      <c r="C229" s="54" t="s">
        <v>148</v>
      </c>
      <c r="D229" s="55">
        <v>41365</v>
      </c>
      <c r="E229" s="54" t="s">
        <v>96</v>
      </c>
      <c r="F229" s="55"/>
      <c r="G229" s="54" t="s">
        <v>225</v>
      </c>
      <c r="H229" s="53">
        <v>24</v>
      </c>
      <c r="I229" s="54" t="s">
        <v>244</v>
      </c>
      <c r="J229" s="54" t="s">
        <v>100</v>
      </c>
      <c r="K229" s="53">
        <v>0</v>
      </c>
      <c r="L229" s="53">
        <v>0</v>
      </c>
    </row>
    <row r="230" spans="1:12" hidden="1" x14ac:dyDescent="0.2">
      <c r="A230" s="54" t="s">
        <v>281</v>
      </c>
      <c r="B230" s="54" t="s">
        <v>282</v>
      </c>
      <c r="C230" s="54" t="s">
        <v>148</v>
      </c>
      <c r="D230" s="55">
        <v>41365</v>
      </c>
      <c r="E230" s="54" t="s">
        <v>96</v>
      </c>
      <c r="F230" s="55"/>
      <c r="G230" s="54" t="s">
        <v>225</v>
      </c>
      <c r="H230" s="53">
        <v>28</v>
      </c>
      <c r="I230" s="54" t="s">
        <v>244</v>
      </c>
      <c r="J230" s="54" t="s">
        <v>100</v>
      </c>
      <c r="K230" s="53">
        <v>0</v>
      </c>
      <c r="L230" s="53">
        <v>0</v>
      </c>
    </row>
    <row r="231" spans="1:12" hidden="1" x14ac:dyDescent="0.2">
      <c r="A231" s="54" t="s">
        <v>281</v>
      </c>
      <c r="B231" s="54" t="s">
        <v>282</v>
      </c>
      <c r="C231" s="54" t="s">
        <v>148</v>
      </c>
      <c r="D231" s="55">
        <v>41365</v>
      </c>
      <c r="E231" s="54" t="s">
        <v>172</v>
      </c>
      <c r="F231" s="55">
        <v>41730</v>
      </c>
      <c r="G231" s="54" t="s">
        <v>225</v>
      </c>
      <c r="H231" s="53">
        <v>30</v>
      </c>
      <c r="I231" s="54" t="s">
        <v>244</v>
      </c>
      <c r="J231" s="54" t="s">
        <v>100</v>
      </c>
      <c r="K231" s="53">
        <v>0</v>
      </c>
      <c r="L231" s="53">
        <v>0</v>
      </c>
    </row>
    <row r="232" spans="1:12" hidden="1" x14ac:dyDescent="0.2">
      <c r="A232" s="54" t="s">
        <v>281</v>
      </c>
      <c r="B232" s="54" t="s">
        <v>282</v>
      </c>
      <c r="C232" s="54" t="s">
        <v>148</v>
      </c>
      <c r="D232" s="55">
        <v>41365</v>
      </c>
      <c r="E232" s="54" t="s">
        <v>96</v>
      </c>
      <c r="F232" s="55"/>
      <c r="G232" s="54" t="s">
        <v>253</v>
      </c>
      <c r="H232" s="53">
        <v>38</v>
      </c>
      <c r="I232" s="54" t="s">
        <v>283</v>
      </c>
      <c r="J232" s="54" t="s">
        <v>99</v>
      </c>
      <c r="K232" s="53">
        <v>0</v>
      </c>
      <c r="L232" s="53">
        <v>0</v>
      </c>
    </row>
    <row r="233" spans="1:12" hidden="1" x14ac:dyDescent="0.2">
      <c r="A233" s="54" t="s">
        <v>284</v>
      </c>
      <c r="B233" s="54" t="s">
        <v>285</v>
      </c>
      <c r="C233" s="54" t="s">
        <v>130</v>
      </c>
      <c r="D233" s="55">
        <v>41365</v>
      </c>
      <c r="E233" s="54" t="s">
        <v>96</v>
      </c>
      <c r="F233" s="55"/>
      <c r="G233" s="54" t="s">
        <v>286</v>
      </c>
      <c r="H233" s="53">
        <v>36.25</v>
      </c>
      <c r="I233" s="54" t="s">
        <v>132</v>
      </c>
      <c r="J233" s="54" t="s">
        <v>99</v>
      </c>
      <c r="K233" s="53">
        <v>130.65</v>
      </c>
      <c r="L233" s="53">
        <v>0</v>
      </c>
    </row>
    <row r="234" spans="1:12" hidden="1" x14ac:dyDescent="0.2">
      <c r="A234" s="54" t="s">
        <v>284</v>
      </c>
      <c r="B234" s="54" t="s">
        <v>285</v>
      </c>
      <c r="C234" s="54" t="s">
        <v>130</v>
      </c>
      <c r="D234" s="55">
        <v>41365</v>
      </c>
      <c r="E234" s="54" t="s">
        <v>96</v>
      </c>
      <c r="F234" s="55"/>
      <c r="G234" s="54" t="s">
        <v>131</v>
      </c>
      <c r="H234" s="53">
        <v>31.25</v>
      </c>
      <c r="I234" s="54" t="s">
        <v>132</v>
      </c>
      <c r="J234" s="54" t="s">
        <v>100</v>
      </c>
      <c r="K234" s="53">
        <v>0</v>
      </c>
      <c r="L234" s="53">
        <v>0</v>
      </c>
    </row>
    <row r="235" spans="1:12" hidden="1" x14ac:dyDescent="0.2">
      <c r="A235" s="54" t="s">
        <v>287</v>
      </c>
      <c r="B235" s="54" t="s">
        <v>288</v>
      </c>
      <c r="C235" s="54" t="s">
        <v>122</v>
      </c>
      <c r="D235" s="55">
        <v>41365</v>
      </c>
      <c r="E235" s="54" t="s">
        <v>96</v>
      </c>
      <c r="F235" s="55"/>
      <c r="G235" s="54" t="s">
        <v>136</v>
      </c>
      <c r="H235" s="53">
        <v>20</v>
      </c>
      <c r="I235" s="54" t="s">
        <v>124</v>
      </c>
      <c r="J235" s="54" t="s">
        <v>100</v>
      </c>
      <c r="K235" s="53">
        <v>0</v>
      </c>
      <c r="L235" s="53">
        <v>0</v>
      </c>
    </row>
    <row r="236" spans="1:12" hidden="1" x14ac:dyDescent="0.2">
      <c r="A236" s="54" t="s">
        <v>287</v>
      </c>
      <c r="B236" s="54" t="s">
        <v>288</v>
      </c>
      <c r="C236" s="54" t="s">
        <v>122</v>
      </c>
      <c r="D236" s="55">
        <v>41365</v>
      </c>
      <c r="E236" s="54" t="s">
        <v>96</v>
      </c>
      <c r="F236" s="55"/>
      <c r="G236" s="54" t="s">
        <v>136</v>
      </c>
      <c r="H236" s="53">
        <v>38</v>
      </c>
      <c r="I236" s="54" t="s">
        <v>124</v>
      </c>
      <c r="J236" s="54" t="s">
        <v>99</v>
      </c>
      <c r="K236" s="53">
        <v>0</v>
      </c>
      <c r="L236" s="53">
        <v>0</v>
      </c>
    </row>
    <row r="237" spans="1:12" hidden="1" x14ac:dyDescent="0.2">
      <c r="A237" s="54" t="s">
        <v>287</v>
      </c>
      <c r="B237" s="54" t="s">
        <v>288</v>
      </c>
      <c r="C237" s="54" t="s">
        <v>122</v>
      </c>
      <c r="D237" s="55">
        <v>41365</v>
      </c>
      <c r="E237" s="54" t="s">
        <v>96</v>
      </c>
      <c r="F237" s="55"/>
      <c r="G237" s="54" t="s">
        <v>136</v>
      </c>
      <c r="H237" s="53">
        <v>14</v>
      </c>
      <c r="I237" s="54" t="s">
        <v>124</v>
      </c>
      <c r="J237" s="54" t="s">
        <v>100</v>
      </c>
      <c r="K237" s="53">
        <v>0</v>
      </c>
      <c r="L237" s="53">
        <v>0</v>
      </c>
    </row>
    <row r="238" spans="1:12" hidden="1" x14ac:dyDescent="0.2">
      <c r="A238" s="54" t="s">
        <v>287</v>
      </c>
      <c r="B238" s="54" t="s">
        <v>288</v>
      </c>
      <c r="C238" s="54" t="s">
        <v>122</v>
      </c>
      <c r="D238" s="55">
        <v>41365</v>
      </c>
      <c r="E238" s="54" t="s">
        <v>96</v>
      </c>
      <c r="F238" s="55"/>
      <c r="G238" s="54" t="s">
        <v>136</v>
      </c>
      <c r="H238" s="53">
        <v>38</v>
      </c>
      <c r="I238" s="54" t="s">
        <v>124</v>
      </c>
      <c r="J238" s="54" t="s">
        <v>100</v>
      </c>
      <c r="K238" s="53">
        <v>0</v>
      </c>
      <c r="L238" s="53">
        <v>0</v>
      </c>
    </row>
    <row r="239" spans="1:12" hidden="1" x14ac:dyDescent="0.2">
      <c r="A239" s="54" t="s">
        <v>287</v>
      </c>
      <c r="B239" s="54" t="s">
        <v>288</v>
      </c>
      <c r="C239" s="54" t="s">
        <v>122</v>
      </c>
      <c r="D239" s="55">
        <v>41365</v>
      </c>
      <c r="E239" s="54" t="s">
        <v>96</v>
      </c>
      <c r="F239" s="55"/>
      <c r="G239" s="54" t="s">
        <v>209</v>
      </c>
      <c r="H239" s="53">
        <v>38</v>
      </c>
      <c r="I239" s="54" t="s">
        <v>126</v>
      </c>
      <c r="J239" s="54" t="s">
        <v>99</v>
      </c>
      <c r="K239" s="53">
        <v>0</v>
      </c>
      <c r="L239" s="53">
        <v>0</v>
      </c>
    </row>
    <row r="240" spans="1:12" hidden="1" x14ac:dyDescent="0.2">
      <c r="A240" s="54" t="s">
        <v>287</v>
      </c>
      <c r="B240" s="54" t="s">
        <v>288</v>
      </c>
      <c r="C240" s="54" t="s">
        <v>122</v>
      </c>
      <c r="D240" s="55">
        <v>41365</v>
      </c>
      <c r="E240" s="54" t="s">
        <v>96</v>
      </c>
      <c r="F240" s="55"/>
      <c r="G240" s="54" t="s">
        <v>136</v>
      </c>
      <c r="H240" s="53">
        <v>20</v>
      </c>
      <c r="I240" s="54" t="s">
        <v>124</v>
      </c>
      <c r="J240" s="54" t="s">
        <v>100</v>
      </c>
      <c r="K240" s="53">
        <v>0</v>
      </c>
      <c r="L240" s="53">
        <v>0</v>
      </c>
    </row>
    <row r="241" spans="1:12" hidden="1" x14ac:dyDescent="0.2">
      <c r="A241" s="54" t="s">
        <v>287</v>
      </c>
      <c r="B241" s="54" t="s">
        <v>288</v>
      </c>
      <c r="C241" s="54" t="s">
        <v>122</v>
      </c>
      <c r="D241" s="55">
        <v>41365</v>
      </c>
      <c r="E241" s="54" t="s">
        <v>96</v>
      </c>
      <c r="F241" s="55"/>
      <c r="G241" s="54" t="s">
        <v>136</v>
      </c>
      <c r="H241" s="53">
        <v>10</v>
      </c>
      <c r="I241" s="54" t="s">
        <v>124</v>
      </c>
      <c r="J241" s="54" t="s">
        <v>100</v>
      </c>
      <c r="K241" s="53">
        <v>0</v>
      </c>
      <c r="L241" s="53">
        <v>0</v>
      </c>
    </row>
    <row r="242" spans="1:12" hidden="1" x14ac:dyDescent="0.2">
      <c r="A242" s="54" t="s">
        <v>287</v>
      </c>
      <c r="B242" s="54" t="s">
        <v>288</v>
      </c>
      <c r="C242" s="54" t="s">
        <v>122</v>
      </c>
      <c r="D242" s="55">
        <v>41365</v>
      </c>
      <c r="E242" s="54" t="s">
        <v>96</v>
      </c>
      <c r="F242" s="55"/>
      <c r="G242" s="54" t="s">
        <v>136</v>
      </c>
      <c r="H242" s="53">
        <v>14</v>
      </c>
      <c r="I242" s="54" t="s">
        <v>124</v>
      </c>
      <c r="J242" s="54" t="s">
        <v>100</v>
      </c>
      <c r="K242" s="53">
        <v>0</v>
      </c>
      <c r="L242" s="53">
        <v>0</v>
      </c>
    </row>
    <row r="243" spans="1:12" hidden="1" x14ac:dyDescent="0.2">
      <c r="A243" s="54" t="s">
        <v>287</v>
      </c>
      <c r="B243" s="54" t="s">
        <v>288</v>
      </c>
      <c r="C243" s="54" t="s">
        <v>122</v>
      </c>
      <c r="D243" s="55">
        <v>41365</v>
      </c>
      <c r="E243" s="54" t="s">
        <v>96</v>
      </c>
      <c r="F243" s="55"/>
      <c r="G243" s="54" t="s">
        <v>136</v>
      </c>
      <c r="H243" s="53">
        <v>2.5</v>
      </c>
      <c r="I243" s="54" t="s">
        <v>237</v>
      </c>
      <c r="J243" s="54" t="s">
        <v>99</v>
      </c>
      <c r="K243" s="53">
        <v>0</v>
      </c>
      <c r="L243" s="53">
        <v>0</v>
      </c>
    </row>
    <row r="244" spans="1:12" hidden="1" x14ac:dyDescent="0.2">
      <c r="A244" s="54" t="s">
        <v>287</v>
      </c>
      <c r="B244" s="54" t="s">
        <v>288</v>
      </c>
      <c r="C244" s="54" t="s">
        <v>122</v>
      </c>
      <c r="D244" s="55">
        <v>41379</v>
      </c>
      <c r="E244" s="54" t="s">
        <v>127</v>
      </c>
      <c r="F244" s="55">
        <v>41562</v>
      </c>
      <c r="G244" s="54" t="s">
        <v>145</v>
      </c>
      <c r="H244" s="53">
        <v>38</v>
      </c>
      <c r="I244" s="54" t="s">
        <v>213</v>
      </c>
      <c r="J244" s="54" t="s">
        <v>100</v>
      </c>
      <c r="K244" s="53">
        <v>0</v>
      </c>
      <c r="L244" s="53">
        <v>0</v>
      </c>
    </row>
    <row r="245" spans="1:12" hidden="1" x14ac:dyDescent="0.2">
      <c r="A245" s="54" t="s">
        <v>287</v>
      </c>
      <c r="B245" s="54" t="s">
        <v>288</v>
      </c>
      <c r="C245" s="54" t="s">
        <v>122</v>
      </c>
      <c r="D245" s="55">
        <v>41379</v>
      </c>
      <c r="E245" s="54" t="s">
        <v>127</v>
      </c>
      <c r="F245" s="55">
        <v>41562</v>
      </c>
      <c r="G245" s="54" t="s">
        <v>145</v>
      </c>
      <c r="H245" s="53">
        <v>38</v>
      </c>
      <c r="I245" s="54" t="s">
        <v>213</v>
      </c>
      <c r="J245" s="54" t="s">
        <v>99</v>
      </c>
      <c r="K245" s="53">
        <v>0</v>
      </c>
      <c r="L245" s="53">
        <v>0</v>
      </c>
    </row>
    <row r="246" spans="1:12" ht="13.5" thickTop="1" x14ac:dyDescent="0.2"/>
    <row r="247" spans="1:12" x14ac:dyDescent="0.2">
      <c r="A247" s="54" t="s">
        <v>289</v>
      </c>
    </row>
  </sheetData>
  <mergeCells count="1">
    <mergeCell ref="A8:L8"/>
  </mergeCells>
  <phoneticPr fontId="25" type="noConversion"/>
  <pageMargins left="0.27559055118110237" right="0.19685039370078741" top="0.62992125984251968" bottom="0.55118110236220474" header="0.35433070866141736" footer="0.31496062992125984"/>
  <pageSetup paperSize="9" scale="59" orientation="landscape" horizontalDpi="300" verticalDpi="300" r:id="rId1"/>
  <headerFooter alignWithMargins="0">
    <oddHeader>&amp;A</oddHeader>
    <oddFooter>&amp;F</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7D2AA-E95C-4C7F-A49C-D7A6013E18CB}">
  <dimension ref="B4:E48"/>
  <sheetViews>
    <sheetView topLeftCell="A7" workbookViewId="0">
      <selection activeCell="D7" sqref="D7"/>
    </sheetView>
  </sheetViews>
  <sheetFormatPr defaultRowHeight="12.75" x14ac:dyDescent="0.2"/>
  <cols>
    <col min="2" max="2" width="125.5703125" customWidth="1"/>
  </cols>
  <sheetData>
    <row r="4" spans="2:5" ht="21" x14ac:dyDescent="0.2">
      <c r="B4" s="386" t="s">
        <v>290</v>
      </c>
    </row>
    <row r="5" spans="2:5" x14ac:dyDescent="0.2">
      <c r="B5" s="387"/>
    </row>
    <row r="6" spans="2:5" ht="15" x14ac:dyDescent="0.2">
      <c r="B6" s="388" t="s">
        <v>291</v>
      </c>
    </row>
    <row r="7" spans="2:5" ht="45" x14ac:dyDescent="0.2">
      <c r="B7" s="389" t="s">
        <v>292</v>
      </c>
    </row>
    <row r="8" spans="2:5" ht="45" x14ac:dyDescent="0.2">
      <c r="B8" s="389" t="s">
        <v>293</v>
      </c>
    </row>
    <row r="9" spans="2:5" ht="30" x14ac:dyDescent="0.2">
      <c r="B9" s="389" t="s">
        <v>294</v>
      </c>
      <c r="E9" s="169"/>
    </row>
    <row r="10" spans="2:5" ht="30" x14ac:dyDescent="0.2">
      <c r="B10" s="389" t="s">
        <v>295</v>
      </c>
    </row>
    <row r="11" spans="2:5" ht="30" x14ac:dyDescent="0.2">
      <c r="B11" s="389" t="s">
        <v>296</v>
      </c>
    </row>
    <row r="12" spans="2:5" ht="15" x14ac:dyDescent="0.2">
      <c r="B12" s="389" t="s">
        <v>297</v>
      </c>
    </row>
    <row r="13" spans="2:5" ht="15" x14ac:dyDescent="0.2">
      <c r="B13" s="389"/>
    </row>
    <row r="14" spans="2:5" ht="15" x14ac:dyDescent="0.2">
      <c r="B14" s="389"/>
    </row>
    <row r="15" spans="2:5" ht="15" x14ac:dyDescent="0.2">
      <c r="B15" s="261" t="s">
        <v>298</v>
      </c>
    </row>
    <row r="16" spans="2:5" ht="15" x14ac:dyDescent="0.2">
      <c r="B16" s="390" t="s">
        <v>299</v>
      </c>
    </row>
    <row r="17" spans="2:2" ht="45" x14ac:dyDescent="0.2">
      <c r="B17" s="389" t="s">
        <v>300</v>
      </c>
    </row>
    <row r="18" spans="2:2" ht="15" x14ac:dyDescent="0.2">
      <c r="B18" s="389"/>
    </row>
    <row r="19" spans="2:2" ht="15" x14ac:dyDescent="0.2">
      <c r="B19" s="760" t="s">
        <v>301</v>
      </c>
    </row>
    <row r="20" spans="2:2" ht="15" x14ac:dyDescent="0.2">
      <c r="B20" s="389" t="s">
        <v>302</v>
      </c>
    </row>
    <row r="21" spans="2:2" ht="15" x14ac:dyDescent="0.2">
      <c r="B21" s="389"/>
    </row>
    <row r="22" spans="2:2" ht="15" x14ac:dyDescent="0.2">
      <c r="B22" s="760" t="s">
        <v>303</v>
      </c>
    </row>
    <row r="23" spans="2:2" ht="15" x14ac:dyDescent="0.2">
      <c r="B23" s="390" t="s">
        <v>304</v>
      </c>
    </row>
    <row r="24" spans="2:2" ht="15" x14ac:dyDescent="0.2">
      <c r="B24" s="390" t="s">
        <v>305</v>
      </c>
    </row>
    <row r="25" spans="2:2" x14ac:dyDescent="0.2">
      <c r="B25" s="381"/>
    </row>
    <row r="26" spans="2:2" ht="15" x14ac:dyDescent="0.2">
      <c r="B26" s="761" t="s">
        <v>306</v>
      </c>
    </row>
    <row r="27" spans="2:2" ht="15" x14ac:dyDescent="0.2">
      <c r="B27" s="389" t="s">
        <v>307</v>
      </c>
    </row>
    <row r="28" spans="2:2" ht="15" x14ac:dyDescent="0.2">
      <c r="B28" s="390" t="s">
        <v>308</v>
      </c>
    </row>
    <row r="29" spans="2:2" x14ac:dyDescent="0.2">
      <c r="B29" s="381"/>
    </row>
    <row r="30" spans="2:2" ht="15" x14ac:dyDescent="0.2">
      <c r="B30" s="762" t="s">
        <v>309</v>
      </c>
    </row>
    <row r="31" spans="2:2" ht="30" x14ac:dyDescent="0.2">
      <c r="B31" s="764" t="s">
        <v>310</v>
      </c>
    </row>
    <row r="32" spans="2:2" ht="15" x14ac:dyDescent="0.2">
      <c r="B32" s="770" t="s">
        <v>311</v>
      </c>
    </row>
    <row r="33" spans="2:2" ht="15" x14ac:dyDescent="0.2">
      <c r="B33" s="759" t="s">
        <v>312</v>
      </c>
    </row>
    <row r="34" spans="2:2" ht="15" x14ac:dyDescent="0.2">
      <c r="B34" s="759"/>
    </row>
    <row r="35" spans="2:2" ht="15" x14ac:dyDescent="0.2">
      <c r="B35" s="762" t="s">
        <v>313</v>
      </c>
    </row>
    <row r="36" spans="2:2" ht="15" x14ac:dyDescent="0.2">
      <c r="B36" s="759" t="s">
        <v>314</v>
      </c>
    </row>
    <row r="37" spans="2:2" ht="15" x14ac:dyDescent="0.2">
      <c r="B37" s="764" t="s">
        <v>315</v>
      </c>
    </row>
    <row r="38" spans="2:2" ht="15" x14ac:dyDescent="0.2">
      <c r="B38" s="759" t="s">
        <v>316</v>
      </c>
    </row>
    <row r="39" spans="2:2" ht="15" x14ac:dyDescent="0.2">
      <c r="B39" s="759" t="s">
        <v>317</v>
      </c>
    </row>
    <row r="40" spans="2:2" ht="15" x14ac:dyDescent="0.2">
      <c r="B40" s="759"/>
    </row>
    <row r="41" spans="2:2" ht="15" x14ac:dyDescent="0.2">
      <c r="B41" s="762" t="s">
        <v>318</v>
      </c>
    </row>
    <row r="42" spans="2:2" ht="15" x14ac:dyDescent="0.2">
      <c r="B42" s="759" t="s">
        <v>319</v>
      </c>
    </row>
    <row r="43" spans="2:2" ht="15" x14ac:dyDescent="0.2">
      <c r="B43" s="759" t="s">
        <v>320</v>
      </c>
    </row>
    <row r="44" spans="2:2" ht="15" x14ac:dyDescent="0.2">
      <c r="B44" s="759" t="s">
        <v>321</v>
      </c>
    </row>
    <row r="45" spans="2:2" ht="15" x14ac:dyDescent="0.2">
      <c r="B45" s="759" t="s">
        <v>322</v>
      </c>
    </row>
    <row r="46" spans="2:2" ht="15" x14ac:dyDescent="0.2">
      <c r="B46" s="759" t="s">
        <v>323</v>
      </c>
    </row>
    <row r="47" spans="2:2" ht="15" x14ac:dyDescent="0.2">
      <c r="B47" s="759"/>
    </row>
    <row r="48" spans="2:2" ht="15" x14ac:dyDescent="0.2">
      <c r="B48" s="765" t="s">
        <v>324</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7E2D0-67B9-4166-ABB0-84773D9F5419}">
  <dimension ref="B3:E22"/>
  <sheetViews>
    <sheetView workbookViewId="0">
      <selection activeCell="F20" sqref="F20"/>
    </sheetView>
  </sheetViews>
  <sheetFormatPr defaultRowHeight="12.75" x14ac:dyDescent="0.2"/>
  <cols>
    <col min="2" max="2" width="32" customWidth="1"/>
    <col min="4" max="4" width="35" customWidth="1"/>
  </cols>
  <sheetData>
    <row r="3" spans="2:5" ht="15" x14ac:dyDescent="0.25">
      <c r="B3" s="391"/>
      <c r="C3" s="1"/>
      <c r="D3" s="1"/>
      <c r="E3" s="1"/>
    </row>
    <row r="4" spans="2:5" ht="15" x14ac:dyDescent="0.25">
      <c r="B4" s="1"/>
      <c r="C4" s="1"/>
      <c r="D4" s="1"/>
      <c r="E4" s="1"/>
    </row>
    <row r="5" spans="2:5" ht="15" x14ac:dyDescent="0.25">
      <c r="B5" s="1"/>
      <c r="C5" s="1"/>
      <c r="D5" s="1"/>
      <c r="E5" s="1"/>
    </row>
    <row r="6" spans="2:5" ht="15" x14ac:dyDescent="0.25">
      <c r="B6" s="1"/>
      <c r="C6" s="1"/>
      <c r="D6" s="1"/>
      <c r="E6" s="1"/>
    </row>
    <row r="7" spans="2:5" ht="15" x14ac:dyDescent="0.25">
      <c r="B7" s="1"/>
      <c r="C7" s="1"/>
      <c r="D7" s="1"/>
      <c r="E7" s="1"/>
    </row>
    <row r="8" spans="2:5" ht="15" x14ac:dyDescent="0.2">
      <c r="B8" s="392" t="s">
        <v>325</v>
      </c>
      <c r="C8" s="393"/>
      <c r="D8" s="393"/>
      <c r="E8" s="393"/>
    </row>
    <row r="9" spans="2:5" ht="15" x14ac:dyDescent="0.2">
      <c r="B9" s="393"/>
      <c r="C9" s="393"/>
      <c r="D9" s="393"/>
      <c r="E9" s="393"/>
    </row>
    <row r="10" spans="2:5" ht="15.75" thickBot="1" x14ac:dyDescent="0.25">
      <c r="B10" s="393" t="s">
        <v>326</v>
      </c>
      <c r="C10" s="393"/>
      <c r="D10" s="393" t="s">
        <v>327</v>
      </c>
      <c r="E10" s="393"/>
    </row>
    <row r="11" spans="2:5" ht="15.75" thickBot="1" x14ac:dyDescent="0.3">
      <c r="B11" s="724"/>
      <c r="C11" s="393"/>
      <c r="D11" s="724"/>
      <c r="E11" s="394"/>
    </row>
    <row r="12" spans="2:5" ht="15" x14ac:dyDescent="0.2">
      <c r="B12" s="393"/>
      <c r="C12" s="393"/>
      <c r="D12" s="393"/>
      <c r="E12" s="393"/>
    </row>
    <row r="13" spans="2:5" ht="15.75" thickBot="1" x14ac:dyDescent="0.25">
      <c r="B13" s="393" t="s">
        <v>328</v>
      </c>
      <c r="C13" s="393"/>
      <c r="D13" s="395" t="s">
        <v>329</v>
      </c>
      <c r="E13" s="395"/>
    </row>
    <row r="14" spans="2:5" ht="15.75" thickBot="1" x14ac:dyDescent="0.3">
      <c r="B14" s="724"/>
      <c r="C14" s="393"/>
      <c r="D14" s="724"/>
      <c r="E14" s="394"/>
    </row>
    <row r="15" spans="2:5" ht="15" x14ac:dyDescent="0.2">
      <c r="B15" s="393"/>
      <c r="C15" s="393"/>
      <c r="D15" s="393"/>
      <c r="E15" s="393"/>
    </row>
    <row r="16" spans="2:5" ht="15.75" thickBot="1" x14ac:dyDescent="0.3">
      <c r="B16" s="393" t="s">
        <v>330</v>
      </c>
      <c r="C16" s="393"/>
      <c r="D16" s="395" t="s">
        <v>331</v>
      </c>
      <c r="E16" s="1"/>
    </row>
    <row r="17" spans="2:5" ht="15.75" thickBot="1" x14ac:dyDescent="0.3">
      <c r="B17" s="724"/>
      <c r="C17" s="393"/>
      <c r="D17" s="1161"/>
      <c r="E17" s="395"/>
    </row>
    <row r="18" spans="2:5" ht="15" x14ac:dyDescent="0.25">
      <c r="B18" s="393"/>
      <c r="C18" s="393"/>
      <c r="D18" s="1162"/>
      <c r="E18" s="394"/>
    </row>
    <row r="19" spans="2:5" ht="15.75" thickBot="1" x14ac:dyDescent="0.3">
      <c r="B19" s="393" t="s">
        <v>332</v>
      </c>
      <c r="C19" s="393"/>
      <c r="D19" s="1162"/>
      <c r="E19" s="394"/>
    </row>
    <row r="20" spans="2:5" ht="15.75" thickBot="1" x14ac:dyDescent="0.3">
      <c r="B20" s="724"/>
      <c r="C20" s="393"/>
      <c r="D20" s="1163"/>
      <c r="E20" s="394"/>
    </row>
    <row r="21" spans="2:5" ht="15" x14ac:dyDescent="0.25">
      <c r="B21" s="393"/>
      <c r="C21" s="393"/>
      <c r="D21" s="1"/>
      <c r="E21" s="1"/>
    </row>
    <row r="22" spans="2:5" ht="15" x14ac:dyDescent="0.25">
      <c r="B22" s="393"/>
      <c r="C22" s="393"/>
      <c r="D22" s="1"/>
      <c r="E22" s="1"/>
    </row>
  </sheetData>
  <mergeCells count="1">
    <mergeCell ref="D17:D20"/>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25762-58C0-47E3-B3B1-F9B7777C36D2}">
  <sheetPr>
    <tabColor rgb="FF92D050"/>
  </sheetPr>
  <dimension ref="A4:B23"/>
  <sheetViews>
    <sheetView workbookViewId="0">
      <selection activeCell="B18" sqref="B18"/>
    </sheetView>
  </sheetViews>
  <sheetFormatPr defaultColWidth="8.7109375" defaultRowHeight="12.75" x14ac:dyDescent="0.2"/>
  <cols>
    <col min="1" max="1" width="58" customWidth="1"/>
    <col min="2" max="2" width="24.7109375" customWidth="1"/>
    <col min="3" max="3" width="14.140625" customWidth="1"/>
    <col min="4" max="4" width="11.140625" customWidth="1"/>
    <col min="5" max="5" width="12.140625" customWidth="1"/>
  </cols>
  <sheetData>
    <row r="4" spans="1:2" ht="13.5" thickBot="1" x14ac:dyDescent="0.25"/>
    <row r="5" spans="1:2" ht="14.25" thickTop="1" thickBot="1" x14ac:dyDescent="0.25">
      <c r="A5" s="624" t="s">
        <v>333</v>
      </c>
      <c r="B5" s="623"/>
    </row>
    <row r="6" spans="1:2" ht="14.25" thickTop="1" thickBot="1" x14ac:dyDescent="0.25">
      <c r="A6" s="624"/>
      <c r="B6" s="624" t="s">
        <v>334</v>
      </c>
    </row>
    <row r="7" spans="1:2" ht="13.5" thickTop="1" x14ac:dyDescent="0.2">
      <c r="A7" s="750" t="s">
        <v>335</v>
      </c>
      <c r="B7" s="751">
        <f>Linnenservice!F10</f>
        <v>0</v>
      </c>
    </row>
    <row r="8" spans="1:2" x14ac:dyDescent="0.2">
      <c r="A8" s="749" t="s">
        <v>336</v>
      </c>
      <c r="B8" s="752">
        <f>'Sanitaire aanvullingen'!D16</f>
        <v>0</v>
      </c>
    </row>
    <row r="9" spans="1:2" x14ac:dyDescent="0.2">
      <c r="A9" s="1078" t="s">
        <v>337</v>
      </c>
      <c r="B9" s="752">
        <f>'Sanitaire aanvullingen'!F27</f>
        <v>0</v>
      </c>
    </row>
    <row r="10" spans="1:2" ht="13.5" thickBot="1" x14ac:dyDescent="0.25">
      <c r="A10" s="1093" t="s">
        <v>338</v>
      </c>
      <c r="B10" s="1079">
        <f>'Sanitaire aanvullingen'!F37</f>
        <v>0</v>
      </c>
    </row>
    <row r="11" spans="1:2" ht="14.25" thickTop="1" thickBot="1" x14ac:dyDescent="0.25"/>
    <row r="12" spans="1:2" ht="13.5" thickTop="1" x14ac:dyDescent="0.2">
      <c r="A12" s="750" t="s">
        <v>339</v>
      </c>
      <c r="B12" s="751">
        <f>'Schoonmaak totaal ruimtestaten'!D29</f>
        <v>0</v>
      </c>
    </row>
    <row r="13" spans="1:2" x14ac:dyDescent="0.2">
      <c r="A13" s="1080" t="s">
        <v>340</v>
      </c>
      <c r="B13" s="752">
        <f>'Periodiek- en spec. onderhoud'!G29</f>
        <v>0</v>
      </c>
    </row>
    <row r="14" spans="1:2" ht="13.5" thickBot="1" x14ac:dyDescent="0.25">
      <c r="A14" s="1081" t="s">
        <v>341</v>
      </c>
      <c r="B14" s="1082">
        <f>'Periodiek- en spec. onderhoud'!E38</f>
        <v>0</v>
      </c>
    </row>
    <row r="15" spans="1:2" ht="14.25" thickTop="1" thickBot="1" x14ac:dyDescent="0.25">
      <c r="A15" s="580"/>
      <c r="B15" s="186"/>
    </row>
    <row r="16" spans="1:2" ht="14.25" thickTop="1" thickBot="1" x14ac:dyDescent="0.25">
      <c r="A16" s="462" t="s">
        <v>342</v>
      </c>
      <c r="B16" s="943"/>
    </row>
    <row r="17" spans="1:2" ht="14.25" thickTop="1" thickBot="1" x14ac:dyDescent="0.25">
      <c r="A17" s="578"/>
      <c r="B17" s="579"/>
    </row>
    <row r="18" spans="1:2" ht="14.25" thickTop="1" thickBot="1" x14ac:dyDescent="0.25">
      <c r="A18" s="462" t="s">
        <v>343</v>
      </c>
      <c r="B18" s="1067">
        <f>SUM(B7:B17)</f>
        <v>0</v>
      </c>
    </row>
    <row r="19" spans="1:2" ht="13.5" thickTop="1" x14ac:dyDescent="0.2"/>
    <row r="22" spans="1:2" x14ac:dyDescent="0.2">
      <c r="A22" s="169"/>
    </row>
    <row r="23" spans="1:2" x14ac:dyDescent="0.2">
      <c r="A23" s="169"/>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8E125-B9B1-43AA-BDE9-4FAF396EC969}">
  <dimension ref="A1:F10"/>
  <sheetViews>
    <sheetView workbookViewId="0">
      <selection activeCell="F10" sqref="F10"/>
    </sheetView>
  </sheetViews>
  <sheetFormatPr defaultRowHeight="12.75" x14ac:dyDescent="0.2"/>
  <cols>
    <col min="1" max="1" width="23.28515625" customWidth="1"/>
    <col min="2" max="2" width="26.28515625" customWidth="1"/>
    <col min="3" max="3" width="16.7109375" customWidth="1"/>
    <col min="4" max="4" width="16.42578125" bestFit="1" customWidth="1"/>
    <col min="5" max="5" width="20.85546875" customWidth="1"/>
    <col min="6" max="6" width="20" customWidth="1"/>
  </cols>
  <sheetData>
    <row r="1" spans="1:6" ht="16.5" thickBot="1" x14ac:dyDescent="0.3">
      <c r="A1" s="445"/>
    </row>
    <row r="2" spans="1:6" ht="13.9" customHeight="1" thickTop="1" thickBot="1" x14ac:dyDescent="0.25">
      <c r="A2" s="1164" t="s">
        <v>306</v>
      </c>
      <c r="B2" s="1165"/>
      <c r="C2" s="1165"/>
      <c r="D2" s="1165"/>
      <c r="E2" s="1165"/>
      <c r="F2" s="1166"/>
    </row>
    <row r="3" spans="1:6" ht="27" thickTop="1" thickBot="1" x14ac:dyDescent="0.25">
      <c r="A3" s="657" t="s">
        <v>344</v>
      </c>
      <c r="B3" s="658" t="s">
        <v>345</v>
      </c>
      <c r="C3" s="658" t="s">
        <v>346</v>
      </c>
      <c r="D3" s="763" t="s">
        <v>347</v>
      </c>
      <c r="E3" s="658" t="s">
        <v>348</v>
      </c>
      <c r="F3" s="659" t="s">
        <v>349</v>
      </c>
    </row>
    <row r="4" spans="1:6" ht="13.5" thickTop="1" x14ac:dyDescent="0.2">
      <c r="A4" s="440" t="s">
        <v>350</v>
      </c>
      <c r="B4" s="440" t="s">
        <v>351</v>
      </c>
      <c r="C4" s="441">
        <v>10</v>
      </c>
      <c r="D4" s="944"/>
      <c r="E4" s="753">
        <f t="shared" ref="E4:E9" si="0">SUM(C4*D4)</f>
        <v>0</v>
      </c>
      <c r="F4" s="725">
        <f t="shared" ref="F4:F9" si="1">SUM(E4*52)</f>
        <v>0</v>
      </c>
    </row>
    <row r="5" spans="1:6" x14ac:dyDescent="0.2">
      <c r="A5" s="442"/>
      <c r="B5" s="442" t="s">
        <v>352</v>
      </c>
      <c r="C5" s="382">
        <v>10</v>
      </c>
      <c r="D5" s="945"/>
      <c r="E5" s="754">
        <f t="shared" si="0"/>
        <v>0</v>
      </c>
      <c r="F5" s="726">
        <f t="shared" si="1"/>
        <v>0</v>
      </c>
    </row>
    <row r="6" spans="1:6" x14ac:dyDescent="0.2">
      <c r="A6" s="442" t="s">
        <v>353</v>
      </c>
      <c r="B6" s="442" t="s">
        <v>352</v>
      </c>
      <c r="C6" s="382">
        <v>10</v>
      </c>
      <c r="D6" s="945"/>
      <c r="E6" s="755">
        <f t="shared" si="0"/>
        <v>0</v>
      </c>
      <c r="F6" s="726">
        <f t="shared" si="1"/>
        <v>0</v>
      </c>
    </row>
    <row r="7" spans="1:6" x14ac:dyDescent="0.2">
      <c r="A7" s="442"/>
      <c r="B7" s="442" t="s">
        <v>351</v>
      </c>
      <c r="C7" s="382">
        <v>20</v>
      </c>
      <c r="D7" s="946"/>
      <c r="E7" s="756">
        <f t="shared" si="0"/>
        <v>0</v>
      </c>
      <c r="F7" s="727">
        <f t="shared" si="1"/>
        <v>0</v>
      </c>
    </row>
    <row r="8" spans="1:6" x14ac:dyDescent="0.2">
      <c r="A8" s="442" t="s">
        <v>354</v>
      </c>
      <c r="B8" s="442" t="s">
        <v>352</v>
      </c>
      <c r="C8" s="382">
        <v>8</v>
      </c>
      <c r="D8" s="945"/>
      <c r="E8" s="754">
        <f t="shared" si="0"/>
        <v>0</v>
      </c>
      <c r="F8" s="726">
        <f t="shared" si="1"/>
        <v>0</v>
      </c>
    </row>
    <row r="9" spans="1:6" ht="13.5" thickBot="1" x14ac:dyDescent="0.25">
      <c r="A9" s="443" t="s">
        <v>355</v>
      </c>
      <c r="B9" s="443" t="s">
        <v>352</v>
      </c>
      <c r="C9" s="444">
        <v>50</v>
      </c>
      <c r="D9" s="947"/>
      <c r="E9" s="757">
        <f t="shared" si="0"/>
        <v>0</v>
      </c>
      <c r="F9" s="727">
        <f t="shared" si="1"/>
        <v>0</v>
      </c>
    </row>
    <row r="10" spans="1:6" ht="14.25" thickTop="1" thickBot="1" x14ac:dyDescent="0.25">
      <c r="A10" s="384" t="s">
        <v>356</v>
      </c>
      <c r="B10" s="385"/>
      <c r="C10" s="385"/>
      <c r="D10" s="385"/>
      <c r="E10" s="449"/>
      <c r="F10" s="728">
        <f>SUM(F4:F9)</f>
        <v>0</v>
      </c>
    </row>
  </sheetData>
  <mergeCells count="1">
    <mergeCell ref="A2:F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22FA9-0A70-4DC1-B15F-B261323A54AD}">
  <dimension ref="A1:J38"/>
  <sheetViews>
    <sheetView zoomScale="90" zoomScaleNormal="90" workbookViewId="0">
      <selection activeCell="F37" sqref="F37"/>
    </sheetView>
  </sheetViews>
  <sheetFormatPr defaultRowHeight="12.75" customHeight="1" x14ac:dyDescent="0.2"/>
  <cols>
    <col min="1" max="1" width="70.85546875" customWidth="1"/>
    <col min="2" max="2" width="14.85546875" customWidth="1"/>
    <col min="3" max="3" width="20.42578125" customWidth="1"/>
    <col min="4" max="4" width="16.5703125" customWidth="1"/>
    <col min="5" max="5" width="24" customWidth="1"/>
    <col min="6" max="6" width="23.5703125" customWidth="1"/>
    <col min="7" max="7" width="49.42578125" customWidth="1"/>
    <col min="9" max="9" width="37.140625" customWidth="1"/>
  </cols>
  <sheetData>
    <row r="1" spans="1:9" ht="12.75" customHeight="1" x14ac:dyDescent="0.2">
      <c r="A1" s="347"/>
    </row>
    <row r="2" spans="1:9" ht="12.75" customHeight="1" thickBot="1" x14ac:dyDescent="0.25">
      <c r="G2" t="s">
        <v>357</v>
      </c>
    </row>
    <row r="3" spans="1:9" ht="12.75" customHeight="1" thickTop="1" thickBot="1" x14ac:dyDescent="0.25">
      <c r="A3" s="1167" t="s">
        <v>309</v>
      </c>
      <c r="B3" s="1168"/>
      <c r="C3" s="1168"/>
      <c r="D3" s="1169"/>
    </row>
    <row r="4" spans="1:9" s="721" customFormat="1" ht="31.15" customHeight="1" thickTop="1" x14ac:dyDescent="0.2">
      <c r="A4" s="705" t="s">
        <v>358</v>
      </c>
      <c r="B4" s="705" t="s">
        <v>359</v>
      </c>
      <c r="C4" s="719" t="s">
        <v>360</v>
      </c>
      <c r="D4" s="720" t="s">
        <v>361</v>
      </c>
      <c r="E4"/>
      <c r="F4"/>
    </row>
    <row r="5" spans="1:9" ht="12.75" customHeight="1" x14ac:dyDescent="0.2">
      <c r="A5" s="458" t="s">
        <v>362</v>
      </c>
      <c r="B5" s="461">
        <v>28</v>
      </c>
      <c r="C5" s="948">
        <v>0</v>
      </c>
      <c r="D5" s="758">
        <f t="shared" ref="D5:D13" si="0">B5*C5</f>
        <v>0</v>
      </c>
      <c r="F5" s="690"/>
      <c r="G5" s="691"/>
    </row>
    <row r="6" spans="1:9" ht="12.75" customHeight="1" x14ac:dyDescent="0.2">
      <c r="A6" s="458" t="s">
        <v>363</v>
      </c>
      <c r="B6" s="461">
        <v>539</v>
      </c>
      <c r="C6" s="948">
        <v>0</v>
      </c>
      <c r="D6" s="758">
        <f t="shared" si="0"/>
        <v>0</v>
      </c>
      <c r="F6" s="690"/>
      <c r="G6" s="691"/>
    </row>
    <row r="7" spans="1:9" ht="12.75" customHeight="1" x14ac:dyDescent="0.2">
      <c r="A7" s="458" t="s">
        <v>364</v>
      </c>
      <c r="B7" s="461">
        <v>217</v>
      </c>
      <c r="C7" s="948">
        <v>0</v>
      </c>
      <c r="D7" s="758">
        <f t="shared" si="0"/>
        <v>0</v>
      </c>
      <c r="F7" s="690"/>
      <c r="G7" s="691"/>
    </row>
    <row r="8" spans="1:9" ht="12.75" customHeight="1" x14ac:dyDescent="0.2">
      <c r="A8" s="458" t="s">
        <v>365</v>
      </c>
      <c r="B8" s="461">
        <v>800</v>
      </c>
      <c r="C8" s="948">
        <v>0</v>
      </c>
      <c r="D8" s="758">
        <f t="shared" si="0"/>
        <v>0</v>
      </c>
      <c r="F8" s="690"/>
      <c r="G8" s="691"/>
    </row>
    <row r="9" spans="1:9" ht="12.75" customHeight="1" x14ac:dyDescent="0.2">
      <c r="A9" s="458" t="s">
        <v>366</v>
      </c>
      <c r="B9" s="461">
        <v>591</v>
      </c>
      <c r="C9" s="949">
        <v>0</v>
      </c>
      <c r="D9" s="758">
        <f t="shared" si="0"/>
        <v>0</v>
      </c>
      <c r="E9" s="381"/>
      <c r="F9" s="690"/>
      <c r="G9" s="691"/>
      <c r="H9" s="381"/>
      <c r="I9" s="381"/>
    </row>
    <row r="10" spans="1:9" ht="12.75" customHeight="1" x14ac:dyDescent="0.2">
      <c r="A10" s="458" t="s">
        <v>367</v>
      </c>
      <c r="B10" s="461">
        <v>912</v>
      </c>
      <c r="C10" s="948">
        <v>0</v>
      </c>
      <c r="D10" s="758">
        <f t="shared" si="0"/>
        <v>0</v>
      </c>
      <c r="F10" s="690"/>
      <c r="G10" s="691"/>
    </row>
    <row r="11" spans="1:9" ht="12.75" customHeight="1" x14ac:dyDescent="0.2">
      <c r="A11" s="458" t="s">
        <v>368</v>
      </c>
      <c r="B11" s="461">
        <v>4</v>
      </c>
      <c r="C11" s="948">
        <v>0</v>
      </c>
      <c r="D11" s="758">
        <f t="shared" si="0"/>
        <v>0</v>
      </c>
      <c r="F11" s="690"/>
      <c r="G11" s="691"/>
    </row>
    <row r="12" spans="1:9" ht="12.75" customHeight="1" x14ac:dyDescent="0.2">
      <c r="A12" s="458" t="s">
        <v>369</v>
      </c>
      <c r="B12" s="461">
        <v>60</v>
      </c>
      <c r="C12" s="948">
        <v>0</v>
      </c>
      <c r="D12" s="758">
        <f t="shared" si="0"/>
        <v>0</v>
      </c>
      <c r="F12" s="690"/>
      <c r="G12" s="691"/>
    </row>
    <row r="13" spans="1:9" ht="12.75" customHeight="1" x14ac:dyDescent="0.2">
      <c r="A13" s="458" t="s">
        <v>370</v>
      </c>
      <c r="B13" s="461">
        <v>959</v>
      </c>
      <c r="C13" s="948">
        <v>0</v>
      </c>
      <c r="D13" s="758">
        <f t="shared" si="0"/>
        <v>0</v>
      </c>
      <c r="F13" s="690"/>
      <c r="G13" s="691"/>
    </row>
    <row r="14" spans="1:9" ht="12.75" customHeight="1" x14ac:dyDescent="0.2">
      <c r="A14" s="459"/>
      <c r="B14" s="459"/>
      <c r="C14" s="730"/>
      <c r="D14" s="731"/>
      <c r="F14" s="690"/>
      <c r="G14" s="691"/>
    </row>
    <row r="15" spans="1:9" ht="13.5" thickBot="1" x14ac:dyDescent="0.25">
      <c r="A15" s="460"/>
      <c r="B15" s="460"/>
      <c r="C15" s="460"/>
      <c r="D15" s="456"/>
    </row>
    <row r="16" spans="1:9" ht="14.25" thickTop="1" thickBot="1" x14ac:dyDescent="0.25">
      <c r="A16" s="384" t="s">
        <v>371</v>
      </c>
      <c r="B16" s="385"/>
      <c r="C16" s="385"/>
      <c r="D16" s="729">
        <f>SUM(D5:D15)</f>
        <v>0</v>
      </c>
    </row>
    <row r="17" spans="1:10" ht="13.5" thickTop="1" x14ac:dyDescent="0.2">
      <c r="A17" s="704" t="s">
        <v>372</v>
      </c>
      <c r="B17" s="703"/>
      <c r="C17" s="703"/>
      <c r="D17" s="703"/>
      <c r="E17" s="383"/>
      <c r="F17" s="383"/>
    </row>
    <row r="18" spans="1:10" ht="12.75" customHeight="1" thickBot="1" x14ac:dyDescent="0.25">
      <c r="A18" s="383"/>
      <c r="B18" s="383"/>
      <c r="C18" s="383"/>
      <c r="D18" s="383"/>
    </row>
    <row r="19" spans="1:10" ht="12.75" customHeight="1" thickTop="1" thickBot="1" x14ac:dyDescent="0.25">
      <c r="A19" s="681" t="s">
        <v>373</v>
      </c>
      <c r="B19" s="682"/>
      <c r="C19" s="682"/>
      <c r="D19" s="683"/>
      <c r="E19" s="682"/>
      <c r="F19" s="683"/>
      <c r="G19" s="1146"/>
      <c r="H19" s="381"/>
      <c r="I19" s="381"/>
    </row>
    <row r="20" spans="1:10" ht="12.75" customHeight="1" thickTop="1" x14ac:dyDescent="0.2">
      <c r="A20" s="454" t="s">
        <v>358</v>
      </c>
      <c r="B20" s="457" t="s">
        <v>374</v>
      </c>
      <c r="C20" s="454" t="s">
        <v>375</v>
      </c>
      <c r="D20" s="457" t="s">
        <v>376</v>
      </c>
      <c r="E20" s="454" t="s">
        <v>377</v>
      </c>
      <c r="F20" s="453" t="s">
        <v>378</v>
      </c>
      <c r="G20" s="381"/>
      <c r="H20" s="381"/>
      <c r="I20" s="381"/>
    </row>
    <row r="21" spans="1:10" ht="12.75" customHeight="1" x14ac:dyDescent="0.2">
      <c r="A21" s="1087" t="s">
        <v>379</v>
      </c>
      <c r="B21" s="1090">
        <v>90</v>
      </c>
      <c r="C21" s="948">
        <v>0</v>
      </c>
      <c r="D21" t="s">
        <v>380</v>
      </c>
      <c r="E21" s="1072">
        <v>13</v>
      </c>
      <c r="F21" s="732">
        <f>B21*(C21*E21)</f>
        <v>0</v>
      </c>
      <c r="G21" s="381"/>
      <c r="H21" s="381"/>
      <c r="I21" s="381"/>
    </row>
    <row r="22" spans="1:10" ht="12.75" customHeight="1" x14ac:dyDescent="0.2">
      <c r="A22" s="1088" t="s">
        <v>381</v>
      </c>
      <c r="B22" s="1090">
        <v>4</v>
      </c>
      <c r="C22" s="948">
        <v>0</v>
      </c>
      <c r="D22" t="s">
        <v>380</v>
      </c>
      <c r="E22" s="1072">
        <v>13</v>
      </c>
      <c r="F22" s="732">
        <f t="shared" ref="F22:F25" si="1">B22*(C22*E22)</f>
        <v>0</v>
      </c>
      <c r="G22" s="381"/>
      <c r="H22" s="381"/>
      <c r="I22" s="381"/>
    </row>
    <row r="23" spans="1:10" ht="12.75" customHeight="1" x14ac:dyDescent="0.2">
      <c r="A23" s="1088" t="s">
        <v>382</v>
      </c>
      <c r="B23" s="1090">
        <v>5</v>
      </c>
      <c r="C23" s="948">
        <v>0</v>
      </c>
      <c r="D23" t="s">
        <v>380</v>
      </c>
      <c r="E23" s="1072">
        <v>13</v>
      </c>
      <c r="F23" s="732">
        <f t="shared" si="1"/>
        <v>0</v>
      </c>
      <c r="G23" s="381"/>
      <c r="H23" s="381"/>
      <c r="I23" s="381"/>
    </row>
    <row r="24" spans="1:10" ht="12.75" customHeight="1" x14ac:dyDescent="0.2">
      <c r="A24" s="1066" t="s">
        <v>383</v>
      </c>
      <c r="B24" s="461">
        <v>4</v>
      </c>
      <c r="C24" s="948">
        <v>0</v>
      </c>
      <c r="D24" t="s">
        <v>384</v>
      </c>
      <c r="E24" s="1072">
        <v>13</v>
      </c>
      <c r="F24" s="732">
        <f>B24*(C24*E24)</f>
        <v>0</v>
      </c>
      <c r="G24" s="381"/>
      <c r="H24" s="381"/>
      <c r="I24" s="381"/>
    </row>
    <row r="25" spans="1:10" ht="12.75" customHeight="1" x14ac:dyDescent="0.2">
      <c r="A25" s="1066" t="s">
        <v>385</v>
      </c>
      <c r="B25" s="461">
        <v>2</v>
      </c>
      <c r="C25" s="948">
        <v>0</v>
      </c>
      <c r="D25" t="s">
        <v>380</v>
      </c>
      <c r="E25" s="1072">
        <v>7</v>
      </c>
      <c r="F25" s="732">
        <f t="shared" si="1"/>
        <v>0</v>
      </c>
      <c r="G25" s="381"/>
      <c r="H25" s="381"/>
      <c r="I25" s="381"/>
    </row>
    <row r="26" spans="1:10" ht="12.75" customHeight="1" thickBot="1" x14ac:dyDescent="0.25">
      <c r="A26" s="1060"/>
      <c r="B26" s="461"/>
      <c r="C26" s="730"/>
      <c r="D26" s="461"/>
      <c r="E26" s="1072"/>
      <c r="F26" s="455"/>
      <c r="G26" s="381"/>
      <c r="H26" s="381"/>
      <c r="I26" s="381"/>
    </row>
    <row r="27" spans="1:10" ht="12.75" customHeight="1" thickTop="1" thickBot="1" x14ac:dyDescent="0.25">
      <c r="A27" s="384" t="s">
        <v>386</v>
      </c>
      <c r="B27" s="385"/>
      <c r="C27" s="385"/>
      <c r="D27" s="385"/>
      <c r="E27" s="1073"/>
      <c r="F27" s="723">
        <f>SUM(F21:F25)</f>
        <v>0</v>
      </c>
      <c r="G27" s="1146"/>
      <c r="H27" s="381"/>
      <c r="I27" s="381"/>
    </row>
    <row r="28" spans="1:10" ht="12.75" customHeight="1" thickTop="1" x14ac:dyDescent="0.2">
      <c r="E28" s="346"/>
    </row>
    <row r="29" spans="1:10" ht="12.75" customHeight="1" x14ac:dyDescent="0.2">
      <c r="A29" s="169" t="s">
        <v>387</v>
      </c>
      <c r="E29" s="346"/>
    </row>
    <row r="30" spans="1:10" ht="12.75" customHeight="1" thickBot="1" x14ac:dyDescent="0.25">
      <c r="E30" s="346"/>
    </row>
    <row r="31" spans="1:10" ht="12.75" customHeight="1" thickTop="1" thickBot="1" x14ac:dyDescent="0.25">
      <c r="A31" s="681" t="s">
        <v>338</v>
      </c>
      <c r="B31" s="682"/>
      <c r="C31" s="682"/>
      <c r="D31" s="682"/>
      <c r="E31" s="682"/>
      <c r="F31" s="683"/>
      <c r="G31" s="1083"/>
      <c r="H31" s="381"/>
      <c r="I31" s="381"/>
      <c r="J31" s="381"/>
    </row>
    <row r="32" spans="1:10" ht="12.75" customHeight="1" thickTop="1" x14ac:dyDescent="0.2">
      <c r="A32" s="454" t="s">
        <v>358</v>
      </c>
      <c r="B32" s="457" t="s">
        <v>374</v>
      </c>
      <c r="C32" s="454" t="s">
        <v>388</v>
      </c>
      <c r="D32" s="1069" t="s">
        <v>376</v>
      </c>
      <c r="E32" s="1074" t="s">
        <v>377</v>
      </c>
      <c r="F32" s="453" t="s">
        <v>378</v>
      </c>
      <c r="G32" s="1084" t="s">
        <v>344</v>
      </c>
      <c r="H32" s="381"/>
      <c r="I32" s="381"/>
      <c r="J32" s="381"/>
    </row>
    <row r="33" spans="1:9" ht="12.75" customHeight="1" x14ac:dyDescent="0.2">
      <c r="A33" s="1089" t="s">
        <v>389</v>
      </c>
      <c r="B33" s="1090">
        <v>1</v>
      </c>
      <c r="C33" s="948">
        <v>0</v>
      </c>
      <c r="D33" s="1070" t="s">
        <v>390</v>
      </c>
      <c r="E33" s="1075">
        <v>6</v>
      </c>
      <c r="F33" s="732">
        <f>B33*(C33*E33)</f>
        <v>0</v>
      </c>
      <c r="G33" s="1085" t="s">
        <v>391</v>
      </c>
      <c r="H33" s="1068"/>
    </row>
    <row r="34" spans="1:9" ht="12.75" customHeight="1" x14ac:dyDescent="0.2">
      <c r="A34" s="1089" t="s">
        <v>392</v>
      </c>
      <c r="B34" s="1090">
        <v>202</v>
      </c>
      <c r="C34" s="948">
        <v>0</v>
      </c>
      <c r="D34" s="1070" t="s">
        <v>390</v>
      </c>
      <c r="E34" s="1075">
        <v>6</v>
      </c>
      <c r="F34" s="732">
        <f>B34*(C34*E34)</f>
        <v>0</v>
      </c>
      <c r="G34" s="1085" t="s">
        <v>393</v>
      </c>
      <c r="H34" s="1068"/>
    </row>
    <row r="35" spans="1:9" ht="12.75" customHeight="1" x14ac:dyDescent="0.2">
      <c r="A35" s="1089" t="s">
        <v>394</v>
      </c>
      <c r="B35" s="1090">
        <v>13</v>
      </c>
      <c r="C35" s="948">
        <v>0</v>
      </c>
      <c r="D35" s="1070" t="s">
        <v>390</v>
      </c>
      <c r="E35" s="1076">
        <v>6</v>
      </c>
      <c r="F35" s="732">
        <f>B35*(C35*E35)</f>
        <v>0</v>
      </c>
      <c r="G35" s="1085" t="s">
        <v>395</v>
      </c>
      <c r="H35" s="1068"/>
    </row>
    <row r="36" spans="1:9" ht="12.75" customHeight="1" thickBot="1" x14ac:dyDescent="0.25">
      <c r="A36" s="1060"/>
      <c r="B36" s="461"/>
      <c r="C36" s="730"/>
      <c r="D36" s="1071"/>
      <c r="E36" s="1077"/>
      <c r="F36" s="455"/>
      <c r="G36" s="1086"/>
      <c r="H36" s="381"/>
      <c r="I36" s="381"/>
    </row>
    <row r="37" spans="1:9" ht="12.75" customHeight="1" thickTop="1" thickBot="1" x14ac:dyDescent="0.25">
      <c r="A37" s="384" t="s">
        <v>396</v>
      </c>
      <c r="B37" s="385"/>
      <c r="C37" s="385"/>
      <c r="D37" s="385"/>
      <c r="E37" s="385"/>
      <c r="F37" s="723">
        <f>SUM(F33:F35)</f>
        <v>0</v>
      </c>
      <c r="G37" s="1145"/>
      <c r="H37" s="381"/>
      <c r="I37" s="381"/>
    </row>
    <row r="38" spans="1:9" ht="12.75" customHeight="1" thickTop="1" x14ac:dyDescent="0.2"/>
  </sheetData>
  <mergeCells count="1">
    <mergeCell ref="A3:D3"/>
  </mergeCells>
  <phoneticPr fontId="99" type="noConversion"/>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C428D-A107-42BB-A2B9-3288388622E4}">
  <dimension ref="A1:U120"/>
  <sheetViews>
    <sheetView zoomScale="80" zoomScaleNormal="80" workbookViewId="0">
      <selection activeCell="G29" sqref="G29"/>
    </sheetView>
  </sheetViews>
  <sheetFormatPr defaultColWidth="9.28515625" defaultRowHeight="14.25" customHeight="1" x14ac:dyDescent="0.2"/>
  <cols>
    <col min="1" max="1" width="86.140625" style="434" customWidth="1"/>
    <col min="2" max="2" width="19.7109375" style="435" customWidth="1"/>
    <col min="3" max="3" width="19" style="660" customWidth="1"/>
    <col min="4" max="4" width="21.28515625" style="435" bestFit="1" customWidth="1"/>
    <col min="5" max="5" width="19.7109375" style="434" customWidth="1"/>
    <col min="6" max="6" width="11" style="434" customWidth="1"/>
    <col min="7" max="7" width="34.140625" style="434" customWidth="1"/>
    <col min="8" max="8" width="19" style="434" customWidth="1"/>
    <col min="9" max="16384" width="9.28515625" style="434"/>
  </cols>
  <sheetData>
    <row r="1" spans="1:21" ht="14.25" customHeight="1" thickBot="1" x14ac:dyDescent="0.25"/>
    <row r="2" spans="1:21" ht="16.5" thickTop="1" thickBot="1" x14ac:dyDescent="0.25">
      <c r="A2" s="1170" t="s">
        <v>397</v>
      </c>
      <c r="B2" s="1171"/>
      <c r="C2" s="1171"/>
      <c r="D2" s="1171"/>
      <c r="E2" s="1171"/>
      <c r="F2" s="886"/>
      <c r="G2" s="470"/>
      <c r="H2" s="465"/>
      <c r="M2" s="434" t="s">
        <v>398</v>
      </c>
      <c r="U2" s="434" t="s">
        <v>399</v>
      </c>
    </row>
    <row r="3" spans="1:21" s="446" customFormat="1" ht="15.75" thickTop="1" x14ac:dyDescent="0.25">
      <c r="A3" s="474" t="s">
        <v>400</v>
      </c>
      <c r="B3" s="474" t="s">
        <v>401</v>
      </c>
      <c r="C3" s="661" t="s">
        <v>2767</v>
      </c>
      <c r="D3" s="474"/>
      <c r="E3" s="471" t="s">
        <v>403</v>
      </c>
      <c r="F3" s="474" t="s">
        <v>404</v>
      </c>
      <c r="G3" s="471"/>
      <c r="H3" s="466" t="s">
        <v>405</v>
      </c>
    </row>
    <row r="4" spans="1:21" x14ac:dyDescent="0.2">
      <c r="A4" s="467" t="s">
        <v>406</v>
      </c>
      <c r="B4" s="475" t="s">
        <v>407</v>
      </c>
      <c r="C4" s="662">
        <v>14</v>
      </c>
      <c r="D4" s="464" t="s">
        <v>408</v>
      </c>
      <c r="E4" s="950"/>
      <c r="F4" s="467">
        <v>52</v>
      </c>
      <c r="G4" s="472">
        <f>E4*F4</f>
        <v>0</v>
      </c>
      <c r="H4" s="467" t="s">
        <v>409</v>
      </c>
    </row>
    <row r="5" spans="1:21" x14ac:dyDescent="0.2">
      <c r="A5" s="467" t="s">
        <v>410</v>
      </c>
      <c r="B5" s="475" t="s">
        <v>407</v>
      </c>
      <c r="C5" s="662">
        <v>16</v>
      </c>
      <c r="D5" s="475" t="s">
        <v>411</v>
      </c>
      <c r="E5" s="950"/>
      <c r="F5" s="467">
        <v>52</v>
      </c>
      <c r="G5" s="472">
        <f t="shared" ref="G5:G27" si="0">E5*F5</f>
        <v>0</v>
      </c>
      <c r="H5" s="467" t="s">
        <v>409</v>
      </c>
    </row>
    <row r="6" spans="1:21" x14ac:dyDescent="0.2">
      <c r="A6" s="468" t="s">
        <v>412</v>
      </c>
      <c r="B6" s="475" t="s">
        <v>407</v>
      </c>
      <c r="C6" s="662">
        <f>F72</f>
        <v>226.8000000000001</v>
      </c>
      <c r="D6" s="464" t="s">
        <v>408</v>
      </c>
      <c r="E6" s="950"/>
      <c r="F6" s="467">
        <v>12</v>
      </c>
      <c r="G6" s="472">
        <f t="shared" si="0"/>
        <v>0</v>
      </c>
      <c r="H6" s="467" t="s">
        <v>413</v>
      </c>
    </row>
    <row r="7" spans="1:21" x14ac:dyDescent="0.2">
      <c r="A7" s="477" t="s">
        <v>414</v>
      </c>
      <c r="B7" s="475" t="s">
        <v>407</v>
      </c>
      <c r="C7" s="662">
        <v>15</v>
      </c>
      <c r="D7" s="475" t="s">
        <v>411</v>
      </c>
      <c r="E7" s="950"/>
      <c r="F7" s="467">
        <v>12</v>
      </c>
      <c r="G7" s="472">
        <f t="shared" si="0"/>
        <v>0</v>
      </c>
      <c r="H7" s="468" t="s">
        <v>415</v>
      </c>
    </row>
    <row r="8" spans="1:21" x14ac:dyDescent="0.2">
      <c r="A8" s="468" t="s">
        <v>416</v>
      </c>
      <c r="B8" s="475" t="s">
        <v>407</v>
      </c>
      <c r="C8" s="662">
        <v>14</v>
      </c>
      <c r="D8" s="475" t="s">
        <v>411</v>
      </c>
      <c r="E8" s="950"/>
      <c r="F8" s="467">
        <v>12</v>
      </c>
      <c r="G8" s="472">
        <f t="shared" si="0"/>
        <v>0</v>
      </c>
      <c r="H8" s="468" t="s">
        <v>415</v>
      </c>
    </row>
    <row r="9" spans="1:21" x14ac:dyDescent="0.2">
      <c r="A9" s="468" t="s">
        <v>417</v>
      </c>
      <c r="B9" s="475" t="s">
        <v>407</v>
      </c>
      <c r="C9" s="1091">
        <f>'R. Havenkantoor'!J35</f>
        <v>175.85000000000002</v>
      </c>
      <c r="D9" s="1092" t="s">
        <v>408</v>
      </c>
      <c r="E9" s="1147">
        <f>'R. Havenkantoor'!AE36</f>
        <v>0</v>
      </c>
      <c r="F9" s="467">
        <v>12</v>
      </c>
      <c r="G9" s="472">
        <f t="shared" si="0"/>
        <v>0</v>
      </c>
      <c r="H9" s="468" t="s">
        <v>415</v>
      </c>
    </row>
    <row r="10" spans="1:21" x14ac:dyDescent="0.2">
      <c r="A10" s="478" t="s">
        <v>418</v>
      </c>
      <c r="B10" s="475" t="s">
        <v>407</v>
      </c>
      <c r="C10" s="888">
        <f>'Schoonmaak totaal ruimtestaten'!B27</f>
        <v>28121.009999999995</v>
      </c>
      <c r="D10" s="464" t="s">
        <v>408</v>
      </c>
      <c r="E10" s="950"/>
      <c r="F10" s="467">
        <v>1</v>
      </c>
      <c r="G10" s="472">
        <f t="shared" si="0"/>
        <v>0</v>
      </c>
      <c r="H10" s="467" t="s">
        <v>419</v>
      </c>
    </row>
    <row r="11" spans="1:21" x14ac:dyDescent="0.2">
      <c r="A11" s="464" t="s">
        <v>420</v>
      </c>
      <c r="B11" s="475" t="s">
        <v>407</v>
      </c>
      <c r="C11" s="662">
        <v>20</v>
      </c>
      <c r="D11" s="475" t="s">
        <v>411</v>
      </c>
      <c r="E11" s="950"/>
      <c r="F11" s="467">
        <v>1</v>
      </c>
      <c r="G11" s="472">
        <f t="shared" si="0"/>
        <v>0</v>
      </c>
      <c r="H11" s="467" t="s">
        <v>419</v>
      </c>
    </row>
    <row r="12" spans="1:21" ht="15" thickBot="1" x14ac:dyDescent="0.25">
      <c r="A12" s="479" t="s">
        <v>421</v>
      </c>
      <c r="B12" s="475" t="s">
        <v>407</v>
      </c>
      <c r="C12" s="662">
        <f>F93</f>
        <v>1007.3</v>
      </c>
      <c r="D12" s="923" t="s">
        <v>408</v>
      </c>
      <c r="E12" s="950"/>
      <c r="F12" s="467">
        <v>1</v>
      </c>
      <c r="G12" s="472">
        <f t="shared" si="0"/>
        <v>0</v>
      </c>
      <c r="H12" s="467" t="s">
        <v>419</v>
      </c>
    </row>
    <row r="13" spans="1:21" ht="15" thickTop="1" x14ac:dyDescent="0.2">
      <c r="A13" s="467" t="s">
        <v>422</v>
      </c>
      <c r="B13" s="475" t="s">
        <v>407</v>
      </c>
      <c r="C13" s="662">
        <v>12</v>
      </c>
      <c r="D13" s="1104" t="s">
        <v>423</v>
      </c>
      <c r="E13" s="950"/>
      <c r="F13" s="467">
        <v>1</v>
      </c>
      <c r="G13" s="472">
        <f t="shared" si="0"/>
        <v>0</v>
      </c>
      <c r="H13" s="467" t="s">
        <v>419</v>
      </c>
    </row>
    <row r="14" spans="1:21" x14ac:dyDescent="0.2">
      <c r="A14" s="467" t="s">
        <v>424</v>
      </c>
      <c r="B14" s="475" t="s">
        <v>407</v>
      </c>
      <c r="C14" s="662">
        <v>6</v>
      </c>
      <c r="D14" s="464" t="s">
        <v>423</v>
      </c>
      <c r="E14" s="950"/>
      <c r="F14" s="467">
        <v>1</v>
      </c>
      <c r="G14" s="472">
        <f t="shared" si="0"/>
        <v>0</v>
      </c>
      <c r="H14" s="467" t="s">
        <v>419</v>
      </c>
    </row>
    <row r="15" spans="1:21" x14ac:dyDescent="0.2">
      <c r="A15" s="478" t="s">
        <v>425</v>
      </c>
      <c r="B15" s="475" t="s">
        <v>407</v>
      </c>
      <c r="C15" s="662">
        <v>650</v>
      </c>
      <c r="D15" s="475" t="s">
        <v>411</v>
      </c>
      <c r="E15" s="950"/>
      <c r="F15" s="467">
        <v>1</v>
      </c>
      <c r="G15" s="472">
        <f t="shared" si="0"/>
        <v>0</v>
      </c>
      <c r="H15" s="467" t="s">
        <v>419</v>
      </c>
    </row>
    <row r="16" spans="1:21" x14ac:dyDescent="0.2">
      <c r="A16" s="468" t="s">
        <v>426</v>
      </c>
      <c r="B16" s="475" t="s">
        <v>407</v>
      </c>
      <c r="C16" s="662" t="s">
        <v>427</v>
      </c>
      <c r="D16" s="475"/>
      <c r="E16" s="950"/>
      <c r="F16" s="467">
        <v>2</v>
      </c>
      <c r="G16" s="472">
        <f t="shared" si="0"/>
        <v>0</v>
      </c>
      <c r="H16" s="467" t="s">
        <v>428</v>
      </c>
    </row>
    <row r="17" spans="1:20" x14ac:dyDescent="0.2">
      <c r="A17" s="478" t="s">
        <v>429</v>
      </c>
      <c r="B17" s="475" t="s">
        <v>407</v>
      </c>
      <c r="C17" s="662">
        <v>1000</v>
      </c>
      <c r="D17" s="475" t="s">
        <v>411</v>
      </c>
      <c r="E17" s="950"/>
      <c r="F17" s="467">
        <v>2</v>
      </c>
      <c r="G17" s="472">
        <f t="shared" si="0"/>
        <v>0</v>
      </c>
      <c r="H17" s="467" t="s">
        <v>428</v>
      </c>
      <c r="I17" s="434" t="s">
        <v>430</v>
      </c>
    </row>
    <row r="18" spans="1:20" x14ac:dyDescent="0.2">
      <c r="A18" s="467" t="s">
        <v>431</v>
      </c>
      <c r="B18" s="475" t="s">
        <v>407</v>
      </c>
      <c r="C18" s="662"/>
      <c r="D18" s="475"/>
      <c r="E18" s="472"/>
      <c r="F18" s="467">
        <v>2</v>
      </c>
      <c r="G18" s="472"/>
      <c r="H18" s="467" t="s">
        <v>428</v>
      </c>
      <c r="I18" s="434" t="s">
        <v>432</v>
      </c>
    </row>
    <row r="19" spans="1:20" x14ac:dyDescent="0.2">
      <c r="A19" s="468" t="s">
        <v>433</v>
      </c>
      <c r="B19" s="475" t="s">
        <v>407</v>
      </c>
      <c r="C19" s="662">
        <f>F81</f>
        <v>563.1</v>
      </c>
      <c r="D19" s="475" t="s">
        <v>408</v>
      </c>
      <c r="E19" s="950"/>
      <c r="F19" s="467">
        <v>2</v>
      </c>
      <c r="G19" s="472">
        <f t="shared" si="0"/>
        <v>0</v>
      </c>
      <c r="H19" s="467" t="s">
        <v>428</v>
      </c>
      <c r="M19" s="434" t="s">
        <v>434</v>
      </c>
      <c r="T19" s="434" t="s">
        <v>435</v>
      </c>
    </row>
    <row r="20" spans="1:20" x14ac:dyDescent="0.2">
      <c r="A20" s="467" t="s">
        <v>436</v>
      </c>
      <c r="B20" s="475" t="s">
        <v>407</v>
      </c>
      <c r="C20" s="662">
        <v>16</v>
      </c>
      <c r="D20" s="475" t="s">
        <v>411</v>
      </c>
      <c r="E20" s="950"/>
      <c r="F20" s="467">
        <v>2</v>
      </c>
      <c r="G20" s="472">
        <f t="shared" si="0"/>
        <v>0</v>
      </c>
      <c r="H20" s="467" t="s">
        <v>428</v>
      </c>
    </row>
    <row r="21" spans="1:20" x14ac:dyDescent="0.2">
      <c r="A21" s="467" t="s">
        <v>437</v>
      </c>
      <c r="B21" s="475" t="s">
        <v>407</v>
      </c>
      <c r="C21" s="662">
        <v>1</v>
      </c>
      <c r="D21" s="475" t="s">
        <v>427</v>
      </c>
      <c r="E21" s="950"/>
      <c r="F21" s="467">
        <v>2</v>
      </c>
      <c r="G21" s="472">
        <f t="shared" si="0"/>
        <v>0</v>
      </c>
      <c r="H21" s="467" t="s">
        <v>428</v>
      </c>
    </row>
    <row r="22" spans="1:20" x14ac:dyDescent="0.2">
      <c r="A22" s="468" t="s">
        <v>438</v>
      </c>
      <c r="B22" s="475" t="s">
        <v>407</v>
      </c>
      <c r="C22" s="662">
        <v>3</v>
      </c>
      <c r="D22" s="475" t="s">
        <v>411</v>
      </c>
      <c r="E22" s="950"/>
      <c r="F22" s="467">
        <v>4</v>
      </c>
      <c r="G22" s="472">
        <f t="shared" si="0"/>
        <v>0</v>
      </c>
      <c r="H22" s="467" t="s">
        <v>439</v>
      </c>
    </row>
    <row r="23" spans="1:20" x14ac:dyDescent="0.2">
      <c r="A23" s="467" t="s">
        <v>440</v>
      </c>
      <c r="B23" s="475" t="s">
        <v>407</v>
      </c>
      <c r="C23" s="662">
        <v>4</v>
      </c>
      <c r="D23" s="475" t="s">
        <v>411</v>
      </c>
      <c r="E23" s="950"/>
      <c r="F23" s="467">
        <v>4</v>
      </c>
      <c r="G23" s="472">
        <f t="shared" si="0"/>
        <v>0</v>
      </c>
      <c r="H23" s="467" t="s">
        <v>439</v>
      </c>
    </row>
    <row r="24" spans="1:20" x14ac:dyDescent="0.2">
      <c r="A24" s="467" t="s">
        <v>441</v>
      </c>
      <c r="B24" s="475" t="s">
        <v>407</v>
      </c>
      <c r="C24" s="662">
        <v>2</v>
      </c>
      <c r="D24" s="475" t="s">
        <v>411</v>
      </c>
      <c r="E24" s="950"/>
      <c r="F24" s="467">
        <v>4</v>
      </c>
      <c r="G24" s="472">
        <f t="shared" si="0"/>
        <v>0</v>
      </c>
      <c r="H24" s="467" t="s">
        <v>439</v>
      </c>
    </row>
    <row r="25" spans="1:20" x14ac:dyDescent="0.2">
      <c r="A25" s="467" t="s">
        <v>442</v>
      </c>
      <c r="B25" s="475" t="s">
        <v>407</v>
      </c>
      <c r="C25" s="662">
        <v>5</v>
      </c>
      <c r="D25" s="475" t="s">
        <v>411</v>
      </c>
      <c r="E25" s="950"/>
      <c r="F25" s="467">
        <v>4</v>
      </c>
      <c r="G25" s="472">
        <f t="shared" si="0"/>
        <v>0</v>
      </c>
      <c r="H25" s="467" t="s">
        <v>439</v>
      </c>
    </row>
    <row r="26" spans="1:20" x14ac:dyDescent="0.2">
      <c r="A26" s="467" t="s">
        <v>443</v>
      </c>
      <c r="B26" s="475" t="s">
        <v>407</v>
      </c>
      <c r="C26" s="662">
        <f>F93</f>
        <v>1007.3</v>
      </c>
      <c r="D26" s="464" t="s">
        <v>408</v>
      </c>
      <c r="E26" s="950"/>
      <c r="F26" s="467">
        <v>4</v>
      </c>
      <c r="G26" s="472">
        <f t="shared" si="0"/>
        <v>0</v>
      </c>
      <c r="H26" s="467" t="s">
        <v>444</v>
      </c>
    </row>
    <row r="27" spans="1:20" x14ac:dyDescent="0.2">
      <c r="A27" s="468" t="s">
        <v>445</v>
      </c>
      <c r="B27" s="475" t="s">
        <v>407</v>
      </c>
      <c r="C27" s="662"/>
      <c r="D27" s="475"/>
      <c r="E27" s="950"/>
      <c r="F27" s="467">
        <v>4</v>
      </c>
      <c r="G27" s="472">
        <f t="shared" si="0"/>
        <v>0</v>
      </c>
      <c r="H27" s="468" t="s">
        <v>444</v>
      </c>
    </row>
    <row r="28" spans="1:20" ht="15" thickBot="1" x14ac:dyDescent="0.25">
      <c r="A28" s="480" t="s">
        <v>446</v>
      </c>
      <c r="B28" s="475"/>
      <c r="C28" s="662"/>
      <c r="D28" s="475"/>
      <c r="E28" s="472"/>
      <c r="F28" s="467"/>
      <c r="G28" s="472"/>
      <c r="H28" s="468"/>
    </row>
    <row r="29" spans="1:20" ht="16.5" thickTop="1" thickBot="1" x14ac:dyDescent="0.25">
      <c r="A29" s="481" t="s">
        <v>340</v>
      </c>
      <c r="B29" s="482"/>
      <c r="C29" s="663"/>
      <c r="D29" s="482"/>
      <c r="E29" s="483"/>
      <c r="F29" s="483"/>
      <c r="G29" s="483">
        <f>SUM(G4:G27)</f>
        <v>0</v>
      </c>
      <c r="H29" s="484"/>
    </row>
    <row r="30" spans="1:20" ht="15.75" thickTop="1" thickBot="1" x14ac:dyDescent="0.25">
      <c r="A30" s="469"/>
      <c r="B30" s="476"/>
      <c r="C30" s="664"/>
      <c r="D30" s="476"/>
      <c r="E30" s="473"/>
      <c r="F30" s="473"/>
    </row>
    <row r="31" spans="1:20" ht="15.75" thickTop="1" x14ac:dyDescent="0.25">
      <c r="A31" s="463" t="s">
        <v>447</v>
      </c>
      <c r="B31" s="466" t="s">
        <v>405</v>
      </c>
      <c r="C31" s="661" t="s">
        <v>402</v>
      </c>
      <c r="D31" s="474"/>
      <c r="E31" s="474" t="s">
        <v>403</v>
      </c>
      <c r="F31" s="463"/>
    </row>
    <row r="32" spans="1:20" x14ac:dyDescent="0.2">
      <c r="A32" s="468" t="s">
        <v>448</v>
      </c>
      <c r="B32" s="475" t="s">
        <v>449</v>
      </c>
      <c r="C32" s="662">
        <v>2000</v>
      </c>
      <c r="D32" s="464" t="s">
        <v>408</v>
      </c>
      <c r="E32" s="951"/>
      <c r="F32" s="464"/>
    </row>
    <row r="33" spans="1:20" x14ac:dyDescent="0.2">
      <c r="A33" s="468" t="s">
        <v>450</v>
      </c>
      <c r="B33" s="475" t="s">
        <v>449</v>
      </c>
      <c r="C33" s="662">
        <v>200</v>
      </c>
      <c r="D33" s="464" t="s">
        <v>408</v>
      </c>
      <c r="E33" s="951"/>
      <c r="F33" s="464"/>
    </row>
    <row r="34" spans="1:20" x14ac:dyDescent="0.2">
      <c r="A34" s="468" t="s">
        <v>451</v>
      </c>
      <c r="B34" s="475" t="s">
        <v>449</v>
      </c>
      <c r="C34" s="662">
        <v>11</v>
      </c>
      <c r="D34" s="464" t="s">
        <v>452</v>
      </c>
      <c r="E34" s="951"/>
      <c r="F34" s="464"/>
    </row>
    <row r="35" spans="1:20" x14ac:dyDescent="0.2">
      <c r="A35" s="468" t="s">
        <v>453</v>
      </c>
      <c r="B35" s="475" t="s">
        <v>449</v>
      </c>
      <c r="C35" s="662">
        <v>2</v>
      </c>
      <c r="D35" s="464" t="s">
        <v>411</v>
      </c>
      <c r="E35" s="951"/>
      <c r="F35" s="464"/>
    </row>
    <row r="36" spans="1:20" x14ac:dyDescent="0.2">
      <c r="A36" s="468" t="s">
        <v>454</v>
      </c>
      <c r="B36" s="475" t="s">
        <v>449</v>
      </c>
      <c r="C36" s="662">
        <v>8</v>
      </c>
      <c r="D36" s="464" t="s">
        <v>411</v>
      </c>
      <c r="E36" s="951"/>
      <c r="F36" s="464"/>
    </row>
    <row r="37" spans="1:20" ht="15" thickBot="1" x14ac:dyDescent="0.25">
      <c r="A37" s="469" t="s">
        <v>455</v>
      </c>
      <c r="B37" s="921" t="s">
        <v>449</v>
      </c>
      <c r="C37" s="922"/>
      <c r="D37" s="923"/>
      <c r="E37" s="924"/>
      <c r="F37" s="923"/>
      <c r="G37" s="436"/>
    </row>
    <row r="38" spans="1:20" ht="16.5" thickTop="1" thickBot="1" x14ac:dyDescent="0.3">
      <c r="A38" s="481" t="s">
        <v>456</v>
      </c>
      <c r="B38" s="882"/>
      <c r="C38" s="883"/>
      <c r="D38" s="882"/>
      <c r="E38" s="885">
        <f>SUM(E32:E36)</f>
        <v>0</v>
      </c>
      <c r="F38" s="884"/>
      <c r="G38" s="439"/>
      <c r="H38" s="436"/>
      <c r="M38" s="434" t="s">
        <v>457</v>
      </c>
    </row>
    <row r="39" spans="1:20" ht="15.75" thickTop="1" x14ac:dyDescent="0.2">
      <c r="A39" s="438"/>
      <c r="B39" s="437"/>
      <c r="C39" s="665"/>
      <c r="D39" s="437"/>
      <c r="E39" s="439"/>
      <c r="F39" s="439"/>
      <c r="G39" s="439"/>
      <c r="H39" s="436"/>
    </row>
    <row r="40" spans="1:20" ht="15" x14ac:dyDescent="0.2">
      <c r="A40" s="887"/>
      <c r="B40" s="437"/>
      <c r="C40" s="665"/>
      <c r="D40" s="437"/>
      <c r="E40" s="439"/>
      <c r="F40" s="439"/>
    </row>
    <row r="41" spans="1:20" ht="15" x14ac:dyDescent="0.2">
      <c r="A41" s="438"/>
      <c r="B41" s="437"/>
      <c r="C41" s="665"/>
      <c r="D41" s="437"/>
      <c r="E41" s="439"/>
      <c r="F41" s="439"/>
    </row>
    <row r="42" spans="1:20" ht="14.25" customHeight="1" thickBot="1" x14ac:dyDescent="0.3">
      <c r="A42" s="446" t="s">
        <v>458</v>
      </c>
      <c r="G42"/>
    </row>
    <row r="43" spans="1:20" ht="16.5" thickTop="1" thickBot="1" x14ac:dyDescent="0.3">
      <c r="A43" s="586" t="s">
        <v>433</v>
      </c>
      <c r="B43" s="587"/>
      <c r="C43" s="666"/>
      <c r="D43" s="587"/>
      <c r="E43" s="587"/>
      <c r="F43" s="588"/>
      <c r="G43"/>
      <c r="T43" s="434" t="s">
        <v>459</v>
      </c>
    </row>
    <row r="44" spans="1:20" ht="15.75" thickTop="1" thickBot="1" x14ac:dyDescent="0.25">
      <c r="A44" s="589" t="s">
        <v>460</v>
      </c>
      <c r="B44" s="677"/>
      <c r="C44" s="667"/>
      <c r="D44" s="677"/>
      <c r="E44" s="677"/>
      <c r="F44" s="590"/>
      <c r="G44"/>
    </row>
    <row r="45" spans="1:20" ht="15" thickTop="1" x14ac:dyDescent="0.2">
      <c r="A45" s="594" t="s">
        <v>344</v>
      </c>
      <c r="B45" s="676" t="s">
        <v>461</v>
      </c>
      <c r="C45" s="668"/>
      <c r="D45" s="597"/>
      <c r="E45" s="676" t="s">
        <v>462</v>
      </c>
      <c r="F45" s="591" t="s">
        <v>408</v>
      </c>
      <c r="G45"/>
    </row>
    <row r="46" spans="1:20" x14ac:dyDescent="0.2">
      <c r="A46" s="595" t="s">
        <v>463</v>
      </c>
      <c r="B46" s="382" t="s">
        <v>464</v>
      </c>
      <c r="C46" s="669"/>
      <c r="D46" s="363"/>
      <c r="E46" s="382" t="s">
        <v>465</v>
      </c>
      <c r="F46" s="592">
        <v>55.1</v>
      </c>
      <c r="G46"/>
    </row>
    <row r="47" spans="1:20" x14ac:dyDescent="0.2">
      <c r="A47" s="595" t="s">
        <v>466</v>
      </c>
      <c r="B47" s="382" t="s">
        <v>464</v>
      </c>
      <c r="C47" s="669"/>
      <c r="D47" s="363"/>
      <c r="E47" s="382" t="s">
        <v>467</v>
      </c>
      <c r="F47" s="592">
        <v>16.5</v>
      </c>
      <c r="G47"/>
    </row>
    <row r="48" spans="1:20" x14ac:dyDescent="0.2">
      <c r="A48" s="595" t="s">
        <v>468</v>
      </c>
      <c r="B48" s="382" t="s">
        <v>464</v>
      </c>
      <c r="C48" s="669"/>
      <c r="D48" s="363"/>
      <c r="E48" s="382" t="s">
        <v>469</v>
      </c>
      <c r="F48" s="592">
        <v>9.4</v>
      </c>
      <c r="G48"/>
    </row>
    <row r="49" spans="1:20" x14ac:dyDescent="0.2">
      <c r="A49" s="595" t="s">
        <v>470</v>
      </c>
      <c r="B49" s="382" t="s">
        <v>464</v>
      </c>
      <c r="C49" s="669"/>
      <c r="D49" s="363"/>
      <c r="E49" s="382" t="s">
        <v>471</v>
      </c>
      <c r="F49" s="592">
        <v>5.3</v>
      </c>
      <c r="G49"/>
    </row>
    <row r="50" spans="1:20" x14ac:dyDescent="0.2">
      <c r="A50" s="595" t="s">
        <v>472</v>
      </c>
      <c r="B50" s="382" t="s">
        <v>464</v>
      </c>
      <c r="C50" s="669"/>
      <c r="D50" s="363"/>
      <c r="E50" s="382" t="s">
        <v>473</v>
      </c>
      <c r="F50" s="592">
        <v>9.3000000000000007</v>
      </c>
      <c r="G50"/>
    </row>
    <row r="51" spans="1:20" x14ac:dyDescent="0.2">
      <c r="A51" s="595" t="s">
        <v>474</v>
      </c>
      <c r="B51" s="382" t="s">
        <v>464</v>
      </c>
      <c r="C51" s="669"/>
      <c r="D51" s="363"/>
      <c r="E51" s="382" t="s">
        <v>475</v>
      </c>
      <c r="F51" s="592">
        <v>8</v>
      </c>
      <c r="G51"/>
    </row>
    <row r="52" spans="1:20" x14ac:dyDescent="0.2">
      <c r="A52" s="595" t="s">
        <v>476</v>
      </c>
      <c r="B52" s="382" t="s">
        <v>464</v>
      </c>
      <c r="C52" s="669"/>
      <c r="D52" s="363"/>
      <c r="E52" s="382" t="s">
        <v>477</v>
      </c>
      <c r="F52" s="592">
        <v>8.6999999999999993</v>
      </c>
      <c r="G52"/>
    </row>
    <row r="53" spans="1:20" x14ac:dyDescent="0.2">
      <c r="A53" s="595" t="s">
        <v>478</v>
      </c>
      <c r="B53" s="382" t="s">
        <v>464</v>
      </c>
      <c r="C53" s="669"/>
      <c r="D53" s="363"/>
      <c r="E53" s="382" t="s">
        <v>479</v>
      </c>
      <c r="F53" s="592">
        <v>4.8</v>
      </c>
      <c r="G53"/>
    </row>
    <row r="54" spans="1:20" x14ac:dyDescent="0.2">
      <c r="A54" s="595" t="s">
        <v>480</v>
      </c>
      <c r="B54" s="382" t="s">
        <v>464</v>
      </c>
      <c r="C54" s="669"/>
      <c r="D54" s="363"/>
      <c r="E54" s="382" t="s">
        <v>481</v>
      </c>
      <c r="F54" s="592">
        <v>5.8</v>
      </c>
      <c r="G54"/>
    </row>
    <row r="55" spans="1:20" x14ac:dyDescent="0.2">
      <c r="A55" s="595" t="s">
        <v>482</v>
      </c>
      <c r="B55" s="382" t="s">
        <v>464</v>
      </c>
      <c r="C55" s="669"/>
      <c r="D55" s="363"/>
      <c r="E55" s="382" t="s">
        <v>483</v>
      </c>
      <c r="F55" s="592">
        <v>4.2</v>
      </c>
      <c r="G55"/>
      <c r="M55" s="434" t="s">
        <v>484</v>
      </c>
    </row>
    <row r="56" spans="1:20" x14ac:dyDescent="0.2">
      <c r="A56" s="595" t="s">
        <v>485</v>
      </c>
      <c r="B56" s="382" t="s">
        <v>464</v>
      </c>
      <c r="C56" s="669"/>
      <c r="D56" s="363"/>
      <c r="E56" s="382" t="s">
        <v>486</v>
      </c>
      <c r="F56" s="592">
        <v>4.8</v>
      </c>
      <c r="G56"/>
    </row>
    <row r="57" spans="1:20" x14ac:dyDescent="0.2">
      <c r="A57" s="595" t="s">
        <v>487</v>
      </c>
      <c r="B57" s="382" t="s">
        <v>464</v>
      </c>
      <c r="C57" s="669"/>
      <c r="D57" s="363"/>
      <c r="E57" s="382" t="s">
        <v>488</v>
      </c>
      <c r="F57" s="592">
        <v>4.8</v>
      </c>
      <c r="G57"/>
    </row>
    <row r="58" spans="1:20" x14ac:dyDescent="0.2">
      <c r="A58" s="595" t="s">
        <v>489</v>
      </c>
      <c r="B58" s="382" t="s">
        <v>464</v>
      </c>
      <c r="C58" s="669"/>
      <c r="D58" s="363"/>
      <c r="E58" s="382" t="s">
        <v>490</v>
      </c>
      <c r="F58" s="592">
        <v>4.7</v>
      </c>
      <c r="G58"/>
    </row>
    <row r="59" spans="1:20" x14ac:dyDescent="0.2">
      <c r="A59" s="595" t="s">
        <v>491</v>
      </c>
      <c r="B59" s="382" t="s">
        <v>464</v>
      </c>
      <c r="C59" s="669"/>
      <c r="D59" s="363"/>
      <c r="E59" s="382" t="s">
        <v>492</v>
      </c>
      <c r="F59" s="592">
        <v>4.2</v>
      </c>
      <c r="G59"/>
    </row>
    <row r="60" spans="1:20" x14ac:dyDescent="0.2">
      <c r="A60" s="595" t="s">
        <v>493</v>
      </c>
      <c r="B60" s="382" t="s">
        <v>464</v>
      </c>
      <c r="C60" s="669"/>
      <c r="D60" s="363"/>
      <c r="E60" s="382" t="s">
        <v>494</v>
      </c>
      <c r="F60" s="592">
        <v>4.8</v>
      </c>
      <c r="G60"/>
    </row>
    <row r="61" spans="1:20" x14ac:dyDescent="0.2">
      <c r="A61" s="595" t="s">
        <v>495</v>
      </c>
      <c r="B61" s="382" t="s">
        <v>464</v>
      </c>
      <c r="C61" s="669"/>
      <c r="D61" s="363"/>
      <c r="E61" s="382" t="s">
        <v>496</v>
      </c>
      <c r="F61" s="592">
        <v>8.3000000000000007</v>
      </c>
      <c r="G61"/>
    </row>
    <row r="62" spans="1:20" x14ac:dyDescent="0.2">
      <c r="A62" s="595" t="s">
        <v>497</v>
      </c>
      <c r="B62" s="382" t="s">
        <v>464</v>
      </c>
      <c r="C62" s="669"/>
      <c r="D62" s="363"/>
      <c r="E62" s="382" t="s">
        <v>498</v>
      </c>
      <c r="F62" s="592">
        <v>4.8</v>
      </c>
      <c r="G62"/>
    </row>
    <row r="63" spans="1:20" x14ac:dyDescent="0.2">
      <c r="A63" s="595" t="s">
        <v>499</v>
      </c>
      <c r="B63" s="382" t="s">
        <v>464</v>
      </c>
      <c r="C63" s="669"/>
      <c r="D63" s="363"/>
      <c r="E63" s="382" t="s">
        <v>500</v>
      </c>
      <c r="F63" s="592">
        <v>7.5</v>
      </c>
      <c r="G63"/>
    </row>
    <row r="64" spans="1:20" x14ac:dyDescent="0.2">
      <c r="A64" s="595" t="s">
        <v>501</v>
      </c>
      <c r="B64" s="382" t="s">
        <v>464</v>
      </c>
      <c r="C64" s="669"/>
      <c r="D64" s="363"/>
      <c r="E64" s="382" t="s">
        <v>502</v>
      </c>
      <c r="F64" s="592">
        <v>11.5</v>
      </c>
      <c r="G64"/>
      <c r="T64" s="434" t="s">
        <v>503</v>
      </c>
    </row>
    <row r="65" spans="1:7" x14ac:dyDescent="0.2">
      <c r="A65" s="595" t="s">
        <v>504</v>
      </c>
      <c r="B65" s="382" t="s">
        <v>464</v>
      </c>
      <c r="C65" s="669"/>
      <c r="D65" s="363"/>
      <c r="E65" s="382" t="s">
        <v>505</v>
      </c>
      <c r="F65" s="592">
        <v>7.5</v>
      </c>
      <c r="G65"/>
    </row>
    <row r="66" spans="1:7" x14ac:dyDescent="0.2">
      <c r="A66" s="595" t="s">
        <v>506</v>
      </c>
      <c r="B66" s="382" t="s">
        <v>464</v>
      </c>
      <c r="C66" s="669"/>
      <c r="D66" s="363"/>
      <c r="E66" s="382" t="s">
        <v>507</v>
      </c>
      <c r="F66" s="592">
        <v>4.8</v>
      </c>
      <c r="G66"/>
    </row>
    <row r="67" spans="1:7" x14ac:dyDescent="0.2">
      <c r="A67" s="595" t="s">
        <v>508</v>
      </c>
      <c r="B67" s="382" t="s">
        <v>464</v>
      </c>
      <c r="C67" s="669"/>
      <c r="D67" s="363"/>
      <c r="E67" s="382" t="s">
        <v>509</v>
      </c>
      <c r="F67" s="592">
        <v>8.8000000000000007</v>
      </c>
      <c r="G67"/>
    </row>
    <row r="68" spans="1:7" x14ac:dyDescent="0.2">
      <c r="A68" s="595" t="s">
        <v>510</v>
      </c>
      <c r="B68" s="382" t="s">
        <v>464</v>
      </c>
      <c r="C68" s="669"/>
      <c r="D68" s="363"/>
      <c r="E68" s="382" t="s">
        <v>511</v>
      </c>
      <c r="F68" s="592">
        <v>4.8</v>
      </c>
      <c r="G68"/>
    </row>
    <row r="69" spans="1:7" x14ac:dyDescent="0.2">
      <c r="A69" s="595" t="s">
        <v>512</v>
      </c>
      <c r="B69" s="382" t="s">
        <v>464</v>
      </c>
      <c r="C69" s="669"/>
      <c r="D69" s="363"/>
      <c r="E69" s="382" t="s">
        <v>513</v>
      </c>
      <c r="F69" s="592">
        <v>4.8</v>
      </c>
      <c r="G69"/>
    </row>
    <row r="70" spans="1:7" x14ac:dyDescent="0.2">
      <c r="A70" s="595" t="s">
        <v>514</v>
      </c>
      <c r="B70" s="382" t="s">
        <v>464</v>
      </c>
      <c r="C70" s="669"/>
      <c r="D70" s="363"/>
      <c r="E70" s="382" t="s">
        <v>515</v>
      </c>
      <c r="F70" s="592">
        <v>8.8000000000000007</v>
      </c>
      <c r="G70"/>
    </row>
    <row r="71" spans="1:7" ht="15" thickBot="1" x14ac:dyDescent="0.25">
      <c r="A71" s="596" t="s">
        <v>516</v>
      </c>
      <c r="B71" s="444" t="s">
        <v>464</v>
      </c>
      <c r="C71" s="670"/>
      <c r="D71" s="598"/>
      <c r="E71" s="444" t="s">
        <v>517</v>
      </c>
      <c r="F71" s="593">
        <v>4.8</v>
      </c>
      <c r="G71"/>
    </row>
    <row r="72" spans="1:7" ht="15.75" thickTop="1" thickBot="1" x14ac:dyDescent="0.25">
      <c r="A72"/>
      <c r="B72"/>
      <c r="C72" s="137"/>
      <c r="D72"/>
      <c r="E72"/>
      <c r="F72" s="1102">
        <f>SUM(F46:F71)</f>
        <v>226.8000000000001</v>
      </c>
      <c r="G72" s="599"/>
    </row>
    <row r="73" spans="1:7" ht="15.75" thickTop="1" thickBot="1" x14ac:dyDescent="0.25">
      <c r="A73"/>
      <c r="B73"/>
      <c r="C73" s="137"/>
      <c r="D73"/>
      <c r="E73"/>
      <c r="F73"/>
      <c r="G73" s="382"/>
    </row>
    <row r="74" spans="1:7" ht="15" thickTop="1" x14ac:dyDescent="0.2">
      <c r="A74" s="603" t="s">
        <v>518</v>
      </c>
      <c r="B74" s="599"/>
      <c r="C74" s="671"/>
      <c r="D74" s="600"/>
      <c r="E74" s="599"/>
      <c r="F74" s="600"/>
      <c r="G74" s="382"/>
    </row>
    <row r="75" spans="1:7" x14ac:dyDescent="0.2">
      <c r="A75" s="595" t="s">
        <v>344</v>
      </c>
      <c r="B75" s="382" t="s">
        <v>461</v>
      </c>
      <c r="C75" s="669"/>
      <c r="D75" s="363"/>
      <c r="E75" s="382" t="s">
        <v>462</v>
      </c>
      <c r="F75" s="363" t="s">
        <v>408</v>
      </c>
      <c r="G75" s="382"/>
    </row>
    <row r="76" spans="1:7" x14ac:dyDescent="0.2">
      <c r="A76" s="595" t="s">
        <v>519</v>
      </c>
      <c r="B76" s="382" t="s">
        <v>520</v>
      </c>
      <c r="C76" s="669"/>
      <c r="D76" s="363"/>
      <c r="E76" s="382" t="s">
        <v>521</v>
      </c>
      <c r="F76" s="363">
        <v>225.2</v>
      </c>
      <c r="G76" s="382"/>
    </row>
    <row r="77" spans="1:7" x14ac:dyDescent="0.2">
      <c r="A77" s="595" t="s">
        <v>522</v>
      </c>
      <c r="B77" s="382" t="s">
        <v>520</v>
      </c>
      <c r="C77" s="669"/>
      <c r="D77" s="363"/>
      <c r="E77" s="382" t="s">
        <v>523</v>
      </c>
      <c r="F77" s="363">
        <v>107.8</v>
      </c>
      <c r="G77" s="442" t="s">
        <v>528</v>
      </c>
    </row>
    <row r="78" spans="1:7" ht="15" thickBot="1" x14ac:dyDescent="0.25">
      <c r="A78" s="595" t="s">
        <v>524</v>
      </c>
      <c r="B78" s="382" t="s">
        <v>520</v>
      </c>
      <c r="C78" s="669"/>
      <c r="D78" s="363"/>
      <c r="E78" s="382" t="s">
        <v>525</v>
      </c>
      <c r="F78" s="363">
        <v>30.1</v>
      </c>
      <c r="G78" s="443" t="s">
        <v>528</v>
      </c>
    </row>
    <row r="79" spans="1:7" ht="15" thickTop="1" x14ac:dyDescent="0.2">
      <c r="A79" s="595" t="s">
        <v>526</v>
      </c>
      <c r="B79" s="382" t="s">
        <v>520</v>
      </c>
      <c r="C79" s="669"/>
      <c r="D79" s="363"/>
      <c r="E79" s="382" t="s">
        <v>527</v>
      </c>
      <c r="F79" s="382">
        <v>100</v>
      </c>
      <c r="G79" s="169"/>
    </row>
    <row r="80" spans="1:7" ht="15" thickBot="1" x14ac:dyDescent="0.25">
      <c r="A80" s="596" t="s">
        <v>526</v>
      </c>
      <c r="B80" s="444" t="s">
        <v>520</v>
      </c>
      <c r="C80" s="670"/>
      <c r="D80" s="598"/>
      <c r="E80" s="444" t="s">
        <v>529</v>
      </c>
      <c r="F80" s="444">
        <v>100</v>
      </c>
      <c r="G80"/>
    </row>
    <row r="81" spans="1:20" ht="15.75" thickTop="1" thickBot="1" x14ac:dyDescent="0.25">
      <c r="A81" s="656"/>
      <c r="B81"/>
      <c r="C81" s="137"/>
      <c r="D81"/>
      <c r="E81" s="1102" t="s">
        <v>530</v>
      </c>
      <c r="F81" s="1103">
        <f>SUM(F76:F80)</f>
        <v>563.1</v>
      </c>
    </row>
    <row r="82" spans="1:20" ht="15.75" thickTop="1" thickBot="1" x14ac:dyDescent="0.25">
      <c r="A82" s="656"/>
      <c r="B82"/>
      <c r="C82" s="137"/>
      <c r="D82"/>
      <c r="E82"/>
      <c r="F82"/>
    </row>
    <row r="83" spans="1:20" ht="16.5" thickTop="1" thickBot="1" x14ac:dyDescent="0.25">
      <c r="A83" s="607" t="s">
        <v>443</v>
      </c>
    </row>
    <row r="84" spans="1:20" ht="15.75" thickTop="1" thickBot="1" x14ac:dyDescent="0.25">
      <c r="A84" s="608" t="s">
        <v>531</v>
      </c>
      <c r="E84" s="673"/>
      <c r="F84" s="675"/>
      <c r="M84" s="434" t="s">
        <v>532</v>
      </c>
      <c r="T84" s="434" t="s">
        <v>533</v>
      </c>
    </row>
    <row r="85" spans="1:20" ht="15" thickTop="1" x14ac:dyDescent="0.2">
      <c r="A85" s="186"/>
      <c r="E85" s="441" t="s">
        <v>462</v>
      </c>
      <c r="F85" s="674" t="s">
        <v>408</v>
      </c>
    </row>
    <row r="86" spans="1:20" x14ac:dyDescent="0.2">
      <c r="A86" s="609" t="s">
        <v>534</v>
      </c>
      <c r="E86" s="382"/>
      <c r="F86" s="592"/>
    </row>
    <row r="87" spans="1:20" x14ac:dyDescent="0.2">
      <c r="A87" s="610" t="s">
        <v>535</v>
      </c>
      <c r="E87" s="442" t="s">
        <v>536</v>
      </c>
      <c r="F87" s="592">
        <f>'Ruimtestaat Stadhuis'!J37</f>
        <v>33.799999999999997</v>
      </c>
    </row>
    <row r="88" spans="1:20" x14ac:dyDescent="0.2">
      <c r="A88" s="610"/>
      <c r="E88" s="382" t="s">
        <v>537</v>
      </c>
      <c r="F88" s="592">
        <f>'Ruimtestaat Stadhuis'!J38</f>
        <v>288.8</v>
      </c>
    </row>
    <row r="89" spans="1:20" x14ac:dyDescent="0.2">
      <c r="A89" s="610"/>
      <c r="E89" s="382" t="s">
        <v>538</v>
      </c>
      <c r="F89" s="592">
        <f>'Ruimtestaat Stadhuis'!J39</f>
        <v>190</v>
      </c>
    </row>
    <row r="90" spans="1:20" x14ac:dyDescent="0.2">
      <c r="A90" s="610"/>
      <c r="E90" s="382" t="s">
        <v>539</v>
      </c>
      <c r="F90" s="592">
        <f>'Ruimtestaat Stadhuis'!J40</f>
        <v>15.9</v>
      </c>
    </row>
    <row r="91" spans="1:20" ht="15" x14ac:dyDescent="0.25">
      <c r="A91" s="611" t="s">
        <v>540</v>
      </c>
      <c r="E91" s="442" t="s">
        <v>541</v>
      </c>
      <c r="F91" s="592">
        <f>'Ruimtestaat Stadhuis'!J70</f>
        <v>288.8</v>
      </c>
    </row>
    <row r="92" spans="1:20" x14ac:dyDescent="0.2">
      <c r="A92" s="612"/>
      <c r="E92" s="382" t="s">
        <v>542</v>
      </c>
      <c r="F92" s="592">
        <f>'Ruimtestaat Stadhuis'!J71</f>
        <v>190</v>
      </c>
    </row>
    <row r="93" spans="1:20" ht="15" thickBot="1" x14ac:dyDescent="0.25">
      <c r="A93" s="612" t="s">
        <v>543</v>
      </c>
      <c r="E93" s="444"/>
      <c r="F93" s="593">
        <f>SUM(F87:F92)</f>
        <v>1007.3</v>
      </c>
    </row>
    <row r="94" spans="1:20" ht="15" thickTop="1" x14ac:dyDescent="0.2">
      <c r="A94" s="612" t="s">
        <v>544</v>
      </c>
      <c r="E94" s="597"/>
      <c r="F94" s="597"/>
    </row>
    <row r="95" spans="1:20" x14ac:dyDescent="0.2">
      <c r="A95" s="613" t="s">
        <v>545</v>
      </c>
      <c r="E95" s="363"/>
      <c r="F95" s="363"/>
    </row>
    <row r="96" spans="1:20" x14ac:dyDescent="0.2">
      <c r="A96" s="613" t="s">
        <v>546</v>
      </c>
      <c r="E96" s="363"/>
      <c r="F96" s="363"/>
    </row>
    <row r="97" spans="1:6" x14ac:dyDescent="0.2">
      <c r="A97" s="613" t="s">
        <v>547</v>
      </c>
      <c r="E97" s="363"/>
      <c r="F97" s="363"/>
    </row>
    <row r="98" spans="1:6" x14ac:dyDescent="0.2">
      <c r="A98" s="613" t="s">
        <v>548</v>
      </c>
      <c r="E98" s="363"/>
      <c r="F98" s="363"/>
    </row>
    <row r="99" spans="1:6" x14ac:dyDescent="0.2">
      <c r="A99" s="613" t="s">
        <v>549</v>
      </c>
      <c r="E99" s="363"/>
      <c r="F99" s="363"/>
    </row>
    <row r="100" spans="1:6" x14ac:dyDescent="0.2">
      <c r="A100" s="613" t="s">
        <v>550</v>
      </c>
      <c r="E100" s="363"/>
      <c r="F100" s="363"/>
    </row>
    <row r="101" spans="1:6" x14ac:dyDescent="0.2">
      <c r="A101" s="614" t="s">
        <v>551</v>
      </c>
      <c r="E101" s="363"/>
      <c r="F101" s="363"/>
    </row>
    <row r="102" spans="1:6" x14ac:dyDescent="0.2">
      <c r="A102" s="614" t="s">
        <v>552</v>
      </c>
      <c r="E102" s="363"/>
      <c r="F102" s="363"/>
    </row>
    <row r="103" spans="1:6" x14ac:dyDescent="0.2">
      <c r="A103" s="613" t="s">
        <v>553</v>
      </c>
      <c r="E103" s="363"/>
      <c r="F103" s="363"/>
    </row>
    <row r="104" spans="1:6" x14ac:dyDescent="0.2">
      <c r="A104" s="615" t="s">
        <v>540</v>
      </c>
      <c r="E104" s="363"/>
      <c r="F104" s="363"/>
    </row>
    <row r="105" spans="1:6" ht="15" thickBot="1" x14ac:dyDescent="0.25">
      <c r="A105" s="616" t="s">
        <v>554</v>
      </c>
      <c r="E105" s="363"/>
      <c r="F105" s="363"/>
    </row>
    <row r="106" spans="1:6" ht="14.25" customHeight="1" thickTop="1" thickBot="1" x14ac:dyDescent="0.25"/>
    <row r="107" spans="1:6" ht="16.5" thickTop="1" thickBot="1" x14ac:dyDescent="0.25">
      <c r="A107" s="481" t="s">
        <v>436</v>
      </c>
      <c r="B107" s="602"/>
    </row>
    <row r="108" spans="1:6" ht="15" thickTop="1" x14ac:dyDescent="0.2">
      <c r="A108" s="601" t="s">
        <v>555</v>
      </c>
      <c r="B108" s="581"/>
      <c r="C108" s="672"/>
      <c r="D108" s="447"/>
    </row>
    <row r="109" spans="1:6" x14ac:dyDescent="0.2">
      <c r="A109" s="582"/>
      <c r="B109" s="583"/>
      <c r="C109" s="137"/>
      <c r="D109"/>
    </row>
    <row r="110" spans="1:6" x14ac:dyDescent="0.2">
      <c r="A110" s="582" t="s">
        <v>556</v>
      </c>
      <c r="B110" s="583"/>
      <c r="C110" s="137"/>
      <c r="D110"/>
    </row>
    <row r="111" spans="1:6" x14ac:dyDescent="0.2">
      <c r="A111" s="582" t="s">
        <v>557</v>
      </c>
      <c r="B111" s="583" t="s">
        <v>558</v>
      </c>
      <c r="C111" s="137"/>
      <c r="D111"/>
    </row>
    <row r="112" spans="1:6" x14ac:dyDescent="0.2">
      <c r="A112" s="582" t="s">
        <v>559</v>
      </c>
      <c r="B112" s="583" t="s">
        <v>558</v>
      </c>
      <c r="C112" s="137"/>
      <c r="D112"/>
    </row>
    <row r="113" spans="1:4" x14ac:dyDescent="0.2">
      <c r="A113" s="582" t="s">
        <v>491</v>
      </c>
      <c r="B113" s="583" t="s">
        <v>558</v>
      </c>
      <c r="C113" s="137"/>
      <c r="D113"/>
    </row>
    <row r="114" spans="1:4" x14ac:dyDescent="0.2">
      <c r="A114" s="582" t="s">
        <v>560</v>
      </c>
      <c r="B114" s="583" t="s">
        <v>558</v>
      </c>
      <c r="C114" s="137"/>
      <c r="D114"/>
    </row>
    <row r="115" spans="1:4" x14ac:dyDescent="0.2">
      <c r="A115" s="582" t="s">
        <v>561</v>
      </c>
      <c r="B115" s="583" t="s">
        <v>558</v>
      </c>
      <c r="C115" s="137"/>
      <c r="D115"/>
    </row>
    <row r="116" spans="1:4" ht="15" thickBot="1" x14ac:dyDescent="0.25">
      <c r="A116" s="584" t="s">
        <v>562</v>
      </c>
      <c r="B116" s="585" t="s">
        <v>558</v>
      </c>
      <c r="C116" s="137"/>
      <c r="D116"/>
    </row>
    <row r="117" spans="1:4" ht="15.75" thickTop="1" thickBot="1" x14ac:dyDescent="0.25">
      <c r="A117" s="545"/>
      <c r="B117" s="545"/>
      <c r="C117" s="137"/>
      <c r="D117"/>
    </row>
    <row r="118" spans="1:4" ht="15" thickTop="1" x14ac:dyDescent="0.2">
      <c r="A118" s="604" t="s">
        <v>563</v>
      </c>
      <c r="B118" s="605"/>
      <c r="C118" s="137"/>
      <c r="D118"/>
    </row>
    <row r="119" spans="1:4" ht="15" thickBot="1" x14ac:dyDescent="0.25">
      <c r="A119" s="606" t="s">
        <v>564</v>
      </c>
      <c r="B119" s="585" t="s">
        <v>565</v>
      </c>
      <c r="C119" s="137"/>
      <c r="D119"/>
    </row>
    <row r="120" spans="1:4" ht="14.25" customHeight="1" thickTop="1" x14ac:dyDescent="0.2"/>
  </sheetData>
  <mergeCells count="1">
    <mergeCell ref="A2:E2"/>
  </mergeCells>
  <phoneticPr fontId="25" type="noConversion"/>
  <pageMargins left="0.7" right="0.7" top="0.75" bottom="0.75" header="0.3" footer="0.3"/>
  <pageSetup paperSize="8" scale="8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78B5B699AE3B54E9BC3B1BC44F4C2E7" ma:contentTypeVersion="6" ma:contentTypeDescription="Een nieuw document maken." ma:contentTypeScope="" ma:versionID="9794e2df7a0da54fe05e616d7db7612a">
  <xsd:schema xmlns:xsd="http://www.w3.org/2001/XMLSchema" xmlns:xs="http://www.w3.org/2001/XMLSchema" xmlns:p="http://schemas.microsoft.com/office/2006/metadata/properties" xmlns:ns2="ec33cb56-5a6c-4918-a772-934501c94198" xmlns:ns3="9be4dd3a-381d-45c2-9e09-125b3d1db5bd" targetNamespace="http://schemas.microsoft.com/office/2006/metadata/properties" ma:root="true" ma:fieldsID="357be45fb852f3dc02a24df2bacfb241" ns2:_="" ns3:_="">
    <xsd:import namespace="ec33cb56-5a6c-4918-a772-934501c94198"/>
    <xsd:import namespace="9be4dd3a-381d-45c2-9e09-125b3d1db5b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33cb56-5a6c-4918-a772-934501c941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e4dd3a-381d-45c2-9e09-125b3d1db5b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9be4dd3a-381d-45c2-9e09-125b3d1db5bd">
      <UserInfo>
        <DisplayName>Sterk, Brenda</DisplayName>
        <AccountId>37</AccountId>
        <AccountType/>
      </UserInfo>
    </SharedWithUsers>
  </documentManagement>
</p:properties>
</file>

<file path=customXml/itemProps1.xml><?xml version="1.0" encoding="utf-8"?>
<ds:datastoreItem xmlns:ds="http://schemas.openxmlformats.org/officeDocument/2006/customXml" ds:itemID="{5E14D76B-4AB3-4C15-9679-5B1362887532}">
  <ds:schemaRefs>
    <ds:schemaRef ds:uri="http://schemas.microsoft.com/sharepoint/v3/contenttype/forms"/>
  </ds:schemaRefs>
</ds:datastoreItem>
</file>

<file path=customXml/itemProps2.xml><?xml version="1.0" encoding="utf-8"?>
<ds:datastoreItem xmlns:ds="http://schemas.openxmlformats.org/officeDocument/2006/customXml" ds:itemID="{76E04605-C5BB-4089-A08D-3D6FAFE658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33cb56-5a6c-4918-a772-934501c94198"/>
    <ds:schemaRef ds:uri="9be4dd3a-381d-45c2-9e09-125b3d1db5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8EBA5F-3BCF-4CA1-9B35-366200AA2A91}">
  <ds:schemaRefs>
    <ds:schemaRef ds:uri="http://schemas.openxmlformats.org/package/2006/metadata/core-properties"/>
    <ds:schemaRef ds:uri="http://www.w3.org/XML/1998/namespace"/>
    <ds:schemaRef ds:uri="http://schemas.microsoft.com/office/2006/metadata/properties"/>
    <ds:schemaRef ds:uri="http://schemas.microsoft.com/office/2006/documentManagement/types"/>
    <ds:schemaRef ds:uri="ec33cb56-5a6c-4918-a772-934501c94198"/>
    <ds:schemaRef ds:uri="http://purl.org/dc/elements/1.1/"/>
    <ds:schemaRef ds:uri="http://schemas.microsoft.com/office/infopath/2007/PartnerControls"/>
    <ds:schemaRef ds:uri="9be4dd3a-381d-45c2-9e09-125b3d1db5bd"/>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20</vt:i4>
      </vt:variant>
      <vt:variant>
        <vt:lpstr>Benoemde bereiken</vt:lpstr>
      </vt:variant>
      <vt:variant>
        <vt:i4>2</vt:i4>
      </vt:variant>
    </vt:vector>
  </HeadingPairs>
  <TitlesOfParts>
    <vt:vector size="22" baseType="lpstr">
      <vt:lpstr>Toelichting Eurest</vt:lpstr>
      <vt:lpstr>Toelichting</vt:lpstr>
      <vt:lpstr>1.2 over te nemen personeel</vt:lpstr>
      <vt:lpstr>Handleiding</vt:lpstr>
      <vt:lpstr>Organisatieprofiel</vt:lpstr>
      <vt:lpstr>Totale kosten</vt:lpstr>
      <vt:lpstr>Linnenservice</vt:lpstr>
      <vt:lpstr>Sanitaire aanvullingen</vt:lpstr>
      <vt:lpstr>Periodiek- en spec. onderhoud</vt:lpstr>
      <vt:lpstr>Schoonmaak totaal ruimtestaten</vt:lpstr>
      <vt:lpstr>Ruimtestaat Stadhuis</vt:lpstr>
      <vt:lpstr>R. Havenkantoor</vt:lpstr>
      <vt:lpstr>R.ODNZKG</vt:lpstr>
      <vt:lpstr>R. RPO 6</vt:lpstr>
      <vt:lpstr>R Serooskerkestraat</vt:lpstr>
      <vt:lpstr>R slachthuisstraat</vt:lpstr>
      <vt:lpstr>R. Spierling</vt:lpstr>
      <vt:lpstr>R. Vinkenstraat</vt:lpstr>
      <vt:lpstr>R. Begraafplaatsen</vt:lpstr>
      <vt:lpstr>Overige kleine en tijdelijk</vt:lpstr>
      <vt:lpstr>'Ruimtestaat Stadhuis'!Afdrukbereik</vt:lpstr>
      <vt:lpstr>Toelichting!Afdrukbereik</vt:lpstr>
    </vt:vector>
  </TitlesOfParts>
  <Manager/>
  <Company>Gemeente Zaanstad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Greus</dc:creator>
  <cp:keywords/>
  <dc:description/>
  <cp:lastModifiedBy>Greuter, Susanne</cp:lastModifiedBy>
  <cp:revision/>
  <dcterms:created xsi:type="dcterms:W3CDTF">2013-09-26T16:24:42Z</dcterms:created>
  <dcterms:modified xsi:type="dcterms:W3CDTF">2024-07-30T15:25:42Z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0x010100578B5B699AE3B54E9BC3B1BC44F4C2E7</vt:lpwstr>
  </property>
  <property fmtid="{D5CDD505-2E9C-101B-9397-08002B2CF9AE}" pid="5" name="Order">
    <vt:r8>100</vt:r8>
  </property>
  <property fmtid="{D5CDD505-2E9C-101B-9397-08002B2CF9AE}" pid="6" name="Openbaarheidsbeperking">
    <vt:lpwstr/>
  </property>
  <property fmtid="{D5CDD505-2E9C-101B-9397-08002B2CF9AE}" pid="7" name="Afdeling">
    <vt:lpwstr>3;#Facilitaire Zaken|e4bdb08e-be41-4f84-9bb5-cddaf086f261</vt:lpwstr>
  </property>
  <property fmtid="{D5CDD505-2E9C-101B-9397-08002B2CF9AE}" pid="8" name="ha05b352ffb3473e988b841366c28f6f">
    <vt:lpwstr>O.3.1.1 Afhandelen verzoeken Facilitaire Zaken|982189c4-313b-438e-9c15-f0b63606167c</vt:lpwstr>
  </property>
  <property fmtid="{D5CDD505-2E9C-101B-9397-08002B2CF9AE}" pid="9" name="jbd390ef46fe4ab38e89a0afa2c77160">
    <vt:lpwstr/>
  </property>
  <property fmtid="{D5CDD505-2E9C-101B-9397-08002B2CF9AE}" pid="10" name="n4a6eba257ee4776b063e377a4c63306">
    <vt:lpwstr>Gemeente Zaanstad|5da99fe8-27ce-4ad9-925a-5d6e14d5f231</vt:lpwstr>
  </property>
  <property fmtid="{D5CDD505-2E9C-101B-9397-08002B2CF9AE}" pid="11" name="_ExtendedDescription">
    <vt:lpwstr/>
  </property>
  <property fmtid="{D5CDD505-2E9C-101B-9397-08002B2CF9AE}" pid="12" name="Extern-ID">
    <vt:lpwstr/>
  </property>
  <property fmtid="{D5CDD505-2E9C-101B-9397-08002B2CF9AE}" pid="13" name="Archiefvormer">
    <vt:lpwstr>2;#Gemeente Zaanstad|5da99fe8-27ce-4ad9-925a-5d6e14d5f231</vt:lpwstr>
  </property>
  <property fmtid="{D5CDD505-2E9C-101B-9397-08002B2CF9AE}" pid="14" name="DocumentSetDescription">
    <vt:lpwstr/>
  </property>
  <property fmtid="{D5CDD505-2E9C-101B-9397-08002B2CF9AE}" pid="15" name="Zaaktype">
    <vt:lpwstr>4;#B0574|1c1ba151-0f0e-4b4e-b215-a5c0dae84579</vt:lpwstr>
  </property>
  <property fmtid="{D5CDD505-2E9C-101B-9397-08002B2CF9AE}" pid="16" name="Status_Zaak">
    <vt:lpwstr>1;#Actief|81c20c87-c216-4937-bf94-ff7021bd769f</vt:lpwstr>
  </property>
  <property fmtid="{D5CDD505-2E9C-101B-9397-08002B2CF9AE}" pid="17" name="Proces">
    <vt:lpwstr>5;#O.3.1.1 Afhandelen verzoeken Facilitaire Zaken|982189c4-313b-438e-9c15-f0b63606167c</vt:lpwstr>
  </property>
  <property fmtid="{D5CDD505-2E9C-101B-9397-08002B2CF9AE}" pid="18" name="Bron_Systeem">
    <vt:lpwstr/>
  </property>
  <property fmtid="{D5CDD505-2E9C-101B-9397-08002B2CF9AE}" pid="19" name="c94847eb54c24c8f9dc0c385bd1eebc2">
    <vt:lpwstr>Facilitaire Zaken|e4bdb08e-be41-4f84-9bb5-cddaf086f261</vt:lpwstr>
  </property>
  <property fmtid="{D5CDD505-2E9C-101B-9397-08002B2CF9AE}" pid="20" name="dd418d1d0122474984b379b82e2694a7">
    <vt:lpwstr>B0574|1c1ba151-0f0e-4b4e-b215-a5c0dae84579</vt:lpwstr>
  </property>
  <property fmtid="{D5CDD505-2E9C-101B-9397-08002B2CF9AE}" pid="21" name="MediaServiceImageTags">
    <vt:lpwstr/>
  </property>
  <property fmtid="{D5CDD505-2E9C-101B-9397-08002B2CF9AE}" pid="22" name="_dlc_DocIdItemGuid">
    <vt:lpwstr>b7bbc8f2-5e34-4bc3-ae9b-0e0fd088e0ed</vt:lpwstr>
  </property>
  <property fmtid="{D5CDD505-2E9C-101B-9397-08002B2CF9AE}" pid="23" name="_docset_NoMedatataSyncRequired">
    <vt:lpwstr>False</vt:lpwstr>
  </property>
  <property fmtid="{D5CDD505-2E9C-101B-9397-08002B2CF9AE}" pid="24" name="_MarkAsFinal">
    <vt:bool>false</vt:bool>
  </property>
</Properties>
</file>