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ijzaak.sharepoint.com/sites/AanbestedingManagingAgent/Gedeelde documenten/General/Overige facilitaire percelen/6. Catering/3. Nota van Inlichtingen/"/>
    </mc:Choice>
  </mc:AlternateContent>
  <xr:revisionPtr revIDLastSave="535" documentId="8_{A05E2D1F-9EB4-4B30-9CCB-44996A66638E}" xr6:coauthVersionLast="47" xr6:coauthVersionMax="47" xr10:uidLastSave="{2F707CF4-8510-409B-95C8-D7B46BE6BE89}"/>
  <bookViews>
    <workbookView xWindow="-120" yWindow="-120" windowWidth="29040" windowHeight="15840" xr2:uid="{DE0A3884-96D5-4BDF-A6F7-7609C4CD241C}"/>
  </bookViews>
  <sheets>
    <sheet name="Handleiding" sheetId="1" r:id="rId1"/>
    <sheet name="Organisatie profiel" sheetId="2" r:id="rId2"/>
    <sheet name="Samenvatting catering" sheetId="6" r:id="rId3"/>
    <sheet name="Personeelskosten Espressobar" sheetId="13" r:id="rId4"/>
    <sheet name="Personeelskosten Plaza" sheetId="9" r:id="rId5"/>
    <sheet name="Restaurantkosten Espressobar" sheetId="12" r:id="rId6"/>
    <sheet name="Restaurantkosten Plaza" sheetId="11" r:id="rId7"/>
    <sheet name="Vaste verrekenprijs banqueting"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9" l="1"/>
  <c r="G7" i="9"/>
  <c r="G8" i="9"/>
  <c r="G9" i="9"/>
  <c r="G10" i="9"/>
  <c r="G5" i="9"/>
  <c r="G6" i="13"/>
  <c r="G7" i="13"/>
  <c r="G8" i="13"/>
  <c r="G9" i="13"/>
  <c r="G10" i="13"/>
  <c r="G11" i="13"/>
  <c r="G12" i="13"/>
  <c r="G5" i="13"/>
  <c r="F5" i="11" l="1"/>
  <c r="F6" i="11"/>
  <c r="F7" i="11"/>
  <c r="F8" i="11"/>
  <c r="F9" i="11"/>
  <c r="F10" i="11"/>
  <c r="F11" i="11"/>
  <c r="F12" i="11"/>
  <c r="F13" i="11"/>
  <c r="F14" i="11"/>
  <c r="F15" i="11"/>
  <c r="F16" i="11"/>
  <c r="F17" i="11"/>
  <c r="F18" i="11"/>
  <c r="F19" i="11"/>
  <c r="F20" i="11"/>
  <c r="F21" i="11"/>
  <c r="F4" i="11"/>
  <c r="F5" i="12"/>
  <c r="F6" i="12"/>
  <c r="F7" i="12"/>
  <c r="F8" i="12"/>
  <c r="F9" i="12"/>
  <c r="F10" i="12"/>
  <c r="F11" i="12"/>
  <c r="F12" i="12"/>
  <c r="F13" i="12"/>
  <c r="F14" i="12"/>
  <c r="F15" i="12"/>
  <c r="F16" i="12"/>
  <c r="F17" i="12"/>
  <c r="F18" i="12"/>
  <c r="F19" i="12"/>
  <c r="F20" i="12"/>
  <c r="F21" i="12"/>
  <c r="F4" i="12"/>
  <c r="I7" i="13" l="1"/>
  <c r="I8" i="13"/>
  <c r="I9" i="13"/>
  <c r="I10" i="13"/>
  <c r="I11" i="13"/>
  <c r="I12" i="13"/>
  <c r="I6" i="9"/>
  <c r="I7" i="9"/>
  <c r="I8" i="9"/>
  <c r="I9" i="9"/>
  <c r="I10" i="9"/>
  <c r="K6" i="9"/>
  <c r="K7" i="9"/>
  <c r="K8" i="9"/>
  <c r="K9" i="9"/>
  <c r="K10" i="9"/>
  <c r="K7" i="13"/>
  <c r="K8" i="13"/>
  <c r="K9" i="13"/>
  <c r="K10" i="13"/>
  <c r="K11" i="13"/>
  <c r="K12" i="13"/>
  <c r="I6" i="13" l="1"/>
  <c r="K6" i="13"/>
  <c r="K5" i="9"/>
  <c r="K11" i="9" s="1"/>
  <c r="I5" i="9"/>
  <c r="C22" i="12"/>
  <c r="C12" i="6" s="1"/>
  <c r="F22" i="12"/>
  <c r="C22" i="11"/>
  <c r="D12" i="6" s="1"/>
  <c r="F22" i="11"/>
  <c r="I19" i="8"/>
  <c r="F19" i="8"/>
  <c r="H18" i="8"/>
  <c r="I18" i="8" s="1"/>
  <c r="I17" i="8"/>
  <c r="F17" i="8"/>
  <c r="I15" i="8"/>
  <c r="I20" i="8" s="1"/>
  <c r="C13" i="6" s="1"/>
  <c r="I16" i="8"/>
  <c r="I10" i="8"/>
  <c r="I11" i="8"/>
  <c r="I12" i="8"/>
  <c r="I13" i="8"/>
  <c r="I14" i="8"/>
  <c r="I9" i="8"/>
  <c r="I5" i="8"/>
  <c r="I6" i="8"/>
  <c r="I7" i="8"/>
  <c r="I8" i="8"/>
  <c r="I4" i="8"/>
  <c r="F5" i="8"/>
  <c r="F6" i="8"/>
  <c r="F7" i="8"/>
  <c r="F8" i="8"/>
  <c r="F18" i="8"/>
  <c r="F16" i="8"/>
  <c r="F15" i="8"/>
  <c r="F10" i="8"/>
  <c r="F11" i="8"/>
  <c r="F12" i="8"/>
  <c r="F13" i="8"/>
  <c r="F14" i="8"/>
  <c r="F9" i="8"/>
  <c r="F4" i="8"/>
  <c r="K5" i="13" l="1"/>
  <c r="I5" i="13"/>
  <c r="K13" i="13"/>
  <c r="C11" i="6" s="1"/>
  <c r="D11" i="6"/>
  <c r="D16" i="6" a="1"/>
  <c r="D16" i="6" s="1"/>
  <c r="D14" i="6"/>
  <c r="C14" i="6" l="1"/>
  <c r="C16" i="6" a="1"/>
  <c r="C1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<sst xmlns="http://schemas.openxmlformats.org/spreadsheetml/2006/main" count="118" uniqueCount="81">
  <si>
    <t>Instructies voor het document</t>
  </si>
  <si>
    <t xml:space="preserve">De doelstellingen van het prijzenblad zijn om van Inschrijver een volledige, eenduidige en vergelijkbare prijsaanbieding te ontvangen, en om voor de uitvoering van de overeenkomst passende financiële- en managementinformatie te verkrijgen, zodat het financieel contractbeheer optimaal rendement oplevert. </t>
  </si>
  <si>
    <t xml:space="preserve">Het is Inschrijvers niet toegestaan wijzigingen in het prijzenblad aan te brengen, zoals regels toevoegen/verwijderen en formules wijzigen, op straffe van uitsluiting van de verdere aanbestedingsprocedure. </t>
  </si>
  <si>
    <t>Dit prijzenblad is gedeeltelijk geautomatiseerd. Inschrijvers zijn zelf verantwoordelijk voor de juistheid van de ingevulde gegevens. Opdrachtgever neemt hiervoor geen enkele verantwoordelijkheid.</t>
  </si>
  <si>
    <r>
      <t xml:space="preserve">Bedragen dienen exclusief BTW vermeld te worden. De leverancier dient rekening te houden met het </t>
    </r>
    <r>
      <rPr>
        <u/>
        <sz val="11"/>
        <rFont val="Calibri"/>
        <family val="2"/>
      </rPr>
      <t>prijspeil zoals aangegeven in de offerteleidraad.</t>
    </r>
  </si>
  <si>
    <t>Aan de in dit prijzenblad vermelde gegevens kunnen geen rechten worden ontleend.</t>
  </si>
  <si>
    <t xml:space="preserve">Inschrijver wordt gevraagd alleen de oranje velden in te vullen. </t>
  </si>
  <si>
    <t xml:space="preserve">Organisatieprofiel </t>
  </si>
  <si>
    <t>Organisatienaam</t>
  </si>
  <si>
    <t>Naam tekeningsbevoegde functionaris</t>
  </si>
  <si>
    <t>Straat</t>
  </si>
  <si>
    <t>Functie tekeningsbevoegde functionaris</t>
  </si>
  <si>
    <t>Postcode, Stad</t>
  </si>
  <si>
    <t>Handtekening</t>
  </si>
  <si>
    <t>Datum</t>
  </si>
  <si>
    <t>Gemeente Zaanstad</t>
  </si>
  <si>
    <t>Omschrijving</t>
  </si>
  <si>
    <t>Totale kosten</t>
  </si>
  <si>
    <t>Functie medewerker</t>
  </si>
  <si>
    <t>CAO-schaal</t>
  </si>
  <si>
    <t>Cateringmedewerker</t>
  </si>
  <si>
    <t>Cateringbeheerder (op de locatie)</t>
  </si>
  <si>
    <t>Totaal restaurantkosten</t>
  </si>
  <si>
    <t>Arrangement/product</t>
  </si>
  <si>
    <t>Verrekening</t>
  </si>
  <si>
    <t>p.p.</t>
  </si>
  <si>
    <t>Dit prijzenblad is onderdeel van de aanbestedingsdocumenten behorende bij de Europese aanbesteding Catering met kenmerk 2024-42 ten behoeve van de gemeente Zaanstad. Inschrijvers dienen het prijzenblad volledig, onvoorwaardelijk en waarheidsgetrouw in te vullen, en rechtgeldig ondertekend bij de Inschrijving bij te voegen.</t>
  </si>
  <si>
    <t>Handleiding prijzenblad Catering</t>
  </si>
  <si>
    <t>Handfruit</t>
  </si>
  <si>
    <t>VVPrijs  (Excl BTW)</t>
  </si>
  <si>
    <t>Luxe koek</t>
  </si>
  <si>
    <t>totaal VVP incl. btw</t>
  </si>
  <si>
    <t>Gesorteerd gebak</t>
  </si>
  <si>
    <t>Frisdrank</t>
  </si>
  <si>
    <t>Uurtarief daguren
(ma - vr: 08:00 uur - 18:00 uur)</t>
  </si>
  <si>
    <t>Weging uurtarief</t>
  </si>
  <si>
    <t>Gewogen gemiddeld uurtarief (excl. btw)</t>
  </si>
  <si>
    <t>Totale fictieve kosten (excl. btw)</t>
  </si>
  <si>
    <t>Gewogen gemiddeld uurtarief (incl. btw)</t>
  </si>
  <si>
    <t>Totale fictieve personeelskosten per jaar (excl. btw)</t>
  </si>
  <si>
    <t>Cateringkosten totaal (excl. btw)</t>
  </si>
  <si>
    <t>Kanwater</t>
  </si>
  <si>
    <t>Koffie/Thee arrangement</t>
  </si>
  <si>
    <t>Avondmaaltijd</t>
  </si>
  <si>
    <t>Verbruik Espressobar 2023*</t>
  </si>
  <si>
    <t>Verbruik Plaza 2023*</t>
  </si>
  <si>
    <t>Muffin</t>
  </si>
  <si>
    <t>Totale kosten per jaar (excl. btw)</t>
  </si>
  <si>
    <t>Lunch standaard</t>
  </si>
  <si>
    <t>Lunch luxe</t>
  </si>
  <si>
    <t>Biologische lunch</t>
  </si>
  <si>
    <t>Luxe soep</t>
  </si>
  <si>
    <t>Fruit salade</t>
  </si>
  <si>
    <t>Drankenarrangement</t>
  </si>
  <si>
    <t>Koude hapjes</t>
  </si>
  <si>
    <t>Warme hapjes</t>
  </si>
  <si>
    <t>Vaste verrekenprijs banqueting</t>
  </si>
  <si>
    <t>Kosten per jaar excl. btw</t>
  </si>
  <si>
    <t>Kosten per jaar incl. btw</t>
  </si>
  <si>
    <t>Aantal uren inzet*</t>
  </si>
  <si>
    <t xml:space="preserve">* op basis van 255 dagen openstelling en het aantal contracturen van de in dienst zijnde medewerkers in het jaar 2023, aan deze uren kunnen geen rechten worden ontleend. </t>
  </si>
  <si>
    <t xml:space="preserve">* Verbruik op basis van verbruik 2023, aan deze verbruikcijfers hier kunnen geen rechten aan worden ontleend. </t>
  </si>
  <si>
    <t>Espressobar</t>
  </si>
  <si>
    <t>Plaza</t>
  </si>
  <si>
    <t>Personeelkosten per jaar (excl. btw)</t>
  </si>
  <si>
    <t>Restaurantkosten per jaar (excl. btw)</t>
  </si>
  <si>
    <t>Eventueel gevraagde beheervergoeding</t>
  </si>
  <si>
    <t>Restaurantkosten Espressobar*</t>
  </si>
  <si>
    <t>Restaurantkosten Plaza*</t>
  </si>
  <si>
    <t>Personeelskosten Espressobar*</t>
  </si>
  <si>
    <t>Personeelskosten Plaza*</t>
  </si>
  <si>
    <t>Vaste verrekenprijs banqueting*</t>
  </si>
  <si>
    <t xml:space="preserve">* De gemeente Zaanstad daagt de inschrijvende partij uit om zelf een inschatting te maken voor de restaurant kosten, de gemeente denkt hier bijvoorbeeld aan de volgende kosten: Ingrediëntkosten, kantoorartikelen, disposables, automatisering, verzekeringen, Arbo en veiligheid etc. Deze kosten zijn niet limitatief, het is aan de inschrijvende partij om deze kosten aan te geven. Echter dienen in deze kosten wel alle kosten (exclusief personeelskosten) voor deze dienstverlening te zijn verwerkt. </t>
  </si>
  <si>
    <r>
      <t xml:space="preserve">Totaal </t>
    </r>
    <r>
      <rPr>
        <b/>
        <sz val="11"/>
        <color rgb="FFFF0000"/>
        <rFont val="Calibri"/>
        <family val="2"/>
      </rPr>
      <t>inschrijfprijs</t>
    </r>
    <r>
      <rPr>
        <b/>
        <sz val="11"/>
        <rFont val="Calibri"/>
        <family val="2"/>
      </rPr>
      <t xml:space="preserve"> per jaar (excl. btw)</t>
    </r>
  </si>
  <si>
    <t>Aanpassingen naar aanleiding van Nota van Inlichtingen 1 zijn rood gemaakt</t>
  </si>
  <si>
    <t>fictieve aantal uren inzet*</t>
  </si>
  <si>
    <t>Omzet</t>
  </si>
  <si>
    <t>Uurtarief avonduren
(ma - vr: 18:00 uur - 22:00 uur)</t>
  </si>
  <si>
    <t>Uurtarief nachturen
(ma - vr: 22:00 uur - 07:00 uur)</t>
  </si>
  <si>
    <t>Btw percentage</t>
  </si>
  <si>
    <t>BTW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</si>
</sst>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44" formatCode="_ &quot;€&quot;\ * #,##0.00_ ;_ &quot;€&quot;\ * \-#,##0.00_ ;_ &quot;€&quot;\ * &quot;-&quot;??_ ;_ @_ "/>
    <numFmt numFmtId="43" formatCode="_ * #,##0.00_ ;_ * \-#,##0.00_ ;_ * &quot;-&quot;??_ ;_ @_ "/>
    <numFmt numFmtId="164" formatCode="&quot;€&quot;\ #,##0.00"/>
    <numFmt numFmtId="165" formatCode="_-&quot;€&quot;\ * #,##0.00_-;_-&quot;€&quot;\ * #,##0.00\-;_-&quot;€&quot;\ * &quot;-&quot;??_-;_-@_-"/>
    <numFmt numFmtId="166" formatCode="_-* #,##0.00_-;_-* #,##0.00\-;_-* &quot;-&quot;??_-;_-@_-"/>
    <numFmt numFmtId="167" formatCode="_([$€]* #,##0.00_);_([$€]* \(#,##0.00\);_([$€]* &quot;-&quot;??_);_(@_)"/>
    <numFmt numFmtId="168" formatCode="_(&quot;Fl.&quot;* #,##0_);_(&quot;Fl.&quot;* \(#,##0\);_(&quot;Fl.&quot;* &quot;-&quot;_);_(@_)"/>
    <numFmt numFmtId="169" formatCode="_(&quot;Fl.&quot;* #,##0.00_);_(&quot;Fl.&quot;* \(#,##0.00\);_(&quot;Fl.&quot;* &quot;-&quot;??_);_(@_)"/>
    <numFmt numFmtId="170" formatCode="#.###00"/>
    <numFmt numFmtId="171" formatCode="0\ &quot;m2&quot;"/>
    <numFmt numFmtId="172" formatCode="_-&quot;€&quot;* #,##0.00_-;\-&quot;€&quot;* #,##0.00_-;_-&quot;€&quot;* &quot;-&quot;??_-;_-@_-"/>
    <numFmt numFmtId="173" formatCode="_-&quot;fl&quot;\ * #,##0.00_-;_-&quot;fl&quot;\ * #,##0.00\-;_-&quot;fl&quot;\ * &quot;-&quot;??_-;_-@_-"/>
    <numFmt numFmtId="174" formatCode="0.0%"/>
  </numFmts>
  <fonts count="47" x14ac:knownFonts="1">
    <font>
      <sz val="10"/>
      <color theme="1"/>
      <name val="Arial"/>
      <family val="2"/>
    </font>
    <font>
      <sz val="11"/>
      <color theme="1"/>
      <name val="Calibri"/>
      <family val="2"/>
      <scheme val="minor"/>
    </font>
    <font>
      <sz val="11"/>
      <name val="Calibri"/>
      <family val="2"/>
    </font>
    <font>
      <b/>
      <sz val="11"/>
      <name val="Calibri"/>
      <family val="2"/>
    </font>
    <font>
      <sz val="11"/>
      <color theme="1"/>
      <name val="Calibri"/>
      <family val="2"/>
    </font>
    <font>
      <sz val="12"/>
      <name val="System"/>
      <family val="2"/>
    </font>
    <font>
      <sz val="10"/>
      <name val="Arial"/>
      <family val="2"/>
    </font>
    <font>
      <sz val="11"/>
      <color theme="1"/>
      <name val="Calibri"/>
      <family val="2"/>
      <scheme val="minor"/>
    </font>
    <font>
      <b/>
      <sz val="16"/>
      <name val="Calibri"/>
      <family val="2"/>
    </font>
    <font>
      <b/>
      <sz val="9"/>
      <name val="Calibri"/>
      <family val="2"/>
      <scheme val="minor"/>
    </font>
    <font>
      <u/>
      <sz val="11"/>
      <name val="Calibri"/>
      <family val="2"/>
    </font>
    <font>
      <u/>
      <sz val="10"/>
      <color indexed="12"/>
      <name val="Arial"/>
      <family val="2"/>
    </font>
    <font>
      <sz val="10"/>
      <color indexed="8"/>
      <name val="Arial"/>
      <family val="2"/>
    </font>
    <font>
      <b/>
      <sz val="10"/>
      <name val="Arial"/>
      <family val="2"/>
    </font>
    <font>
      <b/>
      <sz val="11"/>
      <color indexed="8"/>
      <name val="Calibri"/>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u/>
      <sz val="10"/>
      <color indexed="36"/>
      <name val="Arial"/>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63"/>
      <name val="Calibri"/>
      <family val="2"/>
    </font>
    <font>
      <i/>
      <sz val="11"/>
      <color indexed="23"/>
      <name val="Calibri"/>
      <family val="2"/>
    </font>
    <font>
      <sz val="11"/>
      <color indexed="10"/>
      <name val="Calibri"/>
      <family val="2"/>
    </font>
    <font>
      <sz val="8"/>
      <name val="Arial"/>
      <family val="2"/>
    </font>
    <font>
      <sz val="10"/>
      <name val="Times New Roman"/>
      <family val="1"/>
    </font>
    <font>
      <sz val="10"/>
      <name val="Helv"/>
      <family val="2"/>
    </font>
    <font>
      <sz val="10"/>
      <color indexed="20"/>
      <name val="Arial"/>
      <family val="2"/>
    </font>
    <font>
      <b/>
      <sz val="8"/>
      <name val="Arial"/>
      <family val="2"/>
    </font>
    <font>
      <sz val="10"/>
      <name val="Helv"/>
    </font>
    <font>
      <i/>
      <sz val="8"/>
      <name val="Arial"/>
      <family val="2"/>
    </font>
    <font>
      <sz val="10"/>
      <color indexed="12"/>
      <name val="Times New Roman"/>
      <family val="1"/>
    </font>
    <font>
      <sz val="10"/>
      <name val="Courier"/>
      <family val="3"/>
    </font>
    <font>
      <b/>
      <sz val="11"/>
      <color indexed="9"/>
      <name val="Century Gothic"/>
      <family val="2"/>
    </font>
    <font>
      <sz val="10"/>
      <color theme="1"/>
      <name val="Arial"/>
      <family val="2"/>
    </font>
    <font>
      <b/>
      <sz val="11"/>
      <color theme="1"/>
      <name val="Arial"/>
      <family val="2"/>
    </font>
    <font>
      <b/>
      <sz val="11"/>
      <color rgb="FFFF0000"/>
      <name val="Calibri"/>
      <family val="2"/>
    </font>
    <font>
      <sz val="11"/>
      <color rgb="FFFF0000"/>
      <name val="Calibri"/>
      <family val="2"/>
    </font>
  </fonts>
  <fills count="3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8"/>
        <bgColor indexed="64"/>
      </patternFill>
    </fill>
    <fill>
      <patternFill patternType="solid">
        <fgColor indexed="22"/>
      </patternFill>
    </fill>
    <fill>
      <patternFill patternType="solid">
        <fgColor indexed="55"/>
      </patternFill>
    </fill>
    <fill>
      <patternFill patternType="solid">
        <fgColor indexed="10"/>
        <bgColor indexed="64"/>
      </patternFill>
    </fill>
    <fill>
      <patternFill patternType="solid">
        <fgColor indexed="11"/>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20"/>
        <bgColor indexed="24"/>
      </patternFill>
    </fill>
    <fill>
      <patternFill patternType="solid">
        <fgColor indexed="15"/>
        <bgColor indexed="64"/>
      </patternFill>
    </fill>
    <fill>
      <patternFill patternType="solid">
        <fgColor indexed="41"/>
        <bgColor indexed="64"/>
      </patternFill>
    </fill>
    <fill>
      <patternFill patternType="solid">
        <fgColor theme="5" tint="0.59999389629810485"/>
        <bgColor indexed="64"/>
      </patternFill>
    </fill>
    <fill>
      <patternFill patternType="solid">
        <fgColor indexed="23"/>
        <bgColor indexed="23"/>
      </patternFill>
    </fill>
    <fill>
      <patternFill patternType="solid">
        <fgColor theme="0" tint="-0.34998626667073579"/>
        <bgColor indexed="64"/>
      </patternFill>
    </fill>
    <fill>
      <patternFill patternType="solid">
        <fgColor rgb="FFFFC000"/>
        <bgColor indexed="64"/>
      </patternFill>
    </fill>
    <fill>
      <patternFill patternType="lightUp"/>
    </fill>
  </fills>
  <borders count="70">
    <border>
      <left/>
      <right/>
      <top/>
      <bottom/>
      <diagonal/>
    </border>
    <border>
      <left style="medium">
        <color indexed="64"/>
      </left>
      <right style="medium">
        <color indexed="64"/>
      </right>
      <top style="medium">
        <color indexed="64"/>
      </top>
      <bottom/>
      <diagonal/>
    </border>
    <border>
      <left style="double">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right style="double">
        <color indexed="64"/>
      </right>
      <top style="double">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hair">
        <color indexed="64"/>
      </top>
      <bottom style="double">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bottom style="double">
        <color indexed="64"/>
      </bottom>
      <diagonal/>
    </border>
    <border>
      <left style="thin">
        <color indexed="64"/>
      </left>
      <right/>
      <top style="double">
        <color indexed="64"/>
      </top>
      <bottom style="double">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4"/>
      </left>
      <right style="double">
        <color indexed="64"/>
      </right>
      <top style="double">
        <color indexed="64"/>
      </top>
      <bottom style="hair">
        <color indexed="64"/>
      </bottom>
      <diagonal/>
    </border>
    <border>
      <left style="double">
        <color indexed="64"/>
      </left>
      <right style="double">
        <color indexed="64"/>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double">
        <color indexed="64"/>
      </right>
      <top/>
      <bottom style="hair">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86">
    <xf numFmtId="0" fontId="0" fillId="0" borderId="0"/>
    <xf numFmtId="0" fontId="5" fillId="0" borderId="0"/>
    <xf numFmtId="0" fontId="6" fillId="0" borderId="0" applyFill="0"/>
    <xf numFmtId="0" fontId="7" fillId="0" borderId="0"/>
    <xf numFmtId="0" fontId="6" fillId="0" borderId="0"/>
    <xf numFmtId="167" fontId="12" fillId="0" borderId="0" applyFont="0" applyFill="0" applyBorder="0" applyAlignment="0" applyProtection="0"/>
    <xf numFmtId="0" fontId="11" fillId="0" borderId="0" applyNumberFormat="0" applyFill="0" applyBorder="0" applyAlignment="0" applyProtection="0">
      <alignment vertical="top"/>
      <protection locked="0"/>
    </xf>
    <xf numFmtId="166"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167" fontId="12" fillId="0" borderId="0" applyFont="0" applyFill="0" applyBorder="0" applyAlignment="0" applyProtection="0"/>
    <xf numFmtId="0" fontId="15" fillId="0" borderId="0"/>
    <xf numFmtId="0" fontId="35"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28"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3" fillId="23" borderId="39">
      <alignment vertical="top" wrapText="1"/>
      <protection hidden="1"/>
    </xf>
    <xf numFmtId="0" fontId="18" fillId="24" borderId="40" applyNumberFormat="0" applyAlignment="0" applyProtection="0"/>
    <xf numFmtId="0" fontId="37" fillId="23" borderId="39">
      <alignment vertical="top" wrapText="1"/>
      <protection hidden="1"/>
    </xf>
    <xf numFmtId="0" fontId="18" fillId="24" borderId="40" applyNumberFormat="0" applyAlignment="0" applyProtection="0"/>
    <xf numFmtId="0" fontId="19" fillId="25" borderId="41" applyNumberFormat="0" applyAlignment="0" applyProtection="0"/>
    <xf numFmtId="41" fontId="38" fillId="0" borderId="0" applyFont="0" applyFill="0" applyBorder="0" applyAlignment="0" applyProtection="0"/>
    <xf numFmtId="43" fontId="38" fillId="0" borderId="0" applyFont="0" applyFill="0" applyBorder="0" applyAlignment="0" applyProtection="0"/>
    <xf numFmtId="0" fontId="19" fillId="25" borderId="41" applyNumberFormat="0" applyAlignment="0" applyProtection="0"/>
    <xf numFmtId="168" fontId="38" fillId="0" borderId="0" applyFont="0" applyFill="0" applyBorder="0" applyAlignment="0" applyProtection="0"/>
    <xf numFmtId="169" fontId="38" fillId="0" borderId="0" applyFont="0" applyFill="0" applyBorder="0" applyAlignment="0" applyProtection="0"/>
    <xf numFmtId="170" fontId="33" fillId="26" borderId="39">
      <alignment vertical="top"/>
      <protection locked="0" hidden="1"/>
    </xf>
    <xf numFmtId="0" fontId="31" fillId="0" borderId="0" applyNumberFormat="0" applyFill="0" applyBorder="0" applyAlignment="0" applyProtection="0"/>
    <xf numFmtId="0" fontId="21" fillId="0" borderId="0" applyNumberFormat="0" applyFill="0" applyBorder="0" applyAlignment="0" applyProtection="0">
      <alignment vertical="top"/>
      <protection locked="0"/>
    </xf>
    <xf numFmtId="0" fontId="20" fillId="0" borderId="42" applyNumberFormat="0" applyFill="0" applyAlignment="0" applyProtection="0"/>
    <xf numFmtId="0" fontId="22" fillId="7" borderId="0" applyNumberFormat="0" applyBorder="0" applyAlignment="0" applyProtection="0"/>
    <xf numFmtId="0" fontId="22" fillId="7" borderId="0" applyNumberFormat="0" applyBorder="0" applyAlignment="0" applyProtection="0"/>
    <xf numFmtId="0" fontId="37" fillId="27" borderId="39">
      <alignment vertical="top"/>
      <protection hidden="1"/>
    </xf>
    <xf numFmtId="0" fontId="24" fillId="0" borderId="43" applyNumberFormat="0" applyFill="0" applyAlignment="0" applyProtection="0"/>
    <xf numFmtId="0" fontId="25" fillId="0" borderId="44" applyNumberFormat="0" applyFill="0" applyAlignment="0" applyProtection="0"/>
    <xf numFmtId="0" fontId="26" fillId="0" borderId="45" applyNumberFormat="0" applyFill="0" applyAlignment="0" applyProtection="0"/>
    <xf numFmtId="0" fontId="26" fillId="0" borderId="0" applyNumberFormat="0" applyFill="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3" fillId="10" borderId="40" applyNumberFormat="0" applyAlignment="0" applyProtection="0"/>
    <xf numFmtId="0" fontId="23" fillId="10" borderId="40" applyNumberFormat="0" applyAlignment="0" applyProtection="0"/>
    <xf numFmtId="0" fontId="39" fillId="23" borderId="39">
      <alignment vertical="top" wrapText="1"/>
      <protection hidden="1"/>
    </xf>
    <xf numFmtId="0" fontId="40" fillId="4" borderId="0"/>
    <xf numFmtId="0" fontId="24" fillId="0" borderId="43" applyNumberFormat="0" applyFill="0" applyAlignment="0" applyProtection="0"/>
    <xf numFmtId="0" fontId="25" fillId="0" borderId="44" applyNumberFormat="0" applyFill="0" applyAlignment="0" applyProtection="0"/>
    <xf numFmtId="0" fontId="26" fillId="0" borderId="45" applyNumberFormat="0" applyFill="0" applyAlignment="0" applyProtection="0"/>
    <xf numFmtId="0" fontId="26" fillId="0" borderId="0" applyNumberFormat="0" applyFill="0" applyBorder="0" applyAlignment="0" applyProtection="0"/>
    <xf numFmtId="166" fontId="37" fillId="0" borderId="0">
      <alignment horizontal="center" vertical="center" textRotation="90" wrapText="1"/>
    </xf>
    <xf numFmtId="0" fontId="13" fillId="28" borderId="6"/>
    <xf numFmtId="0" fontId="20" fillId="0" borderId="42" applyNumberFormat="0" applyFill="0" applyAlignment="0" applyProtection="0"/>
    <xf numFmtId="171" fontId="13" fillId="0" borderId="0"/>
    <xf numFmtId="0" fontId="27" fillId="29" borderId="0" applyNumberFormat="0" applyBorder="0" applyAlignment="0" applyProtection="0"/>
    <xf numFmtId="0" fontId="27" fillId="2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xf numFmtId="0" fontId="16" fillId="30" borderId="46" applyNumberFormat="0" applyFont="0" applyAlignment="0" applyProtection="0"/>
    <xf numFmtId="0" fontId="6" fillId="30" borderId="46" applyNumberFormat="0" applyFont="0" applyAlignment="0" applyProtection="0"/>
    <xf numFmtId="170" fontId="33" fillId="23" borderId="39">
      <alignment vertical="top"/>
      <protection hidden="1"/>
    </xf>
    <xf numFmtId="0" fontId="41" fillId="0" borderId="0"/>
    <xf numFmtId="0" fontId="28" fillId="6" borderId="0" applyNumberFormat="0" applyBorder="0" applyAlignment="0" applyProtection="0"/>
    <xf numFmtId="0" fontId="30" fillId="24" borderId="47" applyNumberFormat="0" applyAlignment="0" applyProtection="0"/>
    <xf numFmtId="0" fontId="42" fillId="31" borderId="38" applyNumberFormat="0" applyFont="0" applyFill="0" applyBorder="0" applyAlignment="0">
      <alignment horizontal="right"/>
    </xf>
    <xf numFmtId="0" fontId="13" fillId="32" borderId="5" applyNumberFormat="0" applyFont="0" applyBorder="0">
      <alignment horizontal="center"/>
    </xf>
    <xf numFmtId="0" fontId="33" fillId="26" borderId="39">
      <alignment vertical="top"/>
      <protection locked="0" hidden="1"/>
    </xf>
    <xf numFmtId="0" fontId="7" fillId="0" borderId="0"/>
    <xf numFmtId="0" fontId="7" fillId="0" borderId="0"/>
    <xf numFmtId="0" fontId="33" fillId="26" borderId="39">
      <alignment vertical="top"/>
      <protection locked="0" hidden="1"/>
    </xf>
    <xf numFmtId="0" fontId="29" fillId="0" borderId="0" applyNumberFormat="0" applyFill="0" applyBorder="0" applyAlignment="0" applyProtection="0"/>
    <xf numFmtId="0" fontId="29" fillId="0" borderId="0" applyNumberFormat="0" applyFill="0" applyBorder="0" applyAlignment="0" applyProtection="0"/>
    <xf numFmtId="0" fontId="14" fillId="0" borderId="48" applyNumberFormat="0" applyFill="0" applyAlignment="0" applyProtection="0"/>
    <xf numFmtId="0" fontId="14" fillId="0" borderId="48" applyNumberFormat="0" applyFill="0" applyAlignment="0" applyProtection="0"/>
    <xf numFmtId="0" fontId="30" fillId="24" borderId="47" applyNumberFormat="0" applyAlignment="0" applyProtection="0"/>
    <xf numFmtId="172" fontId="34" fillId="0" borderId="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5" fontId="6" fillId="0" borderId="0" applyFont="0" applyFill="0" applyBorder="0" applyAlignment="0" applyProtection="0"/>
    <xf numFmtId="166"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19" fillId="25" borderId="41" applyNumberFormat="0" applyAlignment="0" applyProtection="0"/>
    <xf numFmtId="0" fontId="19" fillId="25" borderId="41" applyNumberFormat="0" applyAlignment="0" applyProtection="0"/>
    <xf numFmtId="167" fontId="12" fillId="0" borderId="0" applyFont="0" applyFill="0" applyBorder="0" applyAlignment="0" applyProtection="0"/>
    <xf numFmtId="0" fontId="13" fillId="28" borderId="6"/>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7" fillId="0" borderId="0"/>
    <xf numFmtId="0" fontId="6" fillId="0" borderId="0"/>
    <xf numFmtId="0" fontId="7" fillId="0" borderId="0"/>
    <xf numFmtId="165" fontId="6" fillId="0" borderId="0" applyFont="0" applyFill="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167" fontId="12" fillId="0" borderId="0" applyFont="0" applyFill="0" applyBorder="0" applyAlignment="0" applyProtection="0"/>
    <xf numFmtId="0" fontId="13" fillId="28" borderId="6"/>
    <xf numFmtId="0" fontId="6" fillId="0" borderId="0"/>
    <xf numFmtId="0" fontId="6" fillId="0" borderId="0"/>
    <xf numFmtId="0" fontId="6" fillId="0" borderId="0"/>
    <xf numFmtId="0" fontId="6" fillId="0" borderId="0"/>
    <xf numFmtId="0" fontId="6" fillId="0" borderId="0"/>
    <xf numFmtId="0" fontId="6" fillId="0" borderId="0"/>
    <xf numFmtId="0" fontId="16" fillId="30" borderId="46" applyNumberFormat="0" applyFont="0" applyAlignment="0" applyProtection="0"/>
    <xf numFmtId="9"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0" fontId="6" fillId="0" borderId="0"/>
    <xf numFmtId="44" fontId="43" fillId="0" borderId="0" applyFont="0" applyFill="0" applyBorder="0" applyAlignment="0" applyProtection="0"/>
    <xf numFmtId="165" fontId="6" fillId="0" borderId="0" applyFont="0" applyFill="0" applyBorder="0" applyAlignment="0" applyProtection="0"/>
    <xf numFmtId="0" fontId="1" fillId="0" borderId="0"/>
    <xf numFmtId="0" fontId="6" fillId="35" borderId="0"/>
    <xf numFmtId="0" fontId="1" fillId="0" borderId="0"/>
    <xf numFmtId="0" fontId="5" fillId="0" borderId="0"/>
    <xf numFmtId="173"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0" fontId="1" fillId="0" borderId="0"/>
    <xf numFmtId="0" fontId="6" fillId="35" borderId="0"/>
    <xf numFmtId="0" fontId="1" fillId="0" borderId="0"/>
    <xf numFmtId="0" fontId="1" fillId="0" borderId="0"/>
    <xf numFmtId="0" fontId="1" fillId="0" borderId="0"/>
    <xf numFmtId="0" fontId="1" fillId="0" borderId="0"/>
    <xf numFmtId="0" fontId="1" fillId="0" borderId="0"/>
    <xf numFmtId="0" fontId="1" fillId="0" borderId="0"/>
    <xf numFmtId="43" fontId="6"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43" fillId="0" borderId="0" applyFont="0" applyFill="0" applyBorder="0" applyAlignment="0" applyProtection="0"/>
  </cellStyleXfs>
  <cellXfs count="136">
    <xf numFmtId="0" fontId="0" fillId="0" borderId="0" xfId="0"/>
    <xf numFmtId="0" fontId="2" fillId="0" borderId="0" xfId="0" applyFont="1"/>
    <xf numFmtId="0" fontId="4" fillId="0" borderId="0" xfId="0" applyFont="1"/>
    <xf numFmtId="0" fontId="3" fillId="0" borderId="0" xfId="1" applyFont="1" applyAlignment="1">
      <alignment vertical="center"/>
    </xf>
    <xf numFmtId="0" fontId="2" fillId="0" borderId="0" xfId="1" applyFont="1" applyAlignment="1">
      <alignment vertical="center"/>
    </xf>
    <xf numFmtId="0" fontId="2" fillId="0" borderId="0" xfId="2" applyFont="1" applyFill="1" applyAlignment="1" applyProtection="1">
      <alignment horizontal="left"/>
      <protection locked="0"/>
    </xf>
    <xf numFmtId="0" fontId="2" fillId="0" borderId="0" xfId="1" applyFont="1" applyAlignment="1">
      <alignment horizontal="left" vertical="center"/>
    </xf>
    <xf numFmtId="0" fontId="8" fillId="0" borderId="0" xfId="3" applyFont="1" applyAlignment="1">
      <alignment horizontal="left" vertical="top"/>
    </xf>
    <xf numFmtId="0" fontId="9" fillId="0" borderId="0" xfId="3" applyFont="1" applyAlignment="1">
      <alignment horizontal="left" vertical="top"/>
    </xf>
    <xf numFmtId="0" fontId="3" fillId="0" borderId="0" xfId="1"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xf>
    <xf numFmtId="0" fontId="3" fillId="0" borderId="0" xfId="3" applyFont="1" applyAlignment="1">
      <alignment horizontal="left" vertical="top"/>
    </xf>
    <xf numFmtId="0" fontId="2" fillId="2" borderId="0" xfId="0" applyFont="1" applyFill="1"/>
    <xf numFmtId="0" fontId="3" fillId="3" borderId="16" xfId="0" applyFont="1" applyFill="1" applyBorder="1" applyAlignment="1">
      <alignment wrapText="1"/>
    </xf>
    <xf numFmtId="0" fontId="3" fillId="3" borderId="17" xfId="0" applyFont="1" applyFill="1" applyBorder="1" applyAlignment="1">
      <alignment wrapText="1"/>
    </xf>
    <xf numFmtId="0" fontId="2" fillId="0" borderId="2" xfId="0" applyFont="1" applyBorder="1"/>
    <xf numFmtId="165" fontId="2" fillId="2" borderId="0" xfId="0" applyNumberFormat="1" applyFont="1" applyFill="1"/>
    <xf numFmtId="0" fontId="2" fillId="4" borderId="21" xfId="0" applyFont="1" applyFill="1" applyBorder="1"/>
    <xf numFmtId="165" fontId="3" fillId="4" borderId="25" xfId="10" applyNumberFormat="1" applyFont="1" applyFill="1" applyBorder="1"/>
    <xf numFmtId="0" fontId="3" fillId="2" borderId="0" xfId="0" applyFont="1" applyFill="1"/>
    <xf numFmtId="0" fontId="3" fillId="3" borderId="23" xfId="0" applyFont="1" applyFill="1" applyBorder="1" applyAlignment="1">
      <alignment vertical="center" wrapText="1"/>
    </xf>
    <xf numFmtId="165" fontId="3" fillId="3" borderId="27" xfId="0" applyNumberFormat="1" applyFont="1" applyFill="1" applyBorder="1" applyAlignment="1">
      <alignment vertical="center" wrapText="1"/>
    </xf>
    <xf numFmtId="165" fontId="3" fillId="3" borderId="14" xfId="0" applyNumberFormat="1" applyFont="1" applyFill="1" applyBorder="1" applyAlignment="1">
      <alignment vertical="center" wrapText="1"/>
    </xf>
    <xf numFmtId="165" fontId="2" fillId="0" borderId="29" xfId="0" applyNumberFormat="1" applyFont="1" applyBorder="1" applyProtection="1">
      <protection locked="0"/>
    </xf>
    <xf numFmtId="0" fontId="2" fillId="0" borderId="30" xfId="0" applyFont="1" applyBorder="1"/>
    <xf numFmtId="0" fontId="3" fillId="4" borderId="32" xfId="0" applyFont="1" applyFill="1" applyBorder="1"/>
    <xf numFmtId="165" fontId="2" fillId="4" borderId="33" xfId="10" applyNumberFormat="1" applyFont="1" applyFill="1" applyBorder="1"/>
    <xf numFmtId="165" fontId="2" fillId="4" borderId="34" xfId="0" applyNumberFormat="1" applyFont="1" applyFill="1" applyBorder="1"/>
    <xf numFmtId="0" fontId="2" fillId="0" borderId="50" xfId="11" applyFont="1" applyBorder="1" applyAlignment="1">
      <alignment vertical="top" wrapText="1"/>
    </xf>
    <xf numFmtId="0" fontId="3" fillId="33" borderId="14" xfId="11" applyFont="1" applyFill="1" applyBorder="1" applyAlignment="1">
      <alignment vertical="top" wrapText="1"/>
    </xf>
    <xf numFmtId="0" fontId="3" fillId="33" borderId="14" xfId="11" applyFont="1" applyFill="1" applyBorder="1" applyAlignment="1">
      <alignment horizontal="left" vertical="top" wrapText="1"/>
    </xf>
    <xf numFmtId="0" fontId="16" fillId="0" borderId="50" xfId="11" applyFont="1" applyBorder="1" applyAlignment="1">
      <alignment wrapText="1"/>
    </xf>
    <xf numFmtId="0" fontId="16" fillId="0" borderId="49" xfId="11" applyFont="1" applyBorder="1" applyAlignment="1">
      <alignment wrapText="1"/>
    </xf>
    <xf numFmtId="165" fontId="2" fillId="0" borderId="51" xfId="118" applyFont="1" applyFill="1" applyBorder="1" applyAlignment="1">
      <alignment vertical="top" wrapText="1"/>
    </xf>
    <xf numFmtId="165" fontId="2" fillId="0" borderId="52" xfId="118" applyFont="1" applyFill="1" applyBorder="1" applyAlignment="1">
      <alignment vertical="top" wrapText="1"/>
    </xf>
    <xf numFmtId="0" fontId="2" fillId="34" borderId="11" xfId="2" applyFont="1" applyFill="1" applyBorder="1" applyAlignment="1" applyProtection="1">
      <alignment horizontal="left"/>
      <protection locked="0"/>
    </xf>
    <xf numFmtId="0" fontId="2" fillId="0" borderId="15" xfId="11" applyFont="1" applyBorder="1" applyAlignment="1">
      <alignment vertical="top" wrapText="1"/>
    </xf>
    <xf numFmtId="0" fontId="16" fillId="0" borderId="15" xfId="11" applyFont="1" applyBorder="1" applyAlignment="1">
      <alignment wrapText="1"/>
    </xf>
    <xf numFmtId="0" fontId="3" fillId="3" borderId="31" xfId="0" applyFont="1" applyFill="1" applyBorder="1" applyAlignment="1">
      <alignment vertical="center" wrapText="1"/>
    </xf>
    <xf numFmtId="165" fontId="3" fillId="3" borderId="57" xfId="0" applyNumberFormat="1" applyFont="1" applyFill="1" applyBorder="1" applyAlignment="1">
      <alignment vertical="center" wrapText="1"/>
    </xf>
    <xf numFmtId="164" fontId="0" fillId="0" borderId="31" xfId="0" applyNumberFormat="1" applyBorder="1"/>
    <xf numFmtId="164" fontId="0" fillId="0" borderId="58" xfId="0" applyNumberFormat="1" applyBorder="1"/>
    <xf numFmtId="164" fontId="0" fillId="0" borderId="59" xfId="0" applyNumberFormat="1" applyBorder="1"/>
    <xf numFmtId="164" fontId="0" fillId="0" borderId="0" xfId="0" applyNumberFormat="1"/>
    <xf numFmtId="0" fontId="2" fillId="0" borderId="14" xfId="0" applyFont="1" applyBorder="1"/>
    <xf numFmtId="174" fontId="3" fillId="3" borderId="31" xfId="185" applyNumberFormat="1" applyFont="1" applyFill="1" applyBorder="1" applyAlignment="1">
      <alignment vertical="center" wrapText="1"/>
    </xf>
    <xf numFmtId="165" fontId="3" fillId="36" borderId="31" xfId="0" applyNumberFormat="1" applyFont="1" applyFill="1" applyBorder="1" applyAlignment="1">
      <alignment vertical="center" wrapText="1"/>
    </xf>
    <xf numFmtId="9" fontId="3" fillId="36" borderId="31" xfId="185" applyFont="1" applyFill="1" applyBorder="1" applyAlignment="1">
      <alignment vertical="center" wrapText="1"/>
    </xf>
    <xf numFmtId="0" fontId="3" fillId="3" borderId="60" xfId="0" applyFont="1" applyFill="1" applyBorder="1" applyAlignment="1">
      <alignment vertical="center" wrapText="1"/>
    </xf>
    <xf numFmtId="0" fontId="3" fillId="3" borderId="61" xfId="0" applyFont="1" applyFill="1" applyBorder="1" applyAlignment="1">
      <alignment vertical="center" wrapText="1"/>
    </xf>
    <xf numFmtId="165" fontId="3" fillId="3" borderId="61" xfId="0" applyNumberFormat="1" applyFont="1" applyFill="1" applyBorder="1" applyAlignment="1">
      <alignment vertical="center" wrapText="1"/>
    </xf>
    <xf numFmtId="0" fontId="3" fillId="3" borderId="30" xfId="0" applyFont="1" applyFill="1" applyBorder="1" applyAlignment="1">
      <alignment vertical="center" wrapText="1"/>
    </xf>
    <xf numFmtId="165" fontId="3" fillId="36" borderId="58" xfId="0" applyNumberFormat="1" applyFont="1" applyFill="1" applyBorder="1" applyAlignment="1">
      <alignment vertical="center" wrapText="1"/>
    </xf>
    <xf numFmtId="0" fontId="3" fillId="3" borderId="18" xfId="0" applyFont="1" applyFill="1" applyBorder="1" applyAlignment="1">
      <alignment wrapText="1"/>
    </xf>
    <xf numFmtId="165" fontId="2" fillId="4" borderId="22" xfId="9" quotePrefix="1" applyFont="1" applyFill="1" applyBorder="1"/>
    <xf numFmtId="164" fontId="2" fillId="37" borderId="31" xfId="7" applyNumberFormat="1" applyFont="1" applyFill="1" applyBorder="1" applyProtection="1">
      <protection locked="0"/>
    </xf>
    <xf numFmtId="164" fontId="2" fillId="37" borderId="31" xfId="10" applyNumberFormat="1" applyFont="1" applyFill="1" applyBorder="1" applyProtection="1">
      <protection locked="0"/>
    </xf>
    <xf numFmtId="164" fontId="2" fillId="37" borderId="55" xfId="7" applyNumberFormat="1" applyFont="1" applyFill="1" applyBorder="1" applyProtection="1">
      <protection locked="0"/>
    </xf>
    <xf numFmtId="164" fontId="2" fillId="37" borderId="55" xfId="10" applyNumberFormat="1" applyFont="1" applyFill="1" applyBorder="1" applyProtection="1">
      <protection locked="0"/>
    </xf>
    <xf numFmtId="0" fontId="16" fillId="0" borderId="50" xfId="11" applyFont="1" applyBorder="1" applyAlignment="1">
      <alignment horizontal="right" wrapText="1"/>
    </xf>
    <xf numFmtId="0" fontId="16" fillId="0" borderId="9" xfId="11" applyFont="1" applyBorder="1" applyAlignment="1">
      <alignment wrapText="1"/>
    </xf>
    <xf numFmtId="44" fontId="0" fillId="0" borderId="56" xfId="0" applyNumberFormat="1" applyBorder="1"/>
    <xf numFmtId="44" fontId="0" fillId="0" borderId="63" xfId="0" applyNumberFormat="1" applyBorder="1"/>
    <xf numFmtId="165" fontId="2" fillId="0" borderId="64" xfId="118" applyFont="1" applyFill="1" applyBorder="1" applyAlignment="1">
      <alignment vertical="top" wrapText="1"/>
    </xf>
    <xf numFmtId="0" fontId="16" fillId="0" borderId="0" xfId="11" applyFont="1" applyAlignment="1">
      <alignment wrapText="1"/>
    </xf>
    <xf numFmtId="164" fontId="0" fillId="0" borderId="8" xfId="0" applyNumberFormat="1" applyBorder="1"/>
    <xf numFmtId="44" fontId="2" fillId="0" borderId="19" xfId="164" applyFont="1" applyBorder="1"/>
    <xf numFmtId="44" fontId="2" fillId="0" borderId="20" xfId="164" quotePrefix="1" applyFont="1" applyFill="1" applyBorder="1"/>
    <xf numFmtId="44" fontId="2" fillId="4" borderId="24" xfId="0" applyNumberFormat="1" applyFont="1" applyFill="1" applyBorder="1"/>
    <xf numFmtId="0" fontId="44" fillId="0" borderId="0" xfId="0" applyFont="1"/>
    <xf numFmtId="44" fontId="0" fillId="0" borderId="10" xfId="0" applyNumberFormat="1" applyBorder="1" applyAlignment="1"/>
    <xf numFmtId="0" fontId="0" fillId="0" borderId="63" xfId="0" applyBorder="1" applyAlignment="1"/>
    <xf numFmtId="0" fontId="16" fillId="0" borderId="50" xfId="11" applyFont="1" applyFill="1" applyBorder="1" applyAlignment="1">
      <alignment wrapText="1"/>
    </xf>
    <xf numFmtId="44" fontId="2" fillId="0" borderId="19" xfId="164" applyFont="1" applyFill="1" applyBorder="1"/>
    <xf numFmtId="44" fontId="2" fillId="38" borderId="20" xfId="164" quotePrefix="1" applyFont="1" applyFill="1" applyBorder="1"/>
    <xf numFmtId="0" fontId="2" fillId="0" borderId="0" xfId="0" applyFont="1" applyProtection="1">
      <protection locked="0"/>
    </xf>
    <xf numFmtId="44" fontId="2" fillId="37" borderId="19" xfId="164" applyFont="1" applyFill="1" applyBorder="1" applyProtection="1">
      <protection locked="0"/>
    </xf>
    <xf numFmtId="165" fontId="2" fillId="37" borderId="20" xfId="9" quotePrefix="1" applyFont="1" applyFill="1" applyBorder="1" applyProtection="1">
      <protection locked="0"/>
    </xf>
    <xf numFmtId="0" fontId="2" fillId="37" borderId="35" xfId="0" applyFont="1" applyFill="1" applyBorder="1" applyProtection="1">
      <protection locked="0"/>
    </xf>
    <xf numFmtId="44" fontId="2" fillId="37" borderId="28" xfId="164" applyFont="1" applyFill="1" applyBorder="1" applyProtection="1">
      <protection locked="0"/>
    </xf>
    <xf numFmtId="0" fontId="2" fillId="37" borderId="36" xfId="0" applyFont="1" applyFill="1" applyBorder="1" applyProtection="1">
      <protection locked="0"/>
    </xf>
    <xf numFmtId="0" fontId="2" fillId="37" borderId="37" xfId="0" applyFont="1" applyFill="1" applyBorder="1" applyProtection="1">
      <protection locked="0"/>
    </xf>
    <xf numFmtId="0" fontId="3" fillId="37" borderId="37" xfId="0" applyFont="1" applyFill="1" applyBorder="1" applyProtection="1">
      <protection locked="0"/>
    </xf>
    <xf numFmtId="165" fontId="2" fillId="37" borderId="50" xfId="118" applyFont="1" applyFill="1" applyBorder="1" applyAlignment="1" applyProtection="1">
      <alignment vertical="top" wrapText="1"/>
      <protection locked="0"/>
    </xf>
    <xf numFmtId="165" fontId="2" fillId="37" borderId="15" xfId="118" applyFont="1" applyFill="1" applyBorder="1" applyAlignment="1" applyProtection="1">
      <alignment vertical="top" wrapText="1"/>
      <protection locked="0"/>
    </xf>
    <xf numFmtId="165" fontId="2" fillId="4" borderId="34" xfId="10" applyNumberFormat="1" applyFont="1" applyFill="1" applyBorder="1"/>
    <xf numFmtId="9" fontId="2" fillId="37" borderId="35" xfId="0" applyNumberFormat="1" applyFont="1" applyFill="1" applyBorder="1" applyProtection="1">
      <protection locked="0"/>
    </xf>
    <xf numFmtId="9" fontId="2" fillId="37" borderId="36" xfId="0" applyNumberFormat="1" applyFont="1" applyFill="1" applyBorder="1" applyProtection="1">
      <protection locked="0"/>
    </xf>
    <xf numFmtId="9" fontId="2" fillId="37" borderId="37" xfId="0" applyNumberFormat="1" applyFont="1" applyFill="1" applyBorder="1" applyProtection="1">
      <protection locked="0"/>
    </xf>
    <xf numFmtId="165" fontId="3" fillId="3" borderId="4" xfId="0" applyNumberFormat="1" applyFont="1" applyFill="1" applyBorder="1" applyAlignment="1">
      <alignment horizontal="center" vertical="center" wrapText="1"/>
    </xf>
    <xf numFmtId="1" fontId="2" fillId="37" borderId="31" xfId="0" applyNumberFormat="1" applyFont="1" applyFill="1" applyBorder="1" applyProtection="1">
      <protection locked="0"/>
    </xf>
    <xf numFmtId="1" fontId="2" fillId="37" borderId="55" xfId="0" applyNumberFormat="1" applyFont="1" applyFill="1" applyBorder="1" applyProtection="1">
      <protection locked="0"/>
    </xf>
    <xf numFmtId="9" fontId="2" fillId="37" borderId="31" xfId="185" applyFont="1" applyFill="1" applyBorder="1" applyAlignment="1" applyProtection="1">
      <alignment vertical="center" wrapText="1"/>
      <protection locked="0"/>
    </xf>
    <xf numFmtId="9" fontId="2" fillId="37" borderId="55" xfId="185" applyFont="1" applyFill="1" applyBorder="1" applyAlignment="1" applyProtection="1">
      <alignment vertical="center" wrapText="1"/>
      <protection locked="0"/>
    </xf>
    <xf numFmtId="9" fontId="2" fillId="37" borderId="49" xfId="118" applyNumberFormat="1" applyFont="1" applyFill="1" applyBorder="1" applyAlignment="1" applyProtection="1">
      <alignment vertical="top" wrapText="1"/>
      <protection locked="0"/>
    </xf>
    <xf numFmtId="9" fontId="2" fillId="37" borderId="50" xfId="118" applyNumberFormat="1" applyFont="1" applyFill="1" applyBorder="1" applyAlignment="1" applyProtection="1">
      <alignment vertical="top" wrapText="1"/>
      <protection locked="0"/>
    </xf>
    <xf numFmtId="9" fontId="2" fillId="37" borderId="15" xfId="118" applyNumberFormat="1" applyFont="1" applyFill="1" applyBorder="1" applyAlignment="1" applyProtection="1">
      <alignment vertical="top" wrapText="1"/>
      <protection locked="0"/>
    </xf>
    <xf numFmtId="0" fontId="3" fillId="0" borderId="23" xfId="0" applyFont="1" applyFill="1" applyBorder="1"/>
    <xf numFmtId="0" fontId="46" fillId="0" borderId="0" xfId="0" applyFont="1" applyAlignment="1">
      <alignment horizontal="left" vertical="top"/>
    </xf>
    <xf numFmtId="0" fontId="2" fillId="0" borderId="66" xfId="0" applyFont="1" applyBorder="1"/>
    <xf numFmtId="1" fontId="2" fillId="37" borderId="67" xfId="0" applyNumberFormat="1" applyFont="1" applyFill="1" applyBorder="1" applyProtection="1">
      <protection locked="0"/>
    </xf>
    <xf numFmtId="164" fontId="2" fillId="37" borderId="67" xfId="7" applyNumberFormat="1" applyFont="1" applyFill="1" applyBorder="1" applyProtection="1">
      <protection locked="0"/>
    </xf>
    <xf numFmtId="164" fontId="2" fillId="37" borderId="67" xfId="10" applyNumberFormat="1" applyFont="1" applyFill="1" applyBorder="1" applyProtection="1">
      <protection locked="0"/>
    </xf>
    <xf numFmtId="1" fontId="2" fillId="37" borderId="68" xfId="0" applyNumberFormat="1" applyFont="1" applyFill="1" applyBorder="1" applyProtection="1">
      <protection locked="0"/>
    </xf>
    <xf numFmtId="0" fontId="0" fillId="0" borderId="56" xfId="0" applyBorder="1"/>
    <xf numFmtId="1" fontId="2" fillId="37" borderId="69" xfId="0" applyNumberFormat="1" applyFont="1" applyFill="1" applyBorder="1" applyProtection="1">
      <protection locked="0"/>
    </xf>
    <xf numFmtId="1" fontId="2" fillId="37" borderId="62" xfId="0" applyNumberFormat="1" applyFont="1" applyFill="1" applyBorder="1" applyProtection="1">
      <protection locked="0"/>
    </xf>
    <xf numFmtId="164" fontId="2" fillId="0" borderId="31" xfId="185" applyNumberFormat="1" applyFont="1" applyFill="1" applyBorder="1" applyAlignment="1">
      <alignment vertical="center" wrapText="1"/>
    </xf>
    <xf numFmtId="164" fontId="2" fillId="0" borderId="55" xfId="185" applyNumberFormat="1" applyFont="1" applyFill="1" applyBorder="1" applyAlignment="1">
      <alignment vertical="center" wrapText="1"/>
    </xf>
    <xf numFmtId="164" fontId="0" fillId="0" borderId="14" xfId="0" applyNumberFormat="1" applyBorder="1"/>
    <xf numFmtId="0" fontId="0" fillId="0" borderId="0" xfId="0" applyBorder="1"/>
    <xf numFmtId="165" fontId="3" fillId="3" borderId="7" xfId="0" applyNumberFormat="1" applyFont="1" applyFill="1" applyBorder="1" applyAlignment="1">
      <alignment horizontal="center" vertical="center" wrapText="1"/>
    </xf>
    <xf numFmtId="165" fontId="3" fillId="3" borderId="14" xfId="0" applyNumberFormat="1" applyFont="1" applyFill="1" applyBorder="1" applyAlignment="1">
      <alignment horizontal="center" vertical="center" wrapText="1"/>
    </xf>
    <xf numFmtId="165" fontId="2" fillId="0" borderId="14" xfId="0" applyNumberFormat="1" applyFont="1" applyBorder="1" applyProtection="1">
      <protection locked="0"/>
    </xf>
    <xf numFmtId="9" fontId="3" fillId="3" borderId="31" xfId="185" applyNumberFormat="1" applyFont="1" applyFill="1" applyBorder="1" applyAlignment="1">
      <alignment vertical="center" wrapText="1"/>
    </xf>
    <xf numFmtId="0" fontId="2" fillId="34" borderId="1" xfId="0" applyFont="1" applyFill="1" applyBorder="1" applyAlignment="1" applyProtection="1">
      <alignment horizontal="center"/>
      <protection locked="0"/>
    </xf>
    <xf numFmtId="0" fontId="2" fillId="34" borderId="12" xfId="0" applyFont="1" applyFill="1" applyBorder="1" applyAlignment="1" applyProtection="1">
      <alignment horizontal="center"/>
      <protection locked="0"/>
    </xf>
    <xf numFmtId="0" fontId="2" fillId="34" borderId="13" xfId="0" applyFont="1" applyFill="1" applyBorder="1" applyAlignment="1" applyProtection="1">
      <alignment horizontal="center"/>
      <protection locked="0"/>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7" xfId="0" applyFont="1" applyFill="1" applyBorder="1" applyAlignment="1">
      <alignment horizontal="center"/>
    </xf>
    <xf numFmtId="0" fontId="14" fillId="3" borderId="23" xfId="0" applyFont="1" applyFill="1" applyBorder="1" applyAlignment="1">
      <alignment horizontal="center"/>
    </xf>
    <xf numFmtId="0" fontId="14" fillId="3" borderId="24" xfId="0" applyFont="1" applyFill="1" applyBorder="1" applyAlignment="1">
      <alignment horizontal="center"/>
    </xf>
    <xf numFmtId="0" fontId="14" fillId="3" borderId="25" xfId="0" applyFont="1" applyFill="1" applyBorder="1" applyAlignment="1">
      <alignment horizontal="center"/>
    </xf>
    <xf numFmtId="0" fontId="2" fillId="0" borderId="26" xfId="0" applyFont="1" applyBorder="1" applyAlignment="1">
      <alignment horizontal="center" wrapText="1"/>
    </xf>
    <xf numFmtId="0" fontId="2" fillId="0" borderId="65" xfId="0" applyFont="1" applyBorder="1" applyAlignment="1">
      <alignment horizontal="center" wrapText="1"/>
    </xf>
    <xf numFmtId="0" fontId="2" fillId="0" borderId="0" xfId="0" applyFont="1" applyAlignment="1">
      <alignment horizontal="center" wrapText="1"/>
    </xf>
    <xf numFmtId="0" fontId="14" fillId="3" borderId="3" xfId="0" applyFont="1" applyFill="1" applyBorder="1" applyAlignment="1">
      <alignment horizontal="center"/>
    </xf>
    <xf numFmtId="0" fontId="14" fillId="3" borderId="4" xfId="0" applyFont="1" applyFill="1" applyBorder="1" applyAlignment="1">
      <alignment horizontal="center"/>
    </xf>
    <xf numFmtId="0" fontId="14" fillId="3" borderId="7" xfId="0" applyFont="1" applyFill="1" applyBorder="1" applyAlignment="1">
      <alignment horizontal="center"/>
    </xf>
    <xf numFmtId="0" fontId="0" fillId="0" borderId="5" xfId="0" applyBorder="1" applyAlignment="1">
      <alignment horizontal="center" wrapText="1"/>
    </xf>
    <xf numFmtId="0" fontId="0" fillId="0" borderId="6" xfId="0" applyBorder="1" applyAlignment="1">
      <alignment horizontal="center" wrapText="1"/>
    </xf>
    <xf numFmtId="0" fontId="0" fillId="0" borderId="53" xfId="0" applyBorder="1" applyAlignment="1">
      <alignment horizontal="center" wrapText="1"/>
    </xf>
    <xf numFmtId="0" fontId="0" fillId="0" borderId="54" xfId="0" applyBorder="1" applyAlignment="1">
      <alignment horizontal="center" wrapText="1"/>
    </xf>
  </cellXfs>
  <cellStyles count="186">
    <cellStyle name="_Plant and Equipment Asset Regisiter" xfId="12" xr:uid="{D23B6732-65F3-4C86-88E0-72257B6D7F00}"/>
    <cellStyle name="20% - Accent1 2" xfId="138" xr:uid="{4DB31B5B-EE3F-4E0F-80B6-6AD6AB3C3289}"/>
    <cellStyle name="20% - Accent1 3" xfId="13" xr:uid="{AA3ADC4E-4892-45B7-87AB-84D0430B966A}"/>
    <cellStyle name="20% - Accent2 2" xfId="139" xr:uid="{13CB5AAD-8E0D-4651-ACAE-2E0397A95196}"/>
    <cellStyle name="20% - Accent2 3" xfId="14" xr:uid="{CB944785-BBFA-4695-B4C1-050918F42E43}"/>
    <cellStyle name="20% - Accent3 2" xfId="140" xr:uid="{7F93E796-FB28-4E89-9E2D-07C54A0D92B4}"/>
    <cellStyle name="20% - Accent3 3" xfId="15" xr:uid="{55103F90-FA9C-4FD8-9E36-6467C59C2866}"/>
    <cellStyle name="20% - Accent4 2" xfId="141" xr:uid="{D6F7EB56-023E-4698-8819-440BDB3B7C68}"/>
    <cellStyle name="20% - Accent4 3" xfId="16" xr:uid="{3B7D3107-72A3-427E-ADF8-ABEF8B6EAA45}"/>
    <cellStyle name="20% - Accent5 2" xfId="142" xr:uid="{5995ADE1-53CD-4C0A-9F87-9675F59EAA2D}"/>
    <cellStyle name="20% - Accent5 3" xfId="17" xr:uid="{723D7FE1-D904-4E54-A218-0BA7309CCDD7}"/>
    <cellStyle name="20% - Accent6 2" xfId="143" xr:uid="{A3EA8A61-E8AF-4ED3-88DC-90E095C2BAB8}"/>
    <cellStyle name="20% - Accent6 3" xfId="18" xr:uid="{294AF47D-4086-4E18-9EDB-FFCD3CE60ADD}"/>
    <cellStyle name="40% - Accent1 2" xfId="144" xr:uid="{C444D532-AE73-4E0D-BCB1-2A79B20B14DB}"/>
    <cellStyle name="40% - Accent1 3" xfId="19" xr:uid="{447C2704-9D3E-46F4-A29D-8F33C38A3D9C}"/>
    <cellStyle name="40% - Accent2 2" xfId="145" xr:uid="{164E9796-4BFF-4AF1-980C-8CA766A7F5C7}"/>
    <cellStyle name="40% - Accent2 3" xfId="20" xr:uid="{BDBF3E5D-AA1B-45BC-8C67-EE93B041F910}"/>
    <cellStyle name="40% - Accent3 2" xfId="146" xr:uid="{0B6AB146-1C4B-4AFF-820C-64B25CE71FEB}"/>
    <cellStyle name="40% - Accent3 3" xfId="21" xr:uid="{3BA1A88F-C36E-47C5-B1A9-3C70426E7DE8}"/>
    <cellStyle name="40% - Accent4 2" xfId="147" xr:uid="{180D2366-D2DE-4CCB-B29D-A2086CB7D847}"/>
    <cellStyle name="40% - Accent4 3" xfId="22" xr:uid="{EDD161B9-95C2-4C02-9C8C-5EB42D11E8B0}"/>
    <cellStyle name="40% - Accent5 2" xfId="148" xr:uid="{F2C93942-8A76-4A20-8C72-584B2B057F41}"/>
    <cellStyle name="40% - Accent5 3" xfId="23" xr:uid="{5008D643-3E6F-4E48-A272-A5300DAAFFC3}"/>
    <cellStyle name="40% - Accent6 2" xfId="149" xr:uid="{0E2F5534-A4BC-4078-91E4-6C8F7BCA7B51}"/>
    <cellStyle name="40% - Accent6 3" xfId="24" xr:uid="{D6F781C1-56BE-44A4-B121-EC087C7833E8}"/>
    <cellStyle name="60% - Accent1 2" xfId="25" xr:uid="{0F5C7F9E-0344-4621-A25B-2CD25AD5B8F2}"/>
    <cellStyle name="60% - Accent2 2" xfId="26" xr:uid="{E62E117F-FBAC-4978-A474-CAE581EA8B19}"/>
    <cellStyle name="60% - Accent3 2" xfId="27" xr:uid="{6217FBCB-42D0-42C4-8AE6-E6D926B795F7}"/>
    <cellStyle name="60% - Accent4 2" xfId="28" xr:uid="{94658A70-2BF6-4CB0-B837-479CA922B488}"/>
    <cellStyle name="60% - Accent5 2" xfId="29" xr:uid="{C0C7F050-32F2-42A0-BFE2-AA44C21EE73C}"/>
    <cellStyle name="60% - Accent6 2" xfId="30" xr:uid="{E28A76E6-D49D-420E-A4FB-2820E3119928}"/>
    <cellStyle name="Accent1 2" xfId="31" xr:uid="{70F26E0B-384D-4DDB-B079-3AC5805F9E2B}"/>
    <cellStyle name="Accent2 2" xfId="32" xr:uid="{DD016247-6D9C-4EC3-8A8D-52BEDE92DBAA}"/>
    <cellStyle name="Accent3 2" xfId="33" xr:uid="{4FC7ECF6-E1A1-4CAA-848C-091B1E863B2E}"/>
    <cellStyle name="Accent4 2" xfId="34" xr:uid="{60A66419-6BF2-4135-9B87-D01071E23750}"/>
    <cellStyle name="Accent5 2" xfId="35" xr:uid="{767270E6-FD87-4764-AFAF-E212147921B3}"/>
    <cellStyle name="Accent6 2" xfId="36" xr:uid="{39C31155-3DC3-4C8E-96B5-E60A94CCA619}"/>
    <cellStyle name="Bad" xfId="37" xr:uid="{9E64FED9-2A5C-418A-927A-1DB82580288C}"/>
    <cellStyle name="Bad 2" xfId="38" xr:uid="{B1F8685F-B521-4508-9D15-48E89FBF04DD}"/>
    <cellStyle name="Bad 3" xfId="39" xr:uid="{DB8783F9-1C99-4786-BA65-A77B9C04A5F5}"/>
    <cellStyle name="Bad 4" xfId="40" xr:uid="{4DDAA30C-8EB0-4716-BB5E-D3C6BA9D0545}"/>
    <cellStyle name="Bad 5" xfId="41" xr:uid="{7613FB47-295A-4AB9-85B4-FD26FFA6F4DC}"/>
    <cellStyle name="Bad 6" xfId="42" xr:uid="{222E4B75-DDBB-42BE-A3BC-E46EC70D2017}"/>
    <cellStyle name="Bad 7" xfId="43" xr:uid="{C4A279C5-EB73-4101-BD12-EB3273A0879C}"/>
    <cellStyle name="Bad 8" xfId="44" xr:uid="{1BF849BB-058F-40C6-A391-B0ACEEB6DD8D}"/>
    <cellStyle name="Basic" xfId="45" xr:uid="{7CE03F8C-9740-4969-8AAA-CA37B4F20CE8}"/>
    <cellStyle name="Berekening 2" xfId="46" xr:uid="{CD8F18BE-A4F7-49F4-AA76-9475386E5EEA}"/>
    <cellStyle name="Bold" xfId="47" xr:uid="{05212BD8-00D3-486B-BFEF-B5C651E1F081}"/>
    <cellStyle name="Calculation" xfId="48" xr:uid="{D05EF168-F650-44A4-B6E2-EEA9EC4DD2AE}"/>
    <cellStyle name="Check Cell" xfId="49" xr:uid="{D67E50A6-12A0-4D08-95D0-27150524E9ED}"/>
    <cellStyle name="Check Cell 2" xfId="121" xr:uid="{AB0C2590-9B74-43D5-9DCF-48B49BF95F18}"/>
    <cellStyle name="Comma [0]_CALCULATIEBLAD.XLS" xfId="50" xr:uid="{B37E8C0C-A8AC-41ED-A1B5-F347E7F5706C}"/>
    <cellStyle name="Comma_AA BCR/ Basis ruimtestaat 13.0" xfId="51" xr:uid="{D72DBDE0-A3EE-4255-8570-DAB857EA5767}"/>
    <cellStyle name="Controlecel 2" xfId="122" xr:uid="{69653FF9-9335-4EC2-AA82-B4D60E173165}"/>
    <cellStyle name="Controlecel 3" xfId="52" xr:uid="{39D05419-61A9-4ABB-89AA-EBE887F56D15}"/>
    <cellStyle name="Currency [0]_AA BCR/ Basis ruimtestaat 13.0" xfId="53" xr:uid="{A9B3E721-BD4E-4365-97B2-6852C07022E9}"/>
    <cellStyle name="Currency_AA BCR/ Basis ruimtestaat 13.0" xfId="54" xr:uid="{60165082-D97A-408E-8897-F4B52A08D249}"/>
    <cellStyle name="Entry" xfId="55" xr:uid="{73455652-8CE1-469A-9392-B59E626B4517}"/>
    <cellStyle name="Euro" xfId="5" xr:uid="{DCAAEAFF-0CB8-40B0-B0B7-92C6054450D5}"/>
    <cellStyle name="Euro 2" xfId="10" xr:uid="{ADC3A21C-BCCD-4C13-BE4B-2B2ACD520584}"/>
    <cellStyle name="Euro 2 2" xfId="123" xr:uid="{109DC473-F714-4236-99B6-62305D2C605A}"/>
    <cellStyle name="Euro 2 3" xfId="150" xr:uid="{1A51D918-696F-4B02-A9ED-B6E8081A3BE7}"/>
    <cellStyle name="Euro 3" xfId="165" xr:uid="{BAC2B715-440B-4E2F-B10F-C465243FD137}"/>
    <cellStyle name="Explanatory Text" xfId="56" xr:uid="{28F78919-1C7B-42EC-9E8A-ED3A01A33C3E}"/>
    <cellStyle name="Followed Hyperlink_Aantal groepen per school.xls" xfId="57" xr:uid="{D52EF63A-7A2C-4B1A-9C73-8F70480D51AF}"/>
    <cellStyle name="Gekoppelde cel 2" xfId="58" xr:uid="{D8FBDF47-E709-4A88-AF8B-511EE486696F}"/>
    <cellStyle name="Goed 2" xfId="59" xr:uid="{325A9C14-DF4F-4C70-A12F-81B6A7774017}"/>
    <cellStyle name="Good" xfId="60" xr:uid="{C4233FB5-3C7F-4CAD-BBF8-4A8296F6E442}"/>
    <cellStyle name="Header" xfId="61" xr:uid="{A21979C5-317B-4CF8-B618-58DC6C5D58E7}"/>
    <cellStyle name="Heading 1" xfId="62" xr:uid="{C81BBA23-761C-4504-8594-179513EB007F}"/>
    <cellStyle name="Heading 2" xfId="63" xr:uid="{F05E7382-933B-4CE2-B57E-4C2FEAFEE0BD}"/>
    <cellStyle name="Heading 3" xfId="64" xr:uid="{DE2F7832-1DF7-42EA-ABE9-E5705361340A}"/>
    <cellStyle name="Heading 4" xfId="65" xr:uid="{0498F7E5-C429-4B08-BE1F-F2C4DD4B6B11}"/>
    <cellStyle name="Hyperlink 2" xfId="6" xr:uid="{B0DE89B3-4AD8-4140-97B0-CFAF96BA449A}"/>
    <cellStyle name="Hyperlink 2 2" xfId="66" xr:uid="{EE7E6AD3-FEDA-4CC7-AA9D-3D082ACD388C}"/>
    <cellStyle name="Hyperlink 2 3" xfId="67" xr:uid="{EDE12174-7994-483D-9B2A-F09AC0FFD40D}"/>
    <cellStyle name="Hyperlink 2 4" xfId="68" xr:uid="{122DF6FF-06F9-4A7F-B457-3D01B92AFF74}"/>
    <cellStyle name="Hyperlink 2 5" xfId="69" xr:uid="{6419C69B-5ED9-4C2A-AFD8-A7696A9EA850}"/>
    <cellStyle name="Hyperlink 2 6" xfId="70" xr:uid="{D87E3799-4C5B-4FC5-80F3-2E13E486C8A8}"/>
    <cellStyle name="Hyperlink 2 7" xfId="71" xr:uid="{63F792FC-ED14-4C95-B94C-8A7598B8155D}"/>
    <cellStyle name="Input" xfId="72" xr:uid="{EB6C0D29-9A55-4AB3-9713-25FAC1C03F81}"/>
    <cellStyle name="Invoer 2" xfId="73" xr:uid="{7AB4D1B9-3470-4E9A-BA3E-544B4673ABCC}"/>
    <cellStyle name="Italic" xfId="74" xr:uid="{516079EA-3B43-4293-8F02-2FE96DFBE182}"/>
    <cellStyle name="Komma 2" xfId="7" xr:uid="{6AF82ED4-6A40-471E-B0D2-C56C68CC8167}"/>
    <cellStyle name="Komma 2 2" xfId="181" xr:uid="{4E97FE50-0781-467F-BD8F-6EF4452CC152}"/>
    <cellStyle name="Komma 4" xfId="116" xr:uid="{EC75B51C-5246-41E3-8A7B-E45BD051657D}"/>
    <cellStyle name="kop" xfId="75" xr:uid="{72D64F0F-671E-4469-B3AD-1A94E3F1F591}"/>
    <cellStyle name="Kop 1 2" xfId="76" xr:uid="{F264ECB5-B76A-4469-B0DF-E3CC379AC1B4}"/>
    <cellStyle name="Kop 2 2" xfId="77" xr:uid="{B072EB1A-C2B6-4DFB-87A6-DD0B3B84EB13}"/>
    <cellStyle name="Kop 3 2" xfId="78" xr:uid="{AF4BA61E-4FE7-4B2D-A4DB-11C7FA42922C}"/>
    <cellStyle name="Kop 4 2" xfId="79" xr:uid="{8D1A61E4-52BC-4501-B992-D97DADAAC7FE}"/>
    <cellStyle name="Koppen_rekenblad" xfId="80" xr:uid="{09F5F00B-D135-46B6-B41F-D6CF91E8C2F9}"/>
    <cellStyle name="koppenrekenblad2" xfId="81" xr:uid="{80899A47-AE94-40A5-A207-D1CBF42481DB}"/>
    <cellStyle name="koppenrekenblad2 2" xfId="124" xr:uid="{24F57E79-DACE-4144-BB9A-43CB5F37DA91}"/>
    <cellStyle name="koppenrekenblad2 3" xfId="151" xr:uid="{1E1DCD3C-F0B1-4809-8326-8C5367E80F7E}"/>
    <cellStyle name="Linked Cell" xfId="82" xr:uid="{DF7D5C43-E077-472C-8E0D-D9E9FF809836}"/>
    <cellStyle name="m2" xfId="83" xr:uid="{58C2D190-9359-4E8C-BE93-68DC61EAAAF6}"/>
    <cellStyle name="Neutraal 2" xfId="84" xr:uid="{D25E77C2-A4F4-49DD-8366-44194E18ADFD}"/>
    <cellStyle name="Neutral" xfId="85" xr:uid="{403A6DB1-4175-42BC-89B9-0A9C7BFFCAC2}"/>
    <cellStyle name="Normaal_GLAS gegevens.xls" xfId="86" xr:uid="{28C8DF67-6E53-4F9F-A127-A86299BEE79C}"/>
    <cellStyle name="Normal 2" xfId="87" xr:uid="{14DB8DC0-4A1C-4DDC-A0E1-6EB91734C745}"/>
    <cellStyle name="Normal 2 2" xfId="125" xr:uid="{CD876F2C-7F0B-4FAA-89FC-961CD5E6A888}"/>
    <cellStyle name="Normal 2 2 2" xfId="173" xr:uid="{3825A2C7-190D-4277-B116-5C849DA1B814}"/>
    <cellStyle name="Normal 2 2 2 2" xfId="176" xr:uid="{D0907EA3-E81A-44A6-A5B4-AC527BD833D5}"/>
    <cellStyle name="Normal 2 2 3" xfId="177" xr:uid="{B4E9F179-4C83-432B-A580-82F853C0309F}"/>
    <cellStyle name="Normal 2 2 4" xfId="166" xr:uid="{24468139-649A-43FD-BF9C-2B22213544FD}"/>
    <cellStyle name="Normal 2 3" xfId="152" xr:uid="{A3912D64-C2A4-4AA0-82CE-C0115F15F3F4}"/>
    <cellStyle name="Normal 3" xfId="88" xr:uid="{2BB4BEA7-AFDB-4A4C-ACFA-6C81B1ED4E45}"/>
    <cellStyle name="Normal 3 2" xfId="126" xr:uid="{FAA55C60-8EFC-4397-869E-20FFF00AB1FE}"/>
    <cellStyle name="Normal 3 3" xfId="153" xr:uid="{F6F102F2-574A-4CC6-965A-C38D7ADB8F57}"/>
    <cellStyle name="Normal 4" xfId="89" xr:uid="{F11B9B02-408E-4DC7-AD7E-45E10DACA0C9}"/>
    <cellStyle name="Normal 4 2" xfId="127" xr:uid="{DA8228C5-1F8F-4BD8-B082-DB871455EF47}"/>
    <cellStyle name="Normal 4 3" xfId="154" xr:uid="{C12BB258-731B-48B9-B7B8-9BC32007EA18}"/>
    <cellStyle name="Normal 6" xfId="90" xr:uid="{8BB5D4B5-8FD9-4BA1-8E62-AD57D8284FAC}"/>
    <cellStyle name="Normal 6 2" xfId="128" xr:uid="{27E2FD8F-6E29-49B0-920B-138CA2CA2A09}"/>
    <cellStyle name="Normal 6 3" xfId="155" xr:uid="{2919C741-761D-42E3-9628-E897D04F9998}"/>
    <cellStyle name="Normal 7" xfId="91" xr:uid="{DC2C8988-F401-4862-A207-EF0740AB1E7B}"/>
    <cellStyle name="Normal 7 2" xfId="129" xr:uid="{55F0FABE-818E-4F14-9B14-FC4233FDDF9F}"/>
    <cellStyle name="Normal 7 3" xfId="156" xr:uid="{4B311467-CFE5-47E5-BA7B-A572C24787EB}"/>
    <cellStyle name="Normal 8" xfId="92" xr:uid="{6143D0D9-C7EF-4395-8ADC-DB5987BCA291}"/>
    <cellStyle name="Normal 8 2" xfId="130" xr:uid="{A3908869-0006-4E9C-A9FE-E8D481B66169}"/>
    <cellStyle name="Normal 8 3" xfId="157" xr:uid="{B6B53FAC-5D5A-4B17-82A9-EA75573EE1C1}"/>
    <cellStyle name="Normal_ KLM-CTR(STA)-Recap.xls" xfId="93" xr:uid="{7C394936-CA14-479C-88CF-35996D392AA2}"/>
    <cellStyle name="Note" xfId="94" xr:uid="{B0FAF8E1-CBFC-42AA-B6D0-17325C2790D5}"/>
    <cellStyle name="Note 2" xfId="158" xr:uid="{F64FEF8A-451B-4211-A5D9-059C375A0C0B}"/>
    <cellStyle name="Notitie 2" xfId="95" xr:uid="{8344EF20-1199-415F-BF70-0750BABF71C1}"/>
    <cellStyle name="Number" xfId="96" xr:uid="{D3F59E0A-F54E-4947-BD44-09356E53C911}"/>
    <cellStyle name="Ongedefinieerd" xfId="97" xr:uid="{748C57AE-C1A2-41C6-AC5A-AD1663C16F92}"/>
    <cellStyle name="Ongeldig 2" xfId="98" xr:uid="{5C2BC3C2-50E0-49BC-95AF-4DF58EB0A1CC}"/>
    <cellStyle name="Output" xfId="99" xr:uid="{DCFFB8C4-F28E-4D4A-9C48-7EC92B0DAB8B}"/>
    <cellStyle name="prijslijst" xfId="100" xr:uid="{04B94BB5-3B1B-45A9-B40F-C2B29AF77003}"/>
    <cellStyle name="Procent" xfId="185" builtinId="5"/>
    <cellStyle name="Procent 2" xfId="8" xr:uid="{39A612DA-8382-4716-ABB6-652C518BDBE4}"/>
    <cellStyle name="Procent 2 2" xfId="131" xr:uid="{A94D0EBB-AF50-48F7-B509-0649FEB9B9F5}"/>
    <cellStyle name="Procent 2 3" xfId="159" xr:uid="{AD36E4A9-1487-4C23-B335-9FB98549DEA3}"/>
    <cellStyle name="Procent 3" xfId="120" xr:uid="{2BDBB90B-B95D-4A6B-90F8-803E3AE72BFB}"/>
    <cellStyle name="Ruimtestaat_Koppen" xfId="101" xr:uid="{A520FB6B-63C0-4292-B5F8-2904CC3947BD}"/>
    <cellStyle name="Selection" xfId="102" xr:uid="{F7D379D3-A390-4E48-9CE2-7F696C02758A}"/>
    <cellStyle name="Standaard" xfId="0" builtinId="0"/>
    <cellStyle name="Standaard 2" xfId="4" xr:uid="{6C2E3F33-9802-4B8A-9E81-FE8243A4D0E9}"/>
    <cellStyle name="Standaard 2 2" xfId="132" xr:uid="{3C82ED92-A90F-4392-9797-1DDAB61D44DD}"/>
    <cellStyle name="Standaard 2 3" xfId="160" xr:uid="{0AABE2AF-BA6E-4BBA-9356-C8B1707453F0}"/>
    <cellStyle name="Standaard 3" xfId="117" xr:uid="{EB23CEFF-9209-407B-B687-75D8BE93F18E}"/>
    <cellStyle name="Standaard 3 2" xfId="133" xr:uid="{7EF4092C-CF42-44F0-B1A1-CC7F1D067894}"/>
    <cellStyle name="Standaard 3 3" xfId="162" xr:uid="{5B26DC77-CBDF-4352-9BD3-A2A7C956A6FF}"/>
    <cellStyle name="Standaard 3 3 2" xfId="103" xr:uid="{0E76F4CC-2242-4D1F-9546-23A11E5FAB7A}"/>
    <cellStyle name="Standaard 3 3 2 2" xfId="134" xr:uid="{72319089-AAAB-4069-819C-2A59F0AC626A}"/>
    <cellStyle name="Standaard 4" xfId="119" xr:uid="{1852AD56-D1DB-4C0E-8A14-C52170047127}"/>
    <cellStyle name="Standaard 4 2" xfId="135" xr:uid="{18C86107-E52F-4EDB-8DFF-ADA977D466D3}"/>
    <cellStyle name="Standaard 4 2 2" xfId="174" xr:uid="{6783FF6F-21CE-4795-BA60-090953E117F9}"/>
    <cellStyle name="Standaard 4 3" xfId="163" xr:uid="{3F939FA1-17F4-4736-8626-0E64EB117D12}"/>
    <cellStyle name="Standaard 4 4" xfId="167" xr:uid="{41EC10A3-1EB7-433F-BD96-9985CC201EB2}"/>
    <cellStyle name="Standaard 5" xfId="11" xr:uid="{A2E23A4E-486B-4723-91CA-8D9265CDB92F}"/>
    <cellStyle name="Standaard 5 2" xfId="183" xr:uid="{741EB173-6B5F-48A0-BE9C-175A0F58A7A3}"/>
    <cellStyle name="Standaard 6 2" xfId="104" xr:uid="{EE665682-B94B-4631-A21E-CDEBD9188C15}"/>
    <cellStyle name="Standaard 6 2 2" xfId="136" xr:uid="{5B8CBDFF-C916-4752-8A87-8559863E4BA3}"/>
    <cellStyle name="Standaard_Gemeente Nijmegen-begrotingsmodel" xfId="2" xr:uid="{992EACD2-6B21-443F-80C0-7457ACE8E047}"/>
    <cellStyle name="Standard 2" xfId="3" xr:uid="{EA033822-D54C-4251-AB9B-47299982596B}"/>
    <cellStyle name="Standard 2 2" xfId="175" xr:uid="{B42268DD-CFD5-468E-A9D2-EEC85BE25D6A}"/>
    <cellStyle name="Standard 2 2 2" xfId="178" xr:uid="{A706D611-19CC-4485-8C86-BF596726248B}"/>
    <cellStyle name="Standard 2 3" xfId="179" xr:uid="{76B0BB8F-B59C-4EFE-A548-33539C1E02FA}"/>
    <cellStyle name="Standard 2 4" xfId="180" xr:uid="{AC36EF03-70FE-426F-96A5-D04B269E388E}"/>
    <cellStyle name="Standard 2 4 2" xfId="182" xr:uid="{D33B890C-3EB5-49CD-9B37-F59472016A5E}"/>
    <cellStyle name="Standard 2 5" xfId="168" xr:uid="{E9FA9BC9-3599-4762-9D2E-79F85F81D07E}"/>
    <cellStyle name="Standard_Ecklohn Baden Württemberg" xfId="169" xr:uid="{651F21F0-9A3A-4726-9F40-17BB7A77E420}"/>
    <cellStyle name="Standard_Ecklohn Baden Württemberg 2" xfId="1" xr:uid="{C9FD34D3-D522-40F7-BA6B-20ED4F88E39E}"/>
    <cellStyle name="TextEntry" xfId="105" xr:uid="{0B2A8592-D2A6-4CD8-A795-751B55ABF59B}"/>
    <cellStyle name="Titel 2" xfId="106" xr:uid="{53780595-F55D-4802-8FF9-2BB89D7775A3}"/>
    <cellStyle name="Title" xfId="107" xr:uid="{62B5D40B-E16E-418C-9859-28E5B8727A9E}"/>
    <cellStyle name="Totaal 2" xfId="108" xr:uid="{B1EB54BB-B4F5-442E-8C88-609F7FABAB40}"/>
    <cellStyle name="Total" xfId="109" xr:uid="{3ABA00DA-20DA-4D2D-B733-6F78B6C515B7}"/>
    <cellStyle name="Uitvoer 2" xfId="110" xr:uid="{462B776A-07E8-4BD0-B253-4E105D7A6DB4}"/>
    <cellStyle name="Valuta" xfId="164" builtinId="4"/>
    <cellStyle name="Valuta 2" xfId="9" xr:uid="{7831B88C-2615-4445-BBED-EBE3FF699EEA}"/>
    <cellStyle name="Valuta 2 2" xfId="137" xr:uid="{1E8825D8-598D-44C5-B0A3-A402F857BE49}"/>
    <cellStyle name="Valuta 2 2 2" xfId="172" xr:uid="{71335751-81E2-4A97-B25E-7268FBB4C685}"/>
    <cellStyle name="Valuta 2 3" xfId="161" xr:uid="{FA150D34-95C0-4561-898F-D922EFD02C0E}"/>
    <cellStyle name="Valuta 2 4" xfId="171" xr:uid="{F479C5EC-DBC1-48B0-8B58-412AC72E2338}"/>
    <cellStyle name="Valuta 3" xfId="118" xr:uid="{B755D43A-3129-4030-9138-1BB97164B33A}"/>
    <cellStyle name="Valuta 3 2" xfId="184" xr:uid="{1FBDB3DF-585D-4A3D-8E0F-B267FB4F0C98}"/>
    <cellStyle name="Valuta 4" xfId="115" xr:uid="{62B8446A-0825-4AF8-A914-AEF1BE2A534C}"/>
    <cellStyle name="Valuta 5" xfId="170" xr:uid="{F9B23343-C461-4B56-8E06-8A26955236CE}"/>
    <cellStyle name="Valuta euro rb" xfId="111" xr:uid="{3FA1496F-7A26-4112-967B-BFB27C6831ED}"/>
    <cellStyle name="Verklarende tekst 2" xfId="112" xr:uid="{0F4A0F77-E1E1-4E86-AD4A-ACA0996B8BBB}"/>
    <cellStyle name="Waarschuwingstekst 2" xfId="113" xr:uid="{03AF6524-7533-4562-8236-88D935D7CC8D}"/>
    <cellStyle name="Warning Text" xfId="114" xr:uid="{018293B2-427E-4C50-B51D-81AE16D0A846}"/>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438150</xdr:colOff>
      <xdr:row>0</xdr:row>
      <xdr:rowOff>85725</xdr:rowOff>
    </xdr:from>
    <xdr:to>
      <xdr:col>1</xdr:col>
      <xdr:colOff>1800225</xdr:colOff>
      <xdr:row>3</xdr:row>
      <xdr:rowOff>25631</xdr:rowOff>
    </xdr:to>
    <xdr:pic>
      <xdr:nvPicPr>
        <xdr:cNvPr id="2" name="Afbeelding 1" descr="Energietoeslag aanvragen Zaanstad">
          <a:extLst>
            <a:ext uri="{FF2B5EF4-FFF2-40B4-BE49-F238E27FC236}">
              <a16:creationId xmlns:a16="http://schemas.microsoft.com/office/drawing/2014/main" id="{37C5DBF7-B901-4469-B264-61B0FF91A9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8710" y="85725"/>
          <a:ext cx="1362075" cy="442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552451</xdr:colOff>
      <xdr:row>2</xdr:row>
      <xdr:rowOff>1</xdr:rowOff>
    </xdr:from>
    <xdr:to>
      <xdr:col>1</xdr:col>
      <xdr:colOff>2533651</xdr:colOff>
      <xdr:row>6</xdr:row>
      <xdr:rowOff>17193</xdr:rowOff>
    </xdr:to>
    <xdr:pic>
      <xdr:nvPicPr>
        <xdr:cNvPr id="2" name="Afbeelding 1" descr="Energietoeslag aanvragen Zaanstad">
          <a:extLst>
            <a:ext uri="{FF2B5EF4-FFF2-40B4-BE49-F238E27FC236}">
              <a16:creationId xmlns:a16="http://schemas.microsoft.com/office/drawing/2014/main" id="{44159F99-7950-4FB7-8173-6AB8E47ABF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011" y="350521"/>
          <a:ext cx="1981200" cy="687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1724025</xdr:colOff>
      <xdr:row>1</xdr:row>
      <xdr:rowOff>57150</xdr:rowOff>
    </xdr:from>
    <xdr:to>
      <xdr:col>2</xdr:col>
      <xdr:colOff>514350</xdr:colOff>
      <xdr:row>5</xdr:row>
      <xdr:rowOff>38100</xdr:rowOff>
    </xdr:to>
    <xdr:pic>
      <xdr:nvPicPr>
        <xdr:cNvPr id="2" name="Picture 1" descr="Logo_100__RGB">
          <a:extLst>
            <a:ext uri="{FF2B5EF4-FFF2-40B4-BE49-F238E27FC236}">
              <a16:creationId xmlns:a16="http://schemas.microsoft.com/office/drawing/2014/main" id="{348F0708-937F-440F-AE00-3FFB9A05CBF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0" y="247650"/>
          <a:ext cx="3105150"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FA09-DAC8-4F9A-BF6B-B8FD97300CCA}">
  <dimension ref="B4:B20"/>
  <sheetViews>
    <sheetView showGridLines="0" tabSelected="1" workbookViewId="0">
      <selection activeCell="B9" sqref="B9"/>
    </sheetView>
  </sheetViews>
  <sheetFormatPr defaultRowHeight="12.75" x14ac:dyDescent="0.2"/>
  <cols>
    <col min="2" max="2" width="125.5703125" customWidth="1"/>
  </cols>
  <sheetData>
    <row r="4" spans="2:2" ht="21" x14ac:dyDescent="0.2">
      <c r="B4" s="7" t="s">
        <v>0</v>
      </c>
    </row>
    <row r="5" spans="2:2" x14ac:dyDescent="0.2">
      <c r="B5" s="8"/>
    </row>
    <row r="6" spans="2:2" ht="15" x14ac:dyDescent="0.2">
      <c r="B6" s="9" t="s">
        <v>27</v>
      </c>
    </row>
    <row r="7" spans="2:2" ht="45" x14ac:dyDescent="0.2">
      <c r="B7" s="10" t="s">
        <v>26</v>
      </c>
    </row>
    <row r="8" spans="2:2" ht="45" x14ac:dyDescent="0.2">
      <c r="B8" s="10" t="s">
        <v>1</v>
      </c>
    </row>
    <row r="9" spans="2:2" ht="30" x14ac:dyDescent="0.2">
      <c r="B9" s="10" t="s">
        <v>2</v>
      </c>
    </row>
    <row r="10" spans="2:2" ht="30" x14ac:dyDescent="0.2">
      <c r="B10" s="10" t="s">
        <v>3</v>
      </c>
    </row>
    <row r="11" spans="2:2" ht="30" x14ac:dyDescent="0.2">
      <c r="B11" s="10" t="s">
        <v>4</v>
      </c>
    </row>
    <row r="12" spans="2:2" ht="15" x14ac:dyDescent="0.2">
      <c r="B12" s="10" t="s">
        <v>5</v>
      </c>
    </row>
    <row r="13" spans="2:2" ht="15" x14ac:dyDescent="0.2">
      <c r="B13" s="12" t="s">
        <v>6</v>
      </c>
    </row>
    <row r="14" spans="2:2" ht="15" x14ac:dyDescent="0.2">
      <c r="B14" s="100" t="s">
        <v>74</v>
      </c>
    </row>
    <row r="15" spans="2:2" ht="15" x14ac:dyDescent="0.2">
      <c r="B15" s="11"/>
    </row>
    <row r="17" spans="2:2" ht="15" x14ac:dyDescent="0.2">
      <c r="B17" s="10"/>
    </row>
    <row r="18" spans="2:2" ht="15" x14ac:dyDescent="0.2">
      <c r="B18" s="10"/>
    </row>
    <row r="19" spans="2:2" ht="15" x14ac:dyDescent="0.2">
      <c r="B19" s="13"/>
    </row>
    <row r="20" spans="2:2" ht="15" x14ac:dyDescent="0.2">
      <c r="B20"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51957-8659-4E39-9103-25712A8B918C}">
  <dimension ref="B3:E24"/>
  <sheetViews>
    <sheetView showGridLines="0" workbookViewId="0">
      <selection activeCell="B40" sqref="B40"/>
    </sheetView>
  </sheetViews>
  <sheetFormatPr defaultRowHeight="12.75" x14ac:dyDescent="0.2"/>
  <cols>
    <col min="2" max="2" width="51.42578125" customWidth="1"/>
    <col min="4" max="4" width="39.5703125" customWidth="1"/>
  </cols>
  <sheetData>
    <row r="3" spans="2:5" ht="15" x14ac:dyDescent="0.25">
      <c r="B3" s="2"/>
      <c r="C3" s="1"/>
      <c r="D3" s="1"/>
      <c r="E3" s="1"/>
    </row>
    <row r="4" spans="2:5" ht="15" x14ac:dyDescent="0.25">
      <c r="B4" s="1"/>
      <c r="C4" s="1"/>
      <c r="D4" s="1"/>
      <c r="E4" s="1"/>
    </row>
    <row r="5" spans="2:5" ht="15" x14ac:dyDescent="0.25">
      <c r="B5" s="1"/>
      <c r="C5" s="1"/>
      <c r="D5" s="1"/>
      <c r="E5" s="1"/>
    </row>
    <row r="6" spans="2:5" ht="15" x14ac:dyDescent="0.25">
      <c r="B6" s="1"/>
      <c r="C6" s="1"/>
      <c r="D6" s="1"/>
      <c r="E6" s="1"/>
    </row>
    <row r="7" spans="2:5" ht="15" x14ac:dyDescent="0.25">
      <c r="B7" s="1"/>
      <c r="C7" s="1"/>
      <c r="D7" s="1"/>
      <c r="E7" s="1"/>
    </row>
    <row r="8" spans="2:5" ht="15" x14ac:dyDescent="0.2">
      <c r="B8" s="3" t="s">
        <v>7</v>
      </c>
      <c r="C8" s="4"/>
      <c r="D8" s="4"/>
      <c r="E8" s="4"/>
    </row>
    <row r="9" spans="2:5" ht="15" x14ac:dyDescent="0.2">
      <c r="B9" s="4"/>
      <c r="C9" s="4"/>
      <c r="D9" s="4"/>
      <c r="E9" s="4"/>
    </row>
    <row r="10" spans="2:5" ht="15.75" thickBot="1" x14ac:dyDescent="0.25">
      <c r="B10" s="4" t="s">
        <v>8</v>
      </c>
      <c r="C10" s="4"/>
      <c r="D10" s="4" t="s">
        <v>9</v>
      </c>
      <c r="E10" s="4"/>
    </row>
    <row r="11" spans="2:5" ht="15.75" thickBot="1" x14ac:dyDescent="0.3">
      <c r="B11" s="37"/>
      <c r="C11" s="4"/>
      <c r="D11" s="37"/>
      <c r="E11" s="5"/>
    </row>
    <row r="12" spans="2:5" ht="15" x14ac:dyDescent="0.2">
      <c r="B12" s="4"/>
      <c r="C12" s="4"/>
      <c r="D12" s="4"/>
      <c r="E12" s="4"/>
    </row>
    <row r="13" spans="2:5" ht="15.75" thickBot="1" x14ac:dyDescent="0.25">
      <c r="B13" s="4" t="s">
        <v>10</v>
      </c>
      <c r="C13" s="4"/>
      <c r="D13" s="6" t="s">
        <v>11</v>
      </c>
      <c r="E13" s="6"/>
    </row>
    <row r="14" spans="2:5" ht="15.75" thickBot="1" x14ac:dyDescent="0.3">
      <c r="B14" s="37"/>
      <c r="C14" s="4"/>
      <c r="D14" s="37"/>
      <c r="E14" s="5"/>
    </row>
    <row r="15" spans="2:5" ht="15" x14ac:dyDescent="0.2">
      <c r="B15" s="4"/>
      <c r="C15" s="4"/>
      <c r="D15" s="4"/>
      <c r="E15" s="4"/>
    </row>
    <row r="16" spans="2:5" ht="15.75" thickBot="1" x14ac:dyDescent="0.3">
      <c r="B16" s="4" t="s">
        <v>12</v>
      </c>
      <c r="C16" s="4"/>
      <c r="D16" s="6" t="s">
        <v>13</v>
      </c>
      <c r="E16" s="1"/>
    </row>
    <row r="17" spans="2:5" ht="15.75" thickBot="1" x14ac:dyDescent="0.3">
      <c r="B17" s="37"/>
      <c r="C17" s="4"/>
      <c r="D17" s="117"/>
      <c r="E17" s="6"/>
    </row>
    <row r="18" spans="2:5" ht="15" x14ac:dyDescent="0.25">
      <c r="B18" s="4"/>
      <c r="C18" s="4"/>
      <c r="D18" s="118"/>
      <c r="E18" s="5"/>
    </row>
    <row r="19" spans="2:5" ht="15.75" thickBot="1" x14ac:dyDescent="0.3">
      <c r="B19" s="4" t="s">
        <v>14</v>
      </c>
      <c r="C19" s="4"/>
      <c r="D19" s="118"/>
      <c r="E19" s="5"/>
    </row>
    <row r="20" spans="2:5" ht="15.75" thickBot="1" x14ac:dyDescent="0.3">
      <c r="B20" s="37"/>
      <c r="C20" s="4"/>
      <c r="D20" s="119"/>
      <c r="E20" s="5"/>
    </row>
    <row r="21" spans="2:5" ht="15" x14ac:dyDescent="0.25">
      <c r="B21" s="4"/>
      <c r="C21" s="4"/>
      <c r="D21" s="1"/>
      <c r="E21" s="1"/>
    </row>
    <row r="22" spans="2:5" ht="15" x14ac:dyDescent="0.25">
      <c r="B22" s="4"/>
      <c r="C22" s="4"/>
      <c r="D22" s="1"/>
      <c r="E22" s="1"/>
    </row>
    <row r="23" spans="2:5" ht="15" x14ac:dyDescent="0.25">
      <c r="B23" s="1"/>
      <c r="C23" s="4"/>
      <c r="D23" s="4"/>
      <c r="E23" s="4"/>
    </row>
    <row r="24" spans="2:5" ht="15" x14ac:dyDescent="0.25">
      <c r="B24" s="1"/>
      <c r="C24" s="4"/>
      <c r="D24" s="4"/>
      <c r="E24" s="4"/>
    </row>
  </sheetData>
  <mergeCells count="1">
    <mergeCell ref="D17:D2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DB84-5E99-4C46-9525-B1091D0F97EA}">
  <dimension ref="B1:H24"/>
  <sheetViews>
    <sheetView showGridLines="0" zoomScaleNormal="100" workbookViewId="0">
      <selection activeCell="D12" sqref="D12"/>
    </sheetView>
  </sheetViews>
  <sheetFormatPr defaultColWidth="37.42578125" defaultRowHeight="15" x14ac:dyDescent="0.25"/>
  <cols>
    <col min="1" max="1" width="8.42578125" style="1" customWidth="1"/>
    <col min="2" max="2" width="64.7109375" style="1" customWidth="1"/>
    <col min="3" max="3" width="20.140625" style="1" customWidth="1"/>
    <col min="4" max="4" width="18.7109375" style="1" bestFit="1" customWidth="1"/>
    <col min="5" max="6" width="17.7109375" style="1" customWidth="1"/>
    <col min="7" max="7" width="29.42578125" style="1" bestFit="1" customWidth="1"/>
    <col min="8" max="16384" width="37.42578125" style="1"/>
  </cols>
  <sheetData>
    <row r="1" spans="2:7" s="14" customFormat="1" x14ac:dyDescent="0.25"/>
    <row r="2" spans="2:7" s="14" customFormat="1" x14ac:dyDescent="0.25"/>
    <row r="3" spans="2:7" s="14" customFormat="1" x14ac:dyDescent="0.25"/>
    <row r="4" spans="2:7" s="14" customFormat="1" x14ac:dyDescent="0.25"/>
    <row r="5" spans="2:7" s="14" customFormat="1" x14ac:dyDescent="0.25"/>
    <row r="6" spans="2:7" s="14" customFormat="1" x14ac:dyDescent="0.25"/>
    <row r="7" spans="2:7" ht="15.75" thickBot="1" x14ac:dyDescent="0.3">
      <c r="B7" s="14"/>
      <c r="C7" s="14"/>
      <c r="D7" s="14"/>
      <c r="E7" s="14"/>
      <c r="F7" s="14"/>
      <c r="G7" s="14"/>
    </row>
    <row r="8" spans="2:7" ht="16.5" thickTop="1" thickBot="1" x14ac:dyDescent="0.3">
      <c r="B8" s="120" t="s">
        <v>15</v>
      </c>
      <c r="C8" s="121"/>
      <c r="D8" s="122"/>
      <c r="E8" s="14"/>
    </row>
    <row r="9" spans="2:7" ht="16.5" thickTop="1" thickBot="1" x14ac:dyDescent="0.3">
      <c r="B9" s="120" t="s">
        <v>40</v>
      </c>
      <c r="C9" s="121"/>
      <c r="D9" s="122"/>
      <c r="E9" s="14"/>
    </row>
    <row r="10" spans="2:7" ht="17.25" customHeight="1" thickTop="1" thickBot="1" x14ac:dyDescent="0.3">
      <c r="B10" s="15"/>
      <c r="C10" s="16" t="s">
        <v>62</v>
      </c>
      <c r="D10" s="55" t="s">
        <v>63</v>
      </c>
      <c r="E10" s="14"/>
    </row>
    <row r="11" spans="2:7" x14ac:dyDescent="0.25">
      <c r="B11" s="33" t="s">
        <v>64</v>
      </c>
      <c r="C11" s="68">
        <f>'Personeelskosten Espressobar'!K13</f>
        <v>0</v>
      </c>
      <c r="D11" s="69">
        <f>'Personeelskosten Plaza'!K11</f>
        <v>0</v>
      </c>
      <c r="E11" s="18"/>
    </row>
    <row r="12" spans="2:7" x14ac:dyDescent="0.25">
      <c r="B12" s="33" t="s">
        <v>65</v>
      </c>
      <c r="C12" s="68">
        <f>'Restaurantkosten Espressobar'!C22</f>
        <v>0</v>
      </c>
      <c r="D12" s="69">
        <f>'Restaurantkosten Plaza'!C22</f>
        <v>0</v>
      </c>
      <c r="E12" s="14"/>
    </row>
    <row r="13" spans="2:7" ht="15.75" thickBot="1" x14ac:dyDescent="0.3">
      <c r="B13" s="74" t="s">
        <v>56</v>
      </c>
      <c r="C13" s="75">
        <f>'Vaste verrekenprijs banqueting'!I20</f>
        <v>0</v>
      </c>
      <c r="D13" s="76"/>
      <c r="E13" s="14"/>
    </row>
    <row r="14" spans="2:7" ht="15.75" thickBot="1" x14ac:dyDescent="0.3">
      <c r="B14" s="19" t="s">
        <v>17</v>
      </c>
      <c r="C14" s="56">
        <f>SUM(C11:C13)</f>
        <v>0</v>
      </c>
      <c r="D14" s="56">
        <f>SUM(D11:D13)</f>
        <v>0</v>
      </c>
      <c r="E14" s="14"/>
    </row>
    <row r="15" spans="2:7" ht="15.75" thickBot="1" x14ac:dyDescent="0.3">
      <c r="B15" s="17" t="s">
        <v>66</v>
      </c>
      <c r="C15" s="78">
        <v>0</v>
      </c>
      <c r="D15" s="79">
        <v>0</v>
      </c>
      <c r="E15" s="14"/>
    </row>
    <row r="16" spans="2:7" ht="16.5" thickTop="1" thickBot="1" x14ac:dyDescent="0.3">
      <c r="B16" s="99" t="s">
        <v>73</v>
      </c>
      <c r="C16" s="70" cm="1">
        <f t="array" ref="C16">SUM((C11:C13)+C15)</f>
        <v>0</v>
      </c>
      <c r="D16" s="20" cm="1">
        <f t="array" ref="D16">SUM(D11:D13+D15)</f>
        <v>0</v>
      </c>
      <c r="E16" s="14"/>
    </row>
    <row r="17" spans="2:8" ht="15.75" thickTop="1" x14ac:dyDescent="0.25">
      <c r="B17" s="21"/>
      <c r="C17" s="14"/>
      <c r="D17" s="14"/>
      <c r="E17" s="14"/>
    </row>
    <row r="18" spans="2:8" x14ac:dyDescent="0.25">
      <c r="B18" s="14"/>
      <c r="C18" s="14"/>
      <c r="D18" s="14"/>
      <c r="E18" s="14"/>
    </row>
    <row r="22" spans="2:8" ht="15.75" thickBot="1" x14ac:dyDescent="0.3"/>
    <row r="23" spans="2:8" ht="16.5" thickTop="1" thickBot="1" x14ac:dyDescent="0.3">
      <c r="C23" s="77"/>
      <c r="H23" s="46"/>
    </row>
    <row r="24" spans="2:8" ht="15.75" thickTop="1" x14ac:dyDescent="0.25"/>
  </sheetData>
  <mergeCells count="2">
    <mergeCell ref="B8:D8"/>
    <mergeCell ref="B9:D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47DF1-396D-47D2-9434-543B4BA4D48C}">
  <dimension ref="A1:K27"/>
  <sheetViews>
    <sheetView showGridLines="0" topLeftCell="C1" workbookViewId="0">
      <selection activeCell="H3" sqref="H3"/>
    </sheetView>
  </sheetViews>
  <sheetFormatPr defaultRowHeight="12.75" x14ac:dyDescent="0.2"/>
  <cols>
    <col min="2" max="2" width="31.85546875" bestFit="1" customWidth="1"/>
    <col min="3" max="3" width="28.85546875" customWidth="1"/>
    <col min="4" max="6" width="26.7109375" customWidth="1"/>
    <col min="7" max="9" width="16.85546875" customWidth="1"/>
    <col min="10" max="10" width="17.5703125" customWidth="1"/>
    <col min="11" max="11" width="16.140625" customWidth="1"/>
    <col min="12" max="12" width="10.7109375" bestFit="1" customWidth="1"/>
  </cols>
  <sheetData>
    <row r="1" spans="1:11" ht="13.5" thickBot="1" x14ac:dyDescent="0.25"/>
    <row r="2" spans="1:11" ht="16.5" thickTop="1" thickBot="1" x14ac:dyDescent="0.3">
      <c r="B2" s="123" t="s">
        <v>69</v>
      </c>
      <c r="C2" s="124"/>
      <c r="D2" s="124"/>
      <c r="E2" s="124"/>
      <c r="F2" s="124"/>
      <c r="G2" s="124"/>
      <c r="H2" s="124"/>
      <c r="I2" s="124"/>
      <c r="J2" s="124"/>
      <c r="K2" s="125"/>
    </row>
    <row r="3" spans="1:11" ht="60.75" thickTop="1" x14ac:dyDescent="0.2">
      <c r="B3" s="50" t="s">
        <v>18</v>
      </c>
      <c r="C3" s="51" t="s">
        <v>19</v>
      </c>
      <c r="D3" s="51" t="s">
        <v>34</v>
      </c>
      <c r="E3" s="51" t="s">
        <v>77</v>
      </c>
      <c r="F3" s="51" t="s">
        <v>78</v>
      </c>
      <c r="G3" s="52" t="s">
        <v>36</v>
      </c>
      <c r="H3" s="52" t="s">
        <v>79</v>
      </c>
      <c r="I3" s="52" t="s">
        <v>38</v>
      </c>
      <c r="J3" s="52" t="s">
        <v>59</v>
      </c>
      <c r="K3" s="41" t="s">
        <v>37</v>
      </c>
    </row>
    <row r="4" spans="1:11" ht="15" x14ac:dyDescent="0.2">
      <c r="B4" s="53" t="s">
        <v>35</v>
      </c>
      <c r="C4" s="40"/>
      <c r="D4" s="116">
        <v>0.8</v>
      </c>
      <c r="E4" s="116">
        <v>0.15</v>
      </c>
      <c r="F4" s="116">
        <v>0.05</v>
      </c>
      <c r="G4" s="48"/>
      <c r="H4" s="49"/>
      <c r="I4" s="49"/>
      <c r="J4" s="48"/>
      <c r="K4" s="54"/>
    </row>
    <row r="5" spans="1:11" ht="15" x14ac:dyDescent="0.25">
      <c r="B5" s="26" t="s">
        <v>20</v>
      </c>
      <c r="C5" s="92"/>
      <c r="D5" s="57"/>
      <c r="E5" s="58"/>
      <c r="F5" s="58"/>
      <c r="G5" s="42">
        <f>SUM((D5*$D$4)+(E5*$E$4)+(F5*$F$4))</f>
        <v>0</v>
      </c>
      <c r="H5" s="94">
        <v>0</v>
      </c>
      <c r="I5" s="109">
        <f>G5+(G5*H5)</f>
        <v>0</v>
      </c>
      <c r="J5" s="57"/>
      <c r="K5" s="43">
        <f>SUM(J5*G5)</f>
        <v>0</v>
      </c>
    </row>
    <row r="6" spans="1:11" ht="15" x14ac:dyDescent="0.25">
      <c r="B6" s="101" t="s">
        <v>21</v>
      </c>
      <c r="C6" s="102"/>
      <c r="D6" s="103"/>
      <c r="E6" s="104"/>
      <c r="F6" s="104"/>
      <c r="G6" s="42">
        <f t="shared" ref="G6:G12" si="0">SUM((D6*$D$4)+(E6*$E$4)+(F6*$F$4))</f>
        <v>0</v>
      </c>
      <c r="H6" s="94">
        <v>0</v>
      </c>
      <c r="I6" s="109">
        <f t="shared" ref="I6:I12" si="1">G6+(G6*H6)</f>
        <v>0</v>
      </c>
      <c r="J6" s="103"/>
      <c r="K6" s="43">
        <f t="shared" ref="K6:K12" si="2">SUM(J6*G6)</f>
        <v>0</v>
      </c>
    </row>
    <row r="7" spans="1:11" ht="15" x14ac:dyDescent="0.25">
      <c r="A7" s="106"/>
      <c r="B7" s="105"/>
      <c r="C7" s="102"/>
      <c r="D7" s="103"/>
      <c r="E7" s="104"/>
      <c r="F7" s="104"/>
      <c r="G7" s="42">
        <f t="shared" si="0"/>
        <v>0</v>
      </c>
      <c r="H7" s="94">
        <v>0</v>
      </c>
      <c r="I7" s="109">
        <f t="shared" si="1"/>
        <v>0</v>
      </c>
      <c r="J7" s="103"/>
      <c r="K7" s="43">
        <f t="shared" si="2"/>
        <v>0</v>
      </c>
    </row>
    <row r="8" spans="1:11" ht="15" x14ac:dyDescent="0.25">
      <c r="A8" s="106"/>
      <c r="B8" s="107"/>
      <c r="C8" s="92"/>
      <c r="D8" s="57"/>
      <c r="E8" s="58"/>
      <c r="F8" s="58"/>
      <c r="G8" s="42">
        <f t="shared" si="0"/>
        <v>0</v>
      </c>
      <c r="H8" s="94">
        <v>0</v>
      </c>
      <c r="I8" s="109">
        <f t="shared" si="1"/>
        <v>0</v>
      </c>
      <c r="J8" s="57"/>
      <c r="K8" s="43">
        <f t="shared" si="2"/>
        <v>0</v>
      </c>
    </row>
    <row r="9" spans="1:11" ht="15" x14ac:dyDescent="0.25">
      <c r="A9" s="106"/>
      <c r="B9" s="105"/>
      <c r="C9" s="102"/>
      <c r="D9" s="103"/>
      <c r="E9" s="104"/>
      <c r="F9" s="104"/>
      <c r="G9" s="42">
        <f t="shared" si="0"/>
        <v>0</v>
      </c>
      <c r="H9" s="94">
        <v>0</v>
      </c>
      <c r="I9" s="109">
        <f t="shared" si="1"/>
        <v>0</v>
      </c>
      <c r="J9" s="103"/>
      <c r="K9" s="43">
        <f t="shared" si="2"/>
        <v>0</v>
      </c>
    </row>
    <row r="10" spans="1:11" ht="15" x14ac:dyDescent="0.25">
      <c r="A10" s="106"/>
      <c r="B10" s="105"/>
      <c r="C10" s="102"/>
      <c r="D10" s="103"/>
      <c r="E10" s="104"/>
      <c r="F10" s="104"/>
      <c r="G10" s="42">
        <f t="shared" si="0"/>
        <v>0</v>
      </c>
      <c r="H10" s="94">
        <v>0</v>
      </c>
      <c r="I10" s="109">
        <f t="shared" si="1"/>
        <v>0</v>
      </c>
      <c r="J10" s="103"/>
      <c r="K10" s="43">
        <f t="shared" si="2"/>
        <v>0</v>
      </c>
    </row>
    <row r="11" spans="1:11" ht="15" x14ac:dyDescent="0.25">
      <c r="A11" s="106"/>
      <c r="B11" s="105"/>
      <c r="C11" s="102"/>
      <c r="D11" s="103"/>
      <c r="E11" s="104"/>
      <c r="F11" s="104"/>
      <c r="G11" s="42">
        <f t="shared" si="0"/>
        <v>0</v>
      </c>
      <c r="H11" s="94">
        <v>0</v>
      </c>
      <c r="I11" s="109">
        <f t="shared" si="1"/>
        <v>0</v>
      </c>
      <c r="J11" s="103"/>
      <c r="K11" s="43">
        <f t="shared" si="2"/>
        <v>0</v>
      </c>
    </row>
    <row r="12" spans="1:11" ht="15.75" thickBot="1" x14ac:dyDescent="0.3">
      <c r="A12" s="106"/>
      <c r="B12" s="108"/>
      <c r="C12" s="93"/>
      <c r="D12" s="59"/>
      <c r="E12" s="60"/>
      <c r="F12" s="60"/>
      <c r="G12" s="42">
        <f t="shared" si="0"/>
        <v>0</v>
      </c>
      <c r="H12" s="95">
        <v>0</v>
      </c>
      <c r="I12" s="110">
        <f t="shared" si="1"/>
        <v>0</v>
      </c>
      <c r="J12" s="59"/>
      <c r="K12" s="44">
        <f t="shared" si="2"/>
        <v>0</v>
      </c>
    </row>
    <row r="13" spans="1:11" ht="38.25" customHeight="1" thickTop="1" thickBot="1" x14ac:dyDescent="0.3">
      <c r="I13" s="126" t="s">
        <v>39</v>
      </c>
      <c r="J13" s="127"/>
      <c r="K13" s="67">
        <f>SUM(K5:K12)</f>
        <v>0</v>
      </c>
    </row>
    <row r="14" spans="1:11" ht="45.75" customHeight="1" thickTop="1" x14ac:dyDescent="0.25">
      <c r="B14" s="128" t="s">
        <v>60</v>
      </c>
      <c r="C14" s="128"/>
      <c r="D14" s="128"/>
    </row>
    <row r="16" spans="1:11" x14ac:dyDescent="0.2">
      <c r="D16" s="45"/>
    </row>
    <row r="17" spans="4:4" x14ac:dyDescent="0.2">
      <c r="D17" s="45"/>
    </row>
    <row r="18" spans="4:4" x14ac:dyDescent="0.2">
      <c r="D18" s="45"/>
    </row>
    <row r="19" spans="4:4" x14ac:dyDescent="0.2">
      <c r="D19" s="45"/>
    </row>
    <row r="20" spans="4:4" x14ac:dyDescent="0.2">
      <c r="D20" s="45"/>
    </row>
    <row r="26" spans="4:4" x14ac:dyDescent="0.2">
      <c r="D26" s="45"/>
    </row>
    <row r="27" spans="4:4" x14ac:dyDescent="0.2">
      <c r="D27" s="45"/>
    </row>
  </sheetData>
  <mergeCells count="3">
    <mergeCell ref="B2:K2"/>
    <mergeCell ref="I13:J13"/>
    <mergeCell ref="B14:D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31FB-B0BB-47E0-B231-3A2E8ED1F857}">
  <dimension ref="A1:K25"/>
  <sheetViews>
    <sheetView showGridLines="0" topLeftCell="C1" workbookViewId="0">
      <selection activeCell="D5" sqref="D5"/>
    </sheetView>
  </sheetViews>
  <sheetFormatPr defaultRowHeight="12.75" x14ac:dyDescent="0.2"/>
  <cols>
    <col min="2" max="2" width="31.85546875" bestFit="1" customWidth="1"/>
    <col min="3" max="3" width="36" customWidth="1"/>
    <col min="4" max="6" width="26.7109375" customWidth="1"/>
    <col min="7" max="9" width="16.85546875" customWidth="1"/>
    <col min="10" max="10" width="17.5703125" customWidth="1"/>
    <col min="11" max="11" width="16.140625" customWidth="1"/>
    <col min="12" max="12" width="10.7109375" bestFit="1" customWidth="1"/>
  </cols>
  <sheetData>
    <row r="1" spans="1:11" ht="13.5" thickBot="1" x14ac:dyDescent="0.25"/>
    <row r="2" spans="1:11" ht="16.5" thickTop="1" thickBot="1" x14ac:dyDescent="0.3">
      <c r="B2" s="123" t="s">
        <v>70</v>
      </c>
      <c r="C2" s="124"/>
      <c r="D2" s="124"/>
      <c r="E2" s="124"/>
      <c r="F2" s="124"/>
      <c r="G2" s="124"/>
      <c r="H2" s="124"/>
      <c r="I2" s="124"/>
      <c r="J2" s="124"/>
      <c r="K2" s="125"/>
    </row>
    <row r="3" spans="1:11" ht="60.75" thickTop="1" x14ac:dyDescent="0.2">
      <c r="B3" s="50" t="s">
        <v>18</v>
      </c>
      <c r="C3" s="51" t="s">
        <v>19</v>
      </c>
      <c r="D3" s="51" t="s">
        <v>34</v>
      </c>
      <c r="E3" s="51" t="s">
        <v>77</v>
      </c>
      <c r="F3" s="51" t="s">
        <v>78</v>
      </c>
      <c r="G3" s="52" t="s">
        <v>36</v>
      </c>
      <c r="H3" s="52" t="s">
        <v>79</v>
      </c>
      <c r="I3" s="52" t="s">
        <v>38</v>
      </c>
      <c r="J3" s="52" t="s">
        <v>75</v>
      </c>
      <c r="K3" s="41" t="s">
        <v>37</v>
      </c>
    </row>
    <row r="4" spans="1:11" ht="15" x14ac:dyDescent="0.2">
      <c r="B4" s="53" t="s">
        <v>35</v>
      </c>
      <c r="C4" s="40"/>
      <c r="D4" s="47">
        <v>0.8</v>
      </c>
      <c r="E4" s="47">
        <v>0.15</v>
      </c>
      <c r="F4" s="47">
        <v>0.05</v>
      </c>
      <c r="G4" s="48"/>
      <c r="H4" s="49"/>
      <c r="I4" s="49"/>
      <c r="J4" s="48"/>
      <c r="K4" s="54"/>
    </row>
    <row r="5" spans="1:11" ht="15" x14ac:dyDescent="0.25">
      <c r="B5" s="26" t="s">
        <v>20</v>
      </c>
      <c r="C5" s="92"/>
      <c r="D5" s="92"/>
      <c r="E5" s="92"/>
      <c r="F5" s="92"/>
      <c r="G5" s="42">
        <f>SUM((D5*$D$4)+(E5*$E$4)+(F5*$F$4))</f>
        <v>0</v>
      </c>
      <c r="H5" s="94">
        <v>0</v>
      </c>
      <c r="I5" s="109">
        <f>G5+(G5*H5)</f>
        <v>0</v>
      </c>
      <c r="J5" s="92"/>
      <c r="K5" s="43">
        <f>SUM(J5*G5)</f>
        <v>0</v>
      </c>
    </row>
    <row r="6" spans="1:11" ht="15" x14ac:dyDescent="0.25">
      <c r="A6" s="106"/>
      <c r="B6" s="107"/>
      <c r="C6" s="92"/>
      <c r="D6" s="92"/>
      <c r="E6" s="92"/>
      <c r="F6" s="92"/>
      <c r="G6" s="42">
        <f t="shared" ref="G6:G10" si="0">SUM((D6*$D$4)+(E6*$E$4)+(F6*$F$4))</f>
        <v>0</v>
      </c>
      <c r="H6" s="94">
        <v>0</v>
      </c>
      <c r="I6" s="109">
        <f t="shared" ref="I6:I10" si="1">G6+(G6*H6)</f>
        <v>0</v>
      </c>
      <c r="J6" s="92"/>
      <c r="K6" s="43">
        <f t="shared" ref="K6:K10" si="2">SUM(J6*G6)</f>
        <v>0</v>
      </c>
    </row>
    <row r="7" spans="1:11" ht="15" x14ac:dyDescent="0.25">
      <c r="A7" s="106"/>
      <c r="B7" s="107"/>
      <c r="C7" s="92"/>
      <c r="D7" s="92"/>
      <c r="E7" s="92"/>
      <c r="F7" s="92"/>
      <c r="G7" s="42">
        <f t="shared" si="0"/>
        <v>0</v>
      </c>
      <c r="H7" s="94">
        <v>0</v>
      </c>
      <c r="I7" s="109">
        <f t="shared" si="1"/>
        <v>0</v>
      </c>
      <c r="J7" s="92"/>
      <c r="K7" s="43">
        <f t="shared" si="2"/>
        <v>0</v>
      </c>
    </row>
    <row r="8" spans="1:11" ht="15" x14ac:dyDescent="0.25">
      <c r="A8" s="106"/>
      <c r="B8" s="107"/>
      <c r="C8" s="92"/>
      <c r="D8" s="92"/>
      <c r="E8" s="92"/>
      <c r="F8" s="92"/>
      <c r="G8" s="42">
        <f t="shared" si="0"/>
        <v>0</v>
      </c>
      <c r="H8" s="94">
        <v>0</v>
      </c>
      <c r="I8" s="109">
        <f t="shared" si="1"/>
        <v>0</v>
      </c>
      <c r="J8" s="92"/>
      <c r="K8" s="43">
        <f t="shared" si="2"/>
        <v>0</v>
      </c>
    </row>
    <row r="9" spans="1:11" ht="15" x14ac:dyDescent="0.25">
      <c r="A9" s="106"/>
      <c r="B9" s="107"/>
      <c r="C9" s="92"/>
      <c r="D9" s="92"/>
      <c r="E9" s="92"/>
      <c r="F9" s="92"/>
      <c r="G9" s="42">
        <f t="shared" si="0"/>
        <v>0</v>
      </c>
      <c r="H9" s="94">
        <v>0</v>
      </c>
      <c r="I9" s="109">
        <f t="shared" si="1"/>
        <v>0</v>
      </c>
      <c r="J9" s="92"/>
      <c r="K9" s="43">
        <f t="shared" si="2"/>
        <v>0</v>
      </c>
    </row>
    <row r="10" spans="1:11" ht="15.75" thickBot="1" x14ac:dyDescent="0.3">
      <c r="A10" s="106"/>
      <c r="B10" s="108"/>
      <c r="C10" s="93"/>
      <c r="D10" s="93"/>
      <c r="E10" s="93"/>
      <c r="F10" s="93"/>
      <c r="G10" s="42">
        <f t="shared" si="0"/>
        <v>0</v>
      </c>
      <c r="H10" s="95">
        <v>0</v>
      </c>
      <c r="I10" s="110">
        <f t="shared" si="1"/>
        <v>0</v>
      </c>
      <c r="J10" s="93"/>
      <c r="K10" s="44">
        <f t="shared" si="2"/>
        <v>0</v>
      </c>
    </row>
    <row r="11" spans="1:11" ht="38.25" customHeight="1" thickTop="1" thickBot="1" x14ac:dyDescent="0.3">
      <c r="I11" s="126" t="s">
        <v>39</v>
      </c>
      <c r="J11" s="127"/>
      <c r="K11" s="111">
        <f>SUM(K5:K10)</f>
        <v>0</v>
      </c>
    </row>
    <row r="12" spans="1:11" ht="46.5" customHeight="1" thickTop="1" x14ac:dyDescent="0.25">
      <c r="B12" s="128" t="s">
        <v>60</v>
      </c>
      <c r="C12" s="128"/>
      <c r="D12" s="128"/>
      <c r="H12" s="112"/>
    </row>
    <row r="13" spans="1:11" x14ac:dyDescent="0.2">
      <c r="H13" s="112"/>
    </row>
    <row r="14" spans="1:11" x14ac:dyDescent="0.2">
      <c r="D14" s="45"/>
    </row>
    <row r="15" spans="1:11" x14ac:dyDescent="0.2">
      <c r="D15" s="45"/>
    </row>
    <row r="16" spans="1:11" x14ac:dyDescent="0.2">
      <c r="D16" s="45"/>
    </row>
    <row r="17" spans="4:4" x14ac:dyDescent="0.2">
      <c r="D17" s="45"/>
    </row>
    <row r="18" spans="4:4" x14ac:dyDescent="0.2">
      <c r="D18" s="45"/>
    </row>
    <row r="24" spans="4:4" x14ac:dyDescent="0.2">
      <c r="D24" s="45"/>
    </row>
    <row r="25" spans="4:4" x14ac:dyDescent="0.2">
      <c r="D25" s="45"/>
    </row>
  </sheetData>
  <mergeCells count="3">
    <mergeCell ref="B2:K2"/>
    <mergeCell ref="I11:J11"/>
    <mergeCell ref="B12:D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2E27-8535-4901-901B-7A5759636018}">
  <dimension ref="B1:G27"/>
  <sheetViews>
    <sheetView showGridLines="0" zoomScaleNormal="100" workbookViewId="0">
      <selection activeCell="F4" sqref="F4"/>
    </sheetView>
  </sheetViews>
  <sheetFormatPr defaultColWidth="37.42578125" defaultRowHeight="15" x14ac:dyDescent="0.25"/>
  <cols>
    <col min="1" max="1" width="8.42578125" style="1" customWidth="1"/>
    <col min="2" max="2" width="64.7109375" style="1" customWidth="1"/>
    <col min="3" max="6" width="17.7109375" style="1" customWidth="1"/>
    <col min="7" max="7" width="29.42578125" style="1" bestFit="1" customWidth="1"/>
    <col min="8" max="16384" width="37.42578125" style="1"/>
  </cols>
  <sheetData>
    <row r="1" spans="2:7" s="14" customFormat="1" ht="15.75" thickBot="1" x14ac:dyDescent="0.3"/>
    <row r="2" spans="2:7" ht="16.5" thickTop="1" thickBot="1" x14ac:dyDescent="0.3">
      <c r="B2" s="129" t="s">
        <v>67</v>
      </c>
      <c r="C2" s="130"/>
      <c r="D2" s="130"/>
      <c r="E2" s="130"/>
      <c r="F2" s="131"/>
      <c r="G2" s="14"/>
    </row>
    <row r="3" spans="2:7" ht="31.5" thickTop="1" thickBot="1" x14ac:dyDescent="0.3">
      <c r="B3" s="22" t="s">
        <v>16</v>
      </c>
      <c r="C3" s="23" t="s">
        <v>57</v>
      </c>
      <c r="D3" s="113" t="s">
        <v>80</v>
      </c>
      <c r="E3" s="91" t="s">
        <v>76</v>
      </c>
      <c r="F3" s="24" t="s">
        <v>58</v>
      </c>
      <c r="G3" s="14"/>
    </row>
    <row r="4" spans="2:7" ht="15.75" thickTop="1" x14ac:dyDescent="0.25">
      <c r="B4" s="80"/>
      <c r="C4" s="81">
        <v>0</v>
      </c>
      <c r="D4" s="88">
        <v>0</v>
      </c>
      <c r="E4" s="81">
        <v>0</v>
      </c>
      <c r="F4" s="25">
        <f>C4+(C4*D4)-E4</f>
        <v>0</v>
      </c>
      <c r="G4" s="14"/>
    </row>
    <row r="5" spans="2:7" x14ac:dyDescent="0.25">
      <c r="B5" s="82"/>
      <c r="C5" s="81">
        <v>0</v>
      </c>
      <c r="D5" s="89">
        <v>0</v>
      </c>
      <c r="E5" s="81">
        <v>0</v>
      </c>
      <c r="F5" s="25">
        <f t="shared" ref="F5:F21" si="0">C5+(C5*D5)-E5</f>
        <v>0</v>
      </c>
      <c r="G5" s="14"/>
    </row>
    <row r="6" spans="2:7" x14ac:dyDescent="0.25">
      <c r="B6" s="82"/>
      <c r="C6" s="81">
        <v>0</v>
      </c>
      <c r="D6" s="89">
        <v>0</v>
      </c>
      <c r="E6" s="81">
        <v>0</v>
      </c>
      <c r="F6" s="25">
        <f t="shared" si="0"/>
        <v>0</v>
      </c>
      <c r="G6" s="14"/>
    </row>
    <row r="7" spans="2:7" x14ac:dyDescent="0.25">
      <c r="B7" s="82"/>
      <c r="C7" s="81">
        <v>0</v>
      </c>
      <c r="D7" s="89">
        <v>0</v>
      </c>
      <c r="E7" s="81">
        <v>0</v>
      </c>
      <c r="F7" s="25">
        <f t="shared" si="0"/>
        <v>0</v>
      </c>
      <c r="G7" s="14"/>
    </row>
    <row r="8" spans="2:7" x14ac:dyDescent="0.25">
      <c r="B8" s="82"/>
      <c r="C8" s="81">
        <v>0</v>
      </c>
      <c r="D8" s="89">
        <v>0</v>
      </c>
      <c r="E8" s="81">
        <v>0</v>
      </c>
      <c r="F8" s="25">
        <f t="shared" si="0"/>
        <v>0</v>
      </c>
      <c r="G8" s="14"/>
    </row>
    <row r="9" spans="2:7" x14ac:dyDescent="0.25">
      <c r="B9" s="82"/>
      <c r="C9" s="81">
        <v>0</v>
      </c>
      <c r="D9" s="89">
        <v>0</v>
      </c>
      <c r="E9" s="81">
        <v>0</v>
      </c>
      <c r="F9" s="25">
        <f t="shared" si="0"/>
        <v>0</v>
      </c>
      <c r="G9" s="14"/>
    </row>
    <row r="10" spans="2:7" x14ac:dyDescent="0.25">
      <c r="B10" s="83"/>
      <c r="C10" s="81">
        <v>0</v>
      </c>
      <c r="D10" s="90">
        <v>0</v>
      </c>
      <c r="E10" s="81">
        <v>0</v>
      </c>
      <c r="F10" s="25">
        <f t="shared" si="0"/>
        <v>0</v>
      </c>
      <c r="G10" s="14"/>
    </row>
    <row r="11" spans="2:7" x14ac:dyDescent="0.25">
      <c r="B11" s="83"/>
      <c r="C11" s="81">
        <v>0</v>
      </c>
      <c r="D11" s="90">
        <v>0</v>
      </c>
      <c r="E11" s="81">
        <v>0</v>
      </c>
      <c r="F11" s="25">
        <f t="shared" si="0"/>
        <v>0</v>
      </c>
      <c r="G11" s="14"/>
    </row>
    <row r="12" spans="2:7" x14ac:dyDescent="0.25">
      <c r="B12" s="83"/>
      <c r="C12" s="81">
        <v>0</v>
      </c>
      <c r="D12" s="90">
        <v>0</v>
      </c>
      <c r="E12" s="81">
        <v>0</v>
      </c>
      <c r="F12" s="25">
        <f t="shared" si="0"/>
        <v>0</v>
      </c>
      <c r="G12" s="14"/>
    </row>
    <row r="13" spans="2:7" x14ac:dyDescent="0.25">
      <c r="B13" s="83"/>
      <c r="C13" s="81">
        <v>0</v>
      </c>
      <c r="D13" s="90">
        <v>0</v>
      </c>
      <c r="E13" s="81">
        <v>0</v>
      </c>
      <c r="F13" s="25">
        <f t="shared" si="0"/>
        <v>0</v>
      </c>
      <c r="G13" s="14"/>
    </row>
    <row r="14" spans="2:7" x14ac:dyDescent="0.25">
      <c r="B14" s="83"/>
      <c r="C14" s="81">
        <v>0</v>
      </c>
      <c r="D14" s="90">
        <v>0</v>
      </c>
      <c r="E14" s="81">
        <v>0</v>
      </c>
      <c r="F14" s="25">
        <f t="shared" si="0"/>
        <v>0</v>
      </c>
      <c r="G14" s="14"/>
    </row>
    <row r="15" spans="2:7" x14ac:dyDescent="0.25">
      <c r="B15" s="83"/>
      <c r="C15" s="81">
        <v>0</v>
      </c>
      <c r="D15" s="90">
        <v>0</v>
      </c>
      <c r="E15" s="81">
        <v>0</v>
      </c>
      <c r="F15" s="25">
        <f t="shared" si="0"/>
        <v>0</v>
      </c>
      <c r="G15" s="14"/>
    </row>
    <row r="16" spans="2:7" x14ac:dyDescent="0.25">
      <c r="B16" s="83"/>
      <c r="C16" s="81">
        <v>0</v>
      </c>
      <c r="D16" s="90">
        <v>0</v>
      </c>
      <c r="E16" s="81">
        <v>0</v>
      </c>
      <c r="F16" s="25">
        <f t="shared" si="0"/>
        <v>0</v>
      </c>
      <c r="G16" s="14"/>
    </row>
    <row r="17" spans="2:7" x14ac:dyDescent="0.25">
      <c r="B17" s="83"/>
      <c r="C17" s="81">
        <v>0</v>
      </c>
      <c r="D17" s="90">
        <v>0</v>
      </c>
      <c r="E17" s="81">
        <v>0</v>
      </c>
      <c r="F17" s="25">
        <f t="shared" si="0"/>
        <v>0</v>
      </c>
      <c r="G17" s="14"/>
    </row>
    <row r="18" spans="2:7" x14ac:dyDescent="0.25">
      <c r="B18" s="83"/>
      <c r="C18" s="81">
        <v>0</v>
      </c>
      <c r="D18" s="90">
        <v>0</v>
      </c>
      <c r="E18" s="81">
        <v>0</v>
      </c>
      <c r="F18" s="25">
        <f t="shared" si="0"/>
        <v>0</v>
      </c>
      <c r="G18" s="14"/>
    </row>
    <row r="19" spans="2:7" x14ac:dyDescent="0.25">
      <c r="B19" s="84"/>
      <c r="C19" s="81">
        <v>0</v>
      </c>
      <c r="D19" s="90">
        <v>0</v>
      </c>
      <c r="E19" s="81">
        <v>0</v>
      </c>
      <c r="F19" s="25">
        <f t="shared" si="0"/>
        <v>0</v>
      </c>
    </row>
    <row r="20" spans="2:7" x14ac:dyDescent="0.25">
      <c r="B20" s="83"/>
      <c r="C20" s="81">
        <v>0</v>
      </c>
      <c r="D20" s="90">
        <v>0</v>
      </c>
      <c r="E20" s="81">
        <v>0</v>
      </c>
      <c r="F20" s="25">
        <f t="shared" si="0"/>
        <v>0</v>
      </c>
    </row>
    <row r="21" spans="2:7" ht="15.75" thickBot="1" x14ac:dyDescent="0.3">
      <c r="B21" s="83"/>
      <c r="C21" s="81">
        <v>0</v>
      </c>
      <c r="D21" s="90">
        <v>0</v>
      </c>
      <c r="E21" s="81">
        <v>0</v>
      </c>
      <c r="F21" s="25">
        <f t="shared" si="0"/>
        <v>0</v>
      </c>
    </row>
    <row r="22" spans="2:7" ht="15.75" thickBot="1" x14ac:dyDescent="0.3">
      <c r="B22" s="27" t="s">
        <v>22</v>
      </c>
      <c r="C22" s="28">
        <f>SUM(C4:C21)</f>
        <v>0</v>
      </c>
      <c r="D22" s="87"/>
      <c r="E22" s="87"/>
      <c r="F22" s="29">
        <f>SUM(F4:F21)</f>
        <v>0</v>
      </c>
    </row>
    <row r="23" spans="2:7" ht="15.75" thickTop="1" x14ac:dyDescent="0.25"/>
    <row r="25" spans="2:7" ht="120" x14ac:dyDescent="0.25">
      <c r="B25" s="10" t="s">
        <v>72</v>
      </c>
    </row>
    <row r="27" spans="2:7" ht="117.75" customHeight="1" x14ac:dyDescent="0.25"/>
  </sheetData>
  <mergeCells count="1">
    <mergeCell ref="B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4D2-7845-4E12-A0F5-1BCD9927F905}">
  <dimension ref="B1:G27"/>
  <sheetViews>
    <sheetView showGridLines="0" zoomScale="90" zoomScaleNormal="90" workbookViewId="0">
      <selection activeCell="D3" sqref="D3"/>
    </sheetView>
  </sheetViews>
  <sheetFormatPr defaultColWidth="37.42578125" defaultRowHeight="15" x14ac:dyDescent="0.25"/>
  <cols>
    <col min="1" max="1" width="8.42578125" style="1" customWidth="1"/>
    <col min="2" max="2" width="64.7109375" style="1" customWidth="1"/>
    <col min="3" max="6" width="17.7109375" style="1" customWidth="1"/>
    <col min="7" max="7" width="29.42578125" style="1" bestFit="1" customWidth="1"/>
    <col min="8" max="16384" width="37.42578125" style="1"/>
  </cols>
  <sheetData>
    <row r="1" spans="2:7" s="14" customFormat="1" ht="15.75" thickBot="1" x14ac:dyDescent="0.3"/>
    <row r="2" spans="2:7" ht="16.5" thickTop="1" thickBot="1" x14ac:dyDescent="0.3">
      <c r="B2" s="129" t="s">
        <v>68</v>
      </c>
      <c r="C2" s="130"/>
      <c r="D2" s="130"/>
      <c r="E2" s="130"/>
      <c r="F2" s="131"/>
      <c r="G2" s="14"/>
    </row>
    <row r="3" spans="2:7" ht="31.5" thickTop="1" thickBot="1" x14ac:dyDescent="0.3">
      <c r="B3" s="22" t="s">
        <v>16</v>
      </c>
      <c r="C3" s="23" t="s">
        <v>57</v>
      </c>
      <c r="D3" s="91" t="s">
        <v>80</v>
      </c>
      <c r="E3" s="114" t="s">
        <v>76</v>
      </c>
      <c r="F3" s="24" t="s">
        <v>58</v>
      </c>
      <c r="G3" s="14"/>
    </row>
    <row r="4" spans="2:7" ht="16.5" thickTop="1" thickBot="1" x14ac:dyDescent="0.3">
      <c r="B4" s="80"/>
      <c r="C4" s="81">
        <v>0</v>
      </c>
      <c r="D4" s="88">
        <v>0</v>
      </c>
      <c r="E4" s="81">
        <v>0</v>
      </c>
      <c r="F4" s="115">
        <f>C4+(C4*D4)-E4</f>
        <v>0</v>
      </c>
      <c r="G4" s="14"/>
    </row>
    <row r="5" spans="2:7" ht="15.75" thickTop="1" x14ac:dyDescent="0.25">
      <c r="B5" s="82"/>
      <c r="C5" s="81">
        <v>0</v>
      </c>
      <c r="D5" s="89">
        <v>0</v>
      </c>
      <c r="E5" s="81">
        <v>0</v>
      </c>
      <c r="F5" s="25">
        <f t="shared" ref="F5:F21" si="0">C5+(C5*D5)-E5</f>
        <v>0</v>
      </c>
      <c r="G5" s="14"/>
    </row>
    <row r="6" spans="2:7" x14ac:dyDescent="0.25">
      <c r="B6" s="82"/>
      <c r="C6" s="81">
        <v>0</v>
      </c>
      <c r="D6" s="89">
        <v>0</v>
      </c>
      <c r="E6" s="81">
        <v>0</v>
      </c>
      <c r="F6" s="25">
        <f t="shared" si="0"/>
        <v>0</v>
      </c>
      <c r="G6" s="14"/>
    </row>
    <row r="7" spans="2:7" x14ac:dyDescent="0.25">
      <c r="B7" s="82"/>
      <c r="C7" s="81">
        <v>0</v>
      </c>
      <c r="D7" s="89">
        <v>0</v>
      </c>
      <c r="E7" s="81">
        <v>0</v>
      </c>
      <c r="F7" s="25">
        <f t="shared" si="0"/>
        <v>0</v>
      </c>
      <c r="G7" s="14"/>
    </row>
    <row r="8" spans="2:7" x14ac:dyDescent="0.25">
      <c r="B8" s="82"/>
      <c r="C8" s="81">
        <v>0</v>
      </c>
      <c r="D8" s="89">
        <v>0</v>
      </c>
      <c r="E8" s="81">
        <v>0</v>
      </c>
      <c r="F8" s="25">
        <f t="shared" si="0"/>
        <v>0</v>
      </c>
      <c r="G8" s="14"/>
    </row>
    <row r="9" spans="2:7" x14ac:dyDescent="0.25">
      <c r="B9" s="82"/>
      <c r="C9" s="81">
        <v>0</v>
      </c>
      <c r="D9" s="89">
        <v>0</v>
      </c>
      <c r="E9" s="81">
        <v>0</v>
      </c>
      <c r="F9" s="25">
        <f t="shared" si="0"/>
        <v>0</v>
      </c>
      <c r="G9" s="14"/>
    </row>
    <row r="10" spans="2:7" x14ac:dyDescent="0.25">
      <c r="B10" s="83"/>
      <c r="C10" s="81">
        <v>0</v>
      </c>
      <c r="D10" s="90">
        <v>0</v>
      </c>
      <c r="E10" s="81">
        <v>0</v>
      </c>
      <c r="F10" s="25">
        <f t="shared" si="0"/>
        <v>0</v>
      </c>
      <c r="G10" s="14"/>
    </row>
    <row r="11" spans="2:7" x14ac:dyDescent="0.25">
      <c r="B11" s="83"/>
      <c r="C11" s="81">
        <v>0</v>
      </c>
      <c r="D11" s="90">
        <v>0</v>
      </c>
      <c r="E11" s="81">
        <v>0</v>
      </c>
      <c r="F11" s="25">
        <f t="shared" si="0"/>
        <v>0</v>
      </c>
      <c r="G11" s="14"/>
    </row>
    <row r="12" spans="2:7" x14ac:dyDescent="0.25">
      <c r="B12" s="83"/>
      <c r="C12" s="81">
        <v>0</v>
      </c>
      <c r="D12" s="90">
        <v>0</v>
      </c>
      <c r="E12" s="81">
        <v>0</v>
      </c>
      <c r="F12" s="25">
        <f t="shared" si="0"/>
        <v>0</v>
      </c>
      <c r="G12" s="14"/>
    </row>
    <row r="13" spans="2:7" x14ac:dyDescent="0.25">
      <c r="B13" s="83"/>
      <c r="C13" s="81">
        <v>0</v>
      </c>
      <c r="D13" s="90">
        <v>0</v>
      </c>
      <c r="E13" s="81">
        <v>0</v>
      </c>
      <c r="F13" s="25">
        <f t="shared" si="0"/>
        <v>0</v>
      </c>
      <c r="G13" s="14"/>
    </row>
    <row r="14" spans="2:7" x14ac:dyDescent="0.25">
      <c r="B14" s="83"/>
      <c r="C14" s="81">
        <v>0</v>
      </c>
      <c r="D14" s="90">
        <v>0</v>
      </c>
      <c r="E14" s="81">
        <v>0</v>
      </c>
      <c r="F14" s="25">
        <f t="shared" si="0"/>
        <v>0</v>
      </c>
      <c r="G14" s="14"/>
    </row>
    <row r="15" spans="2:7" x14ac:dyDescent="0.25">
      <c r="B15" s="83"/>
      <c r="C15" s="81">
        <v>0</v>
      </c>
      <c r="D15" s="90">
        <v>0</v>
      </c>
      <c r="E15" s="81">
        <v>0</v>
      </c>
      <c r="F15" s="25">
        <f t="shared" si="0"/>
        <v>0</v>
      </c>
      <c r="G15" s="14"/>
    </row>
    <row r="16" spans="2:7" x14ac:dyDescent="0.25">
      <c r="B16" s="83"/>
      <c r="C16" s="81">
        <v>0</v>
      </c>
      <c r="D16" s="90">
        <v>0</v>
      </c>
      <c r="E16" s="81">
        <v>0</v>
      </c>
      <c r="F16" s="25">
        <f t="shared" si="0"/>
        <v>0</v>
      </c>
      <c r="G16" s="14"/>
    </row>
    <row r="17" spans="2:7" x14ac:dyDescent="0.25">
      <c r="B17" s="83"/>
      <c r="C17" s="81">
        <v>0</v>
      </c>
      <c r="D17" s="90">
        <v>0</v>
      </c>
      <c r="E17" s="81">
        <v>0</v>
      </c>
      <c r="F17" s="25">
        <f t="shared" si="0"/>
        <v>0</v>
      </c>
      <c r="G17" s="14"/>
    </row>
    <row r="18" spans="2:7" x14ac:dyDescent="0.25">
      <c r="B18" s="83"/>
      <c r="C18" s="81">
        <v>0</v>
      </c>
      <c r="D18" s="90">
        <v>0</v>
      </c>
      <c r="E18" s="81">
        <v>0</v>
      </c>
      <c r="F18" s="25">
        <f t="shared" si="0"/>
        <v>0</v>
      </c>
      <c r="G18" s="14"/>
    </row>
    <row r="19" spans="2:7" x14ac:dyDescent="0.25">
      <c r="B19" s="84"/>
      <c r="C19" s="81">
        <v>0</v>
      </c>
      <c r="D19" s="90">
        <v>0</v>
      </c>
      <c r="E19" s="81">
        <v>0</v>
      </c>
      <c r="F19" s="25">
        <f t="shared" si="0"/>
        <v>0</v>
      </c>
      <c r="G19" s="14"/>
    </row>
    <row r="20" spans="2:7" x14ac:dyDescent="0.25">
      <c r="B20" s="83"/>
      <c r="C20" s="81">
        <v>0</v>
      </c>
      <c r="D20" s="90">
        <v>0</v>
      </c>
      <c r="E20" s="81">
        <v>0</v>
      </c>
      <c r="F20" s="25">
        <f t="shared" si="0"/>
        <v>0</v>
      </c>
      <c r="G20" s="14"/>
    </row>
    <row r="21" spans="2:7" ht="15.75" thickBot="1" x14ac:dyDescent="0.3">
      <c r="B21" s="83"/>
      <c r="C21" s="81">
        <v>0</v>
      </c>
      <c r="D21" s="90">
        <v>0</v>
      </c>
      <c r="E21" s="81">
        <v>0</v>
      </c>
      <c r="F21" s="25">
        <f t="shared" si="0"/>
        <v>0</v>
      </c>
      <c r="G21" s="14"/>
    </row>
    <row r="22" spans="2:7" ht="15.75" thickBot="1" x14ac:dyDescent="0.3">
      <c r="B22" s="27" t="s">
        <v>22</v>
      </c>
      <c r="C22" s="28">
        <f>SUM(C4:C21)</f>
        <v>0</v>
      </c>
      <c r="D22" s="87"/>
      <c r="E22" s="87"/>
      <c r="F22" s="29">
        <f>SUM(F4:F21)</f>
        <v>0</v>
      </c>
      <c r="G22" s="14"/>
    </row>
    <row r="23" spans="2:7" ht="15.75" thickTop="1" x14ac:dyDescent="0.25"/>
    <row r="25" spans="2:7" ht="120" x14ac:dyDescent="0.25">
      <c r="B25" s="10" t="s">
        <v>72</v>
      </c>
    </row>
    <row r="27" spans="2:7" ht="114.75" customHeight="1" x14ac:dyDescent="0.25"/>
  </sheetData>
  <mergeCells count="1">
    <mergeCell ref="B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DB1B-A145-48EB-AE86-917B6144C8CD}">
  <dimension ref="B1:I23"/>
  <sheetViews>
    <sheetView showGridLines="0" workbookViewId="0">
      <selection activeCell="D9" sqref="D9"/>
    </sheetView>
  </sheetViews>
  <sheetFormatPr defaultRowHeight="12.75" x14ac:dyDescent="0.2"/>
  <cols>
    <col min="2" max="2" width="61.5703125" customWidth="1"/>
    <col min="3" max="3" width="21.5703125" customWidth="1"/>
    <col min="8" max="8" width="8.7109375" bestFit="1" customWidth="1"/>
    <col min="9" max="9" width="17.28515625" customWidth="1"/>
  </cols>
  <sheetData>
    <row r="1" spans="2:9" ht="15.75" thickBot="1" x14ac:dyDescent="0.3">
      <c r="B1" s="71"/>
    </row>
    <row r="2" spans="2:9" ht="16.5" thickTop="1" thickBot="1" x14ac:dyDescent="0.3">
      <c r="B2" s="129" t="s">
        <v>71</v>
      </c>
      <c r="C2" s="130"/>
      <c r="D2" s="130"/>
      <c r="E2" s="130"/>
      <c r="F2" s="130"/>
      <c r="G2" s="130"/>
      <c r="H2" s="130"/>
      <c r="I2" s="130"/>
    </row>
    <row r="3" spans="2:9" ht="49.5" customHeight="1" thickTop="1" thickBot="1" x14ac:dyDescent="0.25">
      <c r="B3" s="31" t="s">
        <v>23</v>
      </c>
      <c r="C3" s="31" t="s">
        <v>24</v>
      </c>
      <c r="D3" s="31" t="s">
        <v>29</v>
      </c>
      <c r="E3" s="32" t="s">
        <v>80</v>
      </c>
      <c r="F3" s="31" t="s">
        <v>31</v>
      </c>
      <c r="G3" s="31" t="s">
        <v>44</v>
      </c>
      <c r="H3" s="31" t="s">
        <v>45</v>
      </c>
      <c r="I3" s="31" t="s">
        <v>47</v>
      </c>
    </row>
    <row r="4" spans="2:9" ht="15.75" thickTop="1" x14ac:dyDescent="0.25">
      <c r="B4" s="33" t="s">
        <v>42</v>
      </c>
      <c r="C4" s="30" t="s">
        <v>25</v>
      </c>
      <c r="D4" s="85"/>
      <c r="E4" s="96">
        <v>0</v>
      </c>
      <c r="F4" s="65">
        <f>D4+(D4*E4)</f>
        <v>0</v>
      </c>
      <c r="G4" s="34">
        <v>12002</v>
      </c>
      <c r="H4" s="34">
        <v>2126</v>
      </c>
      <c r="I4" s="63">
        <f>SUM((H4+G4)*D4)</f>
        <v>0</v>
      </c>
    </row>
    <row r="5" spans="2:9" ht="15" x14ac:dyDescent="0.25">
      <c r="B5" s="33" t="s">
        <v>43</v>
      </c>
      <c r="C5" s="30" t="s">
        <v>25</v>
      </c>
      <c r="D5" s="85"/>
      <c r="E5" s="97">
        <v>0</v>
      </c>
      <c r="F5" s="35">
        <f t="shared" ref="F5:F8" si="0">D5+(D5*E5)</f>
        <v>0</v>
      </c>
      <c r="G5" s="61">
        <v>1208</v>
      </c>
      <c r="H5" s="61">
        <v>0</v>
      </c>
      <c r="I5" s="63">
        <f t="shared" ref="I5:I8" si="1">SUM((H5+G5)*D5)</f>
        <v>0</v>
      </c>
    </row>
    <row r="6" spans="2:9" ht="15" x14ac:dyDescent="0.25">
      <c r="B6" s="33" t="s">
        <v>32</v>
      </c>
      <c r="C6" s="30" t="s">
        <v>25</v>
      </c>
      <c r="D6" s="85"/>
      <c r="E6" s="97">
        <v>0</v>
      </c>
      <c r="F6" s="35">
        <f t="shared" si="0"/>
        <v>0</v>
      </c>
      <c r="G6" s="33">
        <v>4519</v>
      </c>
      <c r="H6" s="33">
        <v>838</v>
      </c>
      <c r="I6" s="63">
        <f t="shared" si="1"/>
        <v>0</v>
      </c>
    </row>
    <row r="7" spans="2:9" ht="15" x14ac:dyDescent="0.25">
      <c r="B7" s="33" t="s">
        <v>46</v>
      </c>
      <c r="C7" s="30" t="s">
        <v>25</v>
      </c>
      <c r="D7" s="85"/>
      <c r="E7" s="97">
        <v>0</v>
      </c>
      <c r="F7" s="35">
        <f t="shared" si="0"/>
        <v>0</v>
      </c>
      <c r="G7" s="33">
        <v>2102</v>
      </c>
      <c r="H7" s="33">
        <v>1940</v>
      </c>
      <c r="I7" s="63">
        <f t="shared" si="1"/>
        <v>0</v>
      </c>
    </row>
    <row r="8" spans="2:9" ht="15" x14ac:dyDescent="0.25">
      <c r="B8" s="33" t="s">
        <v>30</v>
      </c>
      <c r="C8" s="30" t="s">
        <v>25</v>
      </c>
      <c r="D8" s="85"/>
      <c r="E8" s="97">
        <v>0</v>
      </c>
      <c r="F8" s="35">
        <f t="shared" si="0"/>
        <v>0</v>
      </c>
      <c r="G8" s="61">
        <v>1038</v>
      </c>
      <c r="H8" s="61">
        <v>0</v>
      </c>
      <c r="I8" s="63">
        <f t="shared" si="1"/>
        <v>0</v>
      </c>
    </row>
    <row r="9" spans="2:9" ht="15" x14ac:dyDescent="0.25">
      <c r="B9" s="33" t="s">
        <v>48</v>
      </c>
      <c r="C9" s="30" t="s">
        <v>25</v>
      </c>
      <c r="D9" s="85"/>
      <c r="E9" s="97">
        <v>0</v>
      </c>
      <c r="F9" s="35">
        <f>D9+(D9*E9)</f>
        <v>0</v>
      </c>
      <c r="G9" s="61">
        <v>1622</v>
      </c>
      <c r="H9" s="61">
        <v>489</v>
      </c>
      <c r="I9" s="63">
        <f>SUM((G9+H9)*D9)</f>
        <v>0</v>
      </c>
    </row>
    <row r="10" spans="2:9" ht="15" x14ac:dyDescent="0.25">
      <c r="B10" s="33" t="s">
        <v>49</v>
      </c>
      <c r="C10" s="30" t="s">
        <v>25</v>
      </c>
      <c r="D10" s="85"/>
      <c r="E10" s="97">
        <v>0</v>
      </c>
      <c r="F10" s="35">
        <f t="shared" ref="F10:F14" si="2">D10+(D10*E10)</f>
        <v>0</v>
      </c>
      <c r="G10" s="33">
        <v>4979</v>
      </c>
      <c r="H10" s="33">
        <v>4393</v>
      </c>
      <c r="I10" s="63">
        <f t="shared" ref="I10:I19" si="3">SUM((G10+H10)*D10)</f>
        <v>0</v>
      </c>
    </row>
    <row r="11" spans="2:9" ht="15" x14ac:dyDescent="0.25">
      <c r="B11" s="33" t="s">
        <v>50</v>
      </c>
      <c r="C11" s="30" t="s">
        <v>25</v>
      </c>
      <c r="D11" s="85"/>
      <c r="E11" s="97">
        <v>0</v>
      </c>
      <c r="F11" s="35">
        <f t="shared" si="2"/>
        <v>0</v>
      </c>
      <c r="G11" s="33">
        <v>263</v>
      </c>
      <c r="H11" s="33">
        <v>0</v>
      </c>
      <c r="I11" s="63">
        <f t="shared" si="3"/>
        <v>0</v>
      </c>
    </row>
    <row r="12" spans="2:9" ht="15" x14ac:dyDescent="0.25">
      <c r="B12" s="33" t="s">
        <v>51</v>
      </c>
      <c r="C12" s="30" t="s">
        <v>25</v>
      </c>
      <c r="D12" s="85"/>
      <c r="E12" s="97">
        <v>0</v>
      </c>
      <c r="F12" s="35">
        <f t="shared" si="2"/>
        <v>0</v>
      </c>
      <c r="G12" s="61">
        <v>681</v>
      </c>
      <c r="H12" s="61">
        <v>118</v>
      </c>
      <c r="I12" s="63">
        <f t="shared" si="3"/>
        <v>0</v>
      </c>
    </row>
    <row r="13" spans="2:9" ht="15" x14ac:dyDescent="0.25">
      <c r="B13" s="33" t="s">
        <v>52</v>
      </c>
      <c r="C13" s="30" t="s">
        <v>25</v>
      </c>
      <c r="D13" s="85"/>
      <c r="E13" s="97">
        <v>0</v>
      </c>
      <c r="F13" s="35">
        <f t="shared" si="2"/>
        <v>0</v>
      </c>
      <c r="G13" s="33">
        <v>109</v>
      </c>
      <c r="H13" s="33">
        <v>68</v>
      </c>
      <c r="I13" s="63">
        <f t="shared" si="3"/>
        <v>0</v>
      </c>
    </row>
    <row r="14" spans="2:9" ht="15" x14ac:dyDescent="0.25">
      <c r="B14" s="33" t="s">
        <v>28</v>
      </c>
      <c r="C14" s="30" t="s">
        <v>25</v>
      </c>
      <c r="D14" s="85"/>
      <c r="E14" s="97">
        <v>0</v>
      </c>
      <c r="F14" s="35">
        <f t="shared" si="2"/>
        <v>0</v>
      </c>
      <c r="G14" s="33">
        <v>2579</v>
      </c>
      <c r="H14" s="33">
        <v>0</v>
      </c>
      <c r="I14" s="63">
        <f t="shared" si="3"/>
        <v>0</v>
      </c>
    </row>
    <row r="15" spans="2:9" ht="15" x14ac:dyDescent="0.25">
      <c r="B15" s="33" t="s">
        <v>41</v>
      </c>
      <c r="C15" s="30" t="s">
        <v>25</v>
      </c>
      <c r="D15" s="85"/>
      <c r="E15" s="97">
        <v>0</v>
      </c>
      <c r="F15" s="35">
        <f>D15+(D15*E15)</f>
        <v>0</v>
      </c>
      <c r="G15" s="61">
        <v>4098</v>
      </c>
      <c r="H15" s="61">
        <v>204</v>
      </c>
      <c r="I15" s="63">
        <f t="shared" si="3"/>
        <v>0</v>
      </c>
    </row>
    <row r="16" spans="2:9" ht="15" x14ac:dyDescent="0.25">
      <c r="B16" s="33" t="s">
        <v>33</v>
      </c>
      <c r="C16" s="30" t="s">
        <v>25</v>
      </c>
      <c r="D16" s="85"/>
      <c r="E16" s="97">
        <v>0</v>
      </c>
      <c r="F16" s="35">
        <f t="shared" ref="F16:F17" si="4">D16+(D16*E16)</f>
        <v>0</v>
      </c>
      <c r="G16" s="33">
        <v>7545</v>
      </c>
      <c r="H16" s="33">
        <v>532</v>
      </c>
      <c r="I16" s="63">
        <f t="shared" si="3"/>
        <v>0</v>
      </c>
    </row>
    <row r="17" spans="2:9" ht="15" x14ac:dyDescent="0.25">
      <c r="B17" s="62" t="s">
        <v>53</v>
      </c>
      <c r="C17" s="30" t="s">
        <v>25</v>
      </c>
      <c r="D17" s="85"/>
      <c r="E17" s="97">
        <v>0</v>
      </c>
      <c r="F17" s="35">
        <f t="shared" si="4"/>
        <v>0</v>
      </c>
      <c r="G17" s="33">
        <v>3623</v>
      </c>
      <c r="H17" s="33">
        <v>1704</v>
      </c>
      <c r="I17" s="63">
        <f t="shared" si="3"/>
        <v>0</v>
      </c>
    </row>
    <row r="18" spans="2:9" ht="15" x14ac:dyDescent="0.25">
      <c r="B18" s="33" t="s">
        <v>54</v>
      </c>
      <c r="C18" s="30" t="s">
        <v>25</v>
      </c>
      <c r="D18" s="85"/>
      <c r="E18" s="97">
        <v>0</v>
      </c>
      <c r="F18" s="35">
        <f>D18+(D18*E18)</f>
        <v>0</v>
      </c>
      <c r="G18" s="61">
        <v>5463</v>
      </c>
      <c r="H18" s="61">
        <f>SUM(4181+524)</f>
        <v>4705</v>
      </c>
      <c r="I18" s="63">
        <f t="shared" si="3"/>
        <v>0</v>
      </c>
    </row>
    <row r="19" spans="2:9" ht="15.75" thickBot="1" x14ac:dyDescent="0.3">
      <c r="B19" s="39" t="s">
        <v>55</v>
      </c>
      <c r="C19" s="38" t="s">
        <v>25</v>
      </c>
      <c r="D19" s="86"/>
      <c r="E19" s="98">
        <v>0</v>
      </c>
      <c r="F19" s="36">
        <f>D19+(D19*E19)</f>
        <v>0</v>
      </c>
      <c r="G19" s="61">
        <v>1581</v>
      </c>
      <c r="H19" s="61">
        <v>0</v>
      </c>
      <c r="I19" s="64">
        <f t="shared" si="3"/>
        <v>0</v>
      </c>
    </row>
    <row r="20" spans="2:9" ht="13.5" customHeight="1" thickTop="1" x14ac:dyDescent="0.2">
      <c r="G20" s="132" t="s">
        <v>47</v>
      </c>
      <c r="H20" s="133"/>
      <c r="I20" s="72">
        <f>SUM(I4:I19)</f>
        <v>0</v>
      </c>
    </row>
    <row r="21" spans="2:9" ht="13.5" thickBot="1" x14ac:dyDescent="0.25">
      <c r="G21" s="134"/>
      <c r="H21" s="135"/>
      <c r="I21" s="73"/>
    </row>
    <row r="22" spans="2:9" ht="30.75" thickTop="1" x14ac:dyDescent="0.25">
      <c r="B22" s="66" t="s">
        <v>61</v>
      </c>
    </row>
    <row r="23" spans="2:9" ht="15" x14ac:dyDescent="0.25">
      <c r="B23" s="66"/>
    </row>
  </sheetData>
  <mergeCells count="2">
    <mergeCell ref="G20:H21"/>
    <mergeCell ref="B2:I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be4dd3a-381d-45c2-9e09-125b3d1db5bd">
      <UserInfo>
        <DisplayName>Heaton - Kuijpens, Nadine</DisplayName>
        <AccountId>25</AccountId>
        <AccountType/>
      </UserInfo>
      <UserInfo>
        <DisplayName>Visser, Tanja</DisplayName>
        <AccountId>24</AccountId>
        <AccountType/>
      </UserInfo>
      <UserInfo>
        <DisplayName>Sterk, Brenda</DisplayName>
        <AccountId>37</AccountId>
        <AccountType/>
      </UserInfo>
      <UserInfo>
        <DisplayName>Greuter, Susanne</DisplayName>
        <AccountId>22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8B5B699AE3B54E9BC3B1BC44F4C2E7" ma:contentTypeVersion="6" ma:contentTypeDescription="Een nieuw document maken." ma:contentTypeScope="" ma:versionID="9794e2df7a0da54fe05e616d7db7612a">
  <xsd:schema xmlns:xsd="http://www.w3.org/2001/XMLSchema" xmlns:xs="http://www.w3.org/2001/XMLSchema" xmlns:p="http://schemas.microsoft.com/office/2006/metadata/properties" xmlns:ns2="ec33cb56-5a6c-4918-a772-934501c94198" xmlns:ns3="9be4dd3a-381d-45c2-9e09-125b3d1db5bd" targetNamespace="http://schemas.microsoft.com/office/2006/metadata/properties" ma:root="true" ma:fieldsID="357be45fb852f3dc02a24df2bacfb241" ns2:_="" ns3:_="">
    <xsd:import namespace="ec33cb56-5a6c-4918-a772-934501c94198"/>
    <xsd:import namespace="9be4dd3a-381d-45c2-9e09-125b3d1db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33cb56-5a6c-4918-a772-934501c941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e4dd3a-381d-45c2-9e09-125b3d1db5b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01F33C-6B2F-4865-B06C-33AC2FD90A2C}">
  <ds:schemaRefs>
    <ds:schemaRef ds:uri="http://schemas.microsoft.com/office/infopath/2007/PartnerControls"/>
    <ds:schemaRef ds:uri="9be4dd3a-381d-45c2-9e09-125b3d1db5bd"/>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ec33cb56-5a6c-4918-a772-934501c94198"/>
    <ds:schemaRef ds:uri="http://www.w3.org/XML/1998/namespace"/>
    <ds:schemaRef ds:uri="http://purl.org/dc/dcmitype/"/>
  </ds:schemaRefs>
</ds:datastoreItem>
</file>

<file path=customXml/itemProps2.xml><?xml version="1.0" encoding="utf-8"?>
<ds:datastoreItem xmlns:ds="http://schemas.openxmlformats.org/officeDocument/2006/customXml" ds:itemID="{CBE01A7C-B0FB-4AD1-A1D5-E31D8D613845}">
  <ds:schemaRefs>
    <ds:schemaRef ds:uri="http://schemas.microsoft.com/sharepoint/v3/contenttype/forms"/>
  </ds:schemaRefs>
</ds:datastoreItem>
</file>

<file path=customXml/itemProps3.xml><?xml version="1.0" encoding="utf-8"?>
<ds:datastoreItem xmlns:ds="http://schemas.openxmlformats.org/officeDocument/2006/customXml" ds:itemID="{3F0E2735-D21E-4750-8F11-C646CF9146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33cb56-5a6c-4918-a772-934501c94198"/>
    <ds:schemaRef ds:uri="9be4dd3a-381d-45c2-9e09-125b3d1db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Handleiding</vt:lpstr>
      <vt:lpstr>Organisatie profiel</vt:lpstr>
      <vt:lpstr>Samenvatting catering</vt:lpstr>
      <vt:lpstr>Personeelskosten Espressobar</vt:lpstr>
      <vt:lpstr>Personeelskosten Plaza</vt:lpstr>
      <vt:lpstr>Restaurantkosten Espressobar</vt:lpstr>
      <vt:lpstr>Restaurantkosten Plaza</vt:lpstr>
      <vt:lpstr>Vaste verrekenprijs banqueting</vt:lpstr>
    </vt:vector>
  </TitlesOfParts>
  <Manager/>
  <Company>Gemeente Zaanstad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Greuter, Susanne</dc:creator>
  <cp:keywords/>
  <dc:description/>
  <cp:lastModifiedBy>Silvan Kroezen | Bijzaak</cp:lastModifiedBy>
  <cp:revision/>
  <dcterms:created xsi:type="dcterms:W3CDTF">2024-04-26T12:39:09Z</dcterms:created>
  <dcterms:modified xsi:type="dcterms:W3CDTF">2024-07-24T13:24:46Z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0x010100578B5B699AE3B54E9BC3B1BC44F4C2E7</vt:lpwstr>
  </property>
  <property fmtid="{D5CDD505-2E9C-101B-9397-08002B2CF9AE}" pid="3" name="dd418d1d0122474984b379b82e2694a7">
    <vt:lpwstr>B0574|1c1ba151-0f0e-4b4e-b215-a5c0dae84579</vt:lpwstr>
  </property>
  <property fmtid="{D5CDD505-2E9C-101B-9397-08002B2CF9AE}" pid="4" name="c94847eb54c24c8f9dc0c385bd1eebc2">
    <vt:lpwstr>Facilitaire Zaken|e4bdb08e-be41-4f84-9bb5-cddaf086f261</vt:lpwstr>
  </property>
  <property fmtid="{D5CDD505-2E9C-101B-9397-08002B2CF9AE}" pid="5" name="ha05b352ffb3473e988b841366c28f6f">
    <vt:lpwstr>O.3.1.1 Afhandelen verzoeken Facilitaire Zaken|982189c4-313b-438e-9c15-f0b63606167c</vt:lpwstr>
  </property>
  <property fmtid="{D5CDD505-2E9C-101B-9397-08002B2CF9AE}" pid="6" name="n4a6eba257ee4776b063e377a4c63306">
    <vt:lpwstr>Gemeente Zaanstad|5da99fe8-27ce-4ad9-925a-5d6e14d5f231</vt:lpwstr>
  </property>
  <property fmtid="{D5CDD505-2E9C-101B-9397-08002B2CF9AE}" pid="7" name="Status_Zaak">
    <vt:lpwstr>1;#Actief|81c20c87-c216-4937-bf94-ff7021bd769f</vt:lpwstr>
  </property>
  <property fmtid="{D5CDD505-2E9C-101B-9397-08002B2CF9AE}" pid="8" name="_dlc_DocIdItemGuid">
    <vt:lpwstr>c8c1e936-0aa8-4dac-ae37-f8bd54d07839</vt:lpwstr>
  </property>
  <property fmtid="{D5CDD505-2E9C-101B-9397-08002B2CF9AE}" pid="9" name="Afdeling">
    <vt:lpwstr>3;#Facilitaire Zaken|e4bdb08e-be41-4f84-9bb5-cddaf086f261</vt:lpwstr>
  </property>
  <property fmtid="{D5CDD505-2E9C-101B-9397-08002B2CF9AE}" pid="10" name="MediaServiceImageTags">
    <vt:lpwstr/>
  </property>
  <property fmtid="{D5CDD505-2E9C-101B-9397-08002B2CF9AE}" pid="11" name="Zaaktype">
    <vt:lpwstr>4;#B0574|1c1ba151-0f0e-4b4e-b215-a5c0dae84579</vt:lpwstr>
  </property>
  <property fmtid="{D5CDD505-2E9C-101B-9397-08002B2CF9AE}" pid="12" name="jbd390ef46fe4ab38e89a0afa2c77160">
    <vt:lpwstr/>
  </property>
  <property fmtid="{D5CDD505-2E9C-101B-9397-08002B2CF9AE}" pid="13" name="Proces">
    <vt:lpwstr>5;#O.3.1.1 Afhandelen verzoeken Facilitaire Zaken|982189c4-313b-438e-9c15-f0b63606167c</vt:lpwstr>
  </property>
  <property fmtid="{D5CDD505-2E9C-101B-9397-08002B2CF9AE}" pid="14" name="Openbaarheidsbeperking">
    <vt:lpwstr/>
  </property>
  <property fmtid="{D5CDD505-2E9C-101B-9397-08002B2CF9AE}" pid="15" name="Archiefvormer">
    <vt:lpwstr>2;#Gemeente Zaanstad|5da99fe8-27ce-4ad9-925a-5d6e14d5f231</vt:lpwstr>
  </property>
</Properties>
</file>