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filterPrivacy="1"/>
  <xr:revisionPtr revIDLastSave="5" documentId="8_{107D676F-F38C-834C-842B-541887EA9263}" xr6:coauthVersionLast="47" xr6:coauthVersionMax="47" xr10:uidLastSave="{444D4A7B-534F-C643-AE60-D888F71C4F28}"/>
  <bookViews>
    <workbookView xWindow="1760" yWindow="500" windowWidth="26800" windowHeight="14920" firstSheet="1" activeTab="2" xr2:uid="{00000000-000D-0000-FFFF-FFFF00000000}"/>
  </bookViews>
  <sheets>
    <sheet name="1. Toelichting" sheetId="3" r:id="rId1"/>
    <sheet name="Perceel 1 Keukenapparatuur" sheetId="1" r:id="rId2"/>
    <sheet name="Perceel 2 Vaatwasser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0" i="4" l="1"/>
  <c r="H36" i="1"/>
  <c r="J41" i="1" s="1"/>
  <c r="H75" i="1"/>
  <c r="H77" i="1" s="1"/>
  <c r="H79" i="1" s="1"/>
  <c r="F40" i="4"/>
  <c r="F39" i="4"/>
  <c r="F38" i="4"/>
  <c r="F37" i="4"/>
  <c r="G37" i="4" s="1"/>
  <c r="H28" i="4"/>
  <c r="H27" i="4"/>
  <c r="H29" i="4" s="1"/>
  <c r="H23" i="4"/>
  <c r="H71" i="1"/>
  <c r="H22" i="4"/>
  <c r="H21" i="4"/>
  <c r="H20" i="4"/>
  <c r="H9" i="4"/>
  <c r="H8" i="4"/>
  <c r="H7" i="4"/>
  <c r="H14" i="1"/>
  <c r="H13" i="1"/>
  <c r="H34" i="1"/>
  <c r="H32" i="1"/>
  <c r="F86" i="1"/>
  <c r="G86" i="1" s="1"/>
  <c r="F85" i="1"/>
  <c r="G85" i="1" s="1"/>
  <c r="F84" i="1"/>
  <c r="G84" i="1" s="1"/>
  <c r="F83" i="1"/>
  <c r="G83" i="1" s="1"/>
  <c r="H76" i="1"/>
  <c r="H68" i="1"/>
  <c r="H69" i="1"/>
  <c r="H70" i="1"/>
  <c r="G40" i="4"/>
  <c r="G39" i="4"/>
  <c r="G38" i="4"/>
  <c r="H19" i="4"/>
  <c r="H15" i="4"/>
  <c r="H6" i="4"/>
  <c r="H46" i="1"/>
  <c r="H47" i="1"/>
  <c r="H48" i="1"/>
  <c r="H49" i="1"/>
  <c r="H50" i="1"/>
  <c r="H51" i="1"/>
  <c r="H52" i="1"/>
  <c r="H53" i="1"/>
  <c r="H54" i="1"/>
  <c r="H55" i="1"/>
  <c r="H56" i="1"/>
  <c r="H57" i="1"/>
  <c r="H58" i="1"/>
  <c r="H59" i="1"/>
  <c r="H60" i="1"/>
  <c r="H61" i="1"/>
  <c r="H62" i="1"/>
  <c r="H63" i="1"/>
  <c r="H64" i="1"/>
  <c r="H65" i="1"/>
  <c r="H66" i="1"/>
  <c r="H67" i="1"/>
  <c r="H41" i="1"/>
  <c r="H7" i="1"/>
  <c r="H8" i="1"/>
  <c r="H9" i="1"/>
  <c r="H10" i="1"/>
  <c r="H11" i="1"/>
  <c r="H12" i="1"/>
  <c r="H15" i="1"/>
  <c r="H16" i="1"/>
  <c r="H17" i="1"/>
  <c r="H18" i="1"/>
  <c r="H19" i="1"/>
  <c r="H20" i="1"/>
  <c r="H21" i="1"/>
  <c r="H22" i="1"/>
  <c r="H23" i="1"/>
  <c r="H24" i="1"/>
  <c r="H25" i="1"/>
  <c r="H26" i="1"/>
  <c r="H27" i="1"/>
  <c r="H30" i="1"/>
  <c r="H31" i="1"/>
  <c r="H33" i="1"/>
  <c r="H6" i="1"/>
  <c r="H45" i="1"/>
  <c r="J15" i="4" l="1"/>
  <c r="H33" i="4"/>
</calcChain>
</file>

<file path=xl/sharedStrings.xml><?xml version="1.0" encoding="utf-8"?>
<sst xmlns="http://schemas.openxmlformats.org/spreadsheetml/2006/main" count="209" uniqueCount="99">
  <si>
    <t xml:space="preserve">BIJLAGE 2 PRIJZENBLAD
"Keukenapparatuur – Erasmus MC"
</t>
  </si>
  <si>
    <r>
      <rPr>
        <b/>
        <sz val="10"/>
        <color rgb="FF000000"/>
        <rFont val="Arial"/>
        <family val="2"/>
      </rPr>
      <t xml:space="preserve">INSTRUCTIE:
</t>
    </r>
    <r>
      <rPr>
        <sz val="10"/>
        <color rgb="FF000000"/>
        <rFont val="Arial"/>
        <family val="2"/>
      </rPr>
      <t xml:space="preserve">1. U dient in dit formulier (tabblad 2 voor perceel 1, en tabblad 3 voor perceel 2) per onderdeel een prijs in te vullen. Houd daarbij rekening met het volgende:
- Enkel en alleen de groene velden dienen ingevuld te worden;
- De afgegeven prijzen zijn finale en definitieve prijzen;
- Prijzen zijn in euro's en exclusief BTW (21%);
- Prijzen zijn in 2 decimalen achter de komma;
- In uw prijsstelling is inbegrepen het voldoen aan alle gestelde vereisten in het Offerteleidraad inclusief bijlagen;
- Kosten welke niet staan vermeld in dit prijzenblad, kunnen niet (later) in rekening worden gebracht bij Erasmus MC;
- Een onjuist of niet volledig ingevuld prijzenblad kan leiden tot uitsluiting;
- Wijziging van de lay-out en de gebruikte formules in dit prijzenblad is niet toegestaan en kan leiden tot uitsluiting;
- De hoeveelheden genoemd door Erasmus MC zijn indicatief en er kunnen geen rechten aan worden ontleend;
- Het overschrijden van het plafondbedrag zoals genoemd per perceel zal leiden tot uitsluiting. 
2. De waarde zoals weergegeven bij "Inschrijfprijs" wordt vergeleken met andere inschrijvers. In de offerteleidraad wordt beschreven op welke wijze de score voor het onderdeel "Prijs" wordt berekend. 
</t>
    </r>
  </si>
  <si>
    <r>
      <rPr>
        <b/>
        <sz val="10"/>
        <color rgb="FF000000"/>
        <rFont val="Arial"/>
        <family val="2"/>
      </rPr>
      <t xml:space="preserve">BIJLAGE 09 PRIJZENBLAD
</t>
    </r>
    <r>
      <rPr>
        <sz val="11"/>
        <color rgb="FF000000"/>
        <rFont val="Arial"/>
        <family val="2"/>
      </rPr>
      <t xml:space="preserve">"Keukenapparatuur – Erasmus MC"
</t>
    </r>
    <r>
      <rPr>
        <i/>
        <sz val="11"/>
        <color rgb="FF000000"/>
        <rFont val="Arial"/>
        <family val="2"/>
      </rPr>
      <t xml:space="preserve">Perceel 1: Keukenapparatuur
</t>
    </r>
  </si>
  <si>
    <t>Aanschaf</t>
  </si>
  <si>
    <t>Omschrijving</t>
  </si>
  <si>
    <t>Prijs per stuk</t>
  </si>
  <si>
    <t>Aantal stuks</t>
  </si>
  <si>
    <t>Totale kosten</t>
  </si>
  <si>
    <t>1.1 </t>
  </si>
  <si>
    <t>Combisteamer </t>
  </si>
  <si>
    <t>1.2 </t>
  </si>
  <si>
    <t>Inductieplaat</t>
  </si>
  <si>
    <t>1.3 </t>
  </si>
  <si>
    <t>Kooksysteem</t>
  </si>
  <si>
    <t>1.4</t>
  </si>
  <si>
    <t xml:space="preserve">Blastchiller </t>
  </si>
  <si>
    <t>1.5</t>
  </si>
  <si>
    <t xml:space="preserve">Koelkast </t>
  </si>
  <si>
    <t>1.6</t>
  </si>
  <si>
    <t xml:space="preserve">Werkbank </t>
  </si>
  <si>
    <t>1.7</t>
  </si>
  <si>
    <t>1.8</t>
  </si>
  <si>
    <t xml:space="preserve">Handenwasgelegenheid </t>
  </si>
  <si>
    <t>1.9</t>
  </si>
  <si>
    <t>Stelling</t>
  </si>
  <si>
    <t>2.1</t>
  </si>
  <si>
    <t>Planeetmenger</t>
  </si>
  <si>
    <t>2.2</t>
  </si>
  <si>
    <t>2.3</t>
  </si>
  <si>
    <t xml:space="preserve">Portioneermeubel </t>
  </si>
  <si>
    <t>2.4</t>
  </si>
  <si>
    <t xml:space="preserve">Combisteamer </t>
  </si>
  <si>
    <t>2.5</t>
  </si>
  <si>
    <t>2.6</t>
  </si>
  <si>
    <t>Blastchiller</t>
  </si>
  <si>
    <t>2.7</t>
  </si>
  <si>
    <t>2.8</t>
  </si>
  <si>
    <t xml:space="preserve">Keukenmachine </t>
  </si>
  <si>
    <t>2.9</t>
  </si>
  <si>
    <t>2.10</t>
  </si>
  <si>
    <t>2.11</t>
  </si>
  <si>
    <t xml:space="preserve">Spoeltafel </t>
  </si>
  <si>
    <t>2.12</t>
  </si>
  <si>
    <t>2.13</t>
  </si>
  <si>
    <t>3.1</t>
  </si>
  <si>
    <t>3.2</t>
  </si>
  <si>
    <t>Lowerator </t>
  </si>
  <si>
    <t>3.3</t>
  </si>
  <si>
    <t>3.4</t>
  </si>
  <si>
    <t xml:space="preserve">Lowerator </t>
  </si>
  <si>
    <t>Totaal aanschaf:</t>
  </si>
  <si>
    <t>Bedrijfsklare oplevering</t>
  </si>
  <si>
    <t>Prijs</t>
  </si>
  <si>
    <r>
      <rPr>
        <sz val="11"/>
        <color rgb="FF000000"/>
        <rFont val="Calibri"/>
        <family val="2"/>
      </rPr>
      <t xml:space="preserve">Bedrijfsklare oplevering
</t>
    </r>
    <r>
      <rPr>
        <i/>
        <sz val="11"/>
        <color rgb="FF000000"/>
        <rFont val="Calibri"/>
        <family val="2"/>
      </rPr>
      <t>Dit betreffen alle kosten die nodig zijn voor levering, plaatsen en aansluiten van de apparatuur en trainingen voor gebruik</t>
    </r>
  </si>
  <si>
    <t xml:space="preserve">Totaal bedrijfsklare oplevering: </t>
  </si>
  <si>
    <t>Preventief onderhoud (all-in tarief)</t>
  </si>
  <si>
    <t>Kosten planmatig onderhoud per stuk per jaar</t>
  </si>
  <si>
    <t>Aantal jaar</t>
  </si>
  <si>
    <t>Totaal onderhoud:</t>
  </si>
  <si>
    <t>Correctief onderhoud</t>
  </si>
  <si>
    <t>Tarief</t>
  </si>
  <si>
    <t>Verwacht aantal uren (uurtarief) of keer (voorrijkosten) per jaar</t>
  </si>
  <si>
    <t>Contractduur</t>
  </si>
  <si>
    <t>Uurtarief niet planmatig onderhoud</t>
  </si>
  <si>
    <t>Voorrijkosten</t>
  </si>
  <si>
    <t>Totaal niet planmatig onderhoud:</t>
  </si>
  <si>
    <t>Inschrijfprijs</t>
  </si>
  <si>
    <t>Opslagpercentages</t>
  </si>
  <si>
    <t>Opslagpercentage</t>
  </si>
  <si>
    <t>Uurtarief van inschrijver</t>
  </si>
  <si>
    <t>Uurtarief met opslagpercentage</t>
  </si>
  <si>
    <t>Werkdagen: 18:00 uur - 22:59 uur</t>
  </si>
  <si>
    <t>Opslagpercentage 18:00 - 23:00</t>
  </si>
  <si>
    <t>Werkdagen: 23:00 - 07:30</t>
  </si>
  <si>
    <t xml:space="preserve">Zaterdag 00:00 uur - zondag 23:59 </t>
  </si>
  <si>
    <t>Nationaal erkende feestdag</t>
  </si>
  <si>
    <r>
      <rPr>
        <b/>
        <sz val="10"/>
        <color rgb="FF000000"/>
        <rFont val="Arial"/>
        <family val="2"/>
      </rPr>
      <t xml:space="preserve">BIJLAGE 2 PRIJZENBLAD
</t>
    </r>
    <r>
      <rPr>
        <sz val="11"/>
        <color rgb="FF000000"/>
        <rFont val="Arial"/>
        <family val="2"/>
      </rPr>
      <t xml:space="preserve">"Keukenapparatuur – Erasmus MC"
</t>
    </r>
    <r>
      <rPr>
        <i/>
        <sz val="11"/>
        <color rgb="FF000000"/>
        <rFont val="Arial"/>
        <family val="2"/>
      </rPr>
      <t xml:space="preserve">Perceel 2: Vaatwassers
</t>
    </r>
  </si>
  <si>
    <t>Vaatwasser A</t>
  </si>
  <si>
    <t>Aanvoertafel (inclusief voorspoeldouche)</t>
  </si>
  <si>
    <t>Afvoertafel</t>
  </si>
  <si>
    <r>
      <t xml:space="preserve">Bedrijfsklare oplevering
</t>
    </r>
    <r>
      <rPr>
        <i/>
        <sz val="11"/>
        <color rgb="FF000000"/>
        <rFont val="Calibri"/>
        <family val="2"/>
      </rPr>
      <t>Dit betreffen alle kosten die nodig zijn voor levering, plaatsen en aansluiten van de apparatuur en trainingen voor gebruik</t>
    </r>
  </si>
  <si>
    <t>Totaal preventief onderhoud:</t>
  </si>
  <si>
    <t>Totaal correctief onderhoud:</t>
  </si>
  <si>
    <t>Opslagpercentages (bij niet gepland onderhoud)</t>
  </si>
  <si>
    <t>3.2.1</t>
  </si>
  <si>
    <t>Lowerator vierkant</t>
  </si>
  <si>
    <t>Lowerator Rond</t>
  </si>
  <si>
    <t>3.3.1</t>
  </si>
  <si>
    <t>Lowerator  Rond</t>
  </si>
  <si>
    <t>Model</t>
  </si>
  <si>
    <t>Type</t>
  </si>
  <si>
    <t>1.7.1</t>
  </si>
  <si>
    <t>Spoelbak</t>
  </si>
  <si>
    <t>1.7.2</t>
  </si>
  <si>
    <t>Voorspoel- en Mengkraan</t>
  </si>
  <si>
    <t>Waterontharder</t>
  </si>
  <si>
    <t>Afvoer- en inruil</t>
  </si>
  <si>
    <r>
      <t xml:space="preserve">Totaal Aanschaf + bedrijfsklare oplevering
</t>
    </r>
    <r>
      <rPr>
        <sz val="11"/>
        <color rgb="FFFF0000"/>
        <rFont val="Calibri"/>
        <family val="2"/>
        <scheme val="minor"/>
      </rPr>
      <t>LET OP: dit bedrag mag niet hoger zijn dan € 260.000,00</t>
    </r>
  </si>
  <si>
    <r>
      <t xml:space="preserve">Totaal Aanschaf + bedrijfsklare oplevering
</t>
    </r>
    <r>
      <rPr>
        <sz val="11"/>
        <color rgb="FFFF0000"/>
        <rFont val="Calibri"/>
        <family val="2"/>
        <scheme val="minor"/>
      </rPr>
      <t>LET OP: dit bedrag mag niet hoger zijn dan € 147.000,00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</si>
</sst>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 &quot;€&quot;\ * #,##0.00_ ;_ &quot;€&quot;\ * \-#,##0.00_ ;_ &quot;€&quot;\ * &quot;-&quot;??_ ;_ @_ "/>
    <numFmt numFmtId="165" formatCode="_-&quot;€&quot;* #,##0_-;_-&quot;€&quot;* #,##0\-;_-&quot;€&quot;* &quot;-&quot;_-;_-@_-"/>
    <numFmt numFmtId="166" formatCode="&quot;€&quot;#,##0.00_-"/>
    <numFmt numFmtId="167" formatCode="&quot;€&quot;\ #,##0.00"/>
  </numFmts>
  <fonts count="2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name val="Arial"/>
      <family val="2"/>
    </font>
    <font>
      <b/>
      <sz val="10"/>
      <name val="Arial"/>
      <family val="2"/>
    </font>
    <font>
      <sz val="12"/>
      <color theme="1"/>
      <name val="Calibri"/>
      <family val="2"/>
      <scheme val="minor"/>
    </font>
    <font>
      <sz val="11"/>
      <color rgb="FFFF0000"/>
      <name val="Calibri"/>
      <family val="2"/>
      <scheme val="minor"/>
    </font>
    <font>
      <b/>
      <sz val="14"/>
      <color rgb="FF000000"/>
      <name val="Arial"/>
      <family val="2"/>
    </font>
    <font>
      <b/>
      <sz val="10"/>
      <color rgb="FF000000"/>
      <name val="Arial"/>
      <family val="2"/>
    </font>
    <font>
      <sz val="11"/>
      <color rgb="FF000000"/>
      <name val="Calibri"/>
      <family val="2"/>
    </font>
    <font>
      <i/>
      <sz val="11"/>
      <color rgb="FF000000"/>
      <name val="Calibri"/>
      <family val="2"/>
    </font>
    <font>
      <sz val="11"/>
      <color rgb="FFFF0000"/>
      <name val="Calibri"/>
      <family val="2"/>
      <scheme val="minor"/>
    </font>
    <font>
      <sz val="11"/>
      <color rgb="FF000000"/>
      <name val="Calibri"/>
      <family val="2"/>
      <scheme val="minor"/>
    </font>
    <font>
      <b/>
      <sz val="10"/>
      <color theme="1"/>
      <name val="Arial"/>
      <family val="2"/>
    </font>
    <font>
      <b/>
      <sz val="10"/>
      <color theme="1"/>
      <name val="Arial"/>
      <family val="2"/>
    </font>
    <font>
      <sz val="11"/>
      <color rgb="FF000000"/>
      <name val="Arial"/>
      <family val="2"/>
    </font>
    <font>
      <i/>
      <sz val="11"/>
      <color rgb="FF000000"/>
      <name val="Arial"/>
      <family val="2"/>
    </font>
    <font>
      <b/>
      <sz val="11"/>
      <color rgb="FF000000"/>
      <name val="Calibri"/>
      <family val="2"/>
      <scheme val="minor"/>
    </font>
    <font>
      <sz val="10"/>
      <color rgb="FF000000"/>
      <name val="Arial"/>
      <family val="2"/>
    </font>
    <font>
      <b/>
      <sz val="14"/>
      <color rgb="FF000000"/>
      <name val="Arial"/>
      <family val="2"/>
    </font>
  </fonts>
  <fills count="11">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92D050"/>
        <bgColor indexed="64"/>
      </patternFill>
    </fill>
    <fill>
      <patternFill patternType="solid">
        <fgColor rgb="FF00B0F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theme="9"/>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5">
    <xf numFmtId="0" fontId="0" fillId="0" borderId="0"/>
    <xf numFmtId="165" fontId="1" fillId="0" borderId="0">
      <alignment horizontal="center"/>
    </xf>
    <xf numFmtId="0" fontId="4" fillId="0" borderId="0"/>
    <xf numFmtId="164" fontId="4" fillId="0" borderId="0" applyFill="0" applyBorder="0" applyAlignment="0" applyProtection="0"/>
    <xf numFmtId="44" fontId="1" fillId="0" borderId="0" applyFont="0" applyFill="0" applyBorder="0" applyAlignment="0" applyProtection="0"/>
  </cellStyleXfs>
  <cellXfs count="96">
    <xf numFmtId="0" fontId="0" fillId="0" borderId="0" xfId="0"/>
    <xf numFmtId="0" fontId="0" fillId="2" borderId="0" xfId="0" applyFill="1"/>
    <xf numFmtId="0" fontId="0" fillId="3" borderId="0" xfId="0" applyFill="1"/>
    <xf numFmtId="0" fontId="4" fillId="0" borderId="0" xfId="2" applyAlignment="1">
      <alignment vertical="center"/>
    </xf>
    <xf numFmtId="0" fontId="4" fillId="0" borderId="0" xfId="2" applyAlignment="1">
      <alignment horizontal="left" vertical="center"/>
    </xf>
    <xf numFmtId="0" fontId="4" fillId="0" borderId="0" xfId="2" applyAlignment="1">
      <alignment horizontal="left" vertical="top"/>
    </xf>
    <xf numFmtId="0" fontId="4" fillId="0" borderId="0" xfId="2" applyAlignment="1">
      <alignment horizontal="left" vertical="top" wrapText="1"/>
    </xf>
    <xf numFmtId="0" fontId="4" fillId="0" borderId="0" xfId="2" applyAlignment="1">
      <alignment horizontal="center" vertical="center"/>
    </xf>
    <xf numFmtId="0" fontId="5" fillId="0" borderId="0" xfId="2" applyFont="1" applyAlignment="1">
      <alignment horizontal="center" vertical="center"/>
    </xf>
    <xf numFmtId="0" fontId="5" fillId="0" borderId="0" xfId="2" applyFont="1" applyAlignment="1">
      <alignment horizontal="left" vertical="center"/>
    </xf>
    <xf numFmtId="0" fontId="5" fillId="2" borderId="2" xfId="2" applyFont="1" applyFill="1" applyBorder="1" applyAlignment="1">
      <alignment vertical="top" wrapText="1"/>
    </xf>
    <xf numFmtId="0" fontId="6" fillId="0" borderId="0" xfId="0" applyFont="1"/>
    <xf numFmtId="0" fontId="2" fillId="6" borderId="7" xfId="0" applyFont="1" applyFill="1" applyBorder="1"/>
    <xf numFmtId="167" fontId="2" fillId="6" borderId="8" xfId="0" applyNumberFormat="1" applyFont="1" applyFill="1" applyBorder="1"/>
    <xf numFmtId="0" fontId="3" fillId="4" borderId="6" xfId="0" applyFont="1" applyFill="1" applyBorder="1" applyAlignment="1">
      <alignment horizontal="center"/>
    </xf>
    <xf numFmtId="166" fontId="0" fillId="5" borderId="6" xfId="0" applyNumberFormat="1" applyFill="1" applyBorder="1"/>
    <xf numFmtId="0" fontId="5" fillId="2" borderId="13" xfId="2" applyFont="1" applyFill="1" applyBorder="1" applyAlignment="1">
      <alignment vertical="top" wrapText="1"/>
    </xf>
    <xf numFmtId="167" fontId="0" fillId="4" borderId="14" xfId="0" applyNumberFormat="1" applyFill="1" applyBorder="1" applyAlignment="1">
      <alignment horizontal="center"/>
    </xf>
    <xf numFmtId="0" fontId="7" fillId="0" borderId="0" xfId="0" applyFont="1"/>
    <xf numFmtId="0" fontId="0" fillId="4" borderId="16" xfId="0" applyFill="1" applyBorder="1"/>
    <xf numFmtId="0" fontId="2" fillId="6" borderId="4" xfId="0" applyFont="1" applyFill="1" applyBorder="1"/>
    <xf numFmtId="167" fontId="2" fillId="6" borderId="5" xfId="0" applyNumberFormat="1" applyFont="1" applyFill="1" applyBorder="1"/>
    <xf numFmtId="166" fontId="0" fillId="5" borderId="1" xfId="0" applyNumberFormat="1" applyFill="1" applyBorder="1"/>
    <xf numFmtId="0" fontId="2" fillId="8" borderId="18" xfId="0" applyFont="1" applyFill="1" applyBorder="1"/>
    <xf numFmtId="166" fontId="0" fillId="5" borderId="20" xfId="0" applyNumberFormat="1" applyFill="1" applyBorder="1"/>
    <xf numFmtId="0" fontId="0" fillId="4" borderId="20" xfId="0" applyFill="1" applyBorder="1"/>
    <xf numFmtId="167" fontId="0" fillId="4" borderId="20" xfId="0" applyNumberFormat="1" applyFill="1" applyBorder="1" applyAlignment="1">
      <alignment horizontal="center"/>
    </xf>
    <xf numFmtId="166" fontId="0" fillId="5" borderId="22" xfId="0" applyNumberFormat="1" applyFill="1" applyBorder="1"/>
    <xf numFmtId="0" fontId="12" fillId="0" borderId="0" xfId="0" applyFont="1"/>
    <xf numFmtId="0" fontId="5" fillId="2" borderId="20" xfId="2" applyFont="1" applyFill="1" applyBorder="1" applyAlignment="1">
      <alignment horizontal="center" vertical="top" wrapText="1"/>
    </xf>
    <xf numFmtId="0" fontId="5" fillId="2" borderId="20" xfId="2" applyFont="1" applyFill="1" applyBorder="1" applyAlignment="1">
      <alignment vertical="top" wrapText="1"/>
    </xf>
    <xf numFmtId="10" fontId="0" fillId="5" borderId="20" xfId="0" applyNumberFormat="1" applyFill="1" applyBorder="1"/>
    <xf numFmtId="166" fontId="0" fillId="4" borderId="20" xfId="0" applyNumberFormat="1" applyFill="1" applyBorder="1" applyAlignment="1">
      <alignment horizontal="left"/>
    </xf>
    <xf numFmtId="167" fontId="0" fillId="4" borderId="20" xfId="0" applyNumberFormat="1" applyFill="1" applyBorder="1" applyAlignment="1">
      <alignment horizontal="left"/>
    </xf>
    <xf numFmtId="0" fontId="0" fillId="4" borderId="24" xfId="0" applyFill="1" applyBorder="1"/>
    <xf numFmtId="166" fontId="0" fillId="5" borderId="25" xfId="0" applyNumberFormat="1" applyFill="1" applyBorder="1"/>
    <xf numFmtId="0" fontId="7" fillId="0" borderId="23" xfId="0" applyFont="1" applyBorder="1" applyAlignment="1">
      <alignment vertical="top" wrapText="1"/>
    </xf>
    <xf numFmtId="0" fontId="5" fillId="2" borderId="16" xfId="2" applyFont="1" applyFill="1" applyBorder="1" applyAlignment="1">
      <alignment horizontal="center" vertical="top" wrapText="1"/>
    </xf>
    <xf numFmtId="0" fontId="5" fillId="2" borderId="2" xfId="2" applyFont="1" applyFill="1" applyBorder="1" applyAlignment="1">
      <alignment horizontal="center" vertical="top" wrapText="1"/>
    </xf>
    <xf numFmtId="0" fontId="0" fillId="4" borderId="2" xfId="0" applyFill="1" applyBorder="1" applyAlignment="1">
      <alignment horizontal="left"/>
    </xf>
    <xf numFmtId="0" fontId="0" fillId="4" borderId="20" xfId="0" applyFill="1" applyBorder="1" applyAlignment="1">
      <alignment horizontal="center"/>
    </xf>
    <xf numFmtId="0" fontId="0" fillId="4" borderId="16" xfId="0" applyFill="1" applyBorder="1" applyAlignment="1">
      <alignment horizontal="center"/>
    </xf>
    <xf numFmtId="0" fontId="0" fillId="4" borderId="2" xfId="0" applyFill="1" applyBorder="1" applyAlignment="1">
      <alignment horizontal="center"/>
    </xf>
    <xf numFmtId="166" fontId="0" fillId="5" borderId="1" xfId="0" applyNumberFormat="1" applyFill="1" applyBorder="1" applyAlignment="1">
      <alignment horizontal="center"/>
    </xf>
    <xf numFmtId="166" fontId="0" fillId="5" borderId="3" xfId="0" applyNumberFormat="1" applyFill="1" applyBorder="1" applyAlignment="1">
      <alignment horizontal="center"/>
    </xf>
    <xf numFmtId="0" fontId="0" fillId="4" borderId="20" xfId="0" applyFill="1" applyBorder="1" applyAlignment="1">
      <alignment horizontal="left"/>
    </xf>
    <xf numFmtId="0" fontId="5" fillId="2" borderId="6" xfId="2" applyFont="1" applyFill="1" applyBorder="1" applyAlignment="1">
      <alignment horizontal="center" vertical="top" wrapText="1"/>
    </xf>
    <xf numFmtId="166" fontId="0" fillId="5" borderId="6" xfId="0" applyNumberFormat="1" applyFill="1" applyBorder="1" applyAlignment="1">
      <alignment horizontal="center"/>
    </xf>
    <xf numFmtId="0" fontId="13" fillId="4" borderId="2" xfId="0" applyFont="1" applyFill="1" applyBorder="1" applyAlignment="1">
      <alignment horizontal="center"/>
    </xf>
    <xf numFmtId="0" fontId="0" fillId="4" borderId="6" xfId="0" applyFill="1" applyBorder="1"/>
    <xf numFmtId="0" fontId="0" fillId="4" borderId="6" xfId="0" applyFill="1" applyBorder="1" applyAlignment="1">
      <alignment horizontal="center"/>
    </xf>
    <xf numFmtId="167" fontId="2" fillId="8" borderId="19" xfId="0" applyNumberFormat="1" applyFont="1" applyFill="1" applyBorder="1"/>
    <xf numFmtId="44" fontId="0" fillId="4" borderId="16" xfId="4" applyFont="1" applyFill="1" applyBorder="1"/>
    <xf numFmtId="10" fontId="0" fillId="10" borderId="1" xfId="0" applyNumberFormat="1" applyFill="1" applyBorder="1"/>
    <xf numFmtId="0" fontId="8"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9" fillId="4" borderId="1" xfId="2" applyFont="1" applyFill="1" applyBorder="1" applyAlignment="1">
      <alignment horizontal="left" vertical="center" wrapText="1"/>
    </xf>
    <xf numFmtId="0" fontId="5" fillId="4" borderId="2" xfId="2" applyFont="1" applyFill="1" applyBorder="1" applyAlignment="1">
      <alignment horizontal="left" vertical="center" wrapText="1"/>
    </xf>
    <xf numFmtId="0" fontId="5" fillId="4" borderId="3" xfId="2" applyFont="1" applyFill="1" applyBorder="1" applyAlignment="1">
      <alignment horizontal="left" vertical="center" wrapText="1"/>
    </xf>
    <xf numFmtId="167" fontId="2" fillId="9" borderId="0" xfId="0" applyNumberFormat="1" applyFont="1" applyFill="1" applyAlignment="1">
      <alignment horizontal="center"/>
    </xf>
    <xf numFmtId="0" fontId="18" fillId="9" borderId="0" xfId="0" applyFont="1" applyFill="1" applyAlignment="1">
      <alignment horizontal="left" vertical="top" wrapText="1"/>
    </xf>
    <xf numFmtId="0" fontId="0" fillId="9" borderId="0" xfId="0" applyFill="1" applyAlignment="1">
      <alignment horizontal="left" vertical="top"/>
    </xf>
    <xf numFmtId="0" fontId="2" fillId="7" borderId="23" xfId="0" applyFont="1" applyFill="1" applyBorder="1" applyAlignment="1">
      <alignment horizontal="center"/>
    </xf>
    <xf numFmtId="0" fontId="2" fillId="7" borderId="0" xfId="0" applyFont="1" applyFill="1" applyAlignment="1">
      <alignment horizontal="center"/>
    </xf>
    <xf numFmtId="0" fontId="0" fillId="4" borderId="16" xfId="0" applyFill="1" applyBorder="1" applyAlignment="1">
      <alignment horizontal="center"/>
    </xf>
    <xf numFmtId="0" fontId="0" fillId="4" borderId="21" xfId="0" applyFill="1" applyBorder="1" applyAlignment="1">
      <alignment horizontal="center"/>
    </xf>
    <xf numFmtId="0" fontId="5" fillId="2" borderId="17" xfId="2" applyFont="1" applyFill="1" applyBorder="1" applyAlignment="1">
      <alignment horizontal="center" vertical="top" wrapText="1"/>
    </xf>
    <xf numFmtId="0" fontId="5" fillId="2" borderId="16" xfId="2" applyFont="1" applyFill="1" applyBorder="1" applyAlignment="1">
      <alignment horizontal="center" vertical="top" wrapText="1"/>
    </xf>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0" fontId="5" fillId="2" borderId="12" xfId="2" applyFont="1" applyFill="1" applyBorder="1" applyAlignment="1">
      <alignment horizontal="center" vertical="top" wrapText="1"/>
    </xf>
    <xf numFmtId="0" fontId="5" fillId="2" borderId="2" xfId="2" applyFont="1" applyFill="1" applyBorder="1" applyAlignment="1">
      <alignment horizontal="center" vertical="top" wrapText="1"/>
    </xf>
    <xf numFmtId="0" fontId="0" fillId="4" borderId="2" xfId="0" applyFill="1" applyBorder="1" applyAlignment="1">
      <alignment horizontal="left"/>
    </xf>
    <xf numFmtId="0" fontId="0" fillId="4" borderId="3" xfId="0" applyFill="1" applyBorder="1" applyAlignment="1">
      <alignment horizontal="left"/>
    </xf>
    <xf numFmtId="0" fontId="0" fillId="4" borderId="20" xfId="0" applyFill="1" applyBorder="1" applyAlignment="1">
      <alignment horizontal="center"/>
    </xf>
    <xf numFmtId="0" fontId="9" fillId="2" borderId="4" xfId="2" applyFont="1" applyFill="1" applyBorder="1" applyAlignment="1">
      <alignment horizontal="center" vertical="top" wrapText="1"/>
    </xf>
    <xf numFmtId="0" fontId="14" fillId="2" borderId="15" xfId="2" applyFont="1" applyFill="1" applyBorder="1" applyAlignment="1">
      <alignment horizontal="center" vertical="top" wrapText="1"/>
    </xf>
    <xf numFmtId="0" fontId="15" fillId="2" borderId="15" xfId="2" applyFont="1" applyFill="1" applyBorder="1" applyAlignment="1">
      <alignment horizontal="center" vertical="top" wrapText="1"/>
    </xf>
    <xf numFmtId="0" fontId="15" fillId="2" borderId="5" xfId="2" applyFont="1" applyFill="1" applyBorder="1" applyAlignment="1">
      <alignment horizontal="center" vertical="top" wrapText="1"/>
    </xf>
    <xf numFmtId="166" fontId="0" fillId="5" borderId="2" xfId="0" applyNumberFormat="1" applyFill="1" applyBorder="1" applyAlignment="1">
      <alignment horizontal="center"/>
    </xf>
    <xf numFmtId="166" fontId="0" fillId="5" borderId="3" xfId="0" applyNumberFormat="1" applyFill="1" applyBorder="1" applyAlignment="1">
      <alignment horizontal="center"/>
    </xf>
    <xf numFmtId="166" fontId="0" fillId="5" borderId="1" xfId="0" applyNumberFormat="1" applyFill="1" applyBorder="1" applyAlignment="1">
      <alignment horizontal="center"/>
    </xf>
    <xf numFmtId="0" fontId="10" fillId="4" borderId="12" xfId="0" applyFont="1" applyFill="1" applyBorder="1" applyAlignment="1">
      <alignment horizontal="center" wrapText="1"/>
    </xf>
    <xf numFmtId="0" fontId="0" fillId="4" borderId="3" xfId="0" applyFill="1" applyBorder="1" applyAlignment="1">
      <alignment horizontal="center"/>
    </xf>
    <xf numFmtId="167" fontId="0" fillId="4" borderId="1" xfId="0" applyNumberFormat="1" applyFill="1" applyBorder="1" applyAlignment="1">
      <alignment horizontal="center"/>
    </xf>
    <xf numFmtId="167" fontId="0" fillId="4" borderId="13" xfId="0" applyNumberFormat="1" applyFill="1" applyBorder="1" applyAlignment="1">
      <alignment horizontal="center"/>
    </xf>
    <xf numFmtId="0" fontId="7" fillId="0" borderId="23" xfId="0" applyFont="1" applyBorder="1" applyAlignment="1">
      <alignment horizontal="left" vertical="top" wrapText="1"/>
    </xf>
    <xf numFmtId="0" fontId="7" fillId="0" borderId="0" xfId="0" applyFont="1" applyAlignment="1">
      <alignment horizontal="left" vertical="top"/>
    </xf>
    <xf numFmtId="0" fontId="7" fillId="0" borderId="23" xfId="0" applyFont="1" applyBorder="1" applyAlignment="1">
      <alignment horizontal="left" vertical="top"/>
    </xf>
    <xf numFmtId="0" fontId="5" fillId="2" borderId="20" xfId="2" applyFont="1" applyFill="1" applyBorder="1" applyAlignment="1">
      <alignment horizontal="center" vertical="top" wrapText="1"/>
    </xf>
    <xf numFmtId="0" fontId="0" fillId="4" borderId="2" xfId="0" applyFill="1" applyBorder="1" applyAlignment="1">
      <alignment horizontal="center"/>
    </xf>
    <xf numFmtId="0" fontId="0" fillId="4" borderId="20" xfId="0" applyFill="1" applyBorder="1" applyAlignment="1">
      <alignment horizontal="left"/>
    </xf>
    <xf numFmtId="0" fontId="13" fillId="4" borderId="3" xfId="0" applyFont="1" applyFill="1" applyBorder="1" applyAlignment="1">
      <alignment horizontal="center"/>
    </xf>
    <xf numFmtId="0" fontId="2" fillId="7" borderId="20" xfId="0" applyFont="1" applyFill="1" applyBorder="1" applyAlignment="1">
      <alignment horizontal="center"/>
    </xf>
  </cellXfs>
  <cellStyles count="5">
    <cellStyle name="Currency 2" xfId="3" xr:uid="{00000000-0005-0000-0000-000000000000}"/>
    <cellStyle name="Standaard" xfId="0" builtinId="0"/>
    <cellStyle name="Standaard 3" xfId="2" xr:uid="{00000000-0005-0000-0000-000002000000}"/>
    <cellStyle name="Style 1" xfId="1" xr:uid="{00000000-0005-0000-0000-000003000000}"/>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1200978</xdr:colOff>
      <xdr:row>1</xdr:row>
      <xdr:rowOff>82825</xdr:rowOff>
    </xdr:from>
    <xdr:to>
      <xdr:col>5</xdr:col>
      <xdr:colOff>467139</xdr:colOff>
      <xdr:row>1</xdr:row>
      <xdr:rowOff>1140100</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2249978" y="273325"/>
          <a:ext cx="2247900"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
  <sheetViews>
    <sheetView topLeftCell="A2" zoomScale="115" zoomScaleNormal="115" workbookViewId="0">
      <selection activeCell="A5" sqref="A5"/>
    </sheetView>
  </sheetViews>
  <sheetFormatPr baseColWidth="10" defaultColWidth="8.6640625" defaultRowHeight="15" x14ac:dyDescent="0.2"/>
  <cols>
    <col min="1" max="1" width="62.33203125" customWidth="1"/>
    <col min="2" max="2" width="20" customWidth="1"/>
    <col min="3" max="3" width="25.6640625" customWidth="1"/>
    <col min="4" max="4" width="35.5" customWidth="1"/>
  </cols>
  <sheetData>
    <row r="2" spans="1:10" s="3" customFormat="1" ht="96" customHeight="1" x14ac:dyDescent="0.2">
      <c r="A2" s="54" t="s">
        <v>0</v>
      </c>
      <c r="B2" s="55"/>
      <c r="C2" s="55"/>
      <c r="D2" s="55"/>
      <c r="E2" s="55"/>
      <c r="F2" s="56"/>
    </row>
    <row r="3" spans="1:10" s="3" customFormat="1" ht="13" x14ac:dyDescent="0.2">
      <c r="A3" s="4"/>
      <c r="B3" s="4"/>
      <c r="D3" s="5"/>
      <c r="E3" s="6"/>
      <c r="F3" s="7"/>
    </row>
    <row r="4" spans="1:10" s="3" customFormat="1" ht="243" customHeight="1" x14ac:dyDescent="0.2">
      <c r="A4" s="57" t="s">
        <v>1</v>
      </c>
      <c r="B4" s="58"/>
      <c r="C4" s="58"/>
      <c r="D4" s="58"/>
      <c r="E4" s="58"/>
      <c r="F4" s="59"/>
    </row>
    <row r="6" spans="1:10" s="3" customFormat="1" ht="13" x14ac:dyDescent="0.2">
      <c r="A6" s="9"/>
      <c r="B6" s="9"/>
      <c r="C6" s="8"/>
      <c r="D6" s="5"/>
      <c r="E6" s="6"/>
      <c r="F6" s="4"/>
      <c r="G6" s="4"/>
      <c r="H6" s="4"/>
      <c r="I6" s="4"/>
      <c r="J6" s="4"/>
    </row>
    <row r="7" spans="1:10" ht="15.75" customHeight="1" x14ac:dyDescent="0.2"/>
    <row r="8" spans="1:10" ht="16" x14ac:dyDescent="0.2">
      <c r="C8" s="11"/>
    </row>
  </sheetData>
  <mergeCells count="2">
    <mergeCell ref="A2:F2"/>
    <mergeCell ref="A4:F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S86"/>
  <sheetViews>
    <sheetView topLeftCell="D25" zoomScaleNormal="100" workbookViewId="0">
      <selection activeCell="K17" sqref="K17"/>
    </sheetView>
  </sheetViews>
  <sheetFormatPr baseColWidth="10" defaultColWidth="8.6640625" defaultRowHeight="15" customHeight="1" x14ac:dyDescent="0.2"/>
  <cols>
    <col min="1" max="1" width="7.5" customWidth="1"/>
    <col min="2" max="4" width="35.33203125" customWidth="1"/>
    <col min="5" max="5" width="26.33203125" bestFit="1" customWidth="1"/>
    <col min="6" max="6" width="26.6640625" customWidth="1"/>
    <col min="7" max="7" width="29.5" customWidth="1"/>
    <col min="8" max="8" width="22" bestFit="1" customWidth="1"/>
  </cols>
  <sheetData>
    <row r="1" spans="1:175" ht="16" thickBot="1" x14ac:dyDescent="0.25"/>
    <row r="2" spans="1:175" s="3" customFormat="1" ht="44.25" customHeight="1" thickBot="1" x14ac:dyDescent="0.25">
      <c r="A2" s="77" t="s">
        <v>2</v>
      </c>
      <c r="B2" s="78"/>
      <c r="C2" s="78"/>
      <c r="D2" s="78"/>
      <c r="E2" s="79"/>
      <c r="F2" s="79"/>
      <c r="G2" s="79"/>
      <c r="H2" s="80"/>
    </row>
    <row r="3" spans="1:175" ht="15.75" customHeight="1" thickBot="1" x14ac:dyDescent="0.25"/>
    <row r="4" spans="1:175" ht="15.75" customHeight="1" x14ac:dyDescent="0.2">
      <c r="A4" s="69" t="s">
        <v>3</v>
      </c>
      <c r="B4" s="70"/>
      <c r="C4" s="70"/>
      <c r="D4" s="70"/>
      <c r="E4" s="70"/>
      <c r="F4" s="70"/>
      <c r="G4" s="70"/>
      <c r="H4" s="71"/>
      <c r="I4" s="18"/>
    </row>
    <row r="5" spans="1:175" s="2" customFormat="1" ht="15.75" customHeight="1" x14ac:dyDescent="0.2">
      <c r="A5" s="67" t="s">
        <v>4</v>
      </c>
      <c r="B5" s="68"/>
      <c r="C5" s="46" t="s">
        <v>89</v>
      </c>
      <c r="D5" s="46" t="s">
        <v>90</v>
      </c>
      <c r="E5" s="73" t="s">
        <v>5</v>
      </c>
      <c r="F5" s="73"/>
      <c r="G5" s="10" t="s">
        <v>6</v>
      </c>
      <c r="H5" s="16" t="s">
        <v>7</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row>
    <row r="6" spans="1:175" s="1" customFormat="1" ht="15.75" customHeight="1" x14ac:dyDescent="0.2">
      <c r="A6" s="19" t="s">
        <v>8</v>
      </c>
      <c r="B6" s="19" t="s">
        <v>9</v>
      </c>
      <c r="C6" s="47"/>
      <c r="D6" s="47"/>
      <c r="E6" s="81">
        <v>0</v>
      </c>
      <c r="F6" s="82"/>
      <c r="G6" s="19">
        <v>1</v>
      </c>
      <c r="H6" s="17">
        <f>G6*E6</f>
        <v>0</v>
      </c>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row>
    <row r="7" spans="1:175" s="1" customFormat="1" ht="15.75" customHeight="1" x14ac:dyDescent="0.2">
      <c r="A7" s="19" t="s">
        <v>10</v>
      </c>
      <c r="B7" s="19" t="s">
        <v>11</v>
      </c>
      <c r="C7" s="47"/>
      <c r="D7" s="47"/>
      <c r="E7" s="81">
        <v>0</v>
      </c>
      <c r="F7" s="82"/>
      <c r="G7" s="19">
        <v>1</v>
      </c>
      <c r="H7" s="17">
        <f t="shared" ref="H7:H33" si="0">G7*E7</f>
        <v>0</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row>
    <row r="8" spans="1:175" s="1" customFormat="1" ht="15.75" customHeight="1" x14ac:dyDescent="0.2">
      <c r="A8" s="19" t="s">
        <v>12</v>
      </c>
      <c r="B8" s="19" t="s">
        <v>13</v>
      </c>
      <c r="C8" s="47"/>
      <c r="D8" s="47"/>
      <c r="E8" s="81">
        <v>0</v>
      </c>
      <c r="F8" s="82"/>
      <c r="G8" s="19">
        <v>1</v>
      </c>
      <c r="H8" s="17">
        <f t="shared" si="0"/>
        <v>0</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row>
    <row r="9" spans="1:175" s="1" customFormat="1" ht="15.75" customHeight="1" x14ac:dyDescent="0.2">
      <c r="A9" s="19" t="s">
        <v>14</v>
      </c>
      <c r="B9" s="19" t="s">
        <v>15</v>
      </c>
      <c r="C9" s="47"/>
      <c r="D9" s="47"/>
      <c r="E9" s="81">
        <v>0</v>
      </c>
      <c r="F9" s="82"/>
      <c r="G9" s="19">
        <v>1</v>
      </c>
      <c r="H9" s="17">
        <f t="shared" si="0"/>
        <v>0</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row>
    <row r="10" spans="1:175" s="1" customFormat="1" ht="15.75" customHeight="1" x14ac:dyDescent="0.2">
      <c r="A10" s="19" t="s">
        <v>16</v>
      </c>
      <c r="B10" s="19" t="s">
        <v>17</v>
      </c>
      <c r="C10" s="47"/>
      <c r="D10" s="47"/>
      <c r="E10" s="81">
        <v>0</v>
      </c>
      <c r="F10" s="82"/>
      <c r="G10" s="19">
        <v>1</v>
      </c>
      <c r="H10" s="17">
        <f t="shared" si="0"/>
        <v>0</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row>
    <row r="11" spans="1:175" s="1" customFormat="1" ht="15.75" customHeight="1" x14ac:dyDescent="0.2">
      <c r="A11" s="19" t="s">
        <v>18</v>
      </c>
      <c r="B11" s="19" t="s">
        <v>19</v>
      </c>
      <c r="C11" s="47"/>
      <c r="D11" s="47"/>
      <c r="E11" s="81">
        <v>0</v>
      </c>
      <c r="F11" s="82"/>
      <c r="G11" s="19">
        <v>1</v>
      </c>
      <c r="H11" s="17">
        <f t="shared" si="0"/>
        <v>0</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row>
    <row r="12" spans="1:175" s="1" customFormat="1" ht="15.75" customHeight="1" x14ac:dyDescent="0.2">
      <c r="A12" s="19" t="s">
        <v>20</v>
      </c>
      <c r="B12" s="19" t="s">
        <v>19</v>
      </c>
      <c r="C12" s="47"/>
      <c r="D12" s="47"/>
      <c r="E12" s="81">
        <v>0</v>
      </c>
      <c r="F12" s="82"/>
      <c r="G12" s="19">
        <v>1</v>
      </c>
      <c r="H12" s="17">
        <f t="shared" si="0"/>
        <v>0</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row>
    <row r="13" spans="1:175" s="1" customFormat="1" ht="15.75" customHeight="1" x14ac:dyDescent="0.2">
      <c r="A13" s="19" t="s">
        <v>91</v>
      </c>
      <c r="B13" s="19" t="s">
        <v>92</v>
      </c>
      <c r="C13" s="47"/>
      <c r="D13" s="47"/>
      <c r="E13" s="81">
        <v>0</v>
      </c>
      <c r="F13" s="82"/>
      <c r="G13" s="19">
        <v>1</v>
      </c>
      <c r="H13" s="17">
        <f t="shared" ref="H13:H14" si="1">G13*E13</f>
        <v>0</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row>
    <row r="14" spans="1:175" s="1" customFormat="1" ht="15.75" customHeight="1" x14ac:dyDescent="0.2">
      <c r="A14" s="19" t="s">
        <v>93</v>
      </c>
      <c r="B14" s="19" t="s">
        <v>94</v>
      </c>
      <c r="C14" s="47"/>
      <c r="D14" s="47"/>
      <c r="E14" s="81">
        <v>0</v>
      </c>
      <c r="F14" s="82"/>
      <c r="G14" s="19">
        <v>1</v>
      </c>
      <c r="H14" s="17">
        <f t="shared" si="1"/>
        <v>0</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row>
    <row r="15" spans="1:175" s="1" customFormat="1" ht="15.75" customHeight="1" x14ac:dyDescent="0.2">
      <c r="A15" s="19" t="s">
        <v>21</v>
      </c>
      <c r="B15" s="19" t="s">
        <v>22</v>
      </c>
      <c r="C15" s="47"/>
      <c r="D15" s="47"/>
      <c r="E15" s="81">
        <v>0</v>
      </c>
      <c r="F15" s="82"/>
      <c r="G15" s="19">
        <v>1</v>
      </c>
      <c r="H15" s="17">
        <f t="shared" si="0"/>
        <v>0</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row>
    <row r="16" spans="1:175" s="1" customFormat="1" ht="15.75" customHeight="1" x14ac:dyDescent="0.2">
      <c r="A16" s="19" t="s">
        <v>23</v>
      </c>
      <c r="B16" s="19" t="s">
        <v>24</v>
      </c>
      <c r="C16" s="47"/>
      <c r="D16" s="47"/>
      <c r="E16" s="81">
        <v>0</v>
      </c>
      <c r="F16" s="82"/>
      <c r="G16" s="19">
        <v>1</v>
      </c>
      <c r="H16" s="17">
        <f t="shared" si="0"/>
        <v>0</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row>
    <row r="17" spans="1:175" s="1" customFormat="1" ht="15.75" customHeight="1" x14ac:dyDescent="0.2">
      <c r="A17" s="19" t="s">
        <v>25</v>
      </c>
      <c r="B17" s="19" t="s">
        <v>26</v>
      </c>
      <c r="C17" s="47"/>
      <c r="D17" s="47"/>
      <c r="E17" s="81">
        <v>0</v>
      </c>
      <c r="F17" s="82"/>
      <c r="G17" s="19">
        <v>1</v>
      </c>
      <c r="H17" s="17">
        <f t="shared" si="0"/>
        <v>0</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row>
    <row r="18" spans="1:175" s="1" customFormat="1" ht="15.75" customHeight="1" x14ac:dyDescent="0.2">
      <c r="A18" s="19" t="s">
        <v>27</v>
      </c>
      <c r="B18" s="19" t="s">
        <v>13</v>
      </c>
      <c r="C18" s="47"/>
      <c r="D18" s="47"/>
      <c r="E18" s="81">
        <v>0</v>
      </c>
      <c r="F18" s="82"/>
      <c r="G18" s="19">
        <v>1</v>
      </c>
      <c r="H18" s="17">
        <f t="shared" si="0"/>
        <v>0</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row>
    <row r="19" spans="1:175" s="1" customFormat="1" ht="15.75" customHeight="1" x14ac:dyDescent="0.2">
      <c r="A19" s="19" t="s">
        <v>28</v>
      </c>
      <c r="B19" s="19" t="s">
        <v>29</v>
      </c>
      <c r="C19" s="47"/>
      <c r="D19" s="47"/>
      <c r="E19" s="81">
        <v>0</v>
      </c>
      <c r="F19" s="82"/>
      <c r="G19" s="19">
        <v>1</v>
      </c>
      <c r="H19" s="17">
        <f t="shared" si="0"/>
        <v>0</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row>
    <row r="20" spans="1:175" s="1" customFormat="1" ht="15.75" customHeight="1" x14ac:dyDescent="0.2">
      <c r="A20" s="19" t="s">
        <v>30</v>
      </c>
      <c r="B20" s="19" t="s">
        <v>31</v>
      </c>
      <c r="C20" s="47"/>
      <c r="D20" s="47"/>
      <c r="E20" s="81">
        <v>0</v>
      </c>
      <c r="F20" s="82"/>
      <c r="G20" s="19">
        <v>1</v>
      </c>
      <c r="H20" s="17">
        <f t="shared" si="0"/>
        <v>0</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row>
    <row r="21" spans="1:175" s="1" customFormat="1" ht="15.75" customHeight="1" x14ac:dyDescent="0.2">
      <c r="A21" s="19" t="s">
        <v>32</v>
      </c>
      <c r="B21" s="19" t="s">
        <v>31</v>
      </c>
      <c r="C21" s="47"/>
      <c r="D21" s="47"/>
      <c r="E21" s="81">
        <v>0</v>
      </c>
      <c r="F21" s="82"/>
      <c r="G21" s="19">
        <v>2</v>
      </c>
      <c r="H21" s="17">
        <f t="shared" si="0"/>
        <v>0</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row>
    <row r="22" spans="1:175" s="1" customFormat="1" ht="15.75" customHeight="1" x14ac:dyDescent="0.2">
      <c r="A22" s="19" t="s">
        <v>33</v>
      </c>
      <c r="B22" s="19" t="s">
        <v>34</v>
      </c>
      <c r="C22" s="47"/>
      <c r="D22" s="47"/>
      <c r="E22" s="81">
        <v>0</v>
      </c>
      <c r="F22" s="82"/>
      <c r="G22" s="19">
        <v>1</v>
      </c>
      <c r="H22" s="17">
        <f t="shared" si="0"/>
        <v>0</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row>
    <row r="23" spans="1:175" s="1" customFormat="1" ht="15.75" customHeight="1" x14ac:dyDescent="0.2">
      <c r="A23" s="19" t="s">
        <v>35</v>
      </c>
      <c r="B23" s="19" t="s">
        <v>11</v>
      </c>
      <c r="C23" s="47"/>
      <c r="D23" s="47"/>
      <c r="E23" s="81">
        <v>0</v>
      </c>
      <c r="F23" s="82"/>
      <c r="G23" s="19">
        <v>1</v>
      </c>
      <c r="H23" s="17">
        <f t="shared" si="0"/>
        <v>0</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row>
    <row r="24" spans="1:175" s="1" customFormat="1" ht="15.75" customHeight="1" x14ac:dyDescent="0.2">
      <c r="A24" s="19" t="s">
        <v>36</v>
      </c>
      <c r="B24" s="19" t="s">
        <v>37</v>
      </c>
      <c r="C24" s="47"/>
      <c r="D24" s="47"/>
      <c r="E24" s="81">
        <v>0</v>
      </c>
      <c r="F24" s="82"/>
      <c r="G24" s="19">
        <v>1</v>
      </c>
      <c r="H24" s="17">
        <f t="shared" si="0"/>
        <v>0</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row>
    <row r="25" spans="1:175" s="1" customFormat="1" ht="15.75" customHeight="1" x14ac:dyDescent="0.2">
      <c r="A25" s="19" t="s">
        <v>38</v>
      </c>
      <c r="B25" s="19" t="s">
        <v>19</v>
      </c>
      <c r="C25" s="47"/>
      <c r="D25" s="47"/>
      <c r="E25" s="81">
        <v>0</v>
      </c>
      <c r="F25" s="82"/>
      <c r="G25" s="19">
        <v>1</v>
      </c>
      <c r="H25" s="17">
        <f t="shared" si="0"/>
        <v>0</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row>
    <row r="26" spans="1:175" s="1" customFormat="1" ht="15.75" customHeight="1" x14ac:dyDescent="0.2">
      <c r="A26" s="19" t="s">
        <v>39</v>
      </c>
      <c r="B26" s="19" t="s">
        <v>19</v>
      </c>
      <c r="C26" s="47"/>
      <c r="D26" s="47"/>
      <c r="E26" s="81">
        <v>0</v>
      </c>
      <c r="F26" s="82"/>
      <c r="G26" s="19">
        <v>1</v>
      </c>
      <c r="H26" s="17">
        <f t="shared" si="0"/>
        <v>0</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row>
    <row r="27" spans="1:175" s="1" customFormat="1" ht="15.75" customHeight="1" x14ac:dyDescent="0.2">
      <c r="A27" s="19" t="s">
        <v>40</v>
      </c>
      <c r="B27" s="19" t="s">
        <v>41</v>
      </c>
      <c r="C27" s="47"/>
      <c r="D27" s="47"/>
      <c r="E27" s="81">
        <v>0</v>
      </c>
      <c r="F27" s="82"/>
      <c r="G27" s="19">
        <v>1</v>
      </c>
      <c r="H27" s="17">
        <f t="shared" si="0"/>
        <v>0</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row>
    <row r="28" spans="1:175" s="1" customFormat="1" ht="15.75" customHeight="1" x14ac:dyDescent="0.2">
      <c r="A28" s="19" t="s">
        <v>42</v>
      </c>
      <c r="B28" s="19" t="s">
        <v>19</v>
      </c>
      <c r="C28" s="47"/>
      <c r="D28" s="47"/>
      <c r="E28" s="81">
        <v>0</v>
      </c>
      <c r="F28" s="82"/>
      <c r="G28" s="19">
        <v>1</v>
      </c>
      <c r="H28" s="17">
        <v>0</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row>
    <row r="29" spans="1:175" s="1" customFormat="1" ht="15.75" customHeight="1" x14ac:dyDescent="0.2">
      <c r="A29" s="19" t="s">
        <v>43</v>
      </c>
      <c r="B29" s="19" t="s">
        <v>19</v>
      </c>
      <c r="C29" s="47"/>
      <c r="D29" s="47"/>
      <c r="E29" s="81">
        <v>0</v>
      </c>
      <c r="F29" s="82"/>
      <c r="G29" s="19">
        <v>1</v>
      </c>
      <c r="H29" s="17">
        <v>0</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row>
    <row r="30" spans="1:175" s="1" customFormat="1" ht="15.75" customHeight="1" x14ac:dyDescent="0.2">
      <c r="A30" s="19" t="s">
        <v>44</v>
      </c>
      <c r="B30" s="19" t="s">
        <v>29</v>
      </c>
      <c r="C30" s="47"/>
      <c r="D30" s="47"/>
      <c r="E30" s="81">
        <v>0</v>
      </c>
      <c r="F30" s="82"/>
      <c r="G30" s="19">
        <v>2</v>
      </c>
      <c r="H30" s="17">
        <f t="shared" si="0"/>
        <v>0</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row>
    <row r="31" spans="1:175" s="1" customFormat="1" ht="15.75" customHeight="1" x14ac:dyDescent="0.2">
      <c r="A31" s="19" t="s">
        <v>45</v>
      </c>
      <c r="B31" s="19" t="s">
        <v>86</v>
      </c>
      <c r="C31" s="47"/>
      <c r="D31" s="47"/>
      <c r="E31" s="81">
        <v>0</v>
      </c>
      <c r="F31" s="82"/>
      <c r="G31" s="19">
        <v>5</v>
      </c>
      <c r="H31" s="17">
        <f t="shared" si="0"/>
        <v>0</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row>
    <row r="32" spans="1:175" s="1" customFormat="1" ht="15.75" customHeight="1" x14ac:dyDescent="0.2">
      <c r="A32" s="19" t="s">
        <v>84</v>
      </c>
      <c r="B32" s="19" t="s">
        <v>85</v>
      </c>
      <c r="C32" s="47"/>
      <c r="D32" s="47"/>
      <c r="E32" s="81">
        <v>0</v>
      </c>
      <c r="F32" s="82"/>
      <c r="G32" s="19">
        <v>5</v>
      </c>
      <c r="H32" s="17">
        <f t="shared" ref="H32" si="2">G32*E32</f>
        <v>0</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row>
    <row r="33" spans="1:175" s="1" customFormat="1" ht="15.75" customHeight="1" x14ac:dyDescent="0.2">
      <c r="A33" s="19" t="s">
        <v>47</v>
      </c>
      <c r="B33" s="19" t="s">
        <v>88</v>
      </c>
      <c r="C33" s="47"/>
      <c r="D33" s="47"/>
      <c r="E33" s="81">
        <v>0</v>
      </c>
      <c r="F33" s="82"/>
      <c r="G33" s="19">
        <v>5</v>
      </c>
      <c r="H33" s="17">
        <f t="shared" si="0"/>
        <v>0</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row>
    <row r="34" spans="1:175" s="1" customFormat="1" ht="15.75" customHeight="1" x14ac:dyDescent="0.2">
      <c r="A34" s="19" t="s">
        <v>87</v>
      </c>
      <c r="B34" s="19" t="s">
        <v>85</v>
      </c>
      <c r="C34" s="47"/>
      <c r="D34" s="47"/>
      <c r="E34" s="81">
        <v>0</v>
      </c>
      <c r="F34" s="82"/>
      <c r="G34" s="19">
        <v>5</v>
      </c>
      <c r="H34" s="17">
        <f t="shared" ref="H34" si="3">G34*E34</f>
        <v>0</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row>
    <row r="35" spans="1:175" s="1" customFormat="1" ht="15.75" customHeight="1" thickBot="1" x14ac:dyDescent="0.25">
      <c r="A35" s="19" t="s">
        <v>48</v>
      </c>
      <c r="B35" s="19" t="s">
        <v>49</v>
      </c>
      <c r="C35" s="47"/>
      <c r="D35" s="47"/>
      <c r="E35" s="81">
        <v>0</v>
      </c>
      <c r="F35" s="82"/>
      <c r="G35" s="19">
        <v>5</v>
      </c>
      <c r="H35" s="17">
        <v>0</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row>
    <row r="36" spans="1:175" ht="16" thickBot="1" x14ac:dyDescent="0.25">
      <c r="G36" s="20" t="s">
        <v>50</v>
      </c>
      <c r="H36" s="21">
        <f>SUM(H6:H35)</f>
        <v>0</v>
      </c>
    </row>
    <row r="37" spans="1:175" ht="16" thickBot="1" x14ac:dyDescent="0.25"/>
    <row r="38" spans="1:175" x14ac:dyDescent="0.2">
      <c r="A38" s="69" t="s">
        <v>51</v>
      </c>
      <c r="B38" s="70"/>
      <c r="C38" s="70"/>
      <c r="D38" s="70"/>
      <c r="E38" s="70"/>
      <c r="F38" s="70"/>
      <c r="G38" s="70"/>
      <c r="H38" s="71"/>
      <c r="I38" s="18"/>
    </row>
    <row r="39" spans="1:175" x14ac:dyDescent="0.2">
      <c r="A39" s="72" t="s">
        <v>4</v>
      </c>
      <c r="B39" s="73"/>
      <c r="C39" s="38"/>
      <c r="D39" s="38"/>
      <c r="E39" s="73" t="s">
        <v>52</v>
      </c>
      <c r="F39" s="73"/>
      <c r="G39" s="10"/>
      <c r="H39" s="16"/>
      <c r="I39" s="18"/>
    </row>
    <row r="40" spans="1:175" ht="64.25" customHeight="1" x14ac:dyDescent="0.2">
      <c r="A40" s="84" t="s">
        <v>53</v>
      </c>
      <c r="B40" s="85"/>
      <c r="C40" s="42"/>
      <c r="D40" s="42"/>
      <c r="E40" s="83">
        <v>0</v>
      </c>
      <c r="F40" s="82"/>
      <c r="G40" s="86"/>
      <c r="H40" s="87"/>
      <c r="J40" s="61" t="s">
        <v>97</v>
      </c>
      <c r="K40" s="62"/>
      <c r="L40" s="62"/>
      <c r="M40" s="62"/>
    </row>
    <row r="41" spans="1:175" x14ac:dyDescent="0.2">
      <c r="G41" s="12" t="s">
        <v>54</v>
      </c>
      <c r="H41" s="13">
        <f>E40</f>
        <v>0</v>
      </c>
      <c r="J41" s="60">
        <f>SUM(H41+H36)</f>
        <v>0</v>
      </c>
      <c r="K41" s="60"/>
      <c r="L41" s="60"/>
      <c r="M41" s="60"/>
    </row>
    <row r="42" spans="1:175" x14ac:dyDescent="0.2"/>
    <row r="43" spans="1:175" x14ac:dyDescent="0.2">
      <c r="A43" s="69" t="s">
        <v>55</v>
      </c>
      <c r="B43" s="70"/>
      <c r="C43" s="70"/>
      <c r="D43" s="70"/>
      <c r="E43" s="70"/>
      <c r="F43" s="70"/>
      <c r="G43" s="70"/>
      <c r="H43" s="71"/>
      <c r="I43" s="18"/>
    </row>
    <row r="44" spans="1:175" s="2" customFormat="1" ht="31.5" customHeight="1" x14ac:dyDescent="0.2">
      <c r="A44" s="72" t="s">
        <v>4</v>
      </c>
      <c r="B44" s="73"/>
      <c r="C44" s="38"/>
      <c r="D44" s="38"/>
      <c r="E44" s="10" t="s">
        <v>56</v>
      </c>
      <c r="F44" s="10" t="s">
        <v>6</v>
      </c>
      <c r="G44" s="10" t="s">
        <v>57</v>
      </c>
      <c r="H44" s="16" t="s">
        <v>7</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row>
    <row r="45" spans="1:175" s="1" customFormat="1" ht="15.75" customHeight="1" x14ac:dyDescent="0.2">
      <c r="A45" s="19" t="s">
        <v>8</v>
      </c>
      <c r="B45" s="19" t="s">
        <v>9</v>
      </c>
      <c r="C45" s="19"/>
      <c r="D45" s="19"/>
      <c r="E45" s="15">
        <v>0</v>
      </c>
      <c r="F45" s="19">
        <v>1</v>
      </c>
      <c r="G45" s="14">
        <v>4</v>
      </c>
      <c r="H45" s="17">
        <f>E45*F45*G45</f>
        <v>0</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row>
    <row r="46" spans="1:175" x14ac:dyDescent="0.2">
      <c r="A46" s="19" t="s">
        <v>10</v>
      </c>
      <c r="B46" s="19" t="s">
        <v>11</v>
      </c>
      <c r="C46" s="19"/>
      <c r="D46" s="19"/>
      <c r="E46" s="15">
        <v>0</v>
      </c>
      <c r="F46" s="19">
        <v>1</v>
      </c>
      <c r="G46" s="14">
        <v>4</v>
      </c>
      <c r="H46" s="17">
        <f t="shared" ref="H46:H70" si="4">E46*F46*G46</f>
        <v>0</v>
      </c>
    </row>
    <row r="47" spans="1:175" x14ac:dyDescent="0.2">
      <c r="A47" s="19" t="s">
        <v>12</v>
      </c>
      <c r="B47" s="19" t="s">
        <v>13</v>
      </c>
      <c r="C47" s="19"/>
      <c r="D47" s="19"/>
      <c r="E47" s="15">
        <v>0</v>
      </c>
      <c r="F47" s="19">
        <v>1</v>
      </c>
      <c r="G47" s="14">
        <v>4</v>
      </c>
      <c r="H47" s="17">
        <f t="shared" si="4"/>
        <v>0</v>
      </c>
    </row>
    <row r="48" spans="1:175" x14ac:dyDescent="0.2">
      <c r="A48" s="19" t="s">
        <v>14</v>
      </c>
      <c r="B48" s="19" t="s">
        <v>15</v>
      </c>
      <c r="C48" s="19"/>
      <c r="D48" s="19"/>
      <c r="E48" s="15">
        <v>0</v>
      </c>
      <c r="F48" s="19">
        <v>1</v>
      </c>
      <c r="G48" s="14">
        <v>4</v>
      </c>
      <c r="H48" s="17">
        <f t="shared" si="4"/>
        <v>0</v>
      </c>
    </row>
    <row r="49" spans="1:8" x14ac:dyDescent="0.2">
      <c r="A49" s="19" t="s">
        <v>16</v>
      </c>
      <c r="B49" s="19" t="s">
        <v>17</v>
      </c>
      <c r="C49" s="19"/>
      <c r="D49" s="19"/>
      <c r="E49" s="15">
        <v>0</v>
      </c>
      <c r="F49" s="19">
        <v>1</v>
      </c>
      <c r="G49" s="14">
        <v>4</v>
      </c>
      <c r="H49" s="17">
        <f t="shared" si="4"/>
        <v>0</v>
      </c>
    </row>
    <row r="50" spans="1:8" x14ac:dyDescent="0.2">
      <c r="A50" s="19" t="s">
        <v>18</v>
      </c>
      <c r="B50" s="19" t="s">
        <v>19</v>
      </c>
      <c r="C50" s="19"/>
      <c r="D50" s="19"/>
      <c r="E50" s="15">
        <v>0</v>
      </c>
      <c r="F50" s="19">
        <v>1</v>
      </c>
      <c r="G50" s="14">
        <v>4</v>
      </c>
      <c r="H50" s="17">
        <f t="shared" si="4"/>
        <v>0</v>
      </c>
    </row>
    <row r="51" spans="1:8" ht="15" customHeight="1" x14ac:dyDescent="0.2">
      <c r="A51" s="19" t="s">
        <v>20</v>
      </c>
      <c r="B51" s="19" t="s">
        <v>19</v>
      </c>
      <c r="C51" s="19"/>
      <c r="D51" s="19"/>
      <c r="E51" s="15">
        <v>0</v>
      </c>
      <c r="F51" s="19">
        <v>1</v>
      </c>
      <c r="G51" s="14">
        <v>4</v>
      </c>
      <c r="H51" s="17">
        <f t="shared" si="4"/>
        <v>0</v>
      </c>
    </row>
    <row r="52" spans="1:8" x14ac:dyDescent="0.2">
      <c r="A52" s="19" t="s">
        <v>21</v>
      </c>
      <c r="B52" s="19" t="s">
        <v>22</v>
      </c>
      <c r="C52" s="19"/>
      <c r="D52" s="19"/>
      <c r="E52" s="15">
        <v>0</v>
      </c>
      <c r="F52" s="19">
        <v>1</v>
      </c>
      <c r="G52" s="14">
        <v>4</v>
      </c>
      <c r="H52" s="17">
        <f t="shared" si="4"/>
        <v>0</v>
      </c>
    </row>
    <row r="53" spans="1:8" x14ac:dyDescent="0.2">
      <c r="A53" s="19" t="s">
        <v>23</v>
      </c>
      <c r="B53" s="19" t="s">
        <v>24</v>
      </c>
      <c r="C53" s="19"/>
      <c r="D53" s="19"/>
      <c r="E53" s="15">
        <v>0</v>
      </c>
      <c r="F53" s="19">
        <v>1</v>
      </c>
      <c r="G53" s="14">
        <v>4</v>
      </c>
      <c r="H53" s="17">
        <f t="shared" si="4"/>
        <v>0</v>
      </c>
    </row>
    <row r="54" spans="1:8" x14ac:dyDescent="0.2">
      <c r="A54" s="19" t="s">
        <v>25</v>
      </c>
      <c r="B54" s="19" t="s">
        <v>26</v>
      </c>
      <c r="C54" s="19"/>
      <c r="D54" s="19"/>
      <c r="E54" s="15">
        <v>0</v>
      </c>
      <c r="F54" s="19">
        <v>1</v>
      </c>
      <c r="G54" s="14">
        <v>4</v>
      </c>
      <c r="H54" s="17">
        <f t="shared" si="4"/>
        <v>0</v>
      </c>
    </row>
    <row r="55" spans="1:8" x14ac:dyDescent="0.2">
      <c r="A55" s="19" t="s">
        <v>27</v>
      </c>
      <c r="B55" s="19" t="s">
        <v>13</v>
      </c>
      <c r="C55" s="19"/>
      <c r="D55" s="19"/>
      <c r="E55" s="15">
        <v>0</v>
      </c>
      <c r="F55" s="19">
        <v>1</v>
      </c>
      <c r="G55" s="14">
        <v>4</v>
      </c>
      <c r="H55" s="17">
        <f t="shared" si="4"/>
        <v>0</v>
      </c>
    </row>
    <row r="56" spans="1:8" x14ac:dyDescent="0.2">
      <c r="A56" s="19" t="s">
        <v>28</v>
      </c>
      <c r="B56" s="19" t="s">
        <v>29</v>
      </c>
      <c r="C56" s="19"/>
      <c r="D56" s="19"/>
      <c r="E56" s="15">
        <v>0</v>
      </c>
      <c r="F56" s="19">
        <v>1</v>
      </c>
      <c r="G56" s="14">
        <v>4</v>
      </c>
      <c r="H56" s="17">
        <f t="shared" si="4"/>
        <v>0</v>
      </c>
    </row>
    <row r="57" spans="1:8" x14ac:dyDescent="0.2">
      <c r="A57" s="19" t="s">
        <v>30</v>
      </c>
      <c r="B57" s="19" t="s">
        <v>31</v>
      </c>
      <c r="C57" s="19"/>
      <c r="D57" s="19"/>
      <c r="E57" s="15">
        <v>0</v>
      </c>
      <c r="F57" s="19">
        <v>1</v>
      </c>
      <c r="G57" s="14">
        <v>4</v>
      </c>
      <c r="H57" s="17">
        <f t="shared" si="4"/>
        <v>0</v>
      </c>
    </row>
    <row r="58" spans="1:8" x14ac:dyDescent="0.2">
      <c r="A58" s="19" t="s">
        <v>32</v>
      </c>
      <c r="B58" s="19" t="s">
        <v>31</v>
      </c>
      <c r="C58" s="19"/>
      <c r="D58" s="19"/>
      <c r="E58" s="15">
        <v>0</v>
      </c>
      <c r="F58" s="19">
        <v>2</v>
      </c>
      <c r="G58" s="14">
        <v>4</v>
      </c>
      <c r="H58" s="17">
        <f t="shared" si="4"/>
        <v>0</v>
      </c>
    </row>
    <row r="59" spans="1:8" ht="15" customHeight="1" x14ac:dyDescent="0.2">
      <c r="A59" s="19" t="s">
        <v>33</v>
      </c>
      <c r="B59" s="19" t="s">
        <v>34</v>
      </c>
      <c r="C59" s="19"/>
      <c r="D59" s="19"/>
      <c r="E59" s="15">
        <v>0</v>
      </c>
      <c r="F59" s="19">
        <v>1</v>
      </c>
      <c r="G59" s="14">
        <v>4</v>
      </c>
      <c r="H59" s="17">
        <f t="shared" si="4"/>
        <v>0</v>
      </c>
    </row>
    <row r="60" spans="1:8" ht="15" customHeight="1" x14ac:dyDescent="0.2">
      <c r="A60" s="19" t="s">
        <v>35</v>
      </c>
      <c r="B60" s="19" t="s">
        <v>11</v>
      </c>
      <c r="C60" s="19"/>
      <c r="D60" s="19"/>
      <c r="E60" s="15">
        <v>0</v>
      </c>
      <c r="F60" s="19">
        <v>1</v>
      </c>
      <c r="G60" s="14">
        <v>4</v>
      </c>
      <c r="H60" s="17">
        <f t="shared" si="4"/>
        <v>0</v>
      </c>
    </row>
    <row r="61" spans="1:8" ht="15" customHeight="1" x14ac:dyDescent="0.2">
      <c r="A61" s="19" t="s">
        <v>36</v>
      </c>
      <c r="B61" s="19" t="s">
        <v>37</v>
      </c>
      <c r="C61" s="19"/>
      <c r="D61" s="19"/>
      <c r="E61" s="15">
        <v>0</v>
      </c>
      <c r="F61" s="19">
        <v>1</v>
      </c>
      <c r="G61" s="14">
        <v>4</v>
      </c>
      <c r="H61" s="17">
        <f t="shared" si="4"/>
        <v>0</v>
      </c>
    </row>
    <row r="62" spans="1:8" ht="15" customHeight="1" x14ac:dyDescent="0.2">
      <c r="A62" s="19" t="s">
        <v>38</v>
      </c>
      <c r="B62" s="19" t="s">
        <v>19</v>
      </c>
      <c r="C62" s="19"/>
      <c r="D62" s="19"/>
      <c r="E62" s="15">
        <v>0</v>
      </c>
      <c r="F62" s="19">
        <v>1</v>
      </c>
      <c r="G62" s="14">
        <v>4</v>
      </c>
      <c r="H62" s="17">
        <f t="shared" si="4"/>
        <v>0</v>
      </c>
    </row>
    <row r="63" spans="1:8" ht="15" customHeight="1" x14ac:dyDescent="0.2">
      <c r="A63" s="19" t="s">
        <v>39</v>
      </c>
      <c r="B63" s="19" t="s">
        <v>19</v>
      </c>
      <c r="C63" s="19"/>
      <c r="D63" s="19"/>
      <c r="E63" s="15">
        <v>0</v>
      </c>
      <c r="F63" s="19">
        <v>1</v>
      </c>
      <c r="G63" s="14">
        <v>4</v>
      </c>
      <c r="H63" s="17">
        <f t="shared" si="4"/>
        <v>0</v>
      </c>
    </row>
    <row r="64" spans="1:8" ht="15" customHeight="1" x14ac:dyDescent="0.2">
      <c r="A64" s="19" t="s">
        <v>40</v>
      </c>
      <c r="B64" s="19" t="s">
        <v>41</v>
      </c>
      <c r="C64" s="19"/>
      <c r="D64" s="19"/>
      <c r="E64" s="15">
        <v>0</v>
      </c>
      <c r="F64" s="19">
        <v>1</v>
      </c>
      <c r="G64" s="14">
        <v>4</v>
      </c>
      <c r="H64" s="17">
        <f t="shared" si="4"/>
        <v>0</v>
      </c>
    </row>
    <row r="65" spans="1:9" ht="15" customHeight="1" x14ac:dyDescent="0.2">
      <c r="A65" s="19" t="s">
        <v>42</v>
      </c>
      <c r="B65" s="19" t="s">
        <v>19</v>
      </c>
      <c r="C65" s="19"/>
      <c r="D65" s="19"/>
      <c r="E65" s="15">
        <v>0</v>
      </c>
      <c r="F65" s="19">
        <v>1</v>
      </c>
      <c r="G65" s="14">
        <v>4</v>
      </c>
      <c r="H65" s="17">
        <f t="shared" si="4"/>
        <v>0</v>
      </c>
    </row>
    <row r="66" spans="1:9" ht="15" customHeight="1" x14ac:dyDescent="0.2">
      <c r="A66" s="19" t="s">
        <v>43</v>
      </c>
      <c r="B66" s="19" t="s">
        <v>19</v>
      </c>
      <c r="C66" s="19"/>
      <c r="D66" s="19"/>
      <c r="E66" s="15">
        <v>0</v>
      </c>
      <c r="F66" s="19">
        <v>1</v>
      </c>
      <c r="G66" s="14">
        <v>4</v>
      </c>
      <c r="H66" s="17">
        <f t="shared" si="4"/>
        <v>0</v>
      </c>
    </row>
    <row r="67" spans="1:9" ht="15" customHeight="1" x14ac:dyDescent="0.2">
      <c r="A67" s="19" t="s">
        <v>44</v>
      </c>
      <c r="B67" s="19" t="s">
        <v>29</v>
      </c>
      <c r="C67" s="19"/>
      <c r="D67" s="19"/>
      <c r="E67" s="15">
        <v>0</v>
      </c>
      <c r="F67" s="19">
        <v>2</v>
      </c>
      <c r="G67" s="14">
        <v>4</v>
      </c>
      <c r="H67" s="17">
        <f t="shared" si="4"/>
        <v>0</v>
      </c>
    </row>
    <row r="68" spans="1:9" ht="15" customHeight="1" x14ac:dyDescent="0.2">
      <c r="A68" s="19" t="s">
        <v>45</v>
      </c>
      <c r="B68" s="19" t="s">
        <v>46</v>
      </c>
      <c r="C68" s="19"/>
      <c r="D68" s="19"/>
      <c r="E68" s="15">
        <v>0</v>
      </c>
      <c r="F68" s="19">
        <v>5</v>
      </c>
      <c r="G68" s="14">
        <v>4</v>
      </c>
      <c r="H68" s="17">
        <f t="shared" si="4"/>
        <v>0</v>
      </c>
    </row>
    <row r="69" spans="1:9" ht="15" customHeight="1" x14ac:dyDescent="0.2">
      <c r="A69" s="19" t="s">
        <v>47</v>
      </c>
      <c r="B69" s="19" t="s">
        <v>46</v>
      </c>
      <c r="C69" s="19"/>
      <c r="D69" s="19"/>
      <c r="E69" s="15">
        <v>0</v>
      </c>
      <c r="F69" s="19">
        <v>5</v>
      </c>
      <c r="G69" s="14">
        <v>4</v>
      </c>
      <c r="H69" s="17">
        <f t="shared" si="4"/>
        <v>0</v>
      </c>
    </row>
    <row r="70" spans="1:9" ht="15" customHeight="1" x14ac:dyDescent="0.2">
      <c r="A70" s="34" t="s">
        <v>47</v>
      </c>
      <c r="B70" s="34" t="s">
        <v>49</v>
      </c>
      <c r="C70" s="34"/>
      <c r="D70" s="34"/>
      <c r="E70" s="35">
        <v>0</v>
      </c>
      <c r="F70" s="34">
        <v>5</v>
      </c>
      <c r="G70" s="14">
        <v>4</v>
      </c>
      <c r="H70" s="17">
        <f t="shared" si="4"/>
        <v>0</v>
      </c>
    </row>
    <row r="71" spans="1:9" ht="15" customHeight="1" thickBot="1" x14ac:dyDescent="0.25">
      <c r="G71" s="12" t="s">
        <v>58</v>
      </c>
      <c r="H71" s="13">
        <f>SUM(H45:H70)</f>
        <v>0</v>
      </c>
      <c r="I71" s="18"/>
    </row>
    <row r="72" spans="1:9" ht="15" customHeight="1" thickBot="1" x14ac:dyDescent="0.25"/>
    <row r="73" spans="1:9" ht="15" customHeight="1" x14ac:dyDescent="0.2">
      <c r="A73" s="69" t="s">
        <v>59</v>
      </c>
      <c r="B73" s="70"/>
      <c r="C73" s="70"/>
      <c r="D73" s="70"/>
      <c r="E73" s="70"/>
      <c r="F73" s="70"/>
      <c r="G73" s="70"/>
      <c r="H73" s="71"/>
    </row>
    <row r="74" spans="1:9" ht="42" x14ac:dyDescent="0.2">
      <c r="A74" s="67" t="s">
        <v>4</v>
      </c>
      <c r="B74" s="68"/>
      <c r="C74" s="37"/>
      <c r="D74" s="37"/>
      <c r="E74" s="10" t="s">
        <v>60</v>
      </c>
      <c r="F74" s="10" t="s">
        <v>61</v>
      </c>
      <c r="G74" s="10" t="s">
        <v>62</v>
      </c>
      <c r="H74" s="16" t="s">
        <v>7</v>
      </c>
    </row>
    <row r="75" spans="1:9" ht="15" customHeight="1" x14ac:dyDescent="0.2">
      <c r="A75" s="65" t="s">
        <v>63</v>
      </c>
      <c r="B75" s="66"/>
      <c r="C75" s="41"/>
      <c r="D75" s="41"/>
      <c r="E75" s="27">
        <v>0</v>
      </c>
      <c r="F75" s="19">
        <v>30</v>
      </c>
      <c r="G75" s="19">
        <v>4</v>
      </c>
      <c r="H75" s="26">
        <f>G75*E75*F75</f>
        <v>0</v>
      </c>
      <c r="I75" s="18"/>
    </row>
    <row r="76" spans="1:9" ht="15" customHeight="1" x14ac:dyDescent="0.2">
      <c r="A76" s="76" t="s">
        <v>64</v>
      </c>
      <c r="B76" s="76"/>
      <c r="C76" s="40"/>
      <c r="D76" s="40"/>
      <c r="E76" s="24">
        <v>0</v>
      </c>
      <c r="F76" s="25">
        <v>6</v>
      </c>
      <c r="G76" s="25">
        <v>4</v>
      </c>
      <c r="H76" s="26">
        <f>G76*F76*E76</f>
        <v>0</v>
      </c>
      <c r="I76" s="18"/>
    </row>
    <row r="77" spans="1:9" ht="15" customHeight="1" x14ac:dyDescent="0.2">
      <c r="F77" s="18"/>
      <c r="G77" s="12" t="s">
        <v>65</v>
      </c>
      <c r="H77" s="13">
        <f>SUM(H75:H76)</f>
        <v>0</v>
      </c>
    </row>
    <row r="78" spans="1:9" ht="15" customHeight="1" x14ac:dyDescent="0.2">
      <c r="F78" s="18"/>
    </row>
    <row r="79" spans="1:9" ht="15" customHeight="1" x14ac:dyDescent="0.2">
      <c r="F79" s="18"/>
      <c r="G79" s="23" t="s">
        <v>66</v>
      </c>
      <c r="H79" s="51">
        <f>H77+H71+H41+H36</f>
        <v>0</v>
      </c>
    </row>
    <row r="80" spans="1:9" ht="15" customHeight="1" x14ac:dyDescent="0.2">
      <c r="F80" s="18"/>
    </row>
    <row r="81" spans="1:9" ht="15" customHeight="1" x14ac:dyDescent="0.2">
      <c r="A81" s="63" t="s">
        <v>67</v>
      </c>
      <c r="B81" s="64"/>
      <c r="C81" s="64"/>
      <c r="D81" s="64"/>
      <c r="E81" s="64"/>
      <c r="F81" s="64"/>
      <c r="G81" s="64"/>
      <c r="I81" s="18"/>
    </row>
    <row r="82" spans="1:9" x14ac:dyDescent="0.2">
      <c r="A82" s="67" t="s">
        <v>4</v>
      </c>
      <c r="B82" s="68"/>
      <c r="C82" s="37"/>
      <c r="D82" s="37"/>
      <c r="E82" s="10" t="s">
        <v>68</v>
      </c>
      <c r="F82" s="29" t="s">
        <v>69</v>
      </c>
      <c r="G82" s="29" t="s">
        <v>70</v>
      </c>
    </row>
    <row r="83" spans="1:9" x14ac:dyDescent="0.2">
      <c r="A83" s="74" t="s">
        <v>71</v>
      </c>
      <c r="B83" s="75" t="s">
        <v>72</v>
      </c>
      <c r="C83" s="39"/>
      <c r="D83" s="39"/>
      <c r="E83" s="53">
        <v>0</v>
      </c>
      <c r="F83" s="32">
        <f>E75</f>
        <v>0</v>
      </c>
      <c r="G83" s="33">
        <f>F83*E83+F83</f>
        <v>0</v>
      </c>
    </row>
    <row r="84" spans="1:9" x14ac:dyDescent="0.2">
      <c r="A84" s="74" t="s">
        <v>73</v>
      </c>
      <c r="B84" s="75" t="s">
        <v>73</v>
      </c>
      <c r="C84" s="39"/>
      <c r="D84" s="39"/>
      <c r="E84" s="53">
        <v>0</v>
      </c>
      <c r="F84" s="32">
        <f>E75</f>
        <v>0</v>
      </c>
      <c r="G84" s="33">
        <f t="shared" ref="G84:G86" si="5">F84*E84+F84</f>
        <v>0</v>
      </c>
    </row>
    <row r="85" spans="1:9" x14ac:dyDescent="0.2">
      <c r="A85" s="74" t="s">
        <v>74</v>
      </c>
      <c r="B85" s="75"/>
      <c r="C85" s="39"/>
      <c r="D85" s="39"/>
      <c r="E85" s="53">
        <v>0</v>
      </c>
      <c r="F85" s="32">
        <f>E75</f>
        <v>0</v>
      </c>
      <c r="G85" s="33">
        <f t="shared" si="5"/>
        <v>0</v>
      </c>
    </row>
    <row r="86" spans="1:9" ht="15" customHeight="1" x14ac:dyDescent="0.2">
      <c r="A86" s="74" t="s">
        <v>75</v>
      </c>
      <c r="B86" s="75"/>
      <c r="C86" s="39"/>
      <c r="D86" s="39"/>
      <c r="E86" s="53">
        <v>0</v>
      </c>
      <c r="F86" s="32">
        <f>E75</f>
        <v>0</v>
      </c>
      <c r="G86" s="33">
        <f t="shared" si="5"/>
        <v>0</v>
      </c>
    </row>
  </sheetData>
  <mergeCells count="54">
    <mergeCell ref="E13:F13"/>
    <mergeCell ref="E14:F14"/>
    <mergeCell ref="E33:F33"/>
    <mergeCell ref="G40:H40"/>
    <mergeCell ref="E25:F25"/>
    <mergeCell ref="E26:F26"/>
    <mergeCell ref="E27:F27"/>
    <mergeCell ref="E30:F30"/>
    <mergeCell ref="E31:F31"/>
    <mergeCell ref="E28:F28"/>
    <mergeCell ref="E29:F29"/>
    <mergeCell ref="E35:F35"/>
    <mergeCell ref="E32:F32"/>
    <mergeCell ref="E34:F34"/>
    <mergeCell ref="E20:F20"/>
    <mergeCell ref="E21:F21"/>
    <mergeCell ref="E22:F22"/>
    <mergeCell ref="E23:F23"/>
    <mergeCell ref="E24:F24"/>
    <mergeCell ref="E15:F15"/>
    <mergeCell ref="E16:F16"/>
    <mergeCell ref="E17:F17"/>
    <mergeCell ref="E18:F18"/>
    <mergeCell ref="E19:F19"/>
    <mergeCell ref="A2:H2"/>
    <mergeCell ref="E6:F6"/>
    <mergeCell ref="A38:H38"/>
    <mergeCell ref="E40:F40"/>
    <mergeCell ref="A5:B5"/>
    <mergeCell ref="A39:B39"/>
    <mergeCell ref="E7:F7"/>
    <mergeCell ref="A40:B40"/>
    <mergeCell ref="E5:F5"/>
    <mergeCell ref="E39:F39"/>
    <mergeCell ref="A4:H4"/>
    <mergeCell ref="E8:F8"/>
    <mergeCell ref="E9:F9"/>
    <mergeCell ref="E10:F10"/>
    <mergeCell ref="E11:F11"/>
    <mergeCell ref="E12:F12"/>
    <mergeCell ref="A83:B83"/>
    <mergeCell ref="A85:B85"/>
    <mergeCell ref="A86:B86"/>
    <mergeCell ref="A84:B84"/>
    <mergeCell ref="A76:B76"/>
    <mergeCell ref="J41:M41"/>
    <mergeCell ref="J40:M40"/>
    <mergeCell ref="A81:G81"/>
    <mergeCell ref="A75:B75"/>
    <mergeCell ref="A82:B82"/>
    <mergeCell ref="A73:H73"/>
    <mergeCell ref="A74:B74"/>
    <mergeCell ref="A44:B44"/>
    <mergeCell ref="A43:H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AE24-C5CD-4B78-906D-871475993C2F}">
  <dimension ref="A2:FS40"/>
  <sheetViews>
    <sheetView tabSelected="1" topLeftCell="D6" workbookViewId="0">
      <selection activeCell="J15" sqref="J15:M15"/>
    </sheetView>
  </sheetViews>
  <sheetFormatPr baseColWidth="10" defaultColWidth="8.6640625" defaultRowHeight="15" x14ac:dyDescent="0.2"/>
  <cols>
    <col min="1" max="1" width="5.5" bestFit="1" customWidth="1"/>
    <col min="2" max="2" width="34.33203125" bestFit="1" customWidth="1"/>
    <col min="3" max="4" width="34.33203125" customWidth="1"/>
    <col min="5" max="5" width="26.1640625" customWidth="1"/>
    <col min="6" max="6" width="42.6640625" customWidth="1"/>
    <col min="7" max="7" width="31.6640625" bestFit="1" customWidth="1"/>
    <col min="8" max="8" width="19.33203125" customWidth="1"/>
  </cols>
  <sheetData>
    <row r="2" spans="1:175" ht="46.5" customHeight="1" x14ac:dyDescent="0.2">
      <c r="A2" s="77" t="s">
        <v>76</v>
      </c>
      <c r="B2" s="78"/>
      <c r="C2" s="78"/>
      <c r="D2" s="78"/>
      <c r="E2" s="79"/>
      <c r="F2" s="79"/>
      <c r="G2" s="79"/>
      <c r="H2" s="80"/>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row>
    <row r="4" spans="1:175" x14ac:dyDescent="0.2">
      <c r="A4" s="69" t="s">
        <v>3</v>
      </c>
      <c r="B4" s="70"/>
      <c r="C4" s="70"/>
      <c r="D4" s="70"/>
      <c r="E4" s="70"/>
      <c r="F4" s="70"/>
      <c r="G4" s="70"/>
      <c r="H4" s="71"/>
      <c r="I4" s="18"/>
    </row>
    <row r="5" spans="1:175" x14ac:dyDescent="0.2">
      <c r="A5" s="67" t="s">
        <v>4</v>
      </c>
      <c r="B5" s="68"/>
      <c r="C5" s="37" t="s">
        <v>89</v>
      </c>
      <c r="D5" s="37" t="s">
        <v>90</v>
      </c>
      <c r="E5" s="73" t="s">
        <v>5</v>
      </c>
      <c r="F5" s="73"/>
      <c r="G5" s="10" t="s">
        <v>6</v>
      </c>
      <c r="H5" s="16" t="s">
        <v>7</v>
      </c>
    </row>
    <row r="6" spans="1:175" x14ac:dyDescent="0.2">
      <c r="A6" s="19" t="s">
        <v>77</v>
      </c>
      <c r="B6" s="19"/>
      <c r="C6" s="49"/>
      <c r="D6" s="49"/>
      <c r="E6" s="43">
        <v>0</v>
      </c>
      <c r="F6" s="44"/>
      <c r="G6" s="19">
        <v>8</v>
      </c>
      <c r="H6" s="17">
        <f>G6*E6</f>
        <v>0</v>
      </c>
      <c r="I6" s="88"/>
      <c r="J6" s="89"/>
      <c r="K6" s="89"/>
      <c r="L6" s="89"/>
      <c r="M6" s="89"/>
      <c r="N6" s="89"/>
      <c r="O6" s="89"/>
      <c r="P6" s="89"/>
      <c r="Q6" s="89"/>
      <c r="R6" s="89"/>
    </row>
    <row r="7" spans="1:175" x14ac:dyDescent="0.2">
      <c r="A7" s="19" t="s">
        <v>95</v>
      </c>
      <c r="B7" s="19"/>
      <c r="C7" s="49"/>
      <c r="D7" s="49"/>
      <c r="E7" s="43">
        <v>0</v>
      </c>
      <c r="F7" s="44"/>
      <c r="G7" s="19">
        <v>8</v>
      </c>
      <c r="H7" s="17">
        <f t="shared" ref="H7:H9" si="0">G7*E7</f>
        <v>0</v>
      </c>
      <c r="I7" s="88"/>
      <c r="J7" s="89"/>
      <c r="K7" s="89"/>
      <c r="L7" s="89"/>
      <c r="M7" s="89"/>
      <c r="N7" s="89"/>
      <c r="O7" s="89"/>
      <c r="P7" s="89"/>
      <c r="Q7" s="89"/>
      <c r="R7" s="89"/>
    </row>
    <row r="8" spans="1:175" x14ac:dyDescent="0.2">
      <c r="A8" s="19" t="s">
        <v>78</v>
      </c>
      <c r="B8" s="19"/>
      <c r="C8" s="49"/>
      <c r="D8" s="49"/>
      <c r="E8" s="43">
        <v>0</v>
      </c>
      <c r="F8" s="44"/>
      <c r="G8" s="19">
        <v>8</v>
      </c>
      <c r="H8" s="17">
        <f t="shared" si="0"/>
        <v>0</v>
      </c>
      <c r="I8" s="90"/>
      <c r="J8" s="89"/>
      <c r="K8" s="89"/>
      <c r="L8" s="89"/>
      <c r="M8" s="89"/>
      <c r="N8" s="89"/>
      <c r="O8" s="89"/>
      <c r="P8" s="89"/>
      <c r="Q8" s="89"/>
      <c r="R8" s="89"/>
    </row>
    <row r="9" spans="1:175" x14ac:dyDescent="0.2">
      <c r="A9" s="19" t="s">
        <v>79</v>
      </c>
      <c r="B9" s="19"/>
      <c r="C9" s="49"/>
      <c r="D9" s="49"/>
      <c r="E9" s="43">
        <v>0</v>
      </c>
      <c r="F9" s="44"/>
      <c r="G9" s="19">
        <v>8</v>
      </c>
      <c r="H9" s="17">
        <f t="shared" si="0"/>
        <v>0</v>
      </c>
      <c r="I9" s="90"/>
      <c r="J9" s="89"/>
      <c r="K9" s="89"/>
      <c r="L9" s="89"/>
      <c r="M9" s="89"/>
      <c r="N9" s="89"/>
      <c r="O9" s="89"/>
      <c r="P9" s="89"/>
      <c r="Q9" s="89"/>
      <c r="R9" s="89"/>
    </row>
    <row r="10" spans="1:175" x14ac:dyDescent="0.2">
      <c r="G10" s="20" t="s">
        <v>50</v>
      </c>
      <c r="H10" s="21">
        <f>H6+H8+H9+H7</f>
        <v>0</v>
      </c>
      <c r="I10" s="90"/>
      <c r="J10" s="89"/>
      <c r="K10" s="89"/>
      <c r="L10" s="89"/>
      <c r="M10" s="89"/>
      <c r="N10" s="89"/>
      <c r="O10" s="89"/>
      <c r="P10" s="89"/>
      <c r="Q10" s="89"/>
      <c r="R10" s="89"/>
    </row>
    <row r="12" spans="1:175" x14ac:dyDescent="0.2">
      <c r="A12" s="69" t="s">
        <v>51</v>
      </c>
      <c r="B12" s="70"/>
      <c r="C12" s="70"/>
      <c r="D12" s="70"/>
      <c r="E12" s="70"/>
      <c r="F12" s="70"/>
      <c r="G12" s="70"/>
      <c r="H12" s="71"/>
      <c r="I12" s="18"/>
    </row>
    <row r="13" spans="1:175" x14ac:dyDescent="0.2">
      <c r="A13" s="72" t="s">
        <v>4</v>
      </c>
      <c r="B13" s="73"/>
      <c r="C13" s="38"/>
      <c r="D13" s="38"/>
      <c r="E13" s="73" t="s">
        <v>52</v>
      </c>
      <c r="F13" s="73"/>
      <c r="G13" s="10"/>
      <c r="H13" s="16"/>
      <c r="I13" s="18"/>
    </row>
    <row r="14" spans="1:175" ht="62.25" customHeight="1" x14ac:dyDescent="0.2">
      <c r="A14" s="84" t="s">
        <v>80</v>
      </c>
      <c r="B14" s="94"/>
      <c r="C14" s="48"/>
      <c r="D14" s="48"/>
      <c r="E14" s="83">
        <v>0</v>
      </c>
      <c r="F14" s="82"/>
      <c r="G14" s="86"/>
      <c r="H14" s="87"/>
      <c r="I14" s="36"/>
      <c r="J14" s="61" t="s">
        <v>98</v>
      </c>
      <c r="K14" s="62"/>
      <c r="L14" s="62"/>
      <c r="M14" s="62"/>
    </row>
    <row r="15" spans="1:175" x14ac:dyDescent="0.2">
      <c r="B15" s="28"/>
      <c r="C15" s="28"/>
      <c r="D15" s="28"/>
      <c r="G15" s="12" t="s">
        <v>54</v>
      </c>
      <c r="H15" s="13">
        <f>E14</f>
        <v>0</v>
      </c>
      <c r="J15" s="60">
        <f>SUM(H15+H10)</f>
        <v>0</v>
      </c>
      <c r="K15" s="60"/>
      <c r="L15" s="60"/>
      <c r="M15" s="60"/>
    </row>
    <row r="17" spans="1:18" x14ac:dyDescent="0.2">
      <c r="A17" s="69" t="s">
        <v>55</v>
      </c>
      <c r="B17" s="70"/>
      <c r="C17" s="70"/>
      <c r="D17" s="70"/>
      <c r="E17" s="70"/>
      <c r="F17" s="70"/>
      <c r="G17" s="70"/>
      <c r="H17" s="71"/>
      <c r="I17" s="88"/>
      <c r="J17" s="89"/>
      <c r="K17" s="89"/>
      <c r="L17" s="89"/>
      <c r="M17" s="89"/>
      <c r="N17" s="89"/>
      <c r="O17" s="89"/>
      <c r="P17" s="89"/>
      <c r="Q17" s="89"/>
      <c r="R17" s="89"/>
    </row>
    <row r="18" spans="1:18" ht="28" x14ac:dyDescent="0.2">
      <c r="A18" s="72" t="s">
        <v>4</v>
      </c>
      <c r="B18" s="73"/>
      <c r="C18" s="38"/>
      <c r="D18" s="38"/>
      <c r="E18" s="10" t="s">
        <v>56</v>
      </c>
      <c r="F18" s="10" t="s">
        <v>6</v>
      </c>
      <c r="G18" s="10" t="s">
        <v>57</v>
      </c>
      <c r="H18" s="16" t="s">
        <v>7</v>
      </c>
      <c r="I18" s="90"/>
      <c r="J18" s="89"/>
      <c r="K18" s="89"/>
      <c r="L18" s="89"/>
      <c r="M18" s="89"/>
      <c r="N18" s="89"/>
      <c r="O18" s="89"/>
      <c r="P18" s="89"/>
      <c r="Q18" s="89"/>
      <c r="R18" s="89"/>
    </row>
    <row r="19" spans="1:18" x14ac:dyDescent="0.2">
      <c r="A19" s="19" t="s">
        <v>77</v>
      </c>
      <c r="B19" s="19"/>
      <c r="C19" s="49"/>
      <c r="D19" s="49"/>
      <c r="E19" s="15">
        <v>0</v>
      </c>
      <c r="F19" s="19">
        <v>8</v>
      </c>
      <c r="G19" s="14">
        <v>4</v>
      </c>
      <c r="H19" s="17">
        <f>E19*F19*G19</f>
        <v>0</v>
      </c>
      <c r="I19" s="90"/>
      <c r="J19" s="89"/>
      <c r="K19" s="89"/>
      <c r="L19" s="89"/>
      <c r="M19" s="89"/>
      <c r="N19" s="89"/>
      <c r="O19" s="89"/>
      <c r="P19" s="89"/>
      <c r="Q19" s="89"/>
      <c r="R19" s="89"/>
    </row>
    <row r="20" spans="1:18" x14ac:dyDescent="0.2">
      <c r="A20" s="19" t="s">
        <v>95</v>
      </c>
      <c r="B20" s="19"/>
      <c r="C20" s="49"/>
      <c r="D20" s="49"/>
      <c r="E20" s="15">
        <v>0</v>
      </c>
      <c r="F20" s="19">
        <v>8</v>
      </c>
      <c r="G20" s="14">
        <v>4</v>
      </c>
      <c r="H20" s="17">
        <f t="shared" ref="H20:H22" si="1">E20*F20*G20</f>
        <v>0</v>
      </c>
      <c r="I20" s="90"/>
      <c r="J20" s="89"/>
      <c r="K20" s="89"/>
      <c r="L20" s="89"/>
      <c r="M20" s="89"/>
      <c r="N20" s="89"/>
      <c r="O20" s="89"/>
      <c r="P20" s="89"/>
      <c r="Q20" s="89"/>
      <c r="R20" s="89"/>
    </row>
    <row r="21" spans="1:18" x14ac:dyDescent="0.2">
      <c r="A21" s="19" t="s">
        <v>78</v>
      </c>
      <c r="B21" s="19"/>
      <c r="C21" s="49"/>
      <c r="D21" s="49"/>
      <c r="E21" s="15">
        <v>0</v>
      </c>
      <c r="F21" s="19">
        <v>8</v>
      </c>
      <c r="G21" s="14">
        <v>4</v>
      </c>
      <c r="H21" s="17">
        <f t="shared" si="1"/>
        <v>0</v>
      </c>
      <c r="I21" s="90"/>
      <c r="J21" s="89"/>
      <c r="K21" s="89"/>
      <c r="L21" s="89"/>
      <c r="M21" s="89"/>
      <c r="N21" s="89"/>
      <c r="O21" s="89"/>
      <c r="P21" s="89"/>
      <c r="Q21" s="89"/>
      <c r="R21" s="89"/>
    </row>
    <row r="22" spans="1:18" x14ac:dyDescent="0.2">
      <c r="A22" s="19" t="s">
        <v>79</v>
      </c>
      <c r="B22" s="19"/>
      <c r="C22" s="49"/>
      <c r="D22" s="49"/>
      <c r="E22" s="15">
        <v>0</v>
      </c>
      <c r="F22" s="19">
        <v>8</v>
      </c>
      <c r="G22" s="14">
        <v>4</v>
      </c>
      <c r="H22" s="17">
        <f t="shared" si="1"/>
        <v>0</v>
      </c>
      <c r="I22" s="90"/>
      <c r="J22" s="89"/>
      <c r="K22" s="89"/>
      <c r="L22" s="89"/>
      <c r="M22" s="89"/>
      <c r="N22" s="89"/>
      <c r="O22" s="89"/>
      <c r="P22" s="89"/>
      <c r="Q22" s="89"/>
      <c r="R22" s="89"/>
    </row>
    <row r="23" spans="1:18" x14ac:dyDescent="0.2">
      <c r="F23" s="18"/>
      <c r="G23" s="12" t="s">
        <v>81</v>
      </c>
      <c r="H23" s="13">
        <f>SUM(H19:H22)</f>
        <v>0</v>
      </c>
    </row>
    <row r="25" spans="1:18" x14ac:dyDescent="0.2">
      <c r="A25" s="69" t="s">
        <v>59</v>
      </c>
      <c r="B25" s="70"/>
      <c r="C25" s="70"/>
      <c r="D25" s="70"/>
      <c r="E25" s="70"/>
      <c r="F25" s="70"/>
      <c r="G25" s="70"/>
      <c r="H25" s="71"/>
      <c r="I25" s="18"/>
    </row>
    <row r="26" spans="1:18" ht="28" x14ac:dyDescent="0.2">
      <c r="A26" s="67" t="s">
        <v>4</v>
      </c>
      <c r="B26" s="68"/>
      <c r="C26" s="37"/>
      <c r="D26" s="37"/>
      <c r="E26" s="10" t="s">
        <v>60</v>
      </c>
      <c r="F26" s="10" t="s">
        <v>61</v>
      </c>
      <c r="G26" s="10" t="s">
        <v>62</v>
      </c>
      <c r="H26" s="16" t="s">
        <v>7</v>
      </c>
      <c r="I26" s="18"/>
    </row>
    <row r="27" spans="1:18" x14ac:dyDescent="0.2">
      <c r="A27" s="92" t="s">
        <v>63</v>
      </c>
      <c r="B27" s="85"/>
      <c r="C27" s="50"/>
      <c r="D27" s="50"/>
      <c r="E27" s="22">
        <v>0</v>
      </c>
      <c r="F27" s="19">
        <v>10</v>
      </c>
      <c r="G27" s="14">
        <v>4</v>
      </c>
      <c r="H27" s="17">
        <f>G27*E27*F27</f>
        <v>0</v>
      </c>
      <c r="I27" s="18"/>
    </row>
    <row r="28" spans="1:18" x14ac:dyDescent="0.2">
      <c r="A28" s="92" t="s">
        <v>64</v>
      </c>
      <c r="B28" s="85"/>
      <c r="C28" s="50"/>
      <c r="D28" s="50"/>
      <c r="E28" s="22">
        <v>0</v>
      </c>
      <c r="F28" s="19">
        <v>2</v>
      </c>
      <c r="G28" s="14">
        <v>4</v>
      </c>
      <c r="H28" s="17">
        <f>G28*E28*F28</f>
        <v>0</v>
      </c>
      <c r="I28" s="18"/>
    </row>
    <row r="29" spans="1:18" ht="16" thickBot="1" x14ac:dyDescent="0.25">
      <c r="F29" s="18"/>
      <c r="G29" s="12" t="s">
        <v>82</v>
      </c>
      <c r="H29" s="13">
        <f>SUM(H27:H28)</f>
        <v>0</v>
      </c>
    </row>
    <row r="30" spans="1:18" x14ac:dyDescent="0.2">
      <c r="F30" s="18"/>
    </row>
    <row r="31" spans="1:18" ht="16" thickBot="1" x14ac:dyDescent="0.25">
      <c r="F31" s="18"/>
      <c r="G31" s="12" t="s">
        <v>96</v>
      </c>
      <c r="H31" s="13"/>
    </row>
    <row r="32" spans="1:18" ht="16" thickBot="1" x14ac:dyDescent="0.25">
      <c r="F32" s="18"/>
    </row>
    <row r="33" spans="1:9" x14ac:dyDescent="0.2">
      <c r="F33" s="18"/>
      <c r="G33" s="23" t="s">
        <v>66</v>
      </c>
      <c r="H33" s="51">
        <f>H29+H23+H15+H10+H31</f>
        <v>0</v>
      </c>
    </row>
    <row r="34" spans="1:9" x14ac:dyDescent="0.2">
      <c r="F34" s="18"/>
    </row>
    <row r="35" spans="1:9" x14ac:dyDescent="0.2">
      <c r="A35" s="95" t="s">
        <v>83</v>
      </c>
      <c r="B35" s="95"/>
      <c r="C35" s="95"/>
      <c r="D35" s="95"/>
      <c r="E35" s="95"/>
      <c r="F35" s="95"/>
      <c r="G35" s="95"/>
      <c r="I35" s="18"/>
    </row>
    <row r="36" spans="1:9" x14ac:dyDescent="0.2">
      <c r="A36" s="91" t="s">
        <v>4</v>
      </c>
      <c r="B36" s="91"/>
      <c r="C36" s="29"/>
      <c r="D36" s="29"/>
      <c r="E36" s="30" t="s">
        <v>68</v>
      </c>
      <c r="F36" s="29" t="s">
        <v>69</v>
      </c>
      <c r="G36" s="29" t="s">
        <v>70</v>
      </c>
    </row>
    <row r="37" spans="1:9" x14ac:dyDescent="0.2">
      <c r="A37" s="93" t="s">
        <v>71</v>
      </c>
      <c r="B37" s="93" t="s">
        <v>72</v>
      </c>
      <c r="C37" s="45"/>
      <c r="D37" s="45"/>
      <c r="E37" s="31">
        <v>0</v>
      </c>
      <c r="F37" s="52">
        <f>E27</f>
        <v>0</v>
      </c>
      <c r="G37" s="52">
        <f>F37*E37+F37</f>
        <v>0</v>
      </c>
      <c r="H37" s="18"/>
    </row>
    <row r="38" spans="1:9" x14ac:dyDescent="0.2">
      <c r="A38" s="93" t="s">
        <v>73</v>
      </c>
      <c r="B38" s="93" t="s">
        <v>73</v>
      </c>
      <c r="C38" s="45"/>
      <c r="D38" s="45"/>
      <c r="E38" s="31">
        <v>0</v>
      </c>
      <c r="F38" s="52">
        <f t="shared" ref="F38:F40" si="2">E28</f>
        <v>0</v>
      </c>
      <c r="G38" s="52">
        <f t="shared" ref="G38:G40" si="3">F38*E38+F38</f>
        <v>0</v>
      </c>
    </row>
    <row r="39" spans="1:9" x14ac:dyDescent="0.2">
      <c r="A39" s="93" t="s">
        <v>74</v>
      </c>
      <c r="B39" s="93"/>
      <c r="C39" s="45"/>
      <c r="D39" s="45"/>
      <c r="E39" s="31">
        <v>0</v>
      </c>
      <c r="F39" s="52">
        <f t="shared" si="2"/>
        <v>0</v>
      </c>
      <c r="G39" s="52">
        <f t="shared" si="3"/>
        <v>0</v>
      </c>
    </row>
    <row r="40" spans="1:9" x14ac:dyDescent="0.2">
      <c r="A40" s="93" t="s">
        <v>75</v>
      </c>
      <c r="B40" s="93"/>
      <c r="C40" s="45"/>
      <c r="D40" s="45"/>
      <c r="E40" s="31">
        <v>0</v>
      </c>
      <c r="F40" s="52">
        <f t="shared" si="2"/>
        <v>0</v>
      </c>
      <c r="G40" s="52">
        <f t="shared" si="3"/>
        <v>0</v>
      </c>
    </row>
  </sheetData>
  <mergeCells count="26">
    <mergeCell ref="A2:H2"/>
    <mergeCell ref="A4:H4"/>
    <mergeCell ref="A5:B5"/>
    <mergeCell ref="E5:F5"/>
    <mergeCell ref="A37:B37"/>
    <mergeCell ref="A38:B38"/>
    <mergeCell ref="A39:B39"/>
    <mergeCell ref="A40:B40"/>
    <mergeCell ref="A12:H12"/>
    <mergeCell ref="A13:B13"/>
    <mergeCell ref="E13:F13"/>
    <mergeCell ref="A14:B14"/>
    <mergeCell ref="E14:F14"/>
    <mergeCell ref="G14:H14"/>
    <mergeCell ref="A17:H17"/>
    <mergeCell ref="A18:B18"/>
    <mergeCell ref="A25:H25"/>
    <mergeCell ref="A26:B26"/>
    <mergeCell ref="A35:G35"/>
    <mergeCell ref="I6:R10"/>
    <mergeCell ref="I17:R22"/>
    <mergeCell ref="A36:B36"/>
    <mergeCell ref="A28:B28"/>
    <mergeCell ref="A27:B27"/>
    <mergeCell ref="J14:M14"/>
    <mergeCell ref="J15:M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783d0b-21d0-4c0e-a715-4824dcbda601">
      <Terms xmlns="http://schemas.microsoft.com/office/infopath/2007/PartnerControls"/>
    </lcf76f155ced4ddcb4097134ff3c332f>
    <TaxCatchAll xmlns="9f46d240-f1a5-4f25-94b2-245c25a484c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3A563CBBDC6A49B06295D6CE0F7721" ma:contentTypeVersion="15" ma:contentTypeDescription="Een nieuw document maken." ma:contentTypeScope="" ma:versionID="b6c67cf714df976cfa053e8bdc2bfb71">
  <xsd:schema xmlns:xsd="http://www.w3.org/2001/XMLSchema" xmlns:xs="http://www.w3.org/2001/XMLSchema" xmlns:p="http://schemas.microsoft.com/office/2006/metadata/properties" xmlns:ns2="3e783d0b-21d0-4c0e-a715-4824dcbda601" xmlns:ns3="9f46d240-f1a5-4f25-94b2-245c25a484c5" targetNamespace="http://schemas.microsoft.com/office/2006/metadata/properties" ma:root="true" ma:fieldsID="debaea32ff5c7bae519a1f205f5bddaf" ns2:_="" ns3:_="">
    <xsd:import namespace="3e783d0b-21d0-4c0e-a715-4824dcbda601"/>
    <xsd:import namespace="9f46d240-f1a5-4f25-94b2-245c25a484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83d0b-21d0-4c0e-a715-4824dcbda6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b44a400e-2790-4a3a-ab7e-07792176f65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46d240-f1a5-4f25-94b2-245c25a484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0bdd8fc-9b6c-4e0a-8a8d-90e35628bfda}" ma:internalName="TaxCatchAll" ma:showField="CatchAllData" ma:web="9f46d240-f1a5-4f25-94b2-245c25a484c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D5400-A87D-45BA-BB80-DB2301FDA63B}">
  <ds:schemaRefs>
    <ds:schemaRef ds:uri="http://www.w3.org/XML/1998/namespace"/>
    <ds:schemaRef ds:uri="http://schemas.microsoft.com/office/2006/documentManagement/types"/>
    <ds:schemaRef ds:uri="3e783d0b-21d0-4c0e-a715-4824dcbda601"/>
    <ds:schemaRef ds:uri="http://schemas.microsoft.com/office/2006/metadata/properti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9f46d240-f1a5-4f25-94b2-245c25a484c5"/>
  </ds:schemaRefs>
</ds:datastoreItem>
</file>

<file path=customXml/itemProps2.xml><?xml version="1.0" encoding="utf-8"?>
<ds:datastoreItem xmlns:ds="http://schemas.openxmlformats.org/officeDocument/2006/customXml" ds:itemID="{A628687A-9B66-40B6-BB6E-7618D1966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83d0b-21d0-4c0e-a715-4824dcbda601"/>
    <ds:schemaRef ds:uri="9f46d240-f1a5-4f25-94b2-245c25a484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376D2E-316C-4BDD-B469-A64B86C30F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1. Toelichting</vt:lpstr>
      <vt:lpstr>Perceel 1 Keukenapparatuur</vt:lpstr>
      <vt:lpstr>Perceel 2 Vaatwassers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2024-10-11T13:04:29Z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0x010100573A563CBBDC6A49B06295D6CE0F7721</vt:lpwstr>
  </property>
  <property fmtid="{D5CDD505-2E9C-101B-9397-08002B2CF9AE}" pid="3" name="Order">
    <vt:r8>100</vt:r8>
  </property>
  <property fmtid="{D5CDD505-2E9C-101B-9397-08002B2CF9AE}" pid="4" name="MediaServiceImageTags">
    <vt:lpwstr/>
  </property>
</Properties>
</file>