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ocuvision.sharepoint.com/sites/DocuVision_Data/Gedeelde documenten/GSG Groningen/Share GSG DocuVision/Te publiceren Aanbestedingsdocumenten/"/>
    </mc:Choice>
  </mc:AlternateContent>
  <xr:revisionPtr revIDLastSave="11" documentId="13_ncr:1_{54E8479C-CEBE-42C9-BD37-C561D241DAB2}" xr6:coauthVersionLast="47" xr6:coauthVersionMax="47" xr10:uidLastSave="{0824531E-531B-4FD6-A494-59CE369DC5C2}"/>
  <workbookProtection workbookAlgorithmName="SHA-512" workbookHashValue="9WYvx8+TsGkaGfkHyCTiapVLGvcLPWuTFvr4LhN7HY99ngZYloRMe+eFvwaCkq1XCz6Sde+GzvOlyF8LJzUe+w==" workbookSaltValue="/JRH+njLV2Fvan15BdTc3Q==" workbookSpinCount="100000" lockStructure="1"/>
  <bookViews>
    <workbookView xWindow="-120" yWindow="-120" windowWidth="29040" windowHeight="15720" tabRatio="689" xr2:uid="{6D60F8E0-1995-4A6A-9BF8-266FE2567378}"/>
  </bookViews>
  <sheets>
    <sheet name="Voorblad" sheetId="1" r:id="rId1"/>
    <sheet name="Instructies" sheetId="2" r:id="rId2"/>
    <sheet name="Eisen GSG"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6" l="1"/>
  <c r="J10" i="6"/>
  <c r="I10" i="6"/>
  <c r="H10" i="6"/>
  <c r="G10" i="6"/>
  <c r="F10" i="6"/>
  <c r="F13" i="6"/>
  <c r="G13" i="6"/>
  <c r="H13" i="6"/>
  <c r="I13" i="6"/>
  <c r="J13" i="6"/>
  <c r="F8" i="6" l="1"/>
  <c r="G8" i="6"/>
  <c r="H8" i="6"/>
  <c r="I8" i="6"/>
  <c r="J8" i="6"/>
  <c r="F9" i="6"/>
  <c r="G9" i="6"/>
  <c r="H9" i="6"/>
  <c r="I9" i="6"/>
  <c r="J9" i="6"/>
  <c r="F14" i="6" l="1"/>
  <c r="G14" i="6"/>
  <c r="H14" i="6"/>
  <c r="I14" i="6"/>
  <c r="J14" i="6"/>
  <c r="J15" i="6" l="1"/>
  <c r="I15" i="6"/>
  <c r="H15" i="6"/>
  <c r="G15" i="6"/>
  <c r="F15" i="6"/>
  <c r="J12" i="6"/>
  <c r="I12" i="6"/>
  <c r="H12" i="6"/>
  <c r="G12" i="6"/>
  <c r="F12" i="6"/>
  <c r="M43" i="6" l="1"/>
  <c r="L43" i="6"/>
  <c r="K43" i="6"/>
  <c r="J43" i="6"/>
  <c r="I43" i="6"/>
  <c r="H43" i="6"/>
  <c r="G43" i="6"/>
  <c r="C7" i="5"/>
  <c r="J11" i="6" l="1"/>
  <c r="I11" i="6"/>
  <c r="H11" i="6"/>
  <c r="G11" i="6"/>
  <c r="F11" i="6"/>
  <c r="J7" i="6"/>
  <c r="I7" i="6"/>
  <c r="H7" i="6"/>
  <c r="G7" i="6"/>
  <c r="F7" i="6"/>
  <c r="J44" i="6"/>
  <c r="J45" i="6" s="1"/>
  <c r="G16" i="6" l="1"/>
  <c r="I16" i="6"/>
  <c r="J16" i="6"/>
  <c r="H16" i="6"/>
  <c r="F16" i="6"/>
  <c r="F9" i="4"/>
  <c r="F7" i="4" l="1"/>
  <c r="G7" i="4"/>
  <c r="G44" i="6" l="1"/>
  <c r="G45" i="6" s="1"/>
  <c r="M44" i="6"/>
  <c r="M45" i="6" s="1"/>
  <c r="L44" i="6"/>
  <c r="L45" i="6" s="1"/>
  <c r="E29" i="6"/>
  <c r="F29" i="6" s="1"/>
  <c r="E30" i="6"/>
  <c r="K44" i="6"/>
  <c r="K45" i="6" s="1"/>
  <c r="I44" i="6"/>
  <c r="I45" i="6" s="1"/>
  <c r="H44" i="6"/>
  <c r="H45" i="6" s="1"/>
  <c r="F30" i="6" l="1"/>
  <c r="G30" i="6" s="1"/>
  <c r="I30" i="6" s="1"/>
  <c r="J30" i="6" s="1"/>
  <c r="E31" i="6"/>
  <c r="C8" i="4" s="1"/>
  <c r="G29" i="6"/>
  <c r="I29" i="6" s="1"/>
  <c r="J29" i="6" s="1"/>
  <c r="K29" i="6" s="1"/>
  <c r="H29" i="6"/>
  <c r="E9" i="4"/>
  <c r="D7" i="4"/>
  <c r="C7" i="4"/>
  <c r="E7" i="4"/>
  <c r="G9" i="4"/>
  <c r="D9" i="4"/>
  <c r="H9" i="4"/>
  <c r="C9" i="4"/>
  <c r="I9" i="4"/>
  <c r="F31" i="6" l="1"/>
  <c r="D8" i="4" s="1"/>
  <c r="D10" i="4" s="1"/>
  <c r="K30" i="6"/>
  <c r="K31" i="6" s="1"/>
  <c r="J31" i="6"/>
  <c r="H30" i="6"/>
  <c r="H31" i="6" s="1"/>
  <c r="G31" i="6"/>
  <c r="E8" i="4" s="1"/>
  <c r="E10" i="4" s="1"/>
  <c r="J7" i="4"/>
  <c r="J9" i="4"/>
  <c r="I31"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<sst xmlns="http://schemas.openxmlformats.org/spreadsheetml/2006/main" count="196" uniqueCount="131">
  <si>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</si>
  <si>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</si>
  <si>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</si>
  <si>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</si>
  <si>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</si>
  <si>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</si>
  <si>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</si>
  <si>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</si>
  <si>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</si>
  <si>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</si>
  <si>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</si>
  <si>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</si>
  <si>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</si>
  <si>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</si>
  <si>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</si>
  <si>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</si>
  <si>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</si>
  <si>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</si>
  <si>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</si>
  <si>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</si>
  <si>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</si>
  <si>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Exploitatie</t>
  </si>
  <si>
    <t>Implementatie</t>
  </si>
  <si>
    <t xml:space="preserve">Voor de huur van de Apparatuur geldt dat in de verlengingsjaren geen huurpijs in rekening gebracht mag worden. Verder geldt dat  in de verlengingsjaren Apparaten ingeleverd kunnen worden zonder bijkomende kosten. </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</si>
  <si>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</si>
  <si>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</si>
  <si>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</si>
  <si>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</si>
  <si>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</si>
  <si>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</si>
  <si>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</si>
  <si>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</si>
  <si>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</si>
  <si>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</si>
  <si>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</si>
  <si>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</si>
  <si>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</si>
  <si>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</si>
  <si>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</si>
  <si>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</si>
  <si>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</si>
  <si>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</si>
  <si>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</si>
  <si>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</si>
  <si>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</si>
  <si>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</si>
  <si>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</si>
  <si>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</si>
  <si>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</si>
  <si>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</si>
  <si>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</si>
  <si>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</si>
  <si>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</si>
  <si>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</si>
  <si>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</si>
  <si>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</si>
  <si>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</si>
  <si>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</si>
  <si>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</si>
  <si>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</si>
  <si>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</si>
  <si>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</si>
  <si>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</si>
  <si>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</si>
  <si>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</si>
  <si>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</si>
  <si>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</si>
  <si>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</si>
  <si>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</si>
  <si>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</si>
  <si>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</si>
  <si>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</si>
  <si>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</si>
  <si>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</si>
  <si>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</si>
  <si>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</si>
  <si>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</si>
  <si>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</si>
  <si>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</si>
  <si>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</si>
  <si>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</si>
  <si>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</si>
  <si>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</si>
  <si>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</si>
  <si>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</si>
  <si>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</si>
  <si>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</si>
  <si>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</si>
  <si>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</si>
  <si>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</si>
  <si>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</si>
  <si>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</si>
  <si>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</si>
  <si>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</si>
  <si>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</si>
  <si>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</si>
  <si>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Indien Inschrijver niet akkoord gaat met deze tarieven dan wordt deze uitgesloten van deelname aan de Aanbestedingsprocedure.</t>
  </si>
  <si>
    <t>Tabel 6: Leverings- en verhuiskosten</t>
  </si>
  <si>
    <t>Type</t>
  </si>
  <si>
    <t>Levering</t>
  </si>
  <si>
    <t>Verhuizing intern</t>
  </si>
  <si>
    <t>Verhuizing extern</t>
  </si>
  <si>
    <t>Tabel 7: Verbruiksartikelen</t>
  </si>
  <si>
    <t>Soort</t>
  </si>
  <si>
    <t>Capaciteit cartridge</t>
  </si>
  <si>
    <t>- In de bovenstaande tabel vult Inschrijver de kosten en de capciteit van de gevraagde verbruiksartikelen in.</t>
  </si>
  <si>
    <t>Interne finisher</t>
  </si>
  <si>
    <t>BTW: Alle opgegeven kosten/prijzen zijn exclusief BTW en op twee decimalen nauwkeurig.</t>
  </si>
  <si>
    <t>Het betreft maandtarieven.</t>
  </si>
  <si>
    <t>Externe finisher</t>
  </si>
  <si>
    <t>Booklet finisher</t>
  </si>
  <si>
    <t>LCT extra groot papiermagazijn</t>
  </si>
  <si>
    <t>Nietjes Type 1 interne finisher</t>
  </si>
  <si>
    <t>Nietjes Type 2 externe finisher</t>
  </si>
  <si>
    <t>EA Afdrukapparatuur 
GSG</t>
  </si>
  <si>
    <t>Eisen GSG</t>
  </si>
  <si>
    <t>- In de bovenstaande tabel vult Inschrijver de Huurprijs per Apparaat per maand in. De configuratie van de aangeboden Apparatuur moet voldoen aan de machinespecificaties uit 'Bijlage C - Machinespecificaties GSG'.</t>
  </si>
  <si>
    <t>- De tarieven uit bovenstaande tabel mogen alleen in rekening worden gebracht wanneer GSG extra dienstverlening of uitbreiding van de bestaande dienstverlening verlangt of voor extra activiteiten die het gevolg zijn van handelingen aan de kant van GSG.</t>
  </si>
  <si>
    <t>- Inzet van bovenstaande ondersteuning vindt alleen plaats na goedkeuring van een ureninschatting van Inschrijver door GSG.</t>
  </si>
  <si>
    <t>- Leveringen en verhuizingen vinden alleen plaats na goedkeuring door GSG.</t>
  </si>
  <si>
    <t>- Levering van Verbruiksartikelen vindt plaats op basis van bestelling door GSG.</t>
  </si>
  <si>
    <t>Nietjes Type 2 booklet finisher</t>
  </si>
  <si>
    <t>Nietjes Type 1 externe finisher</t>
  </si>
  <si>
    <t>Nietjes Type 1 booklet finisher</t>
  </si>
  <si>
    <t>- In de bovenstaande tabel vindt Inschrijver de tarieven die gerekend worden voor ondersteuning, die niet standaard onderdeel is van de overeengekomen dienstverlening, gedurende de looptijd van de overeenkomst.</t>
  </si>
  <si>
    <t>- In de bovenstaande tabel vindt Inschrijver de tarieven die gerekend worden voor ondersteuning gedurende de looptijd van de overeenkomst.</t>
  </si>
  <si>
    <t>- De kosten voor de levering betreffen hier uitdrukkelijk de uitbreiding van aantal Apparaten gedurende de looptijd van de overeenkomst en niet de initële levering .</t>
  </si>
  <si>
    <t>- Het ingegeven tarief is vast gedurende de looptijd van de overeenkomst.</t>
  </si>
  <si>
    <t xml:space="preserve">Totale Kosten Inschrijver (TKI). De TKI berekening is van toepassing op de gehele looptijd van de initiële overeenkomst (5 jaar) en de eventuele verlening (2 maal 1 jaar). </t>
  </si>
  <si>
    <t>De implementatiekosten zijn onderdeel van de TKI berekening en worden eenmalig bij de start van de overeenkomst gefactureerd.</t>
  </si>
  <si>
    <t>Er zullen geen kosten in rekening worden gebracht voor het retourhalen en wipen van Apparatuur tijdens of aan het einde van de overeenkomst, behoudens eventueel verschuldigde resttermijnen.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</si>
</sst>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1"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19">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5"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6" fillId="0" borderId="0" xfId="0" applyFont="1"/>
    <xf numFmtId="0" fontId="5" fillId="4" borderId="2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5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7" fillId="8" borderId="20" xfId="0" applyFont="1" applyFill="1" applyBorder="1" applyAlignment="1">
      <alignment vertical="center"/>
    </xf>
    <xf numFmtId="0" fontId="6"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6" fillId="8" borderId="23" xfId="0" applyNumberFormat="1" applyFont="1" applyFill="1" applyBorder="1" applyAlignment="1">
      <alignment vertical="center"/>
    </xf>
    <xf numFmtId="0" fontId="6"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6" fillId="8" borderId="25" xfId="0" applyNumberFormat="1" applyFont="1" applyFill="1" applyBorder="1" applyAlignment="1">
      <alignment vertical="center"/>
    </xf>
    <xf numFmtId="0" fontId="6"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8" fillId="4" borderId="5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5" fillId="4" borderId="31"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32" xfId="0" applyFont="1" applyFill="1" applyBorder="1" applyAlignment="1">
      <alignment horizontal="center" vertical="center" wrapText="1"/>
    </xf>
    <xf numFmtId="0" fontId="5" fillId="4" borderId="57" xfId="0" applyFont="1" applyFill="1" applyBorder="1" applyAlignment="1">
      <alignment horizontal="center" vertical="center" wrapText="1"/>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6" fillId="8" borderId="24" xfId="0" applyFont="1" applyFill="1" applyBorder="1" applyAlignment="1">
      <alignment vertical="center"/>
    </xf>
    <xf numFmtId="0" fontId="3" fillId="8" borderId="27" xfId="0" applyFont="1" applyFill="1" applyBorder="1"/>
    <xf numFmtId="0" fontId="5" fillId="4" borderId="7"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5" fillId="4" borderId="18" xfId="0" applyFont="1" applyFill="1" applyBorder="1" applyAlignment="1">
      <alignment horizontal="center" vertical="center" wrapText="1"/>
    </xf>
    <xf numFmtId="0" fontId="5" fillId="4" borderId="71" xfId="0" applyFont="1" applyFill="1" applyBorder="1" applyAlignment="1">
      <alignment horizontal="center" vertical="center" wrapText="1"/>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6" fillId="8" borderId="70" xfId="0" applyNumberFormat="1" applyFont="1" applyFill="1" applyBorder="1" applyAlignment="1">
      <alignment vertical="center"/>
    </xf>
    <xf numFmtId="49" fontId="6" fillId="8" borderId="26" xfId="0" applyNumberFormat="1" applyFont="1" applyFill="1" applyBorder="1" applyAlignment="1">
      <alignment vertical="center"/>
    </xf>
    <xf numFmtId="49" fontId="6" fillId="8" borderId="27" xfId="0" applyNumberFormat="1" applyFont="1" applyFill="1" applyBorder="1" applyAlignment="1">
      <alignment vertical="center"/>
    </xf>
    <xf numFmtId="49" fontId="6" fillId="8" borderId="40" xfId="0" applyNumberFormat="1" applyFont="1" applyFill="1" applyBorder="1" applyAlignment="1">
      <alignment vertical="center"/>
    </xf>
    <xf numFmtId="0" fontId="6"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5"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75" xfId="0" applyFont="1" applyFill="1" applyBorder="1"/>
    <xf numFmtId="0" fontId="5" fillId="4" borderId="55" xfId="0" applyFont="1" applyFill="1" applyBorder="1" applyAlignment="1">
      <alignment horizontal="center" vertical="center"/>
    </xf>
    <xf numFmtId="0" fontId="2" fillId="0" borderId="0" xfId="0" applyFont="1" applyAlignment="1">
      <alignment horizontal="center" wrapText="1"/>
    </xf>
    <xf numFmtId="0" fontId="5"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5" fillId="0" borderId="0" xfId="0" applyFont="1" applyAlignment="1">
      <alignment horizontal="center" vertical="center"/>
    </xf>
    <xf numFmtId="0" fontId="5" fillId="4" borderId="79" xfId="0" applyFont="1" applyFill="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44" fontId="3" fillId="6" borderId="37" xfId="0" applyNumberFormat="1" applyFont="1" applyFill="1" applyBorder="1" applyAlignment="1">
      <alignment horizontal="center" vertical="center"/>
    </xf>
    <xf numFmtId="44" fontId="3" fillId="6" borderId="58" xfId="0" applyNumberFormat="1" applyFont="1" applyFill="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44" fontId="3" fillId="7" borderId="13" xfId="2" applyFont="1" applyFill="1" applyBorder="1" applyAlignment="1" applyProtection="1">
      <alignment horizontal="center" vertical="center"/>
      <protection locked="0"/>
    </xf>
    <xf numFmtId="44" fontId="3" fillId="3" borderId="53" xfId="0" applyNumberFormat="1" applyFont="1" applyFill="1" applyBorder="1" applyAlignment="1">
      <alignment horizontal="center" vertical="center"/>
    </xf>
    <xf numFmtId="44" fontId="3" fillId="6" borderId="11" xfId="0" applyNumberFormat="1" applyFont="1" applyFill="1" applyBorder="1" applyAlignment="1">
      <alignment horizontal="center" vertical="center"/>
    </xf>
    <xf numFmtId="44" fontId="3" fillId="6" borderId="13" xfId="0" applyNumberFormat="1" applyFont="1" applyFill="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5" fillId="4" borderId="55" xfId="0" applyFont="1" applyFill="1" applyBorder="1" applyAlignment="1">
      <alignment horizontal="center" vertical="center"/>
    </xf>
    <xf numFmtId="0" fontId="5"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49" fontId="6" fillId="8" borderId="23" xfId="0" applyNumberFormat="1" applyFont="1" applyFill="1" applyBorder="1" applyAlignment="1">
      <alignment horizontal="left" vertical="top" wrapText="1"/>
    </xf>
    <xf numFmtId="49" fontId="6" fillId="8" borderId="0" xfId="0" applyNumberFormat="1" applyFont="1" applyFill="1" applyAlignment="1">
      <alignment horizontal="left" vertical="top" wrapText="1"/>
    </xf>
    <xf numFmtId="49" fontId="6" fillId="8" borderId="24" xfId="0" applyNumberFormat="1" applyFont="1" applyFill="1" applyBorder="1" applyAlignment="1">
      <alignment horizontal="left" vertical="top" wrapText="1"/>
    </xf>
    <xf numFmtId="0" fontId="5" fillId="4" borderId="77" xfId="0" applyFont="1" applyFill="1" applyBorder="1" applyAlignment="1">
      <alignment horizontal="center" vertical="center"/>
    </xf>
    <xf numFmtId="0" fontId="5" fillId="4" borderId="78" xfId="0" applyFont="1" applyFill="1" applyBorder="1" applyAlignment="1">
      <alignment horizontal="center" vertical="center"/>
    </xf>
    <xf numFmtId="0" fontId="5"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7"/>
  <sheetViews>
    <sheetView showGridLines="0" tabSelected="1" zoomScale="85" zoomScaleNormal="85" workbookViewId="0"/>
  </sheetViews>
  <sheetFormatPr defaultColWidth="8.7109375" defaultRowHeight="19.5" x14ac:dyDescent="0.45"/>
  <cols>
    <col min="1" max="1" width="19.28515625" style="1" customWidth="1"/>
    <col min="2" max="2" width="59.85546875" style="1" customWidth="1"/>
    <col min="3" max="3" width="19.28515625" style="1" customWidth="1"/>
    <col min="4" max="16384" width="8.7109375" style="1"/>
  </cols>
  <sheetData>
    <row r="1" spans="2:2" ht="27" customHeight="1" x14ac:dyDescent="0.45"/>
    <row r="2" spans="2:2" ht="61.5" customHeight="1" x14ac:dyDescent="0.6">
      <c r="B2" s="173" t="s">
        <v>114</v>
      </c>
    </row>
    <row r="3" spans="2:2" ht="20.25" customHeight="1" x14ac:dyDescent="0.45">
      <c r="B3" s="2"/>
    </row>
    <row r="4" spans="2:2" ht="20.25" customHeight="1" x14ac:dyDescent="0.45">
      <c r="B4" s="2"/>
    </row>
    <row r="5" spans="2:2" ht="20.25" customHeight="1" thickBot="1" x14ac:dyDescent="0.5">
      <c r="B5" s="2" t="s">
        <v>0</v>
      </c>
    </row>
    <row r="6" spans="2:2" ht="20.25" customHeight="1" thickBot="1" x14ac:dyDescent="0.5">
      <c r="B6" s="3"/>
    </row>
    <row r="7" spans="2:2" ht="20.25" customHeight="1" x14ac:dyDescent="0.45">
      <c r="B7" s="2"/>
    </row>
    <row r="8" spans="2:2" ht="20.25" customHeight="1" thickBot="1" x14ac:dyDescent="0.5">
      <c r="B8" s="2" t="s">
        <v>1</v>
      </c>
    </row>
    <row r="9" spans="2:2" ht="20.25" customHeight="1" thickBot="1" x14ac:dyDescent="0.5">
      <c r="B9" s="3"/>
    </row>
    <row r="10" spans="2:2" ht="20.25" customHeight="1" x14ac:dyDescent="0.45">
      <c r="B10" s="2"/>
    </row>
    <row r="11" spans="2:2" ht="20.25" customHeight="1" thickBot="1" x14ac:dyDescent="0.5">
      <c r="B11" s="2" t="s">
        <v>2</v>
      </c>
    </row>
    <row r="12" spans="2:2" ht="20.25" customHeight="1" thickBot="1" x14ac:dyDescent="0.5">
      <c r="B12" s="3"/>
    </row>
    <row r="13" spans="2:2" ht="20.25" customHeight="1" x14ac:dyDescent="0.45">
      <c r="B13" s="2"/>
    </row>
    <row r="14" spans="2:2" ht="20.25" customHeight="1" thickBot="1" x14ac:dyDescent="0.5">
      <c r="B14" s="2" t="s">
        <v>3</v>
      </c>
    </row>
    <row r="15" spans="2:2" ht="20.25" customHeight="1" thickBot="1" x14ac:dyDescent="0.5">
      <c r="B15" s="3"/>
    </row>
    <row r="16" spans="2:2" ht="20.25" customHeight="1" x14ac:dyDescent="0.45">
      <c r="B16" s="2"/>
    </row>
    <row r="17" spans="2:2" ht="20.25" customHeight="1" thickBot="1" x14ac:dyDescent="0.5">
      <c r="B17" s="2" t="s">
        <v>4</v>
      </c>
    </row>
    <row r="18" spans="2:2" ht="20.25" customHeight="1" thickBot="1" x14ac:dyDescent="0.5">
      <c r="B18" s="3"/>
    </row>
    <row r="19" spans="2:2" ht="20.25" customHeight="1" x14ac:dyDescent="0.45">
      <c r="B19" s="2"/>
    </row>
    <row r="20" spans="2:2" ht="20.25" customHeight="1" thickBot="1" x14ac:dyDescent="0.5">
      <c r="B20" s="2" t="s">
        <v>5</v>
      </c>
    </row>
    <row r="21" spans="2:2" x14ac:dyDescent="0.45">
      <c r="B21" s="4"/>
    </row>
    <row r="22" spans="2:2" x14ac:dyDescent="0.45">
      <c r="B22" s="5"/>
    </row>
    <row r="23" spans="2:2" x14ac:dyDescent="0.45">
      <c r="B23" s="5"/>
    </row>
    <row r="24" spans="2:2" x14ac:dyDescent="0.45">
      <c r="B24" s="5"/>
    </row>
    <row r="25" spans="2:2" x14ac:dyDescent="0.45">
      <c r="B25" s="5"/>
    </row>
    <row r="26" spans="2:2" x14ac:dyDescent="0.45">
      <c r="B26" s="5"/>
    </row>
    <row r="27" spans="2:2" ht="20.25" thickBot="1" x14ac:dyDescent="0.5">
      <c r="B27" s="6"/>
    </row>
  </sheetData>
  <sheetProtection algorithmName="SHA-512" hashValue="A4dxfHM87Pk0RLoRzaON6oYTSDCvMtxZhinZvarHbO0XW11882dgNpl6HapdNeAcfwRg3DVxJHYY76u8+pbOfA==" saltValue="Xd3YrpdUjA+KzzFJibVR8w=="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109375" defaultRowHeight="19.5" x14ac:dyDescent="0.45"/>
  <cols>
    <col min="1" max="1" width="4.140625" style="1" customWidth="1"/>
    <col min="2" max="2" width="13.28515625" style="1" customWidth="1"/>
    <col min="3" max="3" width="4.140625" style="1" customWidth="1"/>
    <col min="4" max="4" width="96.140625" style="1" customWidth="1"/>
    <col min="5" max="16384" width="8.7109375" style="1"/>
  </cols>
  <sheetData>
    <row r="2" spans="2:4" ht="27" x14ac:dyDescent="0.6">
      <c r="B2" s="7" t="s">
        <v>6</v>
      </c>
    </row>
    <row r="3" spans="2:4" ht="20.25" thickBot="1" x14ac:dyDescent="0.5"/>
    <row r="4" spans="2:4" ht="20.25" thickBot="1" x14ac:dyDescent="0.5">
      <c r="B4" s="8" t="s">
        <v>7</v>
      </c>
      <c r="D4" s="1" t="s">
        <v>8</v>
      </c>
    </row>
    <row r="6" spans="2:4" ht="20.25" thickBot="1" x14ac:dyDescent="0.5"/>
    <row r="7" spans="2:4" ht="58.5" x14ac:dyDescent="0.45">
      <c r="B7" s="9" t="s">
        <v>9</v>
      </c>
      <c r="D7" s="10" t="s">
        <v>10</v>
      </c>
    </row>
    <row r="8" spans="2:4" x14ac:dyDescent="0.45">
      <c r="B8" s="11"/>
      <c r="D8" s="10"/>
    </row>
    <row r="9" spans="2:4" ht="20.25" thickBot="1" x14ac:dyDescent="0.5"/>
    <row r="10" spans="2:4" ht="58.5" x14ac:dyDescent="0.45">
      <c r="B10" s="12" t="s">
        <v>11</v>
      </c>
      <c r="D10" s="10" t="s">
        <v>12</v>
      </c>
    </row>
    <row r="11" spans="2:4" x14ac:dyDescent="0.45">
      <c r="D11" s="10"/>
    </row>
    <row r="12" spans="2:4" ht="20.25" thickBot="1" x14ac:dyDescent="0.5"/>
    <row r="13" spans="2:4" ht="20.25" thickBot="1" x14ac:dyDescent="0.5">
      <c r="B13" s="13" t="s">
        <v>13</v>
      </c>
      <c r="D13" s="1" t="s">
        <v>14</v>
      </c>
    </row>
    <row r="14" spans="2:4" ht="20.25" thickBot="1" x14ac:dyDescent="0.5"/>
    <row r="15" spans="2:4" ht="20.25" thickBot="1" x14ac:dyDescent="0.5">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109375" defaultRowHeight="19.5" x14ac:dyDescent="0.45"/>
  <cols>
    <col min="1" max="2" width="8.7109375" style="1"/>
    <col min="3" max="3" width="79.28515625" style="10" customWidth="1"/>
    <col min="4" max="4" width="30.28515625" style="15" customWidth="1"/>
    <col min="5" max="16384" width="8.7109375" style="1"/>
  </cols>
  <sheetData>
    <row r="2" spans="2:4" ht="27" x14ac:dyDescent="0.6">
      <c r="B2" s="7" t="s">
        <v>115</v>
      </c>
    </row>
    <row r="3" spans="2:4" ht="20.25" thickBot="1" x14ac:dyDescent="0.5"/>
    <row r="4" spans="2:4" s="16" customFormat="1" ht="20.25" thickBot="1" x14ac:dyDescent="0.5">
      <c r="B4" s="172" t="s">
        <v>17</v>
      </c>
      <c r="C4" s="172" t="s">
        <v>18</v>
      </c>
      <c r="D4" s="174" t="s">
        <v>19</v>
      </c>
    </row>
    <row r="5" spans="2:4" ht="54.75" customHeight="1" x14ac:dyDescent="0.45">
      <c r="B5" s="17">
        <v>1</v>
      </c>
      <c r="C5" s="18" t="s">
        <v>107</v>
      </c>
      <c r="D5" s="19" t="s">
        <v>20</v>
      </c>
    </row>
    <row r="6" spans="2:4" ht="54.75" customHeight="1" x14ac:dyDescent="0.45">
      <c r="B6" s="20">
        <v>2</v>
      </c>
      <c r="C6" s="21" t="s">
        <v>108</v>
      </c>
      <c r="D6" s="22" t="s">
        <v>21</v>
      </c>
    </row>
    <row r="7" spans="2:4" ht="54.75" customHeight="1" x14ac:dyDescent="0.45">
      <c r="B7" s="20">
        <v>3</v>
      </c>
      <c r="C7" s="21" t="s">
        <v>128</v>
      </c>
      <c r="D7" s="19" t="s">
        <v>20</v>
      </c>
    </row>
    <row r="8" spans="2:4" ht="54.75" customHeight="1" x14ac:dyDescent="0.45">
      <c r="B8" s="20">
        <v>4</v>
      </c>
      <c r="C8" s="21" t="s">
        <v>129</v>
      </c>
      <c r="D8" s="22" t="s">
        <v>22</v>
      </c>
    </row>
    <row r="9" spans="2:4" ht="54.75" customHeight="1" x14ac:dyDescent="0.45">
      <c r="B9" s="20">
        <v>5</v>
      </c>
      <c r="C9" s="21" t="s">
        <v>23</v>
      </c>
      <c r="D9" s="22" t="s">
        <v>21</v>
      </c>
    </row>
    <row r="10" spans="2:4" ht="54.75" customHeight="1" x14ac:dyDescent="0.45">
      <c r="B10" s="20">
        <v>6</v>
      </c>
      <c r="C10" s="21" t="s">
        <v>130</v>
      </c>
      <c r="D10" s="22" t="s">
        <v>21</v>
      </c>
    </row>
    <row r="11" spans="2:4" ht="54.75" customHeight="1" x14ac:dyDescent="0.45">
      <c r="B11" s="20">
        <v>7</v>
      </c>
      <c r="C11" s="21" t="s">
        <v>24</v>
      </c>
      <c r="D11" s="22" t="s">
        <v>21</v>
      </c>
    </row>
    <row r="12" spans="2:4" ht="78" x14ac:dyDescent="0.45">
      <c r="B12" s="20">
        <v>8</v>
      </c>
      <c r="C12" s="21" t="s">
        <v>25</v>
      </c>
      <c r="D12" s="22" t="s">
        <v>21</v>
      </c>
    </row>
    <row r="13" spans="2:4" ht="54.6" customHeight="1" thickBot="1" x14ac:dyDescent="0.5">
      <c r="B13" s="23">
        <v>9</v>
      </c>
      <c r="C13" s="24" t="s">
        <v>26</v>
      </c>
      <c r="D13" s="25" t="s">
        <v>20</v>
      </c>
    </row>
  </sheetData>
  <sheetProtection algorithmName="SHA-512" hashValue="VQVt263/u2FBJJ2+7QFRRAJvlG0jwTTnjUDOdryYxRO/oAQTE58PcrsFGxqLvU2oznKG2YutlYYY7HihjF8Qyw==" saltValue="HKTpDG9gPBj+5tsHaipVfA==" spinCount="100000" sheet="1" objects="1" scenarios="1"/>
  <pageMargins left="0.7" right="0.7" top="0.75" bottom="0.75" header="0.3" footer="0.3"/>
  <pageSetup paperSize="9" scale="8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109375" defaultRowHeight="19.5" x14ac:dyDescent="0.45"/>
  <cols>
    <col min="1" max="1" width="8.7109375" style="1"/>
    <col min="2" max="2" width="61.28515625" style="1" customWidth="1"/>
    <col min="3" max="7" width="15.5703125" style="26" customWidth="1"/>
    <col min="8" max="11" width="15.140625" style="26" customWidth="1"/>
    <col min="12" max="16384" width="8.7109375" style="1"/>
  </cols>
  <sheetData>
    <row r="2" spans="2:11" ht="27" x14ac:dyDescent="0.6">
      <c r="B2" s="7" t="s">
        <v>27</v>
      </c>
    </row>
    <row r="3" spans="2:11" ht="20.25" thickBot="1" x14ac:dyDescent="0.5"/>
    <row r="4" spans="2:11" ht="20.25" thickBot="1" x14ac:dyDescent="0.5">
      <c r="B4" s="27" t="s">
        <v>28</v>
      </c>
      <c r="C4" s="195" t="s">
        <v>29</v>
      </c>
      <c r="D4" s="196"/>
      <c r="E4" s="196"/>
      <c r="F4" s="196"/>
      <c r="G4" s="197"/>
      <c r="H4" s="193" t="s">
        <v>30</v>
      </c>
      <c r="I4" s="194"/>
      <c r="K4" s="1"/>
    </row>
    <row r="5" spans="2:11" ht="21.75" customHeight="1" x14ac:dyDescent="0.45">
      <c r="B5" s="28" t="s">
        <v>31</v>
      </c>
      <c r="C5" s="29" t="s">
        <v>32</v>
      </c>
      <c r="D5" s="30" t="s">
        <v>33</v>
      </c>
      <c r="E5" s="30" t="s">
        <v>34</v>
      </c>
      <c r="F5" s="30" t="s">
        <v>35</v>
      </c>
      <c r="G5" s="31" t="s">
        <v>36</v>
      </c>
      <c r="H5" s="29" t="s">
        <v>37</v>
      </c>
      <c r="I5" s="32" t="s">
        <v>38</v>
      </c>
      <c r="J5" s="33" t="s">
        <v>39</v>
      </c>
      <c r="K5" s="1"/>
    </row>
    <row r="6" spans="2:11" ht="21.75" customHeight="1" x14ac:dyDescent="0.45">
      <c r="B6" s="34" t="s">
        <v>40</v>
      </c>
      <c r="C6" s="35">
        <f>Implementatie!C7</f>
        <v>0</v>
      </c>
      <c r="D6" s="36"/>
      <c r="E6" s="36"/>
      <c r="F6" s="36"/>
      <c r="G6" s="37"/>
      <c r="H6" s="38"/>
      <c r="I6" s="39"/>
      <c r="J6" s="40">
        <f>SUM(C6:I6)</f>
        <v>0</v>
      </c>
      <c r="K6" s="1"/>
    </row>
    <row r="7" spans="2:11" ht="21.75" customHeight="1" x14ac:dyDescent="0.45">
      <c r="B7" s="34" t="s">
        <v>41</v>
      </c>
      <c r="C7" s="35">
        <f>Exploitatie!F16</f>
        <v>0</v>
      </c>
      <c r="D7" s="41">
        <f>Exploitatie!G16</f>
        <v>0</v>
      </c>
      <c r="E7" s="41">
        <f>Exploitatie!H16</f>
        <v>0</v>
      </c>
      <c r="F7" s="41">
        <f>Exploitatie!I16</f>
        <v>0</v>
      </c>
      <c r="G7" s="41">
        <f>Exploitatie!J16</f>
        <v>0</v>
      </c>
      <c r="H7" s="38"/>
      <c r="I7" s="39"/>
      <c r="J7" s="40">
        <f>SUM(C7:I7)</f>
        <v>0</v>
      </c>
      <c r="K7" s="1"/>
    </row>
    <row r="8" spans="2:11" ht="21.75" customHeight="1" x14ac:dyDescent="0.45">
      <c r="B8" s="34" t="s">
        <v>42</v>
      </c>
      <c r="C8" s="35">
        <f>Exploitatie!E31</f>
        <v>0</v>
      </c>
      <c r="D8" s="41">
        <f>Exploitatie!F31</f>
        <v>0</v>
      </c>
      <c r="E8" s="41">
        <f>Exploitatie!G31</f>
        <v>0</v>
      </c>
      <c r="F8" s="41">
        <f>Exploitatie!I31</f>
        <v>0</v>
      </c>
      <c r="G8" s="41">
        <f>Exploitatie!J31</f>
        <v>0</v>
      </c>
      <c r="H8" s="35">
        <f>Exploitatie!J31</f>
        <v>0</v>
      </c>
      <c r="I8" s="42">
        <f>Exploitatie!K31</f>
        <v>0</v>
      </c>
      <c r="J8" s="40">
        <f>SUM(C8:I8)</f>
        <v>0</v>
      </c>
      <c r="K8" s="1"/>
    </row>
    <row r="9" spans="2:11" ht="21.75" customHeight="1" x14ac:dyDescent="0.45">
      <c r="B9" s="34" t="s">
        <v>43</v>
      </c>
      <c r="C9" s="35">
        <f>Exploitatie!G45</f>
        <v>0</v>
      </c>
      <c r="D9" s="41">
        <f>Exploitatie!H45</f>
        <v>0</v>
      </c>
      <c r="E9" s="41">
        <f>Exploitatie!I45</f>
        <v>0</v>
      </c>
      <c r="F9" s="41">
        <f>Exploitatie!J45</f>
        <v>0</v>
      </c>
      <c r="G9" s="41">
        <f>Exploitatie!K45</f>
        <v>0</v>
      </c>
      <c r="H9" s="35">
        <f>Exploitatie!L45</f>
        <v>0</v>
      </c>
      <c r="I9" s="42">
        <f>Exploitatie!M45</f>
        <v>0</v>
      </c>
      <c r="J9" s="40">
        <f>SUM(C9:I9)</f>
        <v>0</v>
      </c>
      <c r="K9" s="1"/>
    </row>
    <row r="10" spans="2:11" ht="21.75" customHeight="1" thickBot="1" x14ac:dyDescent="0.5">
      <c r="B10" s="43" t="s">
        <v>44</v>
      </c>
      <c r="C10" s="44">
        <f t="shared" ref="C10:J10" si="0">SUM(C6:C9)</f>
        <v>0</v>
      </c>
      <c r="D10" s="45">
        <f t="shared" si="0"/>
        <v>0</v>
      </c>
      <c r="E10" s="45">
        <f t="shared" si="0"/>
        <v>0</v>
      </c>
      <c r="F10" s="45">
        <f t="shared" si="0"/>
        <v>0</v>
      </c>
      <c r="G10" s="46">
        <f>SUM(G6:G9)</f>
        <v>0</v>
      </c>
      <c r="H10" s="44">
        <f t="shared" si="0"/>
        <v>0</v>
      </c>
      <c r="I10" s="47">
        <f t="shared" si="0"/>
        <v>0</v>
      </c>
      <c r="J10" s="48">
        <f t="shared" si="0"/>
        <v>0</v>
      </c>
      <c r="K10" s="1"/>
    </row>
    <row r="12" spans="2:11" x14ac:dyDescent="0.45">
      <c r="B12" s="49" t="s">
        <v>11</v>
      </c>
      <c r="C12" s="50"/>
      <c r="D12" s="51"/>
      <c r="E12" s="52"/>
      <c r="F12" s="1"/>
      <c r="G12" s="1"/>
      <c r="H12" s="1"/>
      <c r="I12" s="1"/>
      <c r="J12" s="1"/>
      <c r="K12" s="1"/>
    </row>
    <row r="13" spans="2:11" x14ac:dyDescent="0.45">
      <c r="B13" s="53" t="s">
        <v>45</v>
      </c>
      <c r="C13" s="54"/>
      <c r="D13" s="55"/>
      <c r="E13" s="56"/>
      <c r="F13" s="1"/>
      <c r="G13" s="1"/>
      <c r="H13" s="1"/>
      <c r="I13" s="1"/>
      <c r="J13" s="1"/>
      <c r="K13" s="1"/>
    </row>
    <row r="14" spans="2:11" x14ac:dyDescent="0.45">
      <c r="B14" s="53" t="s">
        <v>46</v>
      </c>
      <c r="C14" s="54"/>
      <c r="D14" s="55"/>
      <c r="E14" s="56"/>
      <c r="F14" s="1"/>
      <c r="G14" s="1"/>
      <c r="H14" s="1"/>
      <c r="I14" s="1"/>
      <c r="J14" s="1"/>
      <c r="K14" s="1"/>
    </row>
    <row r="15" spans="2:11" x14ac:dyDescent="0.45">
      <c r="B15" s="53" t="s">
        <v>47</v>
      </c>
      <c r="C15" s="54"/>
      <c r="D15" s="55"/>
      <c r="E15" s="56"/>
      <c r="F15" s="1"/>
      <c r="G15" s="1"/>
      <c r="H15" s="1"/>
      <c r="I15" s="1"/>
      <c r="J15" s="1"/>
      <c r="K15" s="1"/>
    </row>
    <row r="16" spans="2:11" x14ac:dyDescent="0.45">
      <c r="B16" s="57" t="s">
        <v>48</v>
      </c>
      <c r="C16" s="58"/>
      <c r="D16" s="59"/>
      <c r="E16" s="60"/>
      <c r="F16" s="1"/>
      <c r="G16" s="1"/>
      <c r="H16" s="1"/>
      <c r="I16" s="1"/>
      <c r="J16" s="1"/>
      <c r="K16" s="1"/>
    </row>
    <row r="19" spans="2:2" x14ac:dyDescent="0.45">
      <c r="B19" s="61"/>
    </row>
  </sheetData>
  <sheetProtection algorithmName="SHA-512" hashValue="veUsq4FxRxrDtiUTDgzKYc8XMXuZttVYCXHECZVaCxBmyM598QwTZU/e0ZjcQl/Got6K187xb1RsYdfkePekZg==" saltValue="HKLKewoJ9yY9/di4SrjXG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ColWidth="8.7109375" defaultRowHeight="19.5" x14ac:dyDescent="0.45"/>
  <cols>
    <col min="1" max="1" width="8.7109375" style="1"/>
    <col min="2" max="2" width="39.5703125" style="1" customWidth="1"/>
    <col min="3" max="3" width="18.42578125" style="1" customWidth="1"/>
    <col min="4" max="4" width="17.5703125" style="1" customWidth="1"/>
    <col min="5" max="5" width="53.42578125" style="1" customWidth="1"/>
    <col min="6" max="6" width="17.5703125" style="1" customWidth="1"/>
    <col min="7" max="16384" width="8.7109375" style="1"/>
  </cols>
  <sheetData>
    <row r="2" spans="2:6" ht="27" x14ac:dyDescent="0.6">
      <c r="B2" s="7" t="s">
        <v>49</v>
      </c>
    </row>
    <row r="3" spans="2:6" x14ac:dyDescent="0.45">
      <c r="B3" s="61"/>
    </row>
    <row r="4" spans="2:6" x14ac:dyDescent="0.45">
      <c r="B4" s="27" t="s">
        <v>50</v>
      </c>
    </row>
    <row r="5" spans="2:6" ht="20.45" customHeight="1" thickBot="1" x14ac:dyDescent="0.5">
      <c r="B5" s="62" t="s">
        <v>31</v>
      </c>
      <c r="C5" s="63" t="s">
        <v>51</v>
      </c>
      <c r="D5" s="64" t="s">
        <v>52</v>
      </c>
    </row>
    <row r="6" spans="2:6" ht="20.45" customHeight="1" thickBot="1" x14ac:dyDescent="0.5">
      <c r="B6" s="65" t="s">
        <v>53</v>
      </c>
      <c r="C6" s="66"/>
      <c r="D6" s="67">
        <f>IF(('Totale Kosten Inschrijver'!J10&gt;0),(C6/'Totale Kosten Inschrijver'!J10),0)</f>
        <v>0</v>
      </c>
    </row>
    <row r="7" spans="2:6" ht="20.45" customHeight="1" thickBot="1" x14ac:dyDescent="0.5">
      <c r="B7" s="11" t="s">
        <v>54</v>
      </c>
      <c r="C7" s="68">
        <f>C6</f>
        <v>0</v>
      </c>
    </row>
    <row r="8" spans="2:6" x14ac:dyDescent="0.45">
      <c r="B8" s="11"/>
      <c r="C8" s="11"/>
      <c r="D8" s="11"/>
    </row>
    <row r="9" spans="2:6" x14ac:dyDescent="0.45">
      <c r="B9" s="49" t="s">
        <v>11</v>
      </c>
      <c r="C9" s="50"/>
      <c r="D9" s="51"/>
      <c r="E9" s="69"/>
      <c r="F9" s="70"/>
    </row>
    <row r="10" spans="2:6" x14ac:dyDescent="0.45">
      <c r="B10" s="53" t="s">
        <v>55</v>
      </c>
      <c r="C10" s="54"/>
      <c r="D10" s="55"/>
      <c r="E10" s="71"/>
      <c r="F10" s="70"/>
    </row>
    <row r="11" spans="2:6" x14ac:dyDescent="0.45">
      <c r="B11" s="53" t="s">
        <v>56</v>
      </c>
      <c r="C11" s="54"/>
      <c r="D11" s="55"/>
      <c r="E11" s="71"/>
      <c r="F11" s="70"/>
    </row>
    <row r="12" spans="2:6" x14ac:dyDescent="0.45">
      <c r="B12" s="57" t="s">
        <v>57</v>
      </c>
      <c r="C12" s="58"/>
      <c r="D12" s="59"/>
      <c r="E12" s="72"/>
      <c r="F12" s="70"/>
    </row>
  </sheetData>
  <sheetProtection algorithmName="SHA-512" hashValue="xHg5jliJ3KRf4wOUldrmReRIvliD2OqoUtcBL870LnRdRx/gFkkhz8EVWEcskEKBKUix/mz2WU1okVph7y/pzw==" saltValue="OWBznWYiMzrgOyVXuycB9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0"/>
  <sheetViews>
    <sheetView showGridLines="0" zoomScale="85" zoomScaleNormal="85" workbookViewId="0"/>
  </sheetViews>
  <sheetFormatPr defaultColWidth="8.7109375" defaultRowHeight="19.5" x14ac:dyDescent="0.45"/>
  <cols>
    <col min="1" max="1" width="8.7109375" style="1"/>
    <col min="2" max="2" width="13.42578125" style="1" customWidth="1"/>
    <col min="3" max="3" width="40" style="1" customWidth="1"/>
    <col min="4" max="5" width="12.85546875" style="1" customWidth="1"/>
    <col min="6" max="9" width="13.140625" style="1" bestFit="1" customWidth="1"/>
    <col min="10" max="10" width="12.85546875" style="1" customWidth="1"/>
    <col min="11" max="11" width="13.140625" style="1" bestFit="1" customWidth="1"/>
    <col min="12" max="13" width="12.85546875" style="1" customWidth="1"/>
    <col min="14" max="16384" width="8.7109375" style="1"/>
  </cols>
  <sheetData>
    <row r="2" spans="2:13 16384:16384" ht="27" x14ac:dyDescent="0.6">
      <c r="B2" s="7" t="s">
        <v>58</v>
      </c>
    </row>
    <row r="3" spans="2:13 16384:16384" ht="27.75" thickBot="1" x14ac:dyDescent="0.65">
      <c r="B3" s="7"/>
    </row>
    <row r="4" spans="2:13 16384:16384" ht="20.25" thickBot="1" x14ac:dyDescent="0.5">
      <c r="F4" s="207" t="s">
        <v>59</v>
      </c>
      <c r="G4" s="208"/>
      <c r="H4" s="208"/>
      <c r="I4" s="208"/>
      <c r="J4" s="208"/>
      <c r="K4" s="208"/>
      <c r="L4" s="209"/>
    </row>
    <row r="5" spans="2:13 16384:16384" ht="20.25" thickBot="1" x14ac:dyDescent="0.5">
      <c r="B5" s="27" t="s">
        <v>41</v>
      </c>
      <c r="F5" s="210" t="s">
        <v>60</v>
      </c>
      <c r="G5" s="211"/>
      <c r="H5" s="211"/>
      <c r="I5" s="211"/>
      <c r="J5" s="212"/>
      <c r="K5" s="202" t="s">
        <v>30</v>
      </c>
      <c r="L5" s="203"/>
    </row>
    <row r="6" spans="2:13 16384:16384" ht="59.25" thickBot="1" x14ac:dyDescent="0.5">
      <c r="B6" s="73" t="s">
        <v>61</v>
      </c>
      <c r="C6" s="74" t="s">
        <v>62</v>
      </c>
      <c r="D6" s="75" t="s">
        <v>63</v>
      </c>
      <c r="E6" s="76" t="s">
        <v>64</v>
      </c>
      <c r="F6" s="77" t="s">
        <v>32</v>
      </c>
      <c r="G6" s="78" t="s">
        <v>33</v>
      </c>
      <c r="H6" s="78" t="s">
        <v>34</v>
      </c>
      <c r="I6" s="78" t="s">
        <v>35</v>
      </c>
      <c r="J6" s="79" t="s">
        <v>36</v>
      </c>
      <c r="K6" s="77" t="s">
        <v>37</v>
      </c>
      <c r="L6" s="64" t="s">
        <v>38</v>
      </c>
    </row>
    <row r="7" spans="2:13 16384:16384" ht="20.100000000000001" customHeight="1" x14ac:dyDescent="0.45">
      <c r="B7" s="161" t="s">
        <v>65</v>
      </c>
      <c r="C7" s="80" t="s">
        <v>66</v>
      </c>
      <c r="D7" s="162">
        <v>28</v>
      </c>
      <c r="E7" s="81"/>
      <c r="F7" s="82">
        <f t="shared" ref="F7:F15" si="0">$D7*$E7*12</f>
        <v>0</v>
      </c>
      <c r="G7" s="83">
        <f t="shared" ref="G7:J15" si="1">$D7*$E7*12</f>
        <v>0</v>
      </c>
      <c r="H7" s="83">
        <f t="shared" si="1"/>
        <v>0</v>
      </c>
      <c r="I7" s="83">
        <f t="shared" si="1"/>
        <v>0</v>
      </c>
      <c r="J7" s="84">
        <f t="shared" si="1"/>
        <v>0</v>
      </c>
      <c r="K7" s="85"/>
      <c r="L7" s="86"/>
      <c r="M7" s="87"/>
    </row>
    <row r="8" spans="2:13 16384:16384" ht="20.100000000000001" customHeight="1" x14ac:dyDescent="0.45">
      <c r="B8" s="163" t="s">
        <v>68</v>
      </c>
      <c r="C8" s="164" t="s">
        <v>106</v>
      </c>
      <c r="D8" s="164">
        <v>5</v>
      </c>
      <c r="E8" s="88"/>
      <c r="F8" s="89">
        <f t="shared" si="0"/>
        <v>0</v>
      </c>
      <c r="G8" s="90">
        <f t="shared" si="1"/>
        <v>0</v>
      </c>
      <c r="H8" s="90">
        <f t="shared" si="1"/>
        <v>0</v>
      </c>
      <c r="I8" s="90">
        <f t="shared" si="1"/>
        <v>0</v>
      </c>
      <c r="J8" s="91">
        <f t="shared" si="1"/>
        <v>0</v>
      </c>
      <c r="K8" s="92"/>
      <c r="L8" s="93"/>
      <c r="M8" s="87"/>
    </row>
    <row r="9" spans="2:13 16384:16384" ht="20.100000000000001" customHeight="1" x14ac:dyDescent="0.45">
      <c r="B9" s="163" t="s">
        <v>68</v>
      </c>
      <c r="C9" s="164" t="s">
        <v>109</v>
      </c>
      <c r="D9" s="164">
        <v>5</v>
      </c>
      <c r="E9" s="88"/>
      <c r="F9" s="89">
        <f t="shared" si="0"/>
        <v>0</v>
      </c>
      <c r="G9" s="90">
        <f t="shared" si="1"/>
        <v>0</v>
      </c>
      <c r="H9" s="90">
        <f t="shared" si="1"/>
        <v>0</v>
      </c>
      <c r="I9" s="90">
        <f t="shared" si="1"/>
        <v>0</v>
      </c>
      <c r="J9" s="91">
        <f t="shared" si="1"/>
        <v>0</v>
      </c>
      <c r="K9" s="92"/>
      <c r="L9" s="93"/>
      <c r="M9" s="87"/>
    </row>
    <row r="10" spans="2:13 16384:16384" ht="20.100000000000001" customHeight="1" x14ac:dyDescent="0.45">
      <c r="B10" s="163" t="s">
        <v>68</v>
      </c>
      <c r="C10" s="164" t="s">
        <v>110</v>
      </c>
      <c r="D10" s="166">
        <v>5</v>
      </c>
      <c r="E10" s="88"/>
      <c r="F10" s="89">
        <f t="shared" si="0"/>
        <v>0</v>
      </c>
      <c r="G10" s="90">
        <f t="shared" si="1"/>
        <v>0</v>
      </c>
      <c r="H10" s="90">
        <f t="shared" si="1"/>
        <v>0</v>
      </c>
      <c r="I10" s="90">
        <f t="shared" si="1"/>
        <v>0</v>
      </c>
      <c r="J10" s="91">
        <f t="shared" si="1"/>
        <v>0</v>
      </c>
      <c r="K10" s="92"/>
      <c r="L10" s="93"/>
      <c r="M10" s="87"/>
    </row>
    <row r="11" spans="2:13 16384:16384" ht="20.100000000000001" customHeight="1" x14ac:dyDescent="0.45">
      <c r="B11" s="163" t="s">
        <v>68</v>
      </c>
      <c r="C11" s="164" t="s">
        <v>111</v>
      </c>
      <c r="D11" s="164">
        <v>5</v>
      </c>
      <c r="E11" s="88"/>
      <c r="F11" s="89">
        <f t="shared" si="0"/>
        <v>0</v>
      </c>
      <c r="G11" s="90">
        <f t="shared" si="1"/>
        <v>0</v>
      </c>
      <c r="H11" s="90">
        <f t="shared" si="1"/>
        <v>0</v>
      </c>
      <c r="I11" s="90">
        <f t="shared" si="1"/>
        <v>0</v>
      </c>
      <c r="J11" s="91">
        <f t="shared" si="1"/>
        <v>0</v>
      </c>
      <c r="K11" s="92"/>
      <c r="L11" s="93"/>
      <c r="M11" s="87"/>
    </row>
    <row r="12" spans="2:13 16384:16384" ht="20.100000000000001" customHeight="1" x14ac:dyDescent="0.45">
      <c r="B12" s="165" t="s">
        <v>67</v>
      </c>
      <c r="C12" s="94" t="s">
        <v>66</v>
      </c>
      <c r="D12" s="166">
        <v>3</v>
      </c>
      <c r="E12" s="88"/>
      <c r="F12" s="89">
        <f t="shared" si="0"/>
        <v>0</v>
      </c>
      <c r="G12" s="90">
        <f t="shared" si="1"/>
        <v>0</v>
      </c>
      <c r="H12" s="90">
        <f t="shared" si="1"/>
        <v>0</v>
      </c>
      <c r="I12" s="90">
        <f t="shared" si="1"/>
        <v>0</v>
      </c>
      <c r="J12" s="91">
        <f t="shared" si="1"/>
        <v>0</v>
      </c>
      <c r="K12" s="92"/>
      <c r="L12" s="93"/>
      <c r="M12" s="87"/>
    </row>
    <row r="13" spans="2:13 16384:16384" ht="20.100000000000001" customHeight="1" x14ac:dyDescent="0.45">
      <c r="B13" s="163" t="s">
        <v>68</v>
      </c>
      <c r="C13" s="164" t="s">
        <v>109</v>
      </c>
      <c r="D13" s="166">
        <v>1</v>
      </c>
      <c r="E13" s="88"/>
      <c r="F13" s="89">
        <f t="shared" si="0"/>
        <v>0</v>
      </c>
      <c r="G13" s="90">
        <f t="shared" si="1"/>
        <v>0</v>
      </c>
      <c r="H13" s="90">
        <f t="shared" si="1"/>
        <v>0</v>
      </c>
      <c r="I13" s="90">
        <f t="shared" si="1"/>
        <v>0</v>
      </c>
      <c r="J13" s="91">
        <f t="shared" si="1"/>
        <v>0</v>
      </c>
      <c r="K13" s="92"/>
      <c r="L13" s="93"/>
      <c r="M13" s="87"/>
    </row>
    <row r="14" spans="2:13 16384:16384" ht="20.100000000000001" customHeight="1" x14ac:dyDescent="0.45">
      <c r="B14" s="163" t="s">
        <v>68</v>
      </c>
      <c r="C14" s="164" t="s">
        <v>110</v>
      </c>
      <c r="D14" s="166">
        <v>2</v>
      </c>
      <c r="E14" s="88"/>
      <c r="F14" s="89">
        <f t="shared" si="0"/>
        <v>0</v>
      </c>
      <c r="G14" s="90">
        <f t="shared" si="1"/>
        <v>0</v>
      </c>
      <c r="H14" s="90">
        <f t="shared" si="1"/>
        <v>0</v>
      </c>
      <c r="I14" s="90">
        <f t="shared" si="1"/>
        <v>0</v>
      </c>
      <c r="J14" s="91">
        <f t="shared" si="1"/>
        <v>0</v>
      </c>
      <c r="K14" s="92"/>
      <c r="L14" s="93"/>
      <c r="M14" s="87"/>
    </row>
    <row r="15" spans="2:13 16384:16384" ht="20.100000000000001" customHeight="1" thickBot="1" x14ac:dyDescent="0.5">
      <c r="B15" s="187" t="s">
        <v>68</v>
      </c>
      <c r="C15" s="188" t="s">
        <v>111</v>
      </c>
      <c r="D15" s="170">
        <v>3</v>
      </c>
      <c r="E15" s="189"/>
      <c r="F15" s="190">
        <f t="shared" si="0"/>
        <v>0</v>
      </c>
      <c r="G15" s="136">
        <f t="shared" si="1"/>
        <v>0</v>
      </c>
      <c r="H15" s="136">
        <f t="shared" si="1"/>
        <v>0</v>
      </c>
      <c r="I15" s="136">
        <f t="shared" si="1"/>
        <v>0</v>
      </c>
      <c r="J15" s="137">
        <f t="shared" si="1"/>
        <v>0</v>
      </c>
      <c r="K15" s="191"/>
      <c r="L15" s="192"/>
      <c r="M15" s="87"/>
    </row>
    <row r="16" spans="2:13 16384:16384" ht="20.25" customHeight="1" thickBot="1" x14ac:dyDescent="0.5">
      <c r="E16" s="95" t="s">
        <v>54</v>
      </c>
      <c r="F16" s="141">
        <f>SUM(F7:F15)</f>
        <v>0</v>
      </c>
      <c r="G16" s="142">
        <f>SUM(G7:G15)</f>
        <v>0</v>
      </c>
      <c r="H16" s="142">
        <f>SUM(H7:H15)</f>
        <v>0</v>
      </c>
      <c r="I16" s="142">
        <f>SUM(I7:I15)</f>
        <v>0</v>
      </c>
      <c r="J16" s="143">
        <f>SUM(J7:J15)</f>
        <v>0</v>
      </c>
      <c r="K16" s="185"/>
      <c r="L16" s="186"/>
      <c r="XFD16" s="98"/>
    </row>
    <row r="18" spans="2:11" x14ac:dyDescent="0.45">
      <c r="B18" s="49" t="s">
        <v>11</v>
      </c>
      <c r="C18" s="50"/>
      <c r="D18" s="51"/>
      <c r="E18" s="69"/>
      <c r="F18" s="69"/>
      <c r="G18" s="69"/>
      <c r="H18" s="69"/>
      <c r="I18" s="69"/>
      <c r="J18" s="69"/>
      <c r="K18" s="99"/>
    </row>
    <row r="19" spans="2:11" x14ac:dyDescent="0.45">
      <c r="B19" s="53" t="s">
        <v>69</v>
      </c>
      <c r="C19" s="54"/>
      <c r="D19" s="55"/>
      <c r="E19" s="71"/>
      <c r="F19" s="71"/>
      <c r="G19" s="71"/>
      <c r="H19" s="71"/>
      <c r="I19" s="71"/>
      <c r="J19" s="71"/>
      <c r="K19" s="100"/>
    </row>
    <row r="20" spans="2:11" x14ac:dyDescent="0.45">
      <c r="B20" s="53" t="s">
        <v>116</v>
      </c>
      <c r="C20" s="54"/>
      <c r="D20" s="54"/>
      <c r="E20" s="54"/>
      <c r="F20" s="54"/>
      <c r="G20" s="54"/>
      <c r="H20" s="54"/>
      <c r="I20" s="54"/>
      <c r="J20" s="54"/>
      <c r="K20" s="101"/>
    </row>
    <row r="21" spans="2:11" x14ac:dyDescent="0.45">
      <c r="B21" s="53" t="s">
        <v>70</v>
      </c>
      <c r="C21" s="54"/>
      <c r="D21" s="55"/>
      <c r="E21" s="71"/>
      <c r="F21" s="71"/>
      <c r="G21" s="71"/>
      <c r="H21" s="71"/>
      <c r="I21" s="71"/>
      <c r="J21" s="54"/>
      <c r="K21" s="101"/>
    </row>
    <row r="22" spans="2:11" x14ac:dyDescent="0.45">
      <c r="B22" s="57" t="s">
        <v>71</v>
      </c>
      <c r="C22" s="58"/>
      <c r="D22" s="59"/>
      <c r="E22" s="72"/>
      <c r="F22" s="72"/>
      <c r="G22" s="72"/>
      <c r="H22" s="72"/>
      <c r="I22" s="72"/>
      <c r="J22" s="72"/>
      <c r="K22" s="102"/>
    </row>
    <row r="25" spans="2:11" ht="20.25" thickBot="1" x14ac:dyDescent="0.5"/>
    <row r="26" spans="2:11" ht="20.25" thickBot="1" x14ac:dyDescent="0.5">
      <c r="E26" s="207" t="s">
        <v>72</v>
      </c>
      <c r="F26" s="208"/>
      <c r="G26" s="208"/>
      <c r="H26" s="208"/>
      <c r="I26" s="208"/>
      <c r="J26" s="208"/>
      <c r="K26" s="209"/>
    </row>
    <row r="27" spans="2:11" ht="20.25" thickBot="1" x14ac:dyDescent="0.5">
      <c r="B27" s="27" t="s">
        <v>42</v>
      </c>
      <c r="E27" s="210" t="s">
        <v>29</v>
      </c>
      <c r="F27" s="211"/>
      <c r="G27" s="211"/>
      <c r="H27" s="211"/>
      <c r="I27" s="212"/>
      <c r="J27" s="202" t="s">
        <v>30</v>
      </c>
      <c r="K27" s="203"/>
    </row>
    <row r="28" spans="2:11" ht="20.25" customHeight="1" x14ac:dyDescent="0.45">
      <c r="B28" s="29" t="s">
        <v>73</v>
      </c>
      <c r="C28" s="103" t="s">
        <v>74</v>
      </c>
      <c r="D28" s="104" t="s">
        <v>75</v>
      </c>
      <c r="E28" s="105" t="s">
        <v>32</v>
      </c>
      <c r="F28" s="106" t="s">
        <v>33</v>
      </c>
      <c r="G28" s="106" t="s">
        <v>34</v>
      </c>
      <c r="H28" s="106" t="s">
        <v>35</v>
      </c>
      <c r="I28" s="107" t="s">
        <v>36</v>
      </c>
      <c r="J28" s="108" t="s">
        <v>37</v>
      </c>
      <c r="K28" s="109" t="s">
        <v>38</v>
      </c>
    </row>
    <row r="29" spans="2:11" ht="20.25" customHeight="1" x14ac:dyDescent="0.45">
      <c r="B29" s="20" t="s">
        <v>76</v>
      </c>
      <c r="C29" s="167">
        <v>163000</v>
      </c>
      <c r="D29" s="110"/>
      <c r="E29" s="111">
        <f t="shared" ref="E29:E30" si="2">C29*D29*12</f>
        <v>0</v>
      </c>
      <c r="F29" s="90">
        <f t="shared" ref="F29:K30" si="3">E29</f>
        <v>0</v>
      </c>
      <c r="G29" s="90">
        <f t="shared" si="3"/>
        <v>0</v>
      </c>
      <c r="H29" s="90">
        <f t="shared" ref="H29:I30" si="4">F29</f>
        <v>0</v>
      </c>
      <c r="I29" s="112">
        <f t="shared" si="4"/>
        <v>0</v>
      </c>
      <c r="J29" s="113">
        <f t="shared" si="3"/>
        <v>0</v>
      </c>
      <c r="K29" s="114">
        <f t="shared" si="3"/>
        <v>0</v>
      </c>
    </row>
    <row r="30" spans="2:11" ht="20.25" customHeight="1" thickBot="1" x14ac:dyDescent="0.5">
      <c r="B30" s="23" t="s">
        <v>77</v>
      </c>
      <c r="C30" s="168">
        <v>95000</v>
      </c>
      <c r="D30" s="115"/>
      <c r="E30" s="111">
        <f t="shared" si="2"/>
        <v>0</v>
      </c>
      <c r="F30" s="90">
        <f t="shared" si="3"/>
        <v>0</v>
      </c>
      <c r="G30" s="90">
        <f t="shared" si="3"/>
        <v>0</v>
      </c>
      <c r="H30" s="90">
        <f t="shared" si="4"/>
        <v>0</v>
      </c>
      <c r="I30" s="112">
        <f t="shared" si="4"/>
        <v>0</v>
      </c>
      <c r="J30" s="113">
        <f t="shared" si="3"/>
        <v>0</v>
      </c>
      <c r="K30" s="114">
        <f t="shared" si="3"/>
        <v>0</v>
      </c>
    </row>
    <row r="31" spans="2:11" ht="20.25" customHeight="1" thickBot="1" x14ac:dyDescent="0.5">
      <c r="D31" s="95" t="s">
        <v>54</v>
      </c>
      <c r="E31" s="96">
        <f>SUM(E29:E30)</f>
        <v>0</v>
      </c>
      <c r="F31" s="97">
        <f t="shared" ref="F31:K31" si="5">SUM(F29:F30)</f>
        <v>0</v>
      </c>
      <c r="G31" s="97">
        <f t="shared" si="5"/>
        <v>0</v>
      </c>
      <c r="H31" s="97">
        <f t="shared" si="5"/>
        <v>0</v>
      </c>
      <c r="I31" s="116">
        <f t="shared" si="5"/>
        <v>0</v>
      </c>
      <c r="J31" s="117">
        <f>SUM(J29:J30)</f>
        <v>0</v>
      </c>
      <c r="K31" s="118">
        <f t="shared" si="5"/>
        <v>0</v>
      </c>
    </row>
    <row r="33" spans="2:13" x14ac:dyDescent="0.45">
      <c r="B33" s="49" t="s">
        <v>11</v>
      </c>
      <c r="C33" s="50"/>
      <c r="D33" s="51"/>
      <c r="E33" s="69"/>
      <c r="F33" s="69"/>
      <c r="G33" s="69"/>
      <c r="H33" s="69"/>
      <c r="I33" s="99"/>
    </row>
    <row r="34" spans="2:13" x14ac:dyDescent="0.45">
      <c r="B34" s="53" t="s">
        <v>78</v>
      </c>
      <c r="C34" s="54"/>
      <c r="D34" s="55"/>
      <c r="E34" s="71"/>
      <c r="F34" s="71"/>
      <c r="G34" s="71"/>
      <c r="H34" s="71"/>
      <c r="I34" s="100"/>
    </row>
    <row r="35" spans="2:13" x14ac:dyDescent="0.45">
      <c r="B35" s="53" t="s">
        <v>79</v>
      </c>
      <c r="C35" s="54"/>
      <c r="D35" s="55"/>
      <c r="E35" s="71"/>
      <c r="F35" s="71"/>
      <c r="G35" s="71"/>
      <c r="H35" s="71"/>
      <c r="I35" s="100"/>
    </row>
    <row r="36" spans="2:13" x14ac:dyDescent="0.45">
      <c r="B36" s="57" t="s">
        <v>71</v>
      </c>
      <c r="C36" s="58"/>
      <c r="D36" s="59"/>
      <c r="E36" s="72"/>
      <c r="F36" s="72"/>
      <c r="G36" s="72"/>
      <c r="H36" s="72"/>
      <c r="I36" s="102"/>
    </row>
    <row r="39" spans="2:13" ht="20.25" thickBot="1" x14ac:dyDescent="0.5"/>
    <row r="40" spans="2:13" ht="20.25" thickBot="1" x14ac:dyDescent="0.5">
      <c r="G40" s="207" t="s">
        <v>80</v>
      </c>
      <c r="H40" s="208"/>
      <c r="I40" s="208"/>
      <c r="J40" s="208"/>
      <c r="K40" s="208"/>
      <c r="L40" s="208"/>
      <c r="M40" s="209"/>
    </row>
    <row r="41" spans="2:13" ht="20.25" thickBot="1" x14ac:dyDescent="0.5">
      <c r="B41" s="27" t="s">
        <v>43</v>
      </c>
      <c r="G41" s="202" t="s">
        <v>29</v>
      </c>
      <c r="H41" s="204"/>
      <c r="I41" s="204"/>
      <c r="J41" s="204"/>
      <c r="K41" s="203"/>
      <c r="L41" s="202" t="s">
        <v>30</v>
      </c>
      <c r="M41" s="203"/>
    </row>
    <row r="42" spans="2:13" ht="59.25" thickBot="1" x14ac:dyDescent="0.5">
      <c r="B42" s="198" t="s">
        <v>81</v>
      </c>
      <c r="C42" s="199"/>
      <c r="D42" s="119" t="s">
        <v>82</v>
      </c>
      <c r="E42" s="119" t="s">
        <v>83</v>
      </c>
      <c r="F42" s="120" t="s">
        <v>84</v>
      </c>
      <c r="G42" s="121" t="s">
        <v>32</v>
      </c>
      <c r="H42" s="122" t="s">
        <v>33</v>
      </c>
      <c r="I42" s="122" t="s">
        <v>34</v>
      </c>
      <c r="J42" s="122" t="s">
        <v>35</v>
      </c>
      <c r="K42" s="123" t="s">
        <v>36</v>
      </c>
      <c r="L42" s="124" t="s">
        <v>37</v>
      </c>
      <c r="M42" s="123" t="s">
        <v>38</v>
      </c>
    </row>
    <row r="43" spans="2:13" ht="20.25" customHeight="1" x14ac:dyDescent="0.45">
      <c r="B43" s="205" t="s">
        <v>85</v>
      </c>
      <c r="C43" s="206"/>
      <c r="D43" s="169">
        <f>D7+D12</f>
        <v>31</v>
      </c>
      <c r="E43" s="125"/>
      <c r="F43" s="126"/>
      <c r="G43" s="127">
        <f>D43*E43*12</f>
        <v>0</v>
      </c>
      <c r="H43" s="128">
        <f>E43*D43*12</f>
        <v>0</v>
      </c>
      <c r="I43" s="128">
        <f>E43*D43*12</f>
        <v>0</v>
      </c>
      <c r="J43" s="129">
        <f>E43*D43*12</f>
        <v>0</v>
      </c>
      <c r="K43" s="130">
        <f>E43*D43*12</f>
        <v>0</v>
      </c>
      <c r="L43" s="131">
        <f>F43*D43*12</f>
        <v>0</v>
      </c>
      <c r="M43" s="132">
        <f>F43*D43*12</f>
        <v>0</v>
      </c>
    </row>
    <row r="44" spans="2:13" ht="20.25" customHeight="1" thickBot="1" x14ac:dyDescent="0.5">
      <c r="B44" s="200" t="s">
        <v>86</v>
      </c>
      <c r="C44" s="201"/>
      <c r="D44" s="170">
        <v>1</v>
      </c>
      <c r="E44" s="133"/>
      <c r="F44" s="134"/>
      <c r="G44" s="135">
        <f>D44*E44*12</f>
        <v>0</v>
      </c>
      <c r="H44" s="136">
        <f>E44*D44*12</f>
        <v>0</v>
      </c>
      <c r="I44" s="136">
        <f>E44*D44*12</f>
        <v>0</v>
      </c>
      <c r="J44" s="137">
        <f>E44*D44*12</f>
        <v>0</v>
      </c>
      <c r="K44" s="138">
        <f>E44*D44*12</f>
        <v>0</v>
      </c>
      <c r="L44" s="139">
        <f>F44*D44*12</f>
        <v>0</v>
      </c>
      <c r="M44" s="140">
        <f>F44*D44*12</f>
        <v>0</v>
      </c>
    </row>
    <row r="45" spans="2:13" ht="20.25" customHeight="1" thickBot="1" x14ac:dyDescent="0.5">
      <c r="F45" s="95" t="s">
        <v>54</v>
      </c>
      <c r="G45" s="141">
        <f t="shared" ref="G45:M45" si="6">SUM(G43:G44)</f>
        <v>0</v>
      </c>
      <c r="H45" s="142">
        <f t="shared" si="6"/>
        <v>0</v>
      </c>
      <c r="I45" s="142">
        <f t="shared" si="6"/>
        <v>0</v>
      </c>
      <c r="J45" s="143">
        <f t="shared" si="6"/>
        <v>0</v>
      </c>
      <c r="K45" s="144">
        <f t="shared" si="6"/>
        <v>0</v>
      </c>
      <c r="L45" s="145">
        <f t="shared" si="6"/>
        <v>0</v>
      </c>
      <c r="M45" s="146">
        <f t="shared" si="6"/>
        <v>0</v>
      </c>
    </row>
    <row r="47" spans="2:13" x14ac:dyDescent="0.45">
      <c r="B47" s="49" t="s">
        <v>11</v>
      </c>
      <c r="C47" s="50"/>
      <c r="D47" s="51"/>
      <c r="E47" s="69"/>
      <c r="F47" s="69"/>
      <c r="G47" s="69"/>
      <c r="H47" s="69"/>
      <c r="I47" s="99"/>
    </row>
    <row r="48" spans="2:13" x14ac:dyDescent="0.45">
      <c r="B48" s="53" t="s">
        <v>87</v>
      </c>
      <c r="C48" s="54"/>
      <c r="D48" s="55"/>
      <c r="E48" s="71"/>
      <c r="F48" s="71"/>
      <c r="G48" s="71"/>
      <c r="H48" s="71"/>
      <c r="I48" s="100"/>
    </row>
    <row r="49" spans="2:9" x14ac:dyDescent="0.45">
      <c r="B49" s="53" t="s">
        <v>88</v>
      </c>
      <c r="C49" s="54"/>
      <c r="D49" s="55"/>
      <c r="E49" s="71"/>
      <c r="F49" s="71"/>
      <c r="G49" s="71"/>
      <c r="H49" s="71"/>
      <c r="I49" s="100"/>
    </row>
    <row r="50" spans="2:9" x14ac:dyDescent="0.45">
      <c r="B50" s="57" t="s">
        <v>71</v>
      </c>
      <c r="C50" s="58"/>
      <c r="D50" s="59"/>
      <c r="E50" s="72"/>
      <c r="F50" s="72"/>
      <c r="G50" s="72"/>
      <c r="H50" s="72"/>
      <c r="I50" s="102"/>
    </row>
  </sheetData>
  <sheetProtection algorithmName="SHA-512" hashValue="DgW2hfHD396AJ69E8njdZtJszwjKn4VRgjeuERgqeVBRhE/xMR/jVSFlAs2Mzyhcqjzc0KO47TAvXPxWLue2IA==" saltValue="7P3CCEjQlo/KGKPV0t6HaQ==" spinCount="100000" sheet="1" objects="1" scenarios="1"/>
  <mergeCells count="12">
    <mergeCell ref="F4:L4"/>
    <mergeCell ref="F5:J5"/>
    <mergeCell ref="E26:K26"/>
    <mergeCell ref="E27:I27"/>
    <mergeCell ref="G40:M40"/>
    <mergeCell ref="B42:C42"/>
    <mergeCell ref="B44:C44"/>
    <mergeCell ref="K5:L5"/>
    <mergeCell ref="J27:K27"/>
    <mergeCell ref="L41:M41"/>
    <mergeCell ref="G41:K41"/>
    <mergeCell ref="B43:C43"/>
  </mergeCells>
  <pageMargins left="0.7" right="0.7"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4"/>
  <sheetViews>
    <sheetView showGridLines="0" zoomScaleNormal="100" workbookViewId="0"/>
  </sheetViews>
  <sheetFormatPr defaultColWidth="8.7109375" defaultRowHeight="19.5" x14ac:dyDescent="0.45"/>
  <cols>
    <col min="1" max="1" width="8.7109375" style="1"/>
    <col min="2" max="2" width="29.7109375" style="1" customWidth="1"/>
    <col min="3" max="5" width="18.7109375" style="1" customWidth="1"/>
    <col min="6" max="6" width="13" style="1" customWidth="1"/>
    <col min="7" max="7" width="17" style="1" customWidth="1"/>
    <col min="8" max="10" width="8.7109375" style="1"/>
    <col min="11" max="11" width="18.7109375" style="1" customWidth="1"/>
    <col min="12" max="16384" width="8.7109375" style="1"/>
  </cols>
  <sheetData>
    <row r="2" spans="2:11" ht="27" x14ac:dyDescent="0.6">
      <c r="B2" s="7" t="s">
        <v>89</v>
      </c>
    </row>
    <row r="3" spans="2:11" ht="21" customHeight="1" x14ac:dyDescent="0.6">
      <c r="B3" s="7"/>
    </row>
    <row r="4" spans="2:11" ht="20.25" thickBot="1" x14ac:dyDescent="0.5">
      <c r="B4" s="27" t="s">
        <v>90</v>
      </c>
    </row>
    <row r="5" spans="2:11" ht="21.95" customHeight="1" x14ac:dyDescent="0.45">
      <c r="B5" s="29" t="s">
        <v>91</v>
      </c>
      <c r="C5" s="32" t="s">
        <v>51</v>
      </c>
    </row>
    <row r="6" spans="2:11" ht="21.95" customHeight="1" x14ac:dyDescent="0.45">
      <c r="B6" s="147" t="s">
        <v>92</v>
      </c>
      <c r="C6" s="148">
        <v>120</v>
      </c>
    </row>
    <row r="7" spans="2:11" ht="21.95" customHeight="1" x14ac:dyDescent="0.45">
      <c r="B7" s="147" t="s">
        <v>93</v>
      </c>
      <c r="C7" s="148">
        <v>120</v>
      </c>
    </row>
    <row r="8" spans="2:11" ht="21.95" customHeight="1" x14ac:dyDescent="0.45">
      <c r="B8" s="147" t="s">
        <v>94</v>
      </c>
      <c r="C8" s="148">
        <v>100</v>
      </c>
    </row>
    <row r="9" spans="2:11" ht="21.95" customHeight="1" thickBot="1" x14ac:dyDescent="0.5">
      <c r="B9" s="149" t="s">
        <v>95</v>
      </c>
      <c r="C9" s="150">
        <v>80</v>
      </c>
    </row>
    <row r="10" spans="2:11" x14ac:dyDescent="0.45">
      <c r="C10" s="151"/>
    </row>
    <row r="11" spans="2:11" x14ac:dyDescent="0.45">
      <c r="B11" s="49" t="s">
        <v>11</v>
      </c>
      <c r="C11" s="50"/>
      <c r="D11" s="51"/>
      <c r="E11" s="69"/>
      <c r="F11" s="51"/>
      <c r="G11" s="51"/>
      <c r="H11" s="51"/>
      <c r="I11" s="51"/>
      <c r="J11" s="51"/>
      <c r="K11" s="99"/>
    </row>
    <row r="12" spans="2:11" x14ac:dyDescent="0.45">
      <c r="B12" s="53" t="s">
        <v>124</v>
      </c>
      <c r="C12" s="54"/>
      <c r="D12" s="55"/>
      <c r="E12" s="71"/>
      <c r="F12" s="55"/>
      <c r="G12" s="55"/>
      <c r="H12" s="55"/>
      <c r="I12" s="55"/>
      <c r="J12" s="55"/>
      <c r="K12" s="100"/>
    </row>
    <row r="13" spans="2:11" ht="31.5" customHeight="1" x14ac:dyDescent="0.45">
      <c r="B13" s="213" t="s">
        <v>117</v>
      </c>
      <c r="C13" s="214"/>
      <c r="D13" s="214"/>
      <c r="E13" s="214"/>
      <c r="F13" s="214"/>
      <c r="G13" s="214"/>
      <c r="H13" s="214"/>
      <c r="I13" s="214"/>
      <c r="J13" s="214"/>
      <c r="K13" s="215"/>
    </row>
    <row r="14" spans="2:11" x14ac:dyDescent="0.45">
      <c r="B14" s="53" t="s">
        <v>96</v>
      </c>
      <c r="C14" s="54"/>
      <c r="D14" s="55"/>
      <c r="E14" s="71"/>
      <c r="F14" s="55"/>
      <c r="G14" s="55"/>
      <c r="H14" s="55"/>
      <c r="I14" s="55"/>
      <c r="J14" s="55"/>
      <c r="K14" s="100"/>
    </row>
    <row r="15" spans="2:11" x14ac:dyDescent="0.45">
      <c r="B15" s="57" t="s">
        <v>118</v>
      </c>
      <c r="C15" s="152"/>
      <c r="D15" s="152"/>
      <c r="E15" s="152"/>
      <c r="F15" s="153"/>
      <c r="G15" s="153"/>
      <c r="H15" s="153"/>
      <c r="I15" s="153"/>
      <c r="J15" s="153"/>
      <c r="K15" s="154"/>
    </row>
    <row r="16" spans="2:11" x14ac:dyDescent="0.45">
      <c r="C16" s="151"/>
    </row>
    <row r="17" spans="2:7" x14ac:dyDescent="0.45">
      <c r="C17" s="151"/>
    </row>
    <row r="18" spans="2:7" x14ac:dyDescent="0.45">
      <c r="C18" s="151"/>
    </row>
    <row r="19" spans="2:7" ht="20.25" thickBot="1" x14ac:dyDescent="0.5">
      <c r="B19" s="27" t="s">
        <v>97</v>
      </c>
      <c r="C19" s="151"/>
    </row>
    <row r="20" spans="2:7" ht="21.95" customHeight="1" thickBot="1" x14ac:dyDescent="0.5">
      <c r="B20" s="181"/>
      <c r="C20" s="216" t="s">
        <v>51</v>
      </c>
      <c r="D20" s="217"/>
      <c r="E20" s="218"/>
    </row>
    <row r="21" spans="2:7" ht="21.95" customHeight="1" x14ac:dyDescent="0.45">
      <c r="B21" s="182" t="s">
        <v>98</v>
      </c>
      <c r="C21" s="29" t="s">
        <v>99</v>
      </c>
      <c r="D21" s="30" t="s">
        <v>100</v>
      </c>
      <c r="E21" s="32" t="s">
        <v>101</v>
      </c>
    </row>
    <row r="22" spans="2:7" ht="21.95" customHeight="1" x14ac:dyDescent="0.45">
      <c r="B22" s="183" t="s">
        <v>65</v>
      </c>
      <c r="C22" s="178">
        <v>150</v>
      </c>
      <c r="D22" s="177">
        <v>100</v>
      </c>
      <c r="E22" s="148">
        <v>150</v>
      </c>
    </row>
    <row r="23" spans="2:7" ht="21.95" customHeight="1" thickBot="1" x14ac:dyDescent="0.5">
      <c r="B23" s="184" t="s">
        <v>67</v>
      </c>
      <c r="C23" s="179">
        <v>150</v>
      </c>
      <c r="D23" s="180">
        <v>100</v>
      </c>
      <c r="E23" s="150">
        <v>150</v>
      </c>
    </row>
    <row r="25" spans="2:7" x14ac:dyDescent="0.45">
      <c r="B25" s="49" t="s">
        <v>11</v>
      </c>
      <c r="C25" s="50"/>
      <c r="D25" s="51"/>
      <c r="E25" s="69"/>
      <c r="F25" s="51"/>
      <c r="G25" s="99"/>
    </row>
    <row r="26" spans="2:7" x14ac:dyDescent="0.45">
      <c r="B26" s="53" t="s">
        <v>125</v>
      </c>
      <c r="C26" s="54"/>
      <c r="D26" s="55"/>
      <c r="E26" s="71"/>
      <c r="F26" s="55"/>
      <c r="G26" s="100"/>
    </row>
    <row r="27" spans="2:7" x14ac:dyDescent="0.45">
      <c r="B27" s="53" t="s">
        <v>96</v>
      </c>
      <c r="C27" s="54"/>
      <c r="D27" s="55"/>
      <c r="E27" s="71"/>
      <c r="F27" s="55"/>
      <c r="G27" s="100"/>
    </row>
    <row r="28" spans="2:7" x14ac:dyDescent="0.45">
      <c r="B28" s="53" t="s">
        <v>126</v>
      </c>
      <c r="C28" s="54"/>
      <c r="D28" s="55"/>
      <c r="E28" s="71"/>
      <c r="F28" s="55"/>
      <c r="G28" s="100"/>
    </row>
    <row r="29" spans="2:7" x14ac:dyDescent="0.45">
      <c r="B29" s="155" t="s">
        <v>119</v>
      </c>
      <c r="C29" s="156"/>
      <c r="D29" s="157"/>
      <c r="E29" s="158"/>
      <c r="F29" s="157"/>
      <c r="G29" s="171"/>
    </row>
    <row r="33" spans="2:5" ht="20.25" thickBot="1" x14ac:dyDescent="0.5">
      <c r="B33" s="27" t="s">
        <v>102</v>
      </c>
      <c r="C33" s="151"/>
    </row>
    <row r="34" spans="2:5" x14ac:dyDescent="0.45">
      <c r="B34" s="73" t="s">
        <v>103</v>
      </c>
      <c r="C34" s="74" t="s">
        <v>51</v>
      </c>
      <c r="D34" s="159" t="s">
        <v>104</v>
      </c>
    </row>
    <row r="35" spans="2:5" x14ac:dyDescent="0.45">
      <c r="B35" s="147" t="s">
        <v>112</v>
      </c>
      <c r="C35" s="175">
        <v>0</v>
      </c>
      <c r="D35" s="176">
        <v>0</v>
      </c>
    </row>
    <row r="36" spans="2:5" x14ac:dyDescent="0.45">
      <c r="B36" s="147" t="s">
        <v>122</v>
      </c>
      <c r="C36" s="175">
        <v>0</v>
      </c>
      <c r="D36" s="176">
        <v>0</v>
      </c>
    </row>
    <row r="37" spans="2:5" x14ac:dyDescent="0.45">
      <c r="B37" s="147" t="s">
        <v>123</v>
      </c>
      <c r="C37" s="175">
        <v>0</v>
      </c>
      <c r="D37" s="176">
        <v>0</v>
      </c>
    </row>
    <row r="38" spans="2:5" x14ac:dyDescent="0.45">
      <c r="B38" s="147" t="s">
        <v>113</v>
      </c>
      <c r="C38" s="175">
        <v>0</v>
      </c>
      <c r="D38" s="176">
        <v>0</v>
      </c>
    </row>
    <row r="39" spans="2:5" ht="20.25" thickBot="1" x14ac:dyDescent="0.5">
      <c r="B39" s="149" t="s">
        <v>121</v>
      </c>
      <c r="C39" s="133">
        <v>0</v>
      </c>
      <c r="D39" s="160">
        <v>0</v>
      </c>
    </row>
    <row r="41" spans="2:5" x14ac:dyDescent="0.45">
      <c r="B41" s="49" t="s">
        <v>11</v>
      </c>
      <c r="C41" s="50"/>
      <c r="D41" s="50"/>
      <c r="E41" s="52"/>
    </row>
    <row r="42" spans="2:5" x14ac:dyDescent="0.45">
      <c r="B42" s="53" t="s">
        <v>105</v>
      </c>
      <c r="C42" s="54"/>
      <c r="D42" s="54"/>
      <c r="E42" s="56"/>
    </row>
    <row r="43" spans="2:5" x14ac:dyDescent="0.45">
      <c r="B43" s="53" t="s">
        <v>127</v>
      </c>
      <c r="C43" s="54"/>
      <c r="D43" s="54"/>
      <c r="E43" s="56"/>
    </row>
    <row r="44" spans="2:5" x14ac:dyDescent="0.45">
      <c r="B44" s="57" t="s">
        <v>120</v>
      </c>
      <c r="C44" s="58"/>
      <c r="D44" s="58"/>
      <c r="E44" s="60"/>
    </row>
  </sheetData>
  <sheetProtection algorithmName="SHA-512" hashValue="hltt3Ridpd/5dQbE7sBa4Yertg2wbeX7eVcS8PrIFYYaJPwCP0pEMrUOu5c4vVCMtggdK/mlQ3E0mmAYzQoQlA==" saltValue="L5P/zGkt7UuuqTIy5l4Vig==" spinCount="100000" sheet="1" objects="1" scenarios="1"/>
  <mergeCells count="2">
    <mergeCell ref="B13:K13"/>
    <mergeCell ref="C20:E20"/>
  </mergeCells>
  <phoneticPr fontId="10" type="noConversion"/>
  <pageMargins left="0.7" right="0.7" top="0.75" bottom="0.75" header="0.3" footer="0.3"/>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be437e25579686cb7117d51475f399c3">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d3fc621b50534842971bd44f185f9125"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E74AD-17E4-4FD8-9AD6-6DDE6DF7CD3F}">
  <ds:schemaRefs>
    <ds:schemaRef ds:uri="http://purl.org/dc/elements/1.1/"/>
    <ds:schemaRef ds:uri="http://purl.org/dc/terms/"/>
    <ds:schemaRef ds:uri="c07f25f7-d638-4b5c-bd07-ded1171842e2"/>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bb62dc7-90ea-47fe-8691-4a99829507d1"/>
    <ds:schemaRef ds:uri="http://purl.org/dc/dcmitype/"/>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FD4B1388-ED8D-4079-9BE2-44CC9A292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GSG</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Anthony Coenen | DocuVision</cp:lastModifiedBy>
  <cp:revision/>
  <cp:lastPrinted>2024-04-12T11:58:44Z</cp:lastPrinted>
  <dcterms:created xsi:type="dcterms:W3CDTF">2021-03-16T07:22:36Z</dcterms:created>
  <dcterms:modified xsi:type="dcterms:W3CDTF">2024-10-11T08:40:14Z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