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intscanbvnl.sharepoint.com/sites/PrintScanTeam/Gedeelde documenten/Trajecten FD/Talentis - Cadans/Aanbesteding/"/>
    </mc:Choice>
  </mc:AlternateContent>
  <xr:revisionPtr revIDLastSave="1120" documentId="13_ncr:1_{08A0A585-D6DB-45B5-B0FC-BF62228AB017}" xr6:coauthVersionLast="47" xr6:coauthVersionMax="47" xr10:uidLastSave="{BDA4114B-1B87-493D-916A-815AA548503E}"/>
  <bookViews>
    <workbookView xWindow="-120" yWindow="-120" windowWidth="29040" windowHeight="15720" xr2:uid="{00000000-000D-0000-FFFF-FFFF00000000}"/>
  </bookViews>
  <sheets>
    <sheet name="Totale beoordelingsprijs" sheetId="6" r:id="rId1"/>
    <sheet name="Talentis" sheetId="1" r:id="rId2"/>
    <sheet name="Verlenging Talentis" sheetId="2" r:id="rId3"/>
    <sheet name="Cadans 1" sheetId="7" r:id="rId4"/>
    <sheet name="Verlenging Cadans 1" sheetId="8" r:id="rId5"/>
    <sheet name="Cadans 2" sheetId="11" r:id="rId6"/>
    <sheet name="Verlenging Cadans 2" sheetId="12" r:id="rId7"/>
  </sheets>
  <definedNames>
    <definedName name="_xlnm.Print_Area" localSheetId="3">'Cadans 1'!$A$2:$E$44</definedName>
    <definedName name="_xlnm.Print_Area" localSheetId="5">'Cadans 2'!$A$2:$E$44</definedName>
    <definedName name="_xlnm.Print_Area" localSheetId="1">Talentis!$A$2:$E$42</definedName>
    <definedName name="_xlnm.Print_Area" localSheetId="4">'Verlenging Cadans 1'!$A$2:$E$38</definedName>
    <definedName name="_xlnm.Print_Area" localSheetId="6">'Verlenging Cadans 2'!$A$2:$E$38</definedName>
    <definedName name="_xlnm.Print_Area" localSheetId="2">'Verlenging Talentis'!$A$1:$E$35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2" l="1"/>
  <c r="E16" i="1"/>
  <c r="E27" i="11"/>
  <c r="E28" i="11" s="1"/>
  <c r="E27" i="12"/>
  <c r="E26" i="12"/>
  <c r="E26" i="8"/>
  <c r="E27" i="8" s="1"/>
  <c r="E27" i="7"/>
  <c r="E28" i="7" s="1"/>
  <c r="E23" i="2"/>
  <c r="E24" i="2" s="1"/>
  <c r="E25" i="1" l="1"/>
  <c r="E26" i="1" s="1"/>
  <c r="D32" i="12"/>
  <c r="E32" i="12" s="1"/>
  <c r="D31" i="12"/>
  <c r="D33" i="12" s="1"/>
  <c r="E21" i="12"/>
  <c r="E22" i="12" s="1"/>
  <c r="E16" i="12"/>
  <c r="E14" i="12"/>
  <c r="E12" i="12"/>
  <c r="E10" i="12"/>
  <c r="E8" i="12"/>
  <c r="E6" i="12"/>
  <c r="E17" i="12" s="1"/>
  <c r="E4" i="12"/>
  <c r="E22" i="11"/>
  <c r="E23" i="11" s="1"/>
  <c r="E16" i="11"/>
  <c r="E14" i="11"/>
  <c r="E12" i="11"/>
  <c r="E10" i="11"/>
  <c r="E8" i="11"/>
  <c r="E6" i="11"/>
  <c r="E4" i="11"/>
  <c r="D33" i="11"/>
  <c r="D32" i="11"/>
  <c r="E32" i="11" s="1"/>
  <c r="D32" i="8"/>
  <c r="E32" i="8" s="1"/>
  <c r="D31" i="8"/>
  <c r="E21" i="8"/>
  <c r="E22" i="8" s="1"/>
  <c r="E16" i="8"/>
  <c r="E14" i="8"/>
  <c r="E12" i="8"/>
  <c r="E10" i="8"/>
  <c r="E8" i="8"/>
  <c r="E6" i="8"/>
  <c r="E4" i="8"/>
  <c r="D33" i="7"/>
  <c r="E33" i="7" s="1"/>
  <c r="D32" i="7"/>
  <c r="E32" i="7" s="1"/>
  <c r="E22" i="7"/>
  <c r="E23" i="7" s="1"/>
  <c r="E16" i="7"/>
  <c r="E14" i="7"/>
  <c r="E12" i="7"/>
  <c r="E10" i="7"/>
  <c r="E8" i="7"/>
  <c r="E6" i="7"/>
  <c r="E4" i="7"/>
  <c r="D34" i="11" l="1"/>
  <c r="E33" i="11"/>
  <c r="E34" i="11" s="1"/>
  <c r="D33" i="8"/>
  <c r="E18" i="7"/>
  <c r="E31" i="12"/>
  <c r="E33" i="12" s="1"/>
  <c r="B37" i="12" s="1"/>
  <c r="B40" i="12" s="1"/>
  <c r="C46" i="11" s="1"/>
  <c r="E18" i="11"/>
  <c r="E17" i="8"/>
  <c r="E34" i="7"/>
  <c r="D34" i="7"/>
  <c r="E31" i="8"/>
  <c r="E33" i="8" s="1"/>
  <c r="E12" i="1"/>
  <c r="B43" i="11" l="1"/>
  <c r="B46" i="11" s="1"/>
  <c r="D46" i="11" s="1"/>
  <c r="E2" i="6" s="1"/>
  <c r="B37" i="8"/>
  <c r="B40" i="8" s="1"/>
  <c r="B43" i="7"/>
  <c r="B46" i="7" s="1"/>
  <c r="E18" i="2"/>
  <c r="E20" i="1"/>
  <c r="E13" i="2" l="1"/>
  <c r="E11" i="2"/>
  <c r="E9" i="2"/>
  <c r="E7" i="2"/>
  <c r="E5" i="2"/>
  <c r="E3" i="2"/>
  <c r="E14" i="1"/>
  <c r="E10" i="1"/>
  <c r="E8" i="1"/>
  <c r="E6" i="1"/>
  <c r="E4" i="1"/>
  <c r="E19" i="2" l="1"/>
  <c r="D28" i="2"/>
  <c r="E28" i="2" s="1"/>
  <c r="D29" i="2"/>
  <c r="D30" i="2" l="1"/>
  <c r="E29" i="2"/>
  <c r="E30" i="2" s="1"/>
  <c r="B34" i="2" s="1"/>
  <c r="B37" i="2" l="1"/>
  <c r="C46" i="7" s="1"/>
  <c r="D46" i="7" s="1"/>
  <c r="D2" i="6" s="1"/>
  <c r="E21" i="1" l="1"/>
  <c r="C44" i="1" l="1"/>
  <c r="D30" i="1" l="1"/>
  <c r="E30" i="1" s="1"/>
  <c r="D31" i="1" l="1"/>
  <c r="E31" i="1" s="1"/>
  <c r="D32" i="1" l="1"/>
  <c r="E32" i="1"/>
  <c r="B41" i="1" l="1"/>
  <c r="B44" i="1" s="1"/>
  <c r="D44" i="1" s="1"/>
  <c r="C2" i="6" s="1"/>
  <c r="F2" i="6" s="1"/>
</calcChain>
</file>

<file path=xl/sharedStrings.xml><?xml version="1.0" encoding="utf-8"?>
<sst xmlns="http://schemas.openxmlformats.org/spreadsheetml/2006/main" count="258" uniqueCount="58">
  <si>
    <t>HARDWARE</t>
  </si>
  <si>
    <t>Model</t>
  </si>
  <si>
    <t xml:space="preserve">Aantal </t>
  </si>
  <si>
    <t>Totalen</t>
  </si>
  <si>
    <t>Aantal</t>
  </si>
  <si>
    <t>Huurbedrag mnd/ per device</t>
  </si>
  <si>
    <t>ONDERHOUD</t>
  </si>
  <si>
    <t>Afdrukken  mfp per maand</t>
  </si>
  <si>
    <t>Geprognotiseerd aantal</t>
  </si>
  <si>
    <t>Afdrukprijs</t>
  </si>
  <si>
    <t>Maandbedrag</t>
  </si>
  <si>
    <t>Zwart/wit</t>
  </si>
  <si>
    <t>Kleur</t>
  </si>
  <si>
    <t>PROJECTPRIJS</t>
  </si>
  <si>
    <t>Projectprijs</t>
  </si>
  <si>
    <t>Projectprijs éénmalig</t>
  </si>
  <si>
    <t>TOTAAL INSCHRIJVING per maand</t>
  </si>
  <si>
    <t>Totaal per maand</t>
  </si>
  <si>
    <t>TOTAAL INSCHRIJVING</t>
  </si>
  <si>
    <t>Totale beoordelingsprijs</t>
  </si>
  <si>
    <t>Huurprijs unit/ mnd bij 12 mnd</t>
  </si>
  <si>
    <t>Huurbedrag over 12 mnd</t>
  </si>
  <si>
    <t>Huurbedrag mnd</t>
  </si>
  <si>
    <t>Totaal 12 maanden</t>
  </si>
  <si>
    <t>Totaal over 12 maanden</t>
  </si>
  <si>
    <t>Totaal prijs huur 1 jaar</t>
  </si>
  <si>
    <t>Totaal verlenging 2x 1 jaar</t>
  </si>
  <si>
    <t xml:space="preserve"> </t>
  </si>
  <si>
    <t>Let op! Graag een realistisch bedrag (maximaal 3% van de totale inschrijfsom) voor de volledige installatie, implementatie en projectmanagement afgeven.</t>
  </si>
  <si>
    <t>Huurprijs unit/ mnd bij 60 mnd</t>
  </si>
  <si>
    <t>Huurbedrag over 60 mnd</t>
  </si>
  <si>
    <t>Totaal 60 maanden</t>
  </si>
  <si>
    <t>Totaal over 60 maanden</t>
  </si>
  <si>
    <t>Projectprijs bij 60 mnd per maand</t>
  </si>
  <si>
    <t>Totaal prijs huur 60 maanden</t>
  </si>
  <si>
    <t>Talentis</t>
  </si>
  <si>
    <t>Type 1 A3 kleurenmultifunctional 50 ppm</t>
  </si>
  <si>
    <t>Optioneel: Booklet finisher</t>
  </si>
  <si>
    <t>Optioneel: Externe finisher</t>
  </si>
  <si>
    <t>Optioneel: Interne finisher</t>
  </si>
  <si>
    <t>Optioneel: Bulklade LTC</t>
  </si>
  <si>
    <t>Optioneel: Perforatiekit 2/4 gaat i.c.m. interne, externe of booklet finisher</t>
  </si>
  <si>
    <t>Optioneel: cardreader</t>
  </si>
  <si>
    <t xml:space="preserve">licentie per device </t>
  </si>
  <si>
    <t>licentie per device</t>
  </si>
  <si>
    <t xml:space="preserve">Totale beoordelingsprijs </t>
  </si>
  <si>
    <t>Cadans1</t>
  </si>
  <si>
    <t>Cadans2</t>
  </si>
  <si>
    <t>Huurbedrag over 42 mnd</t>
  </si>
  <si>
    <t>Huurprijs unit/ mnd bij 42 mnd</t>
  </si>
  <si>
    <t>Totaal 42 maanden</t>
  </si>
  <si>
    <t>Totaal over 42 maanden</t>
  </si>
  <si>
    <t>Projectprijs bij 42 mnd per maand</t>
  </si>
  <si>
    <t>Totaal prijs huur 42 maanden</t>
  </si>
  <si>
    <t>PRINT EN SCANMANAGEMENT SAAS</t>
  </si>
  <si>
    <t>OPTIONEEL: ECOBOX</t>
  </si>
  <si>
    <t>Ecobox per locatie</t>
  </si>
  <si>
    <t>Huurbedrag mnd/ per locatie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</si>
</sst>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&quot;€&quot;\ #,##0.00"/>
    <numFmt numFmtId="165" formatCode="&quot;€&quot;\ #,##0.00000"/>
  </numFmts>
  <fonts count="12" x14ac:knownFonts="1">
    <font>
      <sz val="11"/>
      <color theme="1"/>
      <name val="Calibri"/>
      <family val="2"/>
      <scheme val="minor"/>
    </font>
    <font>
      <b/>
      <sz val="9"/>
      <color indexed="19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lightUp"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6969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5" borderId="1" xfId="0" applyFont="1" applyFill="1" applyBorder="1"/>
    <xf numFmtId="0" fontId="3" fillId="0" borderId="0" xfId="0" applyFont="1" applyAlignment="1">
      <alignment horizontal="right"/>
    </xf>
    <xf numFmtId="164" fontId="2" fillId="0" borderId="0" xfId="0" applyNumberFormat="1" applyFont="1"/>
    <xf numFmtId="0" fontId="7" fillId="0" borderId="0" xfId="0" applyFont="1"/>
    <xf numFmtId="0" fontId="6" fillId="2" borderId="1" xfId="0" applyFont="1" applyFill="1" applyBorder="1" applyAlignment="1">
      <alignment horizontal="center"/>
    </xf>
    <xf numFmtId="164" fontId="5" fillId="6" borderId="1" xfId="0" applyNumberFormat="1" applyFont="1" applyFill="1" applyBorder="1" applyAlignment="1" applyProtection="1">
      <alignment horizontal="center"/>
      <protection locked="0"/>
    </xf>
    <xf numFmtId="164" fontId="2" fillId="6" borderId="1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/>
    <xf numFmtId="3" fontId="4" fillId="0" borderId="1" xfId="0" applyNumberFormat="1" applyFont="1" applyBorder="1" applyAlignment="1">
      <alignment horizontal="center"/>
    </xf>
    <xf numFmtId="3" fontId="4" fillId="5" borderId="1" xfId="0" applyNumberFormat="1" applyFont="1" applyFill="1" applyBorder="1" applyAlignment="1">
      <alignment horizontal="center"/>
    </xf>
    <xf numFmtId="0" fontId="2" fillId="0" borderId="0" xfId="0" applyFont="1" applyProtection="1">
      <protection locked="0"/>
    </xf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165" fontId="2" fillId="6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/>
    <xf numFmtId="0" fontId="6" fillId="8" borderId="1" xfId="0" applyFont="1" applyFill="1" applyBorder="1"/>
    <xf numFmtId="0" fontId="10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8" fontId="7" fillId="6" borderId="1" xfId="0" applyNumberFormat="1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0" fontId="11" fillId="0" borderId="0" xfId="0" applyFont="1"/>
    <xf numFmtId="8" fontId="9" fillId="7" borderId="1" xfId="0" applyNumberFormat="1" applyFont="1" applyFill="1" applyBorder="1" applyAlignment="1">
      <alignment horizontal="center"/>
    </xf>
    <xf numFmtId="8" fontId="9" fillId="6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3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" fontId="4" fillId="5" borderId="2" xfId="0" applyNumberFormat="1" applyFont="1" applyFill="1" applyBorder="1" applyAlignment="1">
      <alignment horizontal="center"/>
    </xf>
    <xf numFmtId="1" fontId="4" fillId="5" borderId="3" xfId="0" applyNumberFormat="1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99CC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755B1-91B8-4026-A2E7-44BC9190444C}">
  <dimension ref="A1:F2"/>
  <sheetViews>
    <sheetView tabSelected="1" workbookViewId="0">
      <selection activeCell="G16" sqref="G16"/>
    </sheetView>
  </sheetViews>
  <sheetFormatPr defaultRowHeight="15" x14ac:dyDescent="0.25"/>
  <cols>
    <col min="1" max="1" width="17.42578125" bestFit="1" customWidth="1"/>
    <col min="3" max="3" width="10" bestFit="1" customWidth="1"/>
    <col min="6" max="6" width="23" bestFit="1" customWidth="1"/>
  </cols>
  <sheetData>
    <row r="1" spans="1:6" x14ac:dyDescent="0.25">
      <c r="A1" s="3"/>
      <c r="B1" s="3"/>
      <c r="C1" s="3" t="s">
        <v>35</v>
      </c>
      <c r="D1" s="3" t="s">
        <v>46</v>
      </c>
      <c r="E1" s="3" t="s">
        <v>47</v>
      </c>
      <c r="F1" s="3" t="s">
        <v>19</v>
      </c>
    </row>
    <row r="2" spans="1:6" x14ac:dyDescent="0.25">
      <c r="A2" s="36" t="s">
        <v>18</v>
      </c>
      <c r="B2" s="6"/>
      <c r="C2" s="6">
        <f>Talentis!D44</f>
        <v>0</v>
      </c>
      <c r="D2" s="6">
        <f>'Cadans 1'!D46</f>
        <v>0</v>
      </c>
      <c r="E2" s="6">
        <f>'Cadans 2'!D46</f>
        <v>0</v>
      </c>
      <c r="F2" s="6">
        <f>C2+D2+E2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7"/>
  <sheetViews>
    <sheetView view="pageLayout" zoomScaleNormal="100" workbookViewId="0">
      <selection activeCell="F16" sqref="F16"/>
    </sheetView>
  </sheetViews>
  <sheetFormatPr defaultColWidth="9.140625" defaultRowHeight="12" x14ac:dyDescent="0.2"/>
  <cols>
    <col min="1" max="1" width="49.5703125" style="2" customWidth="1"/>
    <col min="2" max="2" width="19.85546875" style="2" customWidth="1"/>
    <col min="3" max="3" width="23.1406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2" spans="1:5" x14ac:dyDescent="0.2">
      <c r="A2" s="1" t="s">
        <v>0</v>
      </c>
    </row>
    <row r="3" spans="1:5" ht="15" x14ac:dyDescent="0.25">
      <c r="A3" s="22" t="s">
        <v>1</v>
      </c>
      <c r="B3" s="37" t="s">
        <v>2</v>
      </c>
      <c r="C3" s="38"/>
      <c r="D3" s="3" t="s">
        <v>29</v>
      </c>
      <c r="E3" s="3" t="s">
        <v>30</v>
      </c>
    </row>
    <row r="4" spans="1:5" x14ac:dyDescent="0.2">
      <c r="A4" s="17" t="s">
        <v>36</v>
      </c>
      <c r="B4" s="39">
        <v>19</v>
      </c>
      <c r="C4" s="40"/>
      <c r="D4" s="16">
        <v>0</v>
      </c>
      <c r="E4" s="4">
        <f>(B4*D4)*60</f>
        <v>0</v>
      </c>
    </row>
    <row r="5" spans="1:5" x14ac:dyDescent="0.2">
      <c r="A5" s="5"/>
      <c r="B5" s="41"/>
      <c r="C5" s="42"/>
      <c r="D5" s="41"/>
      <c r="E5" s="42"/>
    </row>
    <row r="6" spans="1:5" x14ac:dyDescent="0.2">
      <c r="A6" s="17" t="s">
        <v>39</v>
      </c>
      <c r="B6" s="39">
        <v>12</v>
      </c>
      <c r="C6" s="40"/>
      <c r="D6" s="16">
        <v>0</v>
      </c>
      <c r="E6" s="4">
        <f>(B6*D6)*60</f>
        <v>0</v>
      </c>
    </row>
    <row r="7" spans="1:5" x14ac:dyDescent="0.2">
      <c r="A7" s="5"/>
      <c r="B7" s="41"/>
      <c r="C7" s="42"/>
      <c r="D7" s="41"/>
      <c r="E7" s="42"/>
    </row>
    <row r="8" spans="1:5" x14ac:dyDescent="0.2">
      <c r="A8" s="17" t="s">
        <v>37</v>
      </c>
      <c r="B8" s="39">
        <v>7</v>
      </c>
      <c r="C8" s="40"/>
      <c r="D8" s="16">
        <v>0</v>
      </c>
      <c r="E8" s="4">
        <f>(B8*D8)*60</f>
        <v>0</v>
      </c>
    </row>
    <row r="9" spans="1:5" x14ac:dyDescent="0.2">
      <c r="A9" s="5"/>
      <c r="B9" s="41"/>
      <c r="C9" s="42"/>
      <c r="D9" s="41"/>
      <c r="E9" s="42"/>
    </row>
    <row r="10" spans="1:5" x14ac:dyDescent="0.2">
      <c r="A10" s="17" t="s">
        <v>41</v>
      </c>
      <c r="B10" s="39">
        <v>5</v>
      </c>
      <c r="C10" s="40"/>
      <c r="D10" s="16">
        <v>0</v>
      </c>
      <c r="E10" s="4">
        <f>(B10*D10)*60</f>
        <v>0</v>
      </c>
    </row>
    <row r="11" spans="1:5" x14ac:dyDescent="0.2">
      <c r="A11" s="5"/>
      <c r="B11" s="41"/>
      <c r="C11" s="42"/>
      <c r="D11" s="41"/>
      <c r="E11" s="42"/>
    </row>
    <row r="12" spans="1:5" x14ac:dyDescent="0.2">
      <c r="A12" s="17" t="s">
        <v>40</v>
      </c>
      <c r="B12" s="39">
        <v>1</v>
      </c>
      <c r="C12" s="40"/>
      <c r="D12" s="16">
        <v>0</v>
      </c>
      <c r="E12" s="4">
        <f>(B12*D12)*60</f>
        <v>0</v>
      </c>
    </row>
    <row r="13" spans="1:5" x14ac:dyDescent="0.2">
      <c r="A13" s="5"/>
      <c r="B13" s="41"/>
      <c r="C13" s="42"/>
      <c r="D13" s="41"/>
      <c r="E13" s="42"/>
    </row>
    <row r="14" spans="1:5" x14ac:dyDescent="0.2">
      <c r="A14" s="17" t="s">
        <v>42</v>
      </c>
      <c r="B14" s="39">
        <v>19</v>
      </c>
      <c r="C14" s="40"/>
      <c r="D14" s="16">
        <v>0</v>
      </c>
      <c r="E14" s="4">
        <f>(B14*D14)*60</f>
        <v>0</v>
      </c>
    </row>
    <row r="15" spans="1:5" x14ac:dyDescent="0.2">
      <c r="A15" s="5"/>
      <c r="B15" s="41"/>
      <c r="C15" s="42"/>
      <c r="D15" s="41"/>
      <c r="E15" s="42"/>
    </row>
    <row r="16" spans="1:5" x14ac:dyDescent="0.2">
      <c r="C16" s="21" t="s">
        <v>3</v>
      </c>
      <c r="E16" s="6">
        <f>SUM(E4,E6,E8,E10,E14)</f>
        <v>0</v>
      </c>
    </row>
    <row r="18" spans="1:5" x14ac:dyDescent="0.2">
      <c r="A18" s="1" t="s">
        <v>54</v>
      </c>
      <c r="C18" s="11"/>
      <c r="D18" s="11"/>
    </row>
    <row r="19" spans="1:5" x14ac:dyDescent="0.2">
      <c r="A19" s="27"/>
      <c r="B19" s="28" t="s">
        <v>4</v>
      </c>
      <c r="C19" s="29" t="s">
        <v>5</v>
      </c>
      <c r="D19" s="29"/>
      <c r="E19" s="28" t="s">
        <v>31</v>
      </c>
    </row>
    <row r="20" spans="1:5" x14ac:dyDescent="0.2">
      <c r="A20" s="8" t="s">
        <v>44</v>
      </c>
      <c r="B20" s="30">
        <v>19</v>
      </c>
      <c r="C20" s="31">
        <v>0</v>
      </c>
      <c r="D20" s="11"/>
      <c r="E20" s="32">
        <f>((B20*C20)*60)</f>
        <v>0</v>
      </c>
    </row>
    <row r="21" spans="1:5" x14ac:dyDescent="0.2">
      <c r="A21" s="33"/>
      <c r="C21" s="11"/>
      <c r="D21" s="11" t="s">
        <v>3</v>
      </c>
      <c r="E21" s="34">
        <f>SUM(E20:E20)</f>
        <v>0</v>
      </c>
    </row>
    <row r="23" spans="1:5" x14ac:dyDescent="0.2">
      <c r="A23" s="1" t="s">
        <v>55</v>
      </c>
      <c r="C23" s="11"/>
      <c r="D23" s="11"/>
    </row>
    <row r="24" spans="1:5" x14ac:dyDescent="0.2">
      <c r="A24" s="27"/>
      <c r="B24" s="28" t="s">
        <v>4</v>
      </c>
      <c r="C24" s="29" t="s">
        <v>57</v>
      </c>
      <c r="D24" s="29"/>
      <c r="E24" s="28" t="s">
        <v>31</v>
      </c>
    </row>
    <row r="25" spans="1:5" x14ac:dyDescent="0.2">
      <c r="A25" s="8" t="s">
        <v>56</v>
      </c>
      <c r="B25" s="30">
        <v>17</v>
      </c>
      <c r="C25" s="31">
        <v>0</v>
      </c>
      <c r="D25" s="11"/>
      <c r="E25" s="32">
        <f>((B25*C25)*60)</f>
        <v>0</v>
      </c>
    </row>
    <row r="26" spans="1:5" x14ac:dyDescent="0.2">
      <c r="A26" s="33"/>
      <c r="C26" s="11"/>
      <c r="D26" s="11" t="s">
        <v>3</v>
      </c>
      <c r="E26" s="34">
        <f>SUM(E25:E25)</f>
        <v>0</v>
      </c>
    </row>
    <row r="27" spans="1:5" x14ac:dyDescent="0.2">
      <c r="A27" s="33"/>
      <c r="C27" s="11"/>
      <c r="D27" s="11"/>
    </row>
    <row r="28" spans="1:5" x14ac:dyDescent="0.2">
      <c r="A28" s="1" t="s">
        <v>6</v>
      </c>
    </row>
    <row r="29" spans="1:5" x14ac:dyDescent="0.2">
      <c r="A29" s="7" t="s">
        <v>7</v>
      </c>
      <c r="B29" s="3" t="s">
        <v>8</v>
      </c>
      <c r="C29" s="3" t="s">
        <v>9</v>
      </c>
      <c r="D29" s="3" t="s">
        <v>10</v>
      </c>
      <c r="E29" s="3" t="s">
        <v>32</v>
      </c>
    </row>
    <row r="30" spans="1:5" x14ac:dyDescent="0.2">
      <c r="A30" s="8" t="s">
        <v>11</v>
      </c>
      <c r="B30" s="18">
        <v>173260</v>
      </c>
      <c r="C30" s="25">
        <v>0</v>
      </c>
      <c r="D30" s="9">
        <f>B30*C30</f>
        <v>0</v>
      </c>
      <c r="E30" s="9">
        <f>D30*60</f>
        <v>0</v>
      </c>
    </row>
    <row r="31" spans="1:5" x14ac:dyDescent="0.2">
      <c r="A31" s="10" t="s">
        <v>12</v>
      </c>
      <c r="B31" s="19">
        <v>116799</v>
      </c>
      <c r="C31" s="25">
        <v>0</v>
      </c>
      <c r="D31" s="4">
        <f>B31*C31</f>
        <v>0</v>
      </c>
      <c r="E31" s="4">
        <f>D31*60</f>
        <v>0</v>
      </c>
    </row>
    <row r="32" spans="1:5" x14ac:dyDescent="0.2">
      <c r="C32" s="11" t="s">
        <v>3</v>
      </c>
      <c r="D32" s="6">
        <f>SUM(D30:D31)</f>
        <v>0</v>
      </c>
      <c r="E32" s="6">
        <f>SUM(E30:E31)</f>
        <v>0</v>
      </c>
    </row>
    <row r="33" spans="1:4" x14ac:dyDescent="0.2">
      <c r="C33" s="11"/>
      <c r="D33" s="11"/>
    </row>
    <row r="34" spans="1:4" x14ac:dyDescent="0.2">
      <c r="A34" s="1" t="s">
        <v>13</v>
      </c>
      <c r="C34" s="11"/>
      <c r="D34" s="11"/>
    </row>
    <row r="35" spans="1:4" x14ac:dyDescent="0.2">
      <c r="A35" s="7" t="s">
        <v>14</v>
      </c>
      <c r="B35" s="14" t="s">
        <v>15</v>
      </c>
      <c r="C35" s="14" t="s">
        <v>33</v>
      </c>
    </row>
    <row r="36" spans="1:4" x14ac:dyDescent="0.2">
      <c r="A36" s="8" t="s">
        <v>14</v>
      </c>
      <c r="B36" s="15">
        <v>0</v>
      </c>
      <c r="C36" s="35">
        <v>0</v>
      </c>
    </row>
    <row r="37" spans="1:4" x14ac:dyDescent="0.2">
      <c r="A37" s="26" t="s">
        <v>28</v>
      </c>
    </row>
    <row r="39" spans="1:4" x14ac:dyDescent="0.2">
      <c r="A39" s="13"/>
      <c r="B39" s="12"/>
    </row>
    <row r="40" spans="1:4" x14ac:dyDescent="0.2">
      <c r="A40" s="1" t="s">
        <v>16</v>
      </c>
      <c r="B40" s="3" t="s">
        <v>17</v>
      </c>
    </row>
    <row r="41" spans="1:4" x14ac:dyDescent="0.2">
      <c r="A41" s="1"/>
      <c r="B41" s="6">
        <f>((E16+E21+E26+E32)/60)+C36</f>
        <v>0</v>
      </c>
    </row>
    <row r="43" spans="1:4" x14ac:dyDescent="0.2">
      <c r="A43" s="1" t="s">
        <v>18</v>
      </c>
      <c r="B43" s="3" t="s">
        <v>34</v>
      </c>
      <c r="C43" s="3" t="s">
        <v>26</v>
      </c>
      <c r="D43" s="3" t="s">
        <v>19</v>
      </c>
    </row>
    <row r="44" spans="1:4" x14ac:dyDescent="0.2">
      <c r="A44" s="1"/>
      <c r="B44" s="6">
        <f>B41*60</f>
        <v>0</v>
      </c>
      <c r="C44" s="6">
        <f>'Verlenging Talentis'!B37*2</f>
        <v>0</v>
      </c>
      <c r="D44" s="6">
        <f>B44+C44</f>
        <v>0</v>
      </c>
    </row>
    <row r="45" spans="1:4" x14ac:dyDescent="0.2">
      <c r="B45" s="20"/>
    </row>
    <row r="47" spans="1:4" x14ac:dyDescent="0.2">
      <c r="A47" s="2" t="s">
        <v>27</v>
      </c>
    </row>
  </sheetData>
  <mergeCells count="19">
    <mergeCell ref="B10:C10"/>
    <mergeCell ref="D5:E5"/>
    <mergeCell ref="D7:E7"/>
    <mergeCell ref="B8:C8"/>
    <mergeCell ref="B9:C9"/>
    <mergeCell ref="D9:E9"/>
    <mergeCell ref="B11:C11"/>
    <mergeCell ref="D11:E11"/>
    <mergeCell ref="B14:C14"/>
    <mergeCell ref="B15:C15"/>
    <mergeCell ref="D15:E15"/>
    <mergeCell ref="B12:C12"/>
    <mergeCell ref="B13:C13"/>
    <mergeCell ref="D13:E13"/>
    <mergeCell ref="B3:C3"/>
    <mergeCell ref="B6:C6"/>
    <mergeCell ref="B7:C7"/>
    <mergeCell ref="B4:C4"/>
    <mergeCell ref="B5:C5"/>
  </mergeCells>
  <printOptions horizontalCentered="1"/>
  <pageMargins left="0.70866141732283472" right="0.70866141732283472" top="0.5184375" bottom="0.74803149606299213" header="0.31496062992125984" footer="0.31496062992125984"/>
  <pageSetup paperSize="9" scale="92" orientation="landscape" r:id="rId1"/>
  <headerFooter>
    <oddHeader>&amp;LPrijzenblad Talentis</oddHead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14776-BFC3-4250-B557-D6C355CCCF67}">
  <sheetPr>
    <pageSetUpPr fitToPage="1"/>
  </sheetPr>
  <dimension ref="A1:F38"/>
  <sheetViews>
    <sheetView view="pageLayout" zoomScaleNormal="100" workbookViewId="0">
      <selection activeCell="F14" sqref="F14"/>
    </sheetView>
  </sheetViews>
  <sheetFormatPr defaultColWidth="9.140625" defaultRowHeight="12" x14ac:dyDescent="0.2"/>
  <cols>
    <col min="1" max="1" width="47.85546875" style="2" customWidth="1"/>
    <col min="2" max="2" width="18.140625" style="2" bestFit="1" customWidth="1"/>
    <col min="3" max="3" width="23.57031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6" x14ac:dyDescent="0.2">
      <c r="A1" s="1" t="s">
        <v>0</v>
      </c>
    </row>
    <row r="2" spans="1:6" ht="15" x14ac:dyDescent="0.25">
      <c r="A2" s="22" t="s">
        <v>1</v>
      </c>
      <c r="B2" s="37" t="s">
        <v>2</v>
      </c>
      <c r="C2" s="38"/>
      <c r="D2" s="3" t="s">
        <v>20</v>
      </c>
      <c r="E2" s="3" t="s">
        <v>21</v>
      </c>
    </row>
    <row r="3" spans="1:6" x14ac:dyDescent="0.2">
      <c r="A3" s="17" t="s">
        <v>36</v>
      </c>
      <c r="B3" s="39">
        <v>19</v>
      </c>
      <c r="C3" s="40"/>
      <c r="D3" s="16">
        <v>0</v>
      </c>
      <c r="E3" s="4">
        <f>(B3*D3)*12</f>
        <v>0</v>
      </c>
    </row>
    <row r="4" spans="1:6" x14ac:dyDescent="0.2">
      <c r="A4" s="5"/>
      <c r="B4" s="41"/>
      <c r="C4" s="42"/>
      <c r="D4" s="41"/>
      <c r="E4" s="42"/>
    </row>
    <row r="5" spans="1:6" x14ac:dyDescent="0.2">
      <c r="A5" s="17" t="s">
        <v>39</v>
      </c>
      <c r="B5" s="39">
        <v>12</v>
      </c>
      <c r="C5" s="40"/>
      <c r="D5" s="16">
        <v>0</v>
      </c>
      <c r="E5" s="4">
        <f>(B5*D5)*12</f>
        <v>0</v>
      </c>
    </row>
    <row r="6" spans="1:6" x14ac:dyDescent="0.2">
      <c r="A6" s="5"/>
      <c r="B6" s="41"/>
      <c r="C6" s="42"/>
      <c r="D6" s="41"/>
      <c r="E6" s="42"/>
    </row>
    <row r="7" spans="1:6" x14ac:dyDescent="0.2">
      <c r="A7" s="17" t="s">
        <v>37</v>
      </c>
      <c r="B7" s="39">
        <v>7</v>
      </c>
      <c r="C7" s="40"/>
      <c r="D7" s="16">
        <v>0</v>
      </c>
      <c r="E7" s="4">
        <f>(B7*D7)*12</f>
        <v>0</v>
      </c>
    </row>
    <row r="8" spans="1:6" x14ac:dyDescent="0.2">
      <c r="A8" s="5"/>
      <c r="B8" s="41"/>
      <c r="C8" s="42"/>
      <c r="D8" s="41"/>
      <c r="E8" s="42"/>
    </row>
    <row r="9" spans="1:6" x14ac:dyDescent="0.2">
      <c r="A9" s="17" t="s">
        <v>41</v>
      </c>
      <c r="B9" s="39">
        <v>5</v>
      </c>
      <c r="C9" s="40"/>
      <c r="D9" s="16">
        <v>0</v>
      </c>
      <c r="E9" s="4">
        <f>(B9*D9)*12</f>
        <v>0</v>
      </c>
    </row>
    <row r="10" spans="1:6" x14ac:dyDescent="0.2">
      <c r="A10" s="5"/>
      <c r="B10" s="41"/>
      <c r="C10" s="42"/>
      <c r="D10" s="41"/>
      <c r="E10" s="42"/>
    </row>
    <row r="11" spans="1:6" x14ac:dyDescent="0.2">
      <c r="A11" s="17" t="s">
        <v>40</v>
      </c>
      <c r="B11" s="39">
        <v>1</v>
      </c>
      <c r="C11" s="40"/>
      <c r="D11" s="16">
        <v>0</v>
      </c>
      <c r="E11" s="4">
        <f>(B11*D11)*12</f>
        <v>0</v>
      </c>
    </row>
    <row r="12" spans="1:6" x14ac:dyDescent="0.2">
      <c r="A12" s="5"/>
      <c r="B12" s="41"/>
      <c r="C12" s="42"/>
      <c r="D12" s="41"/>
      <c r="E12" s="42"/>
    </row>
    <row r="13" spans="1:6" x14ac:dyDescent="0.2">
      <c r="A13" s="17" t="s">
        <v>42</v>
      </c>
      <c r="B13" s="39">
        <v>19</v>
      </c>
      <c r="C13" s="40"/>
      <c r="D13" s="16">
        <v>0</v>
      </c>
      <c r="E13" s="4">
        <f>(B13*D13)*12</f>
        <v>0</v>
      </c>
      <c r="F13" s="12"/>
    </row>
    <row r="14" spans="1:6" x14ac:dyDescent="0.2">
      <c r="C14" s="21" t="s">
        <v>3</v>
      </c>
      <c r="E14" s="6">
        <f>SUM(E3,E5,E7,E9,E11,E13)</f>
        <v>0</v>
      </c>
    </row>
    <row r="16" spans="1:6" x14ac:dyDescent="0.2">
      <c r="A16" s="1" t="s">
        <v>54</v>
      </c>
      <c r="C16" s="11"/>
      <c r="D16" s="11"/>
    </row>
    <row r="17" spans="1:6" x14ac:dyDescent="0.2">
      <c r="A17" s="27"/>
      <c r="B17" s="28" t="s">
        <v>4</v>
      </c>
      <c r="C17" s="29" t="s">
        <v>22</v>
      </c>
      <c r="D17" s="29"/>
      <c r="E17" s="28" t="s">
        <v>23</v>
      </c>
    </row>
    <row r="18" spans="1:6" x14ac:dyDescent="0.2">
      <c r="A18" s="8" t="s">
        <v>43</v>
      </c>
      <c r="B18" s="30">
        <v>19</v>
      </c>
      <c r="C18" s="31">
        <v>0</v>
      </c>
      <c r="D18" s="11"/>
      <c r="E18" s="32">
        <f>((B18*C18)*12)</f>
        <v>0</v>
      </c>
    </row>
    <row r="19" spans="1:6" x14ac:dyDescent="0.2">
      <c r="A19" s="33"/>
      <c r="C19" s="11"/>
      <c r="D19" s="11" t="s">
        <v>3</v>
      </c>
      <c r="E19" s="34">
        <f>SUM(E18:E18)</f>
        <v>0</v>
      </c>
    </row>
    <row r="20" spans="1:6" x14ac:dyDescent="0.2">
      <c r="A20" s="33"/>
      <c r="C20" s="11"/>
      <c r="D20" s="11"/>
    </row>
    <row r="21" spans="1:6" x14ac:dyDescent="0.2">
      <c r="A21" s="1" t="s">
        <v>55</v>
      </c>
      <c r="C21" s="11"/>
      <c r="D21" s="11"/>
    </row>
    <row r="22" spans="1:6" x14ac:dyDescent="0.2">
      <c r="A22" s="27"/>
      <c r="B22" s="28" t="s">
        <v>4</v>
      </c>
      <c r="C22" s="29" t="s">
        <v>57</v>
      </c>
      <c r="D22" s="29"/>
      <c r="E22" s="28" t="s">
        <v>23</v>
      </c>
    </row>
    <row r="23" spans="1:6" x14ac:dyDescent="0.2">
      <c r="A23" s="8" t="s">
        <v>56</v>
      </c>
      <c r="B23" s="30">
        <v>17</v>
      </c>
      <c r="C23" s="31">
        <v>0</v>
      </c>
      <c r="D23" s="11"/>
      <c r="E23" s="32">
        <f>((B23*C23)*12)</f>
        <v>0</v>
      </c>
    </row>
    <row r="24" spans="1:6" x14ac:dyDescent="0.2">
      <c r="A24" s="33"/>
      <c r="C24" s="11"/>
      <c r="D24" s="11" t="s">
        <v>3</v>
      </c>
      <c r="E24" s="34">
        <f>SUM(E23:E23)</f>
        <v>0</v>
      </c>
    </row>
    <row r="25" spans="1:6" x14ac:dyDescent="0.2">
      <c r="A25" s="33"/>
      <c r="C25" s="11"/>
      <c r="D25" s="11"/>
    </row>
    <row r="26" spans="1:6" x14ac:dyDescent="0.2">
      <c r="A26" s="1" t="s">
        <v>6</v>
      </c>
    </row>
    <row r="27" spans="1:6" x14ac:dyDescent="0.2">
      <c r="A27" s="7" t="s">
        <v>7</v>
      </c>
      <c r="B27" s="3" t="s">
        <v>8</v>
      </c>
      <c r="C27" s="3" t="s">
        <v>9</v>
      </c>
      <c r="D27" s="3" t="s">
        <v>10</v>
      </c>
      <c r="E27" s="3" t="s">
        <v>24</v>
      </c>
    </row>
    <row r="28" spans="1:6" x14ac:dyDescent="0.2">
      <c r="A28" s="8" t="s">
        <v>11</v>
      </c>
      <c r="B28" s="18">
        <v>173260</v>
      </c>
      <c r="C28" s="25">
        <v>0</v>
      </c>
      <c r="D28" s="9">
        <f>B28*C28</f>
        <v>0</v>
      </c>
      <c r="E28" s="9">
        <f>D28*12</f>
        <v>0</v>
      </c>
    </row>
    <row r="29" spans="1:6" x14ac:dyDescent="0.2">
      <c r="A29" s="10" t="s">
        <v>12</v>
      </c>
      <c r="B29" s="19">
        <v>116799</v>
      </c>
      <c r="C29" s="25">
        <v>0</v>
      </c>
      <c r="D29" s="4">
        <f>B29*C29</f>
        <v>0</v>
      </c>
      <c r="E29" s="4">
        <f>D29*12</f>
        <v>0</v>
      </c>
      <c r="F29" s="24"/>
    </row>
    <row r="30" spans="1:6" x14ac:dyDescent="0.2">
      <c r="C30" s="11" t="s">
        <v>3</v>
      </c>
      <c r="D30" s="6">
        <f>SUM(D28:D29)</f>
        <v>0</v>
      </c>
      <c r="E30" s="6">
        <f>SUM(E28:E29)</f>
        <v>0</v>
      </c>
    </row>
    <row r="31" spans="1:6" x14ac:dyDescent="0.2">
      <c r="C31" s="11"/>
      <c r="D31" s="23"/>
      <c r="E31" s="24"/>
    </row>
    <row r="32" spans="1:6" x14ac:dyDescent="0.2">
      <c r="A32" s="13"/>
      <c r="B32" s="12"/>
    </row>
    <row r="33" spans="1:2" x14ac:dyDescent="0.2">
      <c r="A33" s="1" t="s">
        <v>16</v>
      </c>
      <c r="B33" s="3" t="s">
        <v>17</v>
      </c>
    </row>
    <row r="34" spans="1:2" x14ac:dyDescent="0.2">
      <c r="A34" s="1"/>
      <c r="B34" s="6">
        <f>((E14+E19+E24+E30)/12)</f>
        <v>0</v>
      </c>
    </row>
    <row r="36" spans="1:2" x14ac:dyDescent="0.2">
      <c r="A36" s="1" t="s">
        <v>18</v>
      </c>
      <c r="B36" s="3" t="s">
        <v>25</v>
      </c>
    </row>
    <row r="37" spans="1:2" x14ac:dyDescent="0.2">
      <c r="A37" s="1"/>
      <c r="B37" s="6">
        <f>B34*12</f>
        <v>0</v>
      </c>
    </row>
    <row r="38" spans="1:2" x14ac:dyDescent="0.2">
      <c r="B38" s="20"/>
    </row>
  </sheetData>
  <mergeCells count="17">
    <mergeCell ref="B2:C2"/>
    <mergeCell ref="B3:C3"/>
    <mergeCell ref="B4:C4"/>
    <mergeCell ref="B10:C10"/>
    <mergeCell ref="D10:E10"/>
    <mergeCell ref="B11:C11"/>
    <mergeCell ref="B12:C12"/>
    <mergeCell ref="D12:E12"/>
    <mergeCell ref="B13:C13"/>
    <mergeCell ref="B7:C7"/>
    <mergeCell ref="B8:C8"/>
    <mergeCell ref="D8:E8"/>
    <mergeCell ref="B9:C9"/>
    <mergeCell ref="D4:E4"/>
    <mergeCell ref="B5:C5"/>
    <mergeCell ref="B6:C6"/>
    <mergeCell ref="D6:E6"/>
  </mergeCells>
  <printOptions horizontalCentered="1"/>
  <pageMargins left="0.70866141732283472" right="0.70866141732283472" top="0.54625000000000001" bottom="0.74803149606299213" header="0.31496062992125984" footer="0.31496062992125984"/>
  <pageSetup paperSize="9" scale="97" orientation="landscape" r:id="rId1"/>
  <headerFooter>
    <oddHeader>&amp;LPrijzenblad Talentis</oddHead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2BD01-1B1B-4FBC-91D4-EB14EC22DFDF}">
  <sheetPr>
    <pageSetUpPr fitToPage="1"/>
  </sheetPr>
  <dimension ref="A2:E49"/>
  <sheetViews>
    <sheetView view="pageLayout" topLeftCell="A14" zoomScaleNormal="100" workbookViewId="0">
      <selection activeCell="B27" sqref="B27"/>
    </sheetView>
  </sheetViews>
  <sheetFormatPr defaultColWidth="9.140625" defaultRowHeight="12" x14ac:dyDescent="0.2"/>
  <cols>
    <col min="1" max="1" width="49.5703125" style="2" customWidth="1"/>
    <col min="2" max="2" width="19.85546875" style="2" customWidth="1"/>
    <col min="3" max="3" width="23.1406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2" spans="1:5" x14ac:dyDescent="0.2">
      <c r="A2" s="1" t="s">
        <v>0</v>
      </c>
    </row>
    <row r="3" spans="1:5" ht="15" x14ac:dyDescent="0.25">
      <c r="A3" s="22" t="s">
        <v>1</v>
      </c>
      <c r="B3" s="37" t="s">
        <v>2</v>
      </c>
      <c r="C3" s="38"/>
      <c r="D3" s="3" t="s">
        <v>29</v>
      </c>
      <c r="E3" s="3" t="s">
        <v>30</v>
      </c>
    </row>
    <row r="4" spans="1:5" x14ac:dyDescent="0.2">
      <c r="A4" s="17" t="s">
        <v>36</v>
      </c>
      <c r="B4" s="39">
        <v>12</v>
      </c>
      <c r="C4" s="40"/>
      <c r="D4" s="16">
        <v>0</v>
      </c>
      <c r="E4" s="4">
        <f>(B4*D4)*60</f>
        <v>0</v>
      </c>
    </row>
    <row r="5" spans="1:5" x14ac:dyDescent="0.2">
      <c r="A5" s="5"/>
      <c r="B5" s="41"/>
      <c r="C5" s="42"/>
      <c r="D5" s="41"/>
      <c r="E5" s="42"/>
    </row>
    <row r="6" spans="1:5" x14ac:dyDescent="0.2">
      <c r="A6" s="17" t="s">
        <v>39</v>
      </c>
      <c r="B6" s="39">
        <v>5</v>
      </c>
      <c r="C6" s="40"/>
      <c r="D6" s="16">
        <v>0</v>
      </c>
      <c r="E6" s="4">
        <f>(B6*D6)*60</f>
        <v>0</v>
      </c>
    </row>
    <row r="7" spans="1:5" x14ac:dyDescent="0.2">
      <c r="A7" s="5"/>
      <c r="B7" s="41"/>
      <c r="C7" s="42"/>
      <c r="D7" s="41"/>
      <c r="E7" s="42"/>
    </row>
    <row r="8" spans="1:5" x14ac:dyDescent="0.2">
      <c r="A8" s="17" t="s">
        <v>38</v>
      </c>
      <c r="B8" s="39">
        <v>0</v>
      </c>
      <c r="C8" s="40"/>
      <c r="D8" s="16">
        <v>0</v>
      </c>
      <c r="E8" s="4">
        <f>(B8*D8)*60</f>
        <v>0</v>
      </c>
    </row>
    <row r="9" spans="1:5" x14ac:dyDescent="0.2">
      <c r="A9" s="5"/>
      <c r="B9" s="41"/>
      <c r="C9" s="42"/>
      <c r="D9" s="41"/>
      <c r="E9" s="42"/>
    </row>
    <row r="10" spans="1:5" x14ac:dyDescent="0.2">
      <c r="A10" s="17" t="s">
        <v>37</v>
      </c>
      <c r="B10" s="39">
        <v>7</v>
      </c>
      <c r="C10" s="40"/>
      <c r="D10" s="16">
        <v>0</v>
      </c>
      <c r="E10" s="4">
        <f>(B10*D10)*60</f>
        <v>0</v>
      </c>
    </row>
    <row r="11" spans="1:5" x14ac:dyDescent="0.2">
      <c r="A11" s="5"/>
      <c r="B11" s="41"/>
      <c r="C11" s="42"/>
      <c r="D11" s="41"/>
      <c r="E11" s="42"/>
    </row>
    <row r="12" spans="1:5" x14ac:dyDescent="0.2">
      <c r="A12" s="17" t="s">
        <v>41</v>
      </c>
      <c r="B12" s="39">
        <v>7</v>
      </c>
      <c r="C12" s="40"/>
      <c r="D12" s="16">
        <v>0</v>
      </c>
      <c r="E12" s="4">
        <f>(B12*D12)*60</f>
        <v>0</v>
      </c>
    </row>
    <row r="13" spans="1:5" x14ac:dyDescent="0.2">
      <c r="A13" s="5"/>
      <c r="B13" s="41"/>
      <c r="C13" s="42"/>
      <c r="D13" s="41"/>
      <c r="E13" s="42"/>
    </row>
    <row r="14" spans="1:5" x14ac:dyDescent="0.2">
      <c r="A14" s="17" t="s">
        <v>40</v>
      </c>
      <c r="B14" s="39">
        <v>0</v>
      </c>
      <c r="C14" s="40"/>
      <c r="D14" s="16">
        <v>0</v>
      </c>
      <c r="E14" s="4">
        <f>(B14*D14)*60</f>
        <v>0</v>
      </c>
    </row>
    <row r="15" spans="1:5" x14ac:dyDescent="0.2">
      <c r="A15" s="5"/>
      <c r="B15" s="41"/>
      <c r="C15" s="42"/>
      <c r="D15" s="41"/>
      <c r="E15" s="42"/>
    </row>
    <row r="16" spans="1:5" x14ac:dyDescent="0.2">
      <c r="A16" s="17" t="s">
        <v>42</v>
      </c>
      <c r="B16" s="39">
        <v>12</v>
      </c>
      <c r="C16" s="40"/>
      <c r="D16" s="16">
        <v>0</v>
      </c>
      <c r="E16" s="4">
        <f>(B16*D16)*60</f>
        <v>0</v>
      </c>
    </row>
    <row r="17" spans="1:5" x14ac:dyDescent="0.2">
      <c r="A17" s="5"/>
      <c r="B17" s="41"/>
      <c r="C17" s="42"/>
      <c r="D17" s="41"/>
      <c r="E17" s="42"/>
    </row>
    <row r="18" spans="1:5" x14ac:dyDescent="0.2">
      <c r="C18" s="21" t="s">
        <v>3</v>
      </c>
      <c r="E18" s="6">
        <f>SUM(E4,E6,E8,E10,E12,E16)</f>
        <v>0</v>
      </c>
    </row>
    <row r="20" spans="1:5" x14ac:dyDescent="0.2">
      <c r="A20" s="1" t="s">
        <v>54</v>
      </c>
      <c r="C20" s="11"/>
      <c r="D20" s="11"/>
    </row>
    <row r="21" spans="1:5" x14ac:dyDescent="0.2">
      <c r="A21" s="27"/>
      <c r="B21" s="28" t="s">
        <v>4</v>
      </c>
      <c r="C21" s="29" t="s">
        <v>5</v>
      </c>
      <c r="D21" s="29"/>
      <c r="E21" s="28" t="s">
        <v>31</v>
      </c>
    </row>
    <row r="22" spans="1:5" x14ac:dyDescent="0.2">
      <c r="A22" s="8" t="s">
        <v>44</v>
      </c>
      <c r="B22" s="30">
        <v>12</v>
      </c>
      <c r="C22" s="31">
        <v>0</v>
      </c>
      <c r="D22" s="11"/>
      <c r="E22" s="32">
        <f>((B22*C22)*60)</f>
        <v>0</v>
      </c>
    </row>
    <row r="23" spans="1:5" x14ac:dyDescent="0.2">
      <c r="A23" s="33"/>
      <c r="C23" s="11"/>
      <c r="D23" s="11" t="s">
        <v>3</v>
      </c>
      <c r="E23" s="34">
        <f>SUM(E22:E22)</f>
        <v>0</v>
      </c>
    </row>
    <row r="25" spans="1:5" x14ac:dyDescent="0.2">
      <c r="A25" s="1" t="s">
        <v>55</v>
      </c>
      <c r="C25" s="11"/>
      <c r="D25" s="11"/>
    </row>
    <row r="26" spans="1:5" x14ac:dyDescent="0.2">
      <c r="A26" s="27"/>
      <c r="B26" s="28" t="s">
        <v>4</v>
      </c>
      <c r="C26" s="29" t="s">
        <v>57</v>
      </c>
      <c r="D26" s="29"/>
      <c r="E26" s="28" t="s">
        <v>31</v>
      </c>
    </row>
    <row r="27" spans="1:5" x14ac:dyDescent="0.2">
      <c r="A27" s="8" t="s">
        <v>56</v>
      </c>
      <c r="B27" s="30">
        <v>9</v>
      </c>
      <c r="C27" s="31">
        <v>0</v>
      </c>
      <c r="D27" s="11"/>
      <c r="E27" s="32">
        <f>((B27*C27)*60)</f>
        <v>0</v>
      </c>
    </row>
    <row r="28" spans="1:5" x14ac:dyDescent="0.2">
      <c r="A28" s="33"/>
      <c r="C28" s="11"/>
      <c r="D28" s="11" t="s">
        <v>3</v>
      </c>
      <c r="E28" s="34">
        <f>SUM(E27:E27)</f>
        <v>0</v>
      </c>
    </row>
    <row r="29" spans="1:5" x14ac:dyDescent="0.2">
      <c r="A29" s="33"/>
      <c r="C29" s="11"/>
      <c r="D29" s="11"/>
    </row>
    <row r="30" spans="1:5" x14ac:dyDescent="0.2">
      <c r="A30" s="1" t="s">
        <v>6</v>
      </c>
    </row>
    <row r="31" spans="1:5" x14ac:dyDescent="0.2">
      <c r="A31" s="7" t="s">
        <v>7</v>
      </c>
      <c r="B31" s="3" t="s">
        <v>8</v>
      </c>
      <c r="C31" s="3" t="s">
        <v>9</v>
      </c>
      <c r="D31" s="3" t="s">
        <v>10</v>
      </c>
      <c r="E31" s="3" t="s">
        <v>32</v>
      </c>
    </row>
    <row r="32" spans="1:5" x14ac:dyDescent="0.2">
      <c r="A32" s="8" t="s">
        <v>11</v>
      </c>
      <c r="B32" s="18">
        <v>96072</v>
      </c>
      <c r="C32" s="25">
        <v>0</v>
      </c>
      <c r="D32" s="9">
        <f>B32*C32</f>
        <v>0</v>
      </c>
      <c r="E32" s="9">
        <f>D32*60</f>
        <v>0</v>
      </c>
    </row>
    <row r="33" spans="1:5" x14ac:dyDescent="0.2">
      <c r="A33" s="10" t="s">
        <v>12</v>
      </c>
      <c r="B33" s="19">
        <v>91858</v>
      </c>
      <c r="C33" s="25">
        <v>0</v>
      </c>
      <c r="D33" s="4">
        <f>B33*C33</f>
        <v>0</v>
      </c>
      <c r="E33" s="4">
        <f>D33*60</f>
        <v>0</v>
      </c>
    </row>
    <row r="34" spans="1:5" x14ac:dyDescent="0.2">
      <c r="C34" s="11" t="s">
        <v>3</v>
      </c>
      <c r="D34" s="6">
        <f>SUM(D32:D33)</f>
        <v>0</v>
      </c>
      <c r="E34" s="6">
        <f>SUM(E32:E33)</f>
        <v>0</v>
      </c>
    </row>
    <row r="35" spans="1:5" x14ac:dyDescent="0.2">
      <c r="C35" s="11"/>
      <c r="D35" s="11"/>
    </row>
    <row r="36" spans="1:5" x14ac:dyDescent="0.2">
      <c r="A36" s="1" t="s">
        <v>13</v>
      </c>
      <c r="C36" s="11"/>
      <c r="D36" s="11"/>
    </row>
    <row r="37" spans="1:5" x14ac:dyDescent="0.2">
      <c r="A37" s="7" t="s">
        <v>14</v>
      </c>
      <c r="B37" s="14" t="s">
        <v>15</v>
      </c>
      <c r="C37" s="14" t="s">
        <v>33</v>
      </c>
    </row>
    <row r="38" spans="1:5" x14ac:dyDescent="0.2">
      <c r="A38" s="8" t="s">
        <v>14</v>
      </c>
      <c r="B38" s="15">
        <v>0</v>
      </c>
      <c r="C38" s="35">
        <v>0</v>
      </c>
    </row>
    <row r="39" spans="1:5" x14ac:dyDescent="0.2">
      <c r="A39" s="26" t="s">
        <v>28</v>
      </c>
    </row>
    <row r="41" spans="1:5" x14ac:dyDescent="0.2">
      <c r="A41" s="13"/>
      <c r="B41" s="12"/>
    </row>
    <row r="42" spans="1:5" x14ac:dyDescent="0.2">
      <c r="A42" s="1" t="s">
        <v>16</v>
      </c>
      <c r="B42" s="3" t="s">
        <v>17</v>
      </c>
    </row>
    <row r="43" spans="1:5" x14ac:dyDescent="0.2">
      <c r="A43" s="1"/>
      <c r="B43" s="6">
        <f>((E18+E23+E28+E34)/60)+C38</f>
        <v>0</v>
      </c>
    </row>
    <row r="45" spans="1:5" x14ac:dyDescent="0.2">
      <c r="A45" s="1" t="s">
        <v>18</v>
      </c>
      <c r="B45" s="3" t="s">
        <v>34</v>
      </c>
      <c r="C45" s="3" t="s">
        <v>26</v>
      </c>
      <c r="D45" s="3" t="s">
        <v>45</v>
      </c>
    </row>
    <row r="46" spans="1:5" x14ac:dyDescent="0.2">
      <c r="A46" s="1"/>
      <c r="B46" s="6">
        <f>B43*60</f>
        <v>0</v>
      </c>
      <c r="C46" s="6">
        <f>'Verlenging Talentis'!B37*2</f>
        <v>0</v>
      </c>
      <c r="D46" s="6">
        <f>B46+C46</f>
        <v>0</v>
      </c>
    </row>
    <row r="47" spans="1:5" x14ac:dyDescent="0.2">
      <c r="B47" s="20"/>
    </row>
    <row r="49" spans="1:1" x14ac:dyDescent="0.2">
      <c r="A49" s="2" t="s">
        <v>27</v>
      </c>
    </row>
  </sheetData>
  <mergeCells count="22">
    <mergeCell ref="B16:C16"/>
    <mergeCell ref="B17:C17"/>
    <mergeCell ref="D17:E17"/>
    <mergeCell ref="B12:C12"/>
    <mergeCell ref="B13:C13"/>
    <mergeCell ref="D13:E13"/>
    <mergeCell ref="B14:C14"/>
    <mergeCell ref="B15:C15"/>
    <mergeCell ref="D15:E15"/>
    <mergeCell ref="B8:C8"/>
    <mergeCell ref="B9:C9"/>
    <mergeCell ref="D9:E9"/>
    <mergeCell ref="B10:C10"/>
    <mergeCell ref="B11:C11"/>
    <mergeCell ref="D11:E11"/>
    <mergeCell ref="B7:C7"/>
    <mergeCell ref="D7:E7"/>
    <mergeCell ref="B3:C3"/>
    <mergeCell ref="B4:C4"/>
    <mergeCell ref="B5:C5"/>
    <mergeCell ref="D5:E5"/>
    <mergeCell ref="B6:C6"/>
  </mergeCells>
  <printOptions horizontalCentered="1"/>
  <pageMargins left="0.70866141732283472" right="0.70866141732283472" top="0.5184375" bottom="0.74803149606299213" header="0.31496062992125984" footer="0.31496062992125984"/>
  <pageSetup paperSize="9" scale="89" orientation="landscape" r:id="rId1"/>
  <headerFooter>
    <oddHeader>&amp;LPrijzenblad Cadans</oddHead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2F5F1-456B-4516-97A2-9C79B502587D}">
  <sheetPr>
    <pageSetUpPr fitToPage="1"/>
  </sheetPr>
  <dimension ref="A2:F41"/>
  <sheetViews>
    <sheetView view="pageLayout" topLeftCell="A11" zoomScaleNormal="100" workbookViewId="0">
      <selection activeCell="B26" sqref="B26"/>
    </sheetView>
  </sheetViews>
  <sheetFormatPr defaultColWidth="9.140625" defaultRowHeight="12" x14ac:dyDescent="0.2"/>
  <cols>
    <col min="1" max="1" width="47.85546875" style="2" customWidth="1"/>
    <col min="2" max="2" width="18.140625" style="2" bestFit="1" customWidth="1"/>
    <col min="3" max="3" width="23.57031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2" spans="1:6" x14ac:dyDescent="0.2">
      <c r="A2" s="1" t="s">
        <v>0</v>
      </c>
    </row>
    <row r="3" spans="1:6" ht="15" x14ac:dyDescent="0.25">
      <c r="A3" s="22" t="s">
        <v>1</v>
      </c>
      <c r="B3" s="37" t="s">
        <v>2</v>
      </c>
      <c r="C3" s="38"/>
      <c r="D3" s="3" t="s">
        <v>20</v>
      </c>
      <c r="E3" s="3" t="s">
        <v>21</v>
      </c>
    </row>
    <row r="4" spans="1:6" x14ac:dyDescent="0.2">
      <c r="A4" s="17" t="s">
        <v>36</v>
      </c>
      <c r="B4" s="39">
        <v>12</v>
      </c>
      <c r="C4" s="40"/>
      <c r="D4" s="16">
        <v>0</v>
      </c>
      <c r="E4" s="4">
        <f>(B4*D4)*12</f>
        <v>0</v>
      </c>
    </row>
    <row r="5" spans="1:6" x14ac:dyDescent="0.2">
      <c r="A5" s="5"/>
      <c r="B5" s="41"/>
      <c r="C5" s="42"/>
      <c r="D5" s="41"/>
      <c r="E5" s="42"/>
    </row>
    <row r="6" spans="1:6" x14ac:dyDescent="0.2">
      <c r="A6" s="17" t="s">
        <v>39</v>
      </c>
      <c r="B6" s="39">
        <v>5</v>
      </c>
      <c r="C6" s="40"/>
      <c r="D6" s="16">
        <v>0</v>
      </c>
      <c r="E6" s="4">
        <f>(B6*D6)*12</f>
        <v>0</v>
      </c>
    </row>
    <row r="7" spans="1:6" x14ac:dyDescent="0.2">
      <c r="A7" s="5"/>
      <c r="B7" s="41"/>
      <c r="C7" s="42"/>
      <c r="D7" s="41"/>
      <c r="E7" s="42"/>
    </row>
    <row r="8" spans="1:6" x14ac:dyDescent="0.2">
      <c r="A8" s="17" t="s">
        <v>38</v>
      </c>
      <c r="B8" s="39">
        <v>0</v>
      </c>
      <c r="C8" s="40"/>
      <c r="D8" s="16">
        <v>0</v>
      </c>
      <c r="E8" s="4">
        <f>(B8*D8)*12</f>
        <v>0</v>
      </c>
    </row>
    <row r="9" spans="1:6" x14ac:dyDescent="0.2">
      <c r="A9" s="5"/>
      <c r="B9" s="41"/>
      <c r="C9" s="42"/>
      <c r="D9" s="41"/>
      <c r="E9" s="42"/>
    </row>
    <row r="10" spans="1:6" x14ac:dyDescent="0.2">
      <c r="A10" s="17" t="s">
        <v>37</v>
      </c>
      <c r="B10" s="39">
        <v>7</v>
      </c>
      <c r="C10" s="40"/>
      <c r="D10" s="16">
        <v>0</v>
      </c>
      <c r="E10" s="4">
        <f>(B10*D10)*12</f>
        <v>0</v>
      </c>
    </row>
    <row r="11" spans="1:6" x14ac:dyDescent="0.2">
      <c r="A11" s="5"/>
      <c r="B11" s="41"/>
      <c r="C11" s="42"/>
      <c r="D11" s="41"/>
      <c r="E11" s="42"/>
    </row>
    <row r="12" spans="1:6" x14ac:dyDescent="0.2">
      <c r="A12" s="17" t="s">
        <v>41</v>
      </c>
      <c r="B12" s="39">
        <v>7</v>
      </c>
      <c r="C12" s="40"/>
      <c r="D12" s="16">
        <v>0</v>
      </c>
      <c r="E12" s="4">
        <f>(B12*D12)*12</f>
        <v>0</v>
      </c>
    </row>
    <row r="13" spans="1:6" x14ac:dyDescent="0.2">
      <c r="A13" s="5"/>
      <c r="B13" s="41"/>
      <c r="C13" s="42"/>
      <c r="D13" s="41"/>
      <c r="E13" s="42"/>
    </row>
    <row r="14" spans="1:6" x14ac:dyDescent="0.2">
      <c r="A14" s="17" t="s">
        <v>40</v>
      </c>
      <c r="B14" s="39">
        <v>0</v>
      </c>
      <c r="C14" s="40"/>
      <c r="D14" s="16">
        <v>0</v>
      </c>
      <c r="E14" s="4">
        <f>(B14*D14)*12</f>
        <v>0</v>
      </c>
    </row>
    <row r="15" spans="1:6" x14ac:dyDescent="0.2">
      <c r="A15" s="5"/>
      <c r="B15" s="41"/>
      <c r="C15" s="42"/>
      <c r="D15" s="41"/>
      <c r="E15" s="42"/>
    </row>
    <row r="16" spans="1:6" x14ac:dyDescent="0.2">
      <c r="A16" s="17" t="s">
        <v>42</v>
      </c>
      <c r="B16" s="39">
        <v>12</v>
      </c>
      <c r="C16" s="40"/>
      <c r="D16" s="16">
        <v>0</v>
      </c>
      <c r="E16" s="4">
        <f>(B16*D16)*12</f>
        <v>0</v>
      </c>
      <c r="F16" s="12"/>
    </row>
    <row r="17" spans="1:6" x14ac:dyDescent="0.2">
      <c r="C17" s="21" t="s">
        <v>3</v>
      </c>
      <c r="E17" s="6">
        <f>SUM(E4,E6,E8,E10,E12,E14,E16)</f>
        <v>0</v>
      </c>
    </row>
    <row r="19" spans="1:6" x14ac:dyDescent="0.2">
      <c r="A19" s="1" t="s">
        <v>54</v>
      </c>
      <c r="C19" s="11"/>
      <c r="D19" s="11"/>
    </row>
    <row r="20" spans="1:6" x14ac:dyDescent="0.2">
      <c r="A20" s="27"/>
      <c r="B20" s="28" t="s">
        <v>4</v>
      </c>
      <c r="C20" s="29" t="s">
        <v>22</v>
      </c>
      <c r="D20" s="29"/>
      <c r="E20" s="28" t="s">
        <v>23</v>
      </c>
    </row>
    <row r="21" spans="1:6" x14ac:dyDescent="0.2">
      <c r="A21" s="8" t="s">
        <v>43</v>
      </c>
      <c r="B21" s="30">
        <v>12</v>
      </c>
      <c r="C21" s="31">
        <v>0</v>
      </c>
      <c r="D21" s="11"/>
      <c r="E21" s="32">
        <f>((B21*C21)*12)</f>
        <v>0</v>
      </c>
    </row>
    <row r="22" spans="1:6" x14ac:dyDescent="0.2">
      <c r="A22" s="33"/>
      <c r="C22" s="11"/>
      <c r="D22" s="11" t="s">
        <v>3</v>
      </c>
      <c r="E22" s="34">
        <f>SUM(E21:E21)</f>
        <v>0</v>
      </c>
    </row>
    <row r="24" spans="1:6" x14ac:dyDescent="0.2">
      <c r="A24" s="1" t="s">
        <v>55</v>
      </c>
      <c r="C24" s="11"/>
      <c r="D24" s="11"/>
    </row>
    <row r="25" spans="1:6" x14ac:dyDescent="0.2">
      <c r="A25" s="27"/>
      <c r="B25" s="28" t="s">
        <v>4</v>
      </c>
      <c r="C25" s="29" t="s">
        <v>57</v>
      </c>
      <c r="D25" s="29"/>
      <c r="E25" s="28" t="s">
        <v>23</v>
      </c>
    </row>
    <row r="26" spans="1:6" x14ac:dyDescent="0.2">
      <c r="A26" s="8" t="s">
        <v>56</v>
      </c>
      <c r="B26" s="30">
        <v>9</v>
      </c>
      <c r="C26" s="31">
        <v>0</v>
      </c>
      <c r="D26" s="11"/>
      <c r="E26" s="32">
        <f>((B26*C26)*12)</f>
        <v>0</v>
      </c>
    </row>
    <row r="27" spans="1:6" x14ac:dyDescent="0.2">
      <c r="A27" s="33"/>
      <c r="C27" s="11"/>
      <c r="D27" s="11" t="s">
        <v>3</v>
      </c>
      <c r="E27" s="34">
        <f>SUM(E26:E26)</f>
        <v>0</v>
      </c>
    </row>
    <row r="28" spans="1:6" x14ac:dyDescent="0.2">
      <c r="A28" s="33"/>
      <c r="C28" s="11"/>
      <c r="D28" s="11"/>
    </row>
    <row r="29" spans="1:6" x14ac:dyDescent="0.2">
      <c r="A29" s="1" t="s">
        <v>6</v>
      </c>
    </row>
    <row r="30" spans="1:6" x14ac:dyDescent="0.2">
      <c r="A30" s="7" t="s">
        <v>7</v>
      </c>
      <c r="B30" s="3" t="s">
        <v>8</v>
      </c>
      <c r="C30" s="3" t="s">
        <v>9</v>
      </c>
      <c r="D30" s="3" t="s">
        <v>10</v>
      </c>
      <c r="E30" s="3" t="s">
        <v>24</v>
      </c>
    </row>
    <row r="31" spans="1:6" x14ac:dyDescent="0.2">
      <c r="A31" s="8" t="s">
        <v>11</v>
      </c>
      <c r="B31" s="18">
        <v>96072</v>
      </c>
      <c r="C31" s="25">
        <v>0</v>
      </c>
      <c r="D31" s="9">
        <f>B31*C31</f>
        <v>0</v>
      </c>
      <c r="E31" s="9">
        <f>D31*12</f>
        <v>0</v>
      </c>
    </row>
    <row r="32" spans="1:6" x14ac:dyDescent="0.2">
      <c r="A32" s="10" t="s">
        <v>12</v>
      </c>
      <c r="B32" s="19">
        <v>91858</v>
      </c>
      <c r="C32" s="25">
        <v>0</v>
      </c>
      <c r="D32" s="4">
        <f>B32*C32</f>
        <v>0</v>
      </c>
      <c r="E32" s="4">
        <f>D32*12</f>
        <v>0</v>
      </c>
      <c r="F32" s="24"/>
    </row>
    <row r="33" spans="1:5" x14ac:dyDescent="0.2">
      <c r="C33" s="11" t="s">
        <v>3</v>
      </c>
      <c r="D33" s="6">
        <f>SUM(D31:D32)</f>
        <v>0</v>
      </c>
      <c r="E33" s="6">
        <f>SUM(E31:E32)</f>
        <v>0</v>
      </c>
    </row>
    <row r="34" spans="1:5" x14ac:dyDescent="0.2">
      <c r="C34" s="11"/>
      <c r="D34" s="23"/>
      <c r="E34" s="24"/>
    </row>
    <row r="35" spans="1:5" x14ac:dyDescent="0.2">
      <c r="A35" s="13"/>
      <c r="B35" s="12"/>
    </row>
    <row r="36" spans="1:5" x14ac:dyDescent="0.2">
      <c r="A36" s="1" t="s">
        <v>16</v>
      </c>
      <c r="B36" s="3" t="s">
        <v>17</v>
      </c>
    </row>
    <row r="37" spans="1:5" x14ac:dyDescent="0.2">
      <c r="A37" s="1"/>
      <c r="B37" s="6">
        <f>((E17+E22+E27+E33)/12)</f>
        <v>0</v>
      </c>
    </row>
    <row r="39" spans="1:5" x14ac:dyDescent="0.2">
      <c r="A39" s="1" t="s">
        <v>18</v>
      </c>
      <c r="B39" s="3" t="s">
        <v>25</v>
      </c>
    </row>
    <row r="40" spans="1:5" x14ac:dyDescent="0.2">
      <c r="A40" s="1"/>
      <c r="B40" s="6">
        <f>B37*12</f>
        <v>0</v>
      </c>
    </row>
    <row r="41" spans="1:5" x14ac:dyDescent="0.2">
      <c r="B41" s="20"/>
    </row>
  </sheetData>
  <mergeCells count="20">
    <mergeCell ref="B16:C16"/>
    <mergeCell ref="B12:C12"/>
    <mergeCell ref="B13:C13"/>
    <mergeCell ref="D13:E13"/>
    <mergeCell ref="B14:C14"/>
    <mergeCell ref="B15:C15"/>
    <mergeCell ref="D15:E15"/>
    <mergeCell ref="B8:C8"/>
    <mergeCell ref="B9:C9"/>
    <mergeCell ref="D9:E9"/>
    <mergeCell ref="B10:C10"/>
    <mergeCell ref="B11:C11"/>
    <mergeCell ref="D11:E11"/>
    <mergeCell ref="B7:C7"/>
    <mergeCell ref="D7:E7"/>
    <mergeCell ref="B3:C3"/>
    <mergeCell ref="B4:C4"/>
    <mergeCell ref="B5:C5"/>
    <mergeCell ref="D5:E5"/>
    <mergeCell ref="B6:C6"/>
  </mergeCells>
  <printOptions horizontalCentered="1"/>
  <pageMargins left="0.70866141732283472" right="0.70866141732283472" top="0.54625000000000001" bottom="0.74803149606299213" header="0.31496062992125984" footer="0.31496062992125984"/>
  <pageSetup paperSize="9" scale="97" orientation="landscape" r:id="rId1"/>
  <headerFooter>
    <oddHeader>&amp;LPrijzenblad Cadans</oddHead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97910-00DE-49A6-8547-4C913C37602D}">
  <sheetPr>
    <pageSetUpPr fitToPage="1"/>
  </sheetPr>
  <dimension ref="A2:E49"/>
  <sheetViews>
    <sheetView view="pageLayout" zoomScaleNormal="100" workbookViewId="0">
      <selection activeCell="B43" sqref="B42:B43"/>
    </sheetView>
  </sheetViews>
  <sheetFormatPr defaultColWidth="9.140625" defaultRowHeight="12" x14ac:dyDescent="0.2"/>
  <cols>
    <col min="1" max="1" width="49.5703125" style="2" customWidth="1"/>
    <col min="2" max="2" width="19.85546875" style="2" customWidth="1"/>
    <col min="3" max="3" width="23.1406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2" spans="1:5" x14ac:dyDescent="0.2">
      <c r="A2" s="1" t="s">
        <v>0</v>
      </c>
    </row>
    <row r="3" spans="1:5" ht="15" x14ac:dyDescent="0.25">
      <c r="A3" s="22" t="s">
        <v>1</v>
      </c>
      <c r="B3" s="37" t="s">
        <v>2</v>
      </c>
      <c r="C3" s="38"/>
      <c r="D3" s="3" t="s">
        <v>49</v>
      </c>
      <c r="E3" s="3" t="s">
        <v>48</v>
      </c>
    </row>
    <row r="4" spans="1:5" x14ac:dyDescent="0.2">
      <c r="A4" s="17" t="s">
        <v>36</v>
      </c>
      <c r="B4" s="39">
        <v>4</v>
      </c>
      <c r="C4" s="40"/>
      <c r="D4" s="16">
        <v>0</v>
      </c>
      <c r="E4" s="4">
        <f>(B4*D4)*42</f>
        <v>0</v>
      </c>
    </row>
    <row r="5" spans="1:5" x14ac:dyDescent="0.2">
      <c r="A5" s="5"/>
      <c r="B5" s="41"/>
      <c r="C5" s="42"/>
      <c r="D5" s="41"/>
      <c r="E5" s="42"/>
    </row>
    <row r="6" spans="1:5" x14ac:dyDescent="0.2">
      <c r="A6" s="17" t="s">
        <v>39</v>
      </c>
      <c r="B6" s="39">
        <v>2</v>
      </c>
      <c r="C6" s="40"/>
      <c r="D6" s="16">
        <v>0</v>
      </c>
      <c r="E6" s="4">
        <f>(B6*D6)*42</f>
        <v>0</v>
      </c>
    </row>
    <row r="7" spans="1:5" x14ac:dyDescent="0.2">
      <c r="A7" s="5"/>
      <c r="B7" s="41"/>
      <c r="C7" s="42"/>
      <c r="D7" s="41"/>
      <c r="E7" s="42"/>
    </row>
    <row r="8" spans="1:5" x14ac:dyDescent="0.2">
      <c r="A8" s="17" t="s">
        <v>38</v>
      </c>
      <c r="B8" s="39">
        <v>0</v>
      </c>
      <c r="C8" s="40"/>
      <c r="D8" s="16">
        <v>0</v>
      </c>
      <c r="E8" s="4">
        <f>(B8*D8)*42</f>
        <v>0</v>
      </c>
    </row>
    <row r="9" spans="1:5" x14ac:dyDescent="0.2">
      <c r="A9" s="5"/>
      <c r="B9" s="41"/>
      <c r="C9" s="42"/>
      <c r="D9" s="41"/>
      <c r="E9" s="42"/>
    </row>
    <row r="10" spans="1:5" x14ac:dyDescent="0.2">
      <c r="A10" s="17" t="s">
        <v>37</v>
      </c>
      <c r="B10" s="39">
        <v>2</v>
      </c>
      <c r="C10" s="40"/>
      <c r="D10" s="16">
        <v>0</v>
      </c>
      <c r="E10" s="4">
        <f>(B10*D10)*42</f>
        <v>0</v>
      </c>
    </row>
    <row r="11" spans="1:5" x14ac:dyDescent="0.2">
      <c r="A11" s="5"/>
      <c r="B11" s="41"/>
      <c r="C11" s="42"/>
      <c r="D11" s="41"/>
      <c r="E11" s="42"/>
    </row>
    <row r="12" spans="1:5" x14ac:dyDescent="0.2">
      <c r="A12" s="17" t="s">
        <v>41</v>
      </c>
      <c r="B12" s="39">
        <v>2</v>
      </c>
      <c r="C12" s="40"/>
      <c r="D12" s="16">
        <v>0</v>
      </c>
      <c r="E12" s="4">
        <f>(B12*D12)*42</f>
        <v>0</v>
      </c>
    </row>
    <row r="13" spans="1:5" x14ac:dyDescent="0.2">
      <c r="A13" s="5"/>
      <c r="B13" s="41"/>
      <c r="C13" s="42"/>
      <c r="D13" s="41"/>
      <c r="E13" s="42"/>
    </row>
    <row r="14" spans="1:5" x14ac:dyDescent="0.2">
      <c r="A14" s="17" t="s">
        <v>40</v>
      </c>
      <c r="B14" s="39">
        <v>0</v>
      </c>
      <c r="C14" s="40"/>
      <c r="D14" s="16">
        <v>0</v>
      </c>
      <c r="E14" s="4">
        <f>(B14*D14)*42</f>
        <v>0</v>
      </c>
    </row>
    <row r="15" spans="1:5" x14ac:dyDescent="0.2">
      <c r="A15" s="5"/>
      <c r="B15" s="41"/>
      <c r="C15" s="42"/>
      <c r="D15" s="41"/>
      <c r="E15" s="42"/>
    </row>
    <row r="16" spans="1:5" x14ac:dyDescent="0.2">
      <c r="A16" s="17" t="s">
        <v>42</v>
      </c>
      <c r="B16" s="39">
        <v>4</v>
      </c>
      <c r="C16" s="40"/>
      <c r="D16" s="16">
        <v>0</v>
      </c>
      <c r="E16" s="4">
        <f>(B16*D16)*42</f>
        <v>0</v>
      </c>
    </row>
    <row r="17" spans="1:5" x14ac:dyDescent="0.2">
      <c r="A17" s="5"/>
      <c r="B17" s="41"/>
      <c r="C17" s="42"/>
      <c r="D17" s="41"/>
      <c r="E17" s="42"/>
    </row>
    <row r="18" spans="1:5" x14ac:dyDescent="0.2">
      <c r="C18" s="21" t="s">
        <v>3</v>
      </c>
      <c r="E18" s="6">
        <f>SUM(E4,E6,E8,E10,E12,E16)</f>
        <v>0</v>
      </c>
    </row>
    <row r="20" spans="1:5" x14ac:dyDescent="0.2">
      <c r="A20" s="1" t="s">
        <v>54</v>
      </c>
      <c r="C20" s="11"/>
      <c r="D20" s="11"/>
    </row>
    <row r="21" spans="1:5" x14ac:dyDescent="0.2">
      <c r="A21" s="27"/>
      <c r="B21" s="28" t="s">
        <v>4</v>
      </c>
      <c r="C21" s="29" t="s">
        <v>5</v>
      </c>
      <c r="D21" s="29"/>
      <c r="E21" s="28" t="s">
        <v>50</v>
      </c>
    </row>
    <row r="22" spans="1:5" x14ac:dyDescent="0.2">
      <c r="A22" s="8" t="s">
        <v>44</v>
      </c>
      <c r="B22" s="30">
        <v>4</v>
      </c>
      <c r="C22" s="31">
        <v>0</v>
      </c>
      <c r="D22" s="11"/>
      <c r="E22" s="32">
        <f>((B22*C22)*42)</f>
        <v>0</v>
      </c>
    </row>
    <row r="23" spans="1:5" x14ac:dyDescent="0.2">
      <c r="A23" s="33"/>
      <c r="C23" s="11"/>
      <c r="D23" s="11" t="s">
        <v>3</v>
      </c>
      <c r="E23" s="34">
        <f>SUM(E22:E22)</f>
        <v>0</v>
      </c>
    </row>
    <row r="25" spans="1:5" x14ac:dyDescent="0.2">
      <c r="A25" s="1" t="s">
        <v>55</v>
      </c>
      <c r="C25" s="11"/>
      <c r="D25" s="11"/>
    </row>
    <row r="26" spans="1:5" x14ac:dyDescent="0.2">
      <c r="A26" s="27"/>
      <c r="B26" s="28" t="s">
        <v>4</v>
      </c>
      <c r="C26" s="29" t="s">
        <v>57</v>
      </c>
      <c r="D26" s="29"/>
      <c r="E26" s="28" t="s">
        <v>50</v>
      </c>
    </row>
    <row r="27" spans="1:5" x14ac:dyDescent="0.2">
      <c r="A27" s="8" t="s">
        <v>56</v>
      </c>
      <c r="B27" s="30">
        <v>4</v>
      </c>
      <c r="C27" s="31">
        <v>0</v>
      </c>
      <c r="D27" s="11"/>
      <c r="E27" s="32">
        <f>((B27*C27)*42)</f>
        <v>0</v>
      </c>
    </row>
    <row r="28" spans="1:5" x14ac:dyDescent="0.2">
      <c r="A28" s="33"/>
      <c r="C28" s="11"/>
      <c r="D28" s="11" t="s">
        <v>3</v>
      </c>
      <c r="E28" s="34">
        <f>SUM(E27:E27)</f>
        <v>0</v>
      </c>
    </row>
    <row r="29" spans="1:5" x14ac:dyDescent="0.2">
      <c r="A29" s="33"/>
      <c r="C29" s="11"/>
      <c r="D29" s="11"/>
    </row>
    <row r="30" spans="1:5" x14ac:dyDescent="0.2">
      <c r="A30" s="1" t="s">
        <v>6</v>
      </c>
    </row>
    <row r="31" spans="1:5" x14ac:dyDescent="0.2">
      <c r="A31" s="7" t="s">
        <v>7</v>
      </c>
      <c r="B31" s="3" t="s">
        <v>8</v>
      </c>
      <c r="C31" s="3" t="s">
        <v>9</v>
      </c>
      <c r="D31" s="3" t="s">
        <v>10</v>
      </c>
      <c r="E31" s="3" t="s">
        <v>51</v>
      </c>
    </row>
    <row r="32" spans="1:5" x14ac:dyDescent="0.2">
      <c r="A32" s="8" t="s">
        <v>11</v>
      </c>
      <c r="B32" s="18">
        <v>34742</v>
      </c>
      <c r="C32" s="25">
        <v>0</v>
      </c>
      <c r="D32" s="9">
        <f>B32*C32</f>
        <v>0</v>
      </c>
      <c r="E32" s="9">
        <f>D32*42</f>
        <v>0</v>
      </c>
    </row>
    <row r="33" spans="1:5" x14ac:dyDescent="0.2">
      <c r="A33" s="10" t="s">
        <v>12</v>
      </c>
      <c r="B33" s="19">
        <v>34461</v>
      </c>
      <c r="C33" s="25">
        <v>0</v>
      </c>
      <c r="D33" s="4">
        <f>B33*C33</f>
        <v>0</v>
      </c>
      <c r="E33" s="4">
        <f>D33*42</f>
        <v>0</v>
      </c>
    </row>
    <row r="34" spans="1:5" x14ac:dyDescent="0.2">
      <c r="C34" s="11" t="s">
        <v>3</v>
      </c>
      <c r="D34" s="6">
        <f>SUM(D32:D33)</f>
        <v>0</v>
      </c>
      <c r="E34" s="6">
        <f>SUM(E32:E33)</f>
        <v>0</v>
      </c>
    </row>
    <row r="35" spans="1:5" x14ac:dyDescent="0.2">
      <c r="C35" s="11"/>
      <c r="D35" s="11"/>
    </row>
    <row r="36" spans="1:5" x14ac:dyDescent="0.2">
      <c r="A36" s="1" t="s">
        <v>13</v>
      </c>
      <c r="C36" s="11"/>
      <c r="D36" s="11"/>
    </row>
    <row r="37" spans="1:5" x14ac:dyDescent="0.2">
      <c r="A37" s="7" t="s">
        <v>14</v>
      </c>
      <c r="B37" s="14" t="s">
        <v>15</v>
      </c>
      <c r="C37" s="14" t="s">
        <v>52</v>
      </c>
    </row>
    <row r="38" spans="1:5" x14ac:dyDescent="0.2">
      <c r="A38" s="8" t="s">
        <v>14</v>
      </c>
      <c r="B38" s="15">
        <v>0</v>
      </c>
      <c r="C38" s="35">
        <v>0</v>
      </c>
    </row>
    <row r="39" spans="1:5" x14ac:dyDescent="0.2">
      <c r="A39" s="26" t="s">
        <v>28</v>
      </c>
    </row>
    <row r="41" spans="1:5" x14ac:dyDescent="0.2">
      <c r="A41" s="13"/>
      <c r="B41" s="12"/>
    </row>
    <row r="42" spans="1:5" x14ac:dyDescent="0.2">
      <c r="A42" s="1" t="s">
        <v>16</v>
      </c>
      <c r="B42" s="3" t="s">
        <v>17</v>
      </c>
    </row>
    <row r="43" spans="1:5" x14ac:dyDescent="0.2">
      <c r="A43" s="1"/>
      <c r="B43" s="6">
        <f>((E18+E23+E28+E34)/42)+C38</f>
        <v>0</v>
      </c>
    </row>
    <row r="45" spans="1:5" x14ac:dyDescent="0.2">
      <c r="A45" s="1" t="s">
        <v>18</v>
      </c>
      <c r="B45" s="3" t="s">
        <v>53</v>
      </c>
      <c r="C45" s="3" t="s">
        <v>26</v>
      </c>
      <c r="D45" s="3" t="s">
        <v>45</v>
      </c>
    </row>
    <row r="46" spans="1:5" x14ac:dyDescent="0.2">
      <c r="A46" s="1"/>
      <c r="B46" s="6">
        <f>B43*42</f>
        <v>0</v>
      </c>
      <c r="C46" s="6">
        <f>'Verlenging Cadans 2'!B40*2</f>
        <v>0</v>
      </c>
      <c r="D46" s="6">
        <f>B46+C46</f>
        <v>0</v>
      </c>
    </row>
    <row r="47" spans="1:5" x14ac:dyDescent="0.2">
      <c r="B47" s="20"/>
    </row>
    <row r="49" spans="1:1" x14ac:dyDescent="0.2">
      <c r="A49" s="2" t="s">
        <v>27</v>
      </c>
    </row>
  </sheetData>
  <mergeCells count="22">
    <mergeCell ref="B16:C16"/>
    <mergeCell ref="B17:C17"/>
    <mergeCell ref="D17:E17"/>
    <mergeCell ref="B12:C12"/>
    <mergeCell ref="B13:C13"/>
    <mergeCell ref="D13:E13"/>
    <mergeCell ref="B14:C14"/>
    <mergeCell ref="B15:C15"/>
    <mergeCell ref="D15:E15"/>
    <mergeCell ref="B8:C8"/>
    <mergeCell ref="B9:C9"/>
    <mergeCell ref="D9:E9"/>
    <mergeCell ref="B10:C10"/>
    <mergeCell ref="B11:C11"/>
    <mergeCell ref="D11:E11"/>
    <mergeCell ref="B7:C7"/>
    <mergeCell ref="D7:E7"/>
    <mergeCell ref="B3:C3"/>
    <mergeCell ref="B4:C4"/>
    <mergeCell ref="B5:C5"/>
    <mergeCell ref="D5:E5"/>
    <mergeCell ref="B6:C6"/>
  </mergeCells>
  <printOptions horizontalCentered="1"/>
  <pageMargins left="0.70866141732283472" right="0.70866141732283472" top="0.5184375" bottom="0.74803149606299213" header="0.31496062992125984" footer="0.31496062992125984"/>
  <pageSetup paperSize="9" scale="89" orientation="landscape" r:id="rId1"/>
  <headerFooter>
    <oddHeader>&amp;LPrijzenblad Cadans</oddHead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8B1BE-02E3-443B-8EFA-73FAE9442575}">
  <sheetPr>
    <pageSetUpPr fitToPage="1"/>
  </sheetPr>
  <dimension ref="A2:F41"/>
  <sheetViews>
    <sheetView view="pageLayout" topLeftCell="A3" zoomScaleNormal="100" workbookViewId="0">
      <selection activeCell="B23" sqref="B23"/>
    </sheetView>
  </sheetViews>
  <sheetFormatPr defaultColWidth="9.140625" defaultRowHeight="12" x14ac:dyDescent="0.2"/>
  <cols>
    <col min="1" max="1" width="47.85546875" style="2" customWidth="1"/>
    <col min="2" max="2" width="18.140625" style="2" bestFit="1" customWidth="1"/>
    <col min="3" max="3" width="23.57031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2" spans="1:6" x14ac:dyDescent="0.2">
      <c r="A2" s="1" t="s">
        <v>0</v>
      </c>
    </row>
    <row r="3" spans="1:6" ht="15" x14ac:dyDescent="0.25">
      <c r="A3" s="22" t="s">
        <v>1</v>
      </c>
      <c r="B3" s="37" t="s">
        <v>2</v>
      </c>
      <c r="C3" s="38"/>
      <c r="D3" s="3" t="s">
        <v>20</v>
      </c>
      <c r="E3" s="3" t="s">
        <v>21</v>
      </c>
    </row>
    <row r="4" spans="1:6" x14ac:dyDescent="0.2">
      <c r="A4" s="17" t="s">
        <v>36</v>
      </c>
      <c r="B4" s="39">
        <v>4</v>
      </c>
      <c r="C4" s="40"/>
      <c r="D4" s="16">
        <v>0</v>
      </c>
      <c r="E4" s="4">
        <f>(B4*D4)*12</f>
        <v>0</v>
      </c>
    </row>
    <row r="5" spans="1:6" x14ac:dyDescent="0.2">
      <c r="A5" s="5"/>
      <c r="B5" s="41"/>
      <c r="C5" s="42"/>
      <c r="D5" s="41"/>
      <c r="E5" s="42"/>
    </row>
    <row r="6" spans="1:6" x14ac:dyDescent="0.2">
      <c r="A6" s="17" t="s">
        <v>39</v>
      </c>
      <c r="B6" s="39">
        <v>2</v>
      </c>
      <c r="C6" s="40"/>
      <c r="D6" s="16">
        <v>0</v>
      </c>
      <c r="E6" s="4">
        <f>(B6*D6)*12</f>
        <v>0</v>
      </c>
    </row>
    <row r="7" spans="1:6" x14ac:dyDescent="0.2">
      <c r="A7" s="5"/>
      <c r="B7" s="41"/>
      <c r="C7" s="42"/>
      <c r="D7" s="41"/>
      <c r="E7" s="42"/>
    </row>
    <row r="8" spans="1:6" x14ac:dyDescent="0.2">
      <c r="A8" s="17" t="s">
        <v>38</v>
      </c>
      <c r="B8" s="39">
        <v>0</v>
      </c>
      <c r="C8" s="40"/>
      <c r="D8" s="16">
        <v>0</v>
      </c>
      <c r="E8" s="4">
        <f>(B8*D8)*12</f>
        <v>0</v>
      </c>
    </row>
    <row r="9" spans="1:6" x14ac:dyDescent="0.2">
      <c r="A9" s="5"/>
      <c r="B9" s="41"/>
      <c r="C9" s="42"/>
      <c r="D9" s="41"/>
      <c r="E9" s="42"/>
    </row>
    <row r="10" spans="1:6" x14ac:dyDescent="0.2">
      <c r="A10" s="17" t="s">
        <v>37</v>
      </c>
      <c r="B10" s="39">
        <v>2</v>
      </c>
      <c r="C10" s="40"/>
      <c r="D10" s="16">
        <v>0</v>
      </c>
      <c r="E10" s="4">
        <f>(B10*D10)*12</f>
        <v>0</v>
      </c>
    </row>
    <row r="11" spans="1:6" x14ac:dyDescent="0.2">
      <c r="A11" s="5"/>
      <c r="B11" s="41"/>
      <c r="C11" s="42"/>
      <c r="D11" s="41"/>
      <c r="E11" s="42"/>
    </row>
    <row r="12" spans="1:6" x14ac:dyDescent="0.2">
      <c r="A12" s="17" t="s">
        <v>41</v>
      </c>
      <c r="B12" s="39">
        <v>2</v>
      </c>
      <c r="C12" s="40"/>
      <c r="D12" s="16">
        <v>0</v>
      </c>
      <c r="E12" s="4">
        <f>(B12*D12)*12</f>
        <v>0</v>
      </c>
    </row>
    <row r="13" spans="1:6" x14ac:dyDescent="0.2">
      <c r="A13" s="5"/>
      <c r="B13" s="41"/>
      <c r="C13" s="42"/>
      <c r="D13" s="41"/>
      <c r="E13" s="42"/>
    </row>
    <row r="14" spans="1:6" x14ac:dyDescent="0.2">
      <c r="A14" s="17" t="s">
        <v>40</v>
      </c>
      <c r="B14" s="39">
        <v>0</v>
      </c>
      <c r="C14" s="40"/>
      <c r="D14" s="16">
        <v>0</v>
      </c>
      <c r="E14" s="4">
        <f>(B14*D14)*12</f>
        <v>0</v>
      </c>
    </row>
    <row r="15" spans="1:6" x14ac:dyDescent="0.2">
      <c r="A15" s="5"/>
      <c r="B15" s="41"/>
      <c r="C15" s="42"/>
      <c r="D15" s="41"/>
      <c r="E15" s="42"/>
    </row>
    <row r="16" spans="1:6" x14ac:dyDescent="0.2">
      <c r="A16" s="17" t="s">
        <v>42</v>
      </c>
      <c r="B16" s="39">
        <v>4</v>
      </c>
      <c r="C16" s="40"/>
      <c r="D16" s="16">
        <v>0</v>
      </c>
      <c r="E16" s="4">
        <f>(B16*D16)*12</f>
        <v>0</v>
      </c>
      <c r="F16" s="12"/>
    </row>
    <row r="17" spans="1:6" x14ac:dyDescent="0.2">
      <c r="C17" s="21" t="s">
        <v>3</v>
      </c>
      <c r="E17" s="6">
        <f>SUM(E4,E6,E8,E10,E12,E14,E16)</f>
        <v>0</v>
      </c>
    </row>
    <row r="19" spans="1:6" x14ac:dyDescent="0.2">
      <c r="A19" s="1" t="s">
        <v>54</v>
      </c>
      <c r="C19" s="11"/>
      <c r="D19" s="11"/>
    </row>
    <row r="20" spans="1:6" x14ac:dyDescent="0.2">
      <c r="A20" s="27"/>
      <c r="B20" s="28" t="s">
        <v>4</v>
      </c>
      <c r="C20" s="29" t="s">
        <v>22</v>
      </c>
      <c r="D20" s="29"/>
      <c r="E20" s="28" t="s">
        <v>23</v>
      </c>
    </row>
    <row r="21" spans="1:6" x14ac:dyDescent="0.2">
      <c r="A21" s="8" t="s">
        <v>43</v>
      </c>
      <c r="B21" s="30">
        <v>4</v>
      </c>
      <c r="C21" s="31">
        <v>0</v>
      </c>
      <c r="D21" s="11"/>
      <c r="E21" s="32">
        <f>((B21*C21)*12)</f>
        <v>0</v>
      </c>
    </row>
    <row r="22" spans="1:6" x14ac:dyDescent="0.2">
      <c r="A22" s="33"/>
      <c r="C22" s="11"/>
      <c r="D22" s="11" t="s">
        <v>3</v>
      </c>
      <c r="E22" s="34">
        <f>SUM(E21:E21)</f>
        <v>0</v>
      </c>
    </row>
    <row r="24" spans="1:6" x14ac:dyDescent="0.2">
      <c r="A24" s="1" t="s">
        <v>55</v>
      </c>
      <c r="C24" s="11"/>
      <c r="D24" s="11"/>
    </row>
    <row r="25" spans="1:6" x14ac:dyDescent="0.2">
      <c r="A25" s="27"/>
      <c r="B25" s="28" t="s">
        <v>4</v>
      </c>
      <c r="C25" s="29" t="s">
        <v>57</v>
      </c>
      <c r="D25" s="29"/>
      <c r="E25" s="28" t="s">
        <v>23</v>
      </c>
    </row>
    <row r="26" spans="1:6" x14ac:dyDescent="0.2">
      <c r="A26" s="8" t="s">
        <v>56</v>
      </c>
      <c r="B26" s="30">
        <v>4</v>
      </c>
      <c r="C26" s="31">
        <v>0</v>
      </c>
      <c r="D26" s="11"/>
      <c r="E26" s="32">
        <f>((B26*C26)*12)</f>
        <v>0</v>
      </c>
    </row>
    <row r="27" spans="1:6" x14ac:dyDescent="0.2">
      <c r="A27" s="33"/>
      <c r="C27" s="11"/>
      <c r="D27" s="11" t="s">
        <v>3</v>
      </c>
      <c r="E27" s="34">
        <f>SUM(E26:E26)</f>
        <v>0</v>
      </c>
    </row>
    <row r="28" spans="1:6" x14ac:dyDescent="0.2">
      <c r="A28" s="33"/>
      <c r="C28" s="11"/>
      <c r="D28" s="11"/>
    </row>
    <row r="29" spans="1:6" x14ac:dyDescent="0.2">
      <c r="A29" s="1" t="s">
        <v>6</v>
      </c>
    </row>
    <row r="30" spans="1:6" x14ac:dyDescent="0.2">
      <c r="A30" s="7" t="s">
        <v>7</v>
      </c>
      <c r="B30" s="3" t="s">
        <v>8</v>
      </c>
      <c r="C30" s="3" t="s">
        <v>9</v>
      </c>
      <c r="D30" s="3" t="s">
        <v>10</v>
      </c>
      <c r="E30" s="3" t="s">
        <v>24</v>
      </c>
    </row>
    <row r="31" spans="1:6" x14ac:dyDescent="0.2">
      <c r="A31" s="8" t="s">
        <v>11</v>
      </c>
      <c r="B31" s="18">
        <v>34742</v>
      </c>
      <c r="C31" s="25">
        <v>0</v>
      </c>
      <c r="D31" s="9">
        <f>B31*C31</f>
        <v>0</v>
      </c>
      <c r="E31" s="9">
        <f>D31*12</f>
        <v>0</v>
      </c>
    </row>
    <row r="32" spans="1:6" x14ac:dyDescent="0.2">
      <c r="A32" s="10" t="s">
        <v>12</v>
      </c>
      <c r="B32" s="19">
        <v>34461</v>
      </c>
      <c r="C32" s="25">
        <v>0</v>
      </c>
      <c r="D32" s="4">
        <f>B32*C32</f>
        <v>0</v>
      </c>
      <c r="E32" s="4">
        <f>D32*12</f>
        <v>0</v>
      </c>
      <c r="F32" s="24"/>
    </row>
    <row r="33" spans="1:5" x14ac:dyDescent="0.2">
      <c r="C33" s="11" t="s">
        <v>3</v>
      </c>
      <c r="D33" s="6">
        <f>SUM(D31:D32)</f>
        <v>0</v>
      </c>
      <c r="E33" s="6">
        <f>SUM(E31:E32)</f>
        <v>0</v>
      </c>
    </row>
    <row r="34" spans="1:5" x14ac:dyDescent="0.2">
      <c r="C34" s="11"/>
      <c r="D34" s="23"/>
      <c r="E34" s="24"/>
    </row>
    <row r="35" spans="1:5" x14ac:dyDescent="0.2">
      <c r="A35" s="13"/>
      <c r="B35" s="12"/>
    </row>
    <row r="36" spans="1:5" x14ac:dyDescent="0.2">
      <c r="A36" s="1" t="s">
        <v>16</v>
      </c>
      <c r="B36" s="3" t="s">
        <v>17</v>
      </c>
    </row>
    <row r="37" spans="1:5" x14ac:dyDescent="0.2">
      <c r="A37" s="1"/>
      <c r="B37" s="6">
        <f>((E17+E22+E27+E33)/12)</f>
        <v>0</v>
      </c>
    </row>
    <row r="39" spans="1:5" x14ac:dyDescent="0.2">
      <c r="A39" s="1" t="s">
        <v>18</v>
      </c>
      <c r="B39" s="3" t="s">
        <v>25</v>
      </c>
    </row>
    <row r="40" spans="1:5" x14ac:dyDescent="0.2">
      <c r="A40" s="1"/>
      <c r="B40" s="6">
        <f>B37*12</f>
        <v>0</v>
      </c>
    </row>
    <row r="41" spans="1:5" x14ac:dyDescent="0.2">
      <c r="B41" s="20"/>
    </row>
  </sheetData>
  <mergeCells count="20">
    <mergeCell ref="B16:C16"/>
    <mergeCell ref="B12:C12"/>
    <mergeCell ref="B13:C13"/>
    <mergeCell ref="D13:E13"/>
    <mergeCell ref="B14:C14"/>
    <mergeCell ref="B15:C15"/>
    <mergeCell ref="D15:E15"/>
    <mergeCell ref="B8:C8"/>
    <mergeCell ref="B9:C9"/>
    <mergeCell ref="D9:E9"/>
    <mergeCell ref="B10:C10"/>
    <mergeCell ref="B11:C11"/>
    <mergeCell ref="D11:E11"/>
    <mergeCell ref="B7:C7"/>
    <mergeCell ref="D7:E7"/>
    <mergeCell ref="B3:C3"/>
    <mergeCell ref="B4:C4"/>
    <mergeCell ref="B5:C5"/>
    <mergeCell ref="D5:E5"/>
    <mergeCell ref="B6:C6"/>
  </mergeCells>
  <printOptions horizontalCentered="1"/>
  <pageMargins left="0.70866141732283472" right="0.70866141732283472" top="0.54625000000000001" bottom="0.74803149606299213" header="0.31496062992125984" footer="0.31496062992125984"/>
  <pageSetup paperSize="9" scale="97" orientation="landscape" r:id="rId1"/>
  <headerFooter>
    <oddHeader>&amp;LPrijzenblad Cadans</oddHead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F4162BA2E0A479672D628777BD120" ma:contentTypeVersion="18" ma:contentTypeDescription="Een nieuw document maken." ma:contentTypeScope="" ma:versionID="0c07dcd1e9cc964465e081adc39ce4d3">
  <xsd:schema xmlns:xsd="http://www.w3.org/2001/XMLSchema" xmlns:xs="http://www.w3.org/2001/XMLSchema" xmlns:p="http://schemas.microsoft.com/office/2006/metadata/properties" xmlns:ns2="0a7646fc-f820-4726-8de9-a53ff0549344" xmlns:ns3="9554d12a-0469-47f4-875e-7e6347a1d105" targetNamespace="http://schemas.microsoft.com/office/2006/metadata/properties" ma:root="true" ma:fieldsID="8eb7a38f9af758ca61f3842e20aa54da" ns2:_="" ns3:_="">
    <xsd:import namespace="0a7646fc-f820-4726-8de9-a53ff0549344"/>
    <xsd:import namespace="9554d12a-0469-47f4-875e-7e6347a1d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646fc-f820-4726-8de9-a53ff0549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24c257-dea0-4408-b634-3864230468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4d12a-0469-47f4-875e-7e6347a1d10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caac8cc-5c3a-4953-be0d-577e2f5d4c74}" ma:internalName="TaxCatchAll" ma:showField="CatchAllData" ma:web="9554d12a-0469-47f4-875e-7e6347a1d1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7646fc-f820-4726-8de9-a53ff0549344">
      <Terms xmlns="http://schemas.microsoft.com/office/infopath/2007/PartnerControls"/>
    </lcf76f155ced4ddcb4097134ff3c332f>
    <TaxCatchAll xmlns="9554d12a-0469-47f4-875e-7e6347a1d105" xsi:nil="true"/>
  </documentManagement>
</p:properties>
</file>

<file path=customXml/itemProps1.xml><?xml version="1.0" encoding="utf-8"?>
<ds:datastoreItem xmlns:ds="http://schemas.openxmlformats.org/officeDocument/2006/customXml" ds:itemID="{99AE89CC-1906-4840-846E-58B32A9C28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12EDDE-EC3E-402D-BEA3-AA5475C18B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7646fc-f820-4726-8de9-a53ff0549344"/>
    <ds:schemaRef ds:uri="9554d12a-0469-47f4-875e-7e6347a1d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BD2BDA-F60A-4183-9ED5-AEE901FE3639}">
  <ds:schemaRefs>
    <ds:schemaRef ds:uri="http://schemas.microsoft.com/office/2006/metadata/properties"/>
    <ds:schemaRef ds:uri="http://schemas.microsoft.com/office/infopath/2007/PartnerControls"/>
    <ds:schemaRef ds:uri="0a7646fc-f820-4726-8de9-a53ff0549344"/>
    <ds:schemaRef ds:uri="9554d12a-0469-47f4-875e-7e6347a1d10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6</vt:i4>
      </vt:variant>
    </vt:vector>
  </HeadingPairs>
  <TitlesOfParts>
    <vt:vector size="13" baseType="lpstr">
      <vt:lpstr>Totale beoordelingsprijs</vt:lpstr>
      <vt:lpstr>Talentis</vt:lpstr>
      <vt:lpstr>Verlenging Talentis</vt:lpstr>
      <vt:lpstr>Cadans 1</vt:lpstr>
      <vt:lpstr>Verlenging Cadans 1</vt:lpstr>
      <vt:lpstr>Cadans 2</vt:lpstr>
      <vt:lpstr>Verlenging Cadans 2</vt:lpstr>
      <vt:lpstr>'Cadans 1'!Afdrukbereik</vt:lpstr>
      <vt:lpstr>'Cadans 2'!Afdrukbereik</vt:lpstr>
      <vt:lpstr>Talentis!Afdrukbereik</vt:lpstr>
      <vt:lpstr>'Verlenging Cadans 1'!Afdrukbereik</vt:lpstr>
      <vt:lpstr>'Verlenging Cadans 2'!Afdrukbereik</vt:lpstr>
      <vt:lpstr>'Verlenging Talentis'!Afdrukbereik</vt:lpstr>
    </vt:vector>
  </TitlesOfParts>
  <Manager/>
  <Company>RDC Midden 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Menno Reijnders</dc:creator>
  <cp:keywords/>
  <dc:description/>
  <cp:lastModifiedBy>Frank Dijkzeul | PrintScan BV</cp:lastModifiedBy>
  <cp:revision/>
  <dcterms:created xsi:type="dcterms:W3CDTF">2014-04-04T09:08:18Z</dcterms:created>
  <dcterms:modified xsi:type="dcterms:W3CDTF">2024-10-11T11:29:06Z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0x010100E8EF4162BA2E0A479672D628777BD120</vt:lpwstr>
  </property>
  <property fmtid="{D5CDD505-2E9C-101B-9397-08002B2CF9AE}" pid="3" name="MediaServiceImageTags">
    <vt:lpwstr/>
  </property>
</Properties>
</file>