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ente\Aanbestedingen Vastgoed 2023 en 2024\92894-2023 Aanbesteding Lift onderhoud\TenderNed inschijving\"/>
    </mc:Choice>
  </mc:AlternateContent>
  <xr:revisionPtr revIDLastSave="0" documentId="13_ncr:1_{296552BA-C8BF-4591-8686-624EF15A76B3}" xr6:coauthVersionLast="47" xr6:coauthVersionMax="47" xr10:uidLastSave="{00000000-0000-0000-0000-000000000000}"/>
  <bookViews>
    <workbookView xWindow="28965" yWindow="3765" windowWidth="18900" windowHeight="11055" tabRatio="903" activeTab="3" xr2:uid="{CE409782-6DF9-4450-BE85-5A9D0D2181FE}"/>
  </bookViews>
  <sheets>
    <sheet name="Toelichting" sheetId="1" r:id="rId1"/>
    <sheet name="Verklaring van inschrijving" sheetId="10" r:id="rId2"/>
    <sheet name="Verrekenprijzen" sheetId="9" r:id="rId3"/>
    <sheet name=" Totaalprijs overzicht" sheetId="7" r:id="rId4"/>
    <sheet name="1" sheetId="28" r:id="rId5"/>
    <sheet name="2" sheetId="57" r:id="rId6"/>
    <sheet name="3" sheetId="37" r:id="rId7"/>
    <sheet name="4" sheetId="38" r:id="rId8"/>
    <sheet name="5" sheetId="39" r:id="rId9"/>
    <sheet name="6" sheetId="40" r:id="rId10"/>
    <sheet name="7" sheetId="49" r:id="rId11"/>
    <sheet name="8" sheetId="62" r:id="rId12"/>
    <sheet name="9" sheetId="61" r:id="rId13"/>
    <sheet name="10" sheetId="41" r:id="rId14"/>
    <sheet name="11" sheetId="42" r:id="rId15"/>
    <sheet name="12" sheetId="60" r:id="rId16"/>
    <sheet name="13" sheetId="43" r:id="rId17"/>
    <sheet name="14" sheetId="44" r:id="rId18"/>
    <sheet name="15" sheetId="45" r:id="rId19"/>
    <sheet name="16" sheetId="46" r:id="rId20"/>
    <sheet name="17" sheetId="47" r:id="rId21"/>
    <sheet name="18" sheetId="48" r:id="rId22"/>
    <sheet name="19" sheetId="50" r:id="rId23"/>
    <sheet name="20" sheetId="53" r:id="rId24"/>
    <sheet name="21" sheetId="54" r:id="rId25"/>
    <sheet name="22" sheetId="51" r:id="rId26"/>
    <sheet name="23" sheetId="55" r:id="rId27"/>
    <sheet name="24" sheetId="56" r:id="rId28"/>
  </sheets>
  <definedNames>
    <definedName name="_xlnm.Print_Area" localSheetId="3">' Totaalprijs overzicht'!$B$2:$G$12</definedName>
    <definedName name="_xlnm.Print_Area" localSheetId="4">'1'!$B$2:$I$15</definedName>
    <definedName name="_xlnm.Print_Area" localSheetId="13">'10'!$B$2:$I$11</definedName>
    <definedName name="_xlnm.Print_Area" localSheetId="14">'11'!$B$2:$I$11</definedName>
    <definedName name="_xlnm.Print_Area" localSheetId="15">'12'!$B$2:$I$11</definedName>
    <definedName name="_xlnm.Print_Area" localSheetId="16">'13'!$B$2:$I$11</definedName>
    <definedName name="_xlnm.Print_Area" localSheetId="17">'14'!$B$2:$I$11</definedName>
    <definedName name="_xlnm.Print_Area" localSheetId="18">'15'!$B$2:$I$10</definedName>
    <definedName name="_xlnm.Print_Area" localSheetId="19">'16'!$B$2:$I$11</definedName>
    <definedName name="_xlnm.Print_Area" localSheetId="20">'17'!$B$2:$I$10</definedName>
    <definedName name="_xlnm.Print_Area" localSheetId="21">'18'!$B$2:$I$10</definedName>
    <definedName name="_xlnm.Print_Area" localSheetId="22">'19'!$B$2:$I$11</definedName>
    <definedName name="_xlnm.Print_Area" localSheetId="5">'2'!$B$2:$I$15</definedName>
    <definedName name="_xlnm.Print_Area" localSheetId="23">'20'!$B$2:$I$11</definedName>
    <definedName name="_xlnm.Print_Area" localSheetId="24">'21'!$B$2:$I$11</definedName>
    <definedName name="_xlnm.Print_Area" localSheetId="25">'22'!$B$2:$I$11</definedName>
    <definedName name="_xlnm.Print_Area" localSheetId="26">'23'!$B$2:$I$11</definedName>
    <definedName name="_xlnm.Print_Area" localSheetId="27">'24'!$B$2:$I$11</definedName>
    <definedName name="_xlnm.Print_Area" localSheetId="6">'3'!$B$2:$I$15</definedName>
    <definedName name="_xlnm.Print_Area" localSheetId="7">'4'!$B$2:$I$15</definedName>
    <definedName name="_xlnm.Print_Area" localSheetId="8">'5'!$B$2:$I$12</definedName>
    <definedName name="_xlnm.Print_Area" localSheetId="9">'6'!$B$2:$I$12</definedName>
    <definedName name="_xlnm.Print_Area" localSheetId="10">'7'!$B$2:$I$10</definedName>
    <definedName name="_xlnm.Print_Area" localSheetId="11">'8'!$B$2:$I$9</definedName>
    <definedName name="_xlnm.Print_Area" localSheetId="12">'9'!$B$2:$I$9</definedName>
    <definedName name="_xlnm.Print_Area" localSheetId="0">Toelichting!$B$2:$J$40</definedName>
    <definedName name="_xlnm.Print_Area" localSheetId="1">'Verklaring van inschrijving'!$B$2:$E$22</definedName>
    <definedName name="_xlnm.Print_Area" localSheetId="2">Verrekenprijzen!$B$2:$G$17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45" l="1"/>
  <c r="I18" i="45"/>
  <c r="I17" i="45"/>
  <c r="I16" i="45"/>
  <c r="I15" i="45"/>
  <c r="I22" i="28"/>
  <c r="I21" i="28"/>
  <c r="I20" i="28"/>
  <c r="I19" i="28"/>
  <c r="I18" i="28"/>
  <c r="I17" i="28"/>
  <c r="I16" i="28"/>
  <c r="F15" i="7"/>
  <c r="E15" i="7"/>
  <c r="D15" i="7"/>
  <c r="C15" i="7"/>
  <c r="F14" i="7"/>
  <c r="E14" i="7"/>
  <c r="D14" i="7"/>
  <c r="C14" i="7"/>
  <c r="G14" i="7"/>
  <c r="F16" i="7"/>
  <c r="F18" i="7"/>
  <c r="E16" i="7"/>
  <c r="D16" i="7"/>
  <c r="C16" i="7"/>
  <c r="G16" i="7"/>
  <c r="F19" i="7"/>
  <c r="E18" i="7"/>
  <c r="D18" i="7"/>
  <c r="E19" i="7"/>
  <c r="D19" i="7"/>
  <c r="G18" i="7"/>
  <c r="C18" i="7"/>
  <c r="I9" i="62"/>
  <c r="I6" i="62"/>
  <c r="I5" i="62"/>
  <c r="I4" i="62"/>
  <c r="I3" i="62"/>
  <c r="C2" i="62"/>
  <c r="I3" i="61"/>
  <c r="I9" i="61"/>
  <c r="I6" i="61"/>
  <c r="I5" i="61"/>
  <c r="I4" i="61"/>
  <c r="C2" i="61"/>
  <c r="I12" i="60"/>
  <c r="I11" i="60"/>
  <c r="I10" i="60"/>
  <c r="I9" i="60"/>
  <c r="I6" i="60"/>
  <c r="I5" i="60"/>
  <c r="I4" i="60"/>
  <c r="I3" i="60"/>
  <c r="C2" i="60"/>
  <c r="I16" i="43"/>
  <c r="I15" i="43"/>
  <c r="I13" i="46"/>
  <c r="I14" i="46"/>
  <c r="I15" i="46"/>
  <c r="I20" i="50" l="1"/>
  <c r="I21" i="50"/>
  <c r="I22" i="50"/>
  <c r="I23" i="50"/>
  <c r="I16" i="48"/>
  <c r="I15" i="48"/>
  <c r="I11" i="48"/>
  <c r="I12" i="48"/>
  <c r="I13" i="48"/>
  <c r="I14" i="48"/>
  <c r="I11" i="47"/>
  <c r="I12" i="47"/>
  <c r="I13" i="47"/>
  <c r="I14" i="47"/>
  <c r="I12" i="46"/>
  <c r="I11" i="45"/>
  <c r="I12" i="45"/>
  <c r="I13" i="45"/>
  <c r="I14" i="45"/>
  <c r="I14" i="49"/>
  <c r="I13" i="49"/>
  <c r="I12" i="49"/>
  <c r="I11" i="49"/>
  <c r="I19" i="40"/>
  <c r="I18" i="40"/>
  <c r="I17" i="40"/>
  <c r="I16" i="40"/>
  <c r="I15" i="40"/>
  <c r="I14" i="40"/>
  <c r="I13" i="40"/>
  <c r="I13" i="39"/>
  <c r="I14" i="39"/>
  <c r="I15" i="39"/>
  <c r="I16" i="39"/>
  <c r="I17" i="39"/>
  <c r="I18" i="39"/>
  <c r="I19" i="39"/>
  <c r="C4" i="7"/>
  <c r="I6" i="44" l="1"/>
  <c r="I5" i="44"/>
  <c r="I4" i="44"/>
  <c r="I3" i="44"/>
  <c r="I6" i="57"/>
  <c r="I5" i="57"/>
  <c r="I4" i="57"/>
  <c r="I3" i="57"/>
  <c r="G9" i="7" s="1"/>
  <c r="I16" i="57"/>
  <c r="F9" i="7"/>
  <c r="E9" i="7"/>
  <c r="D9" i="7"/>
  <c r="C9" i="7"/>
  <c r="I15" i="57"/>
  <c r="I14" i="57"/>
  <c r="I13" i="57"/>
  <c r="I12" i="57"/>
  <c r="I11" i="57"/>
  <c r="I10" i="57"/>
  <c r="I9" i="57"/>
  <c r="C2" i="57"/>
  <c r="F32" i="7"/>
  <c r="F31" i="7"/>
  <c r="F30" i="7"/>
  <c r="F29" i="7"/>
  <c r="E32" i="7"/>
  <c r="E31" i="7"/>
  <c r="E30" i="7"/>
  <c r="E29" i="7"/>
  <c r="D32" i="7"/>
  <c r="D31" i="7"/>
  <c r="D30" i="7"/>
  <c r="D29" i="7"/>
  <c r="C32" i="7"/>
  <c r="C31" i="7"/>
  <c r="C30" i="7"/>
  <c r="C29" i="7"/>
  <c r="F28" i="7"/>
  <c r="E28" i="7"/>
  <c r="D28" i="7"/>
  <c r="C28" i="7"/>
  <c r="I17" i="56"/>
  <c r="I16" i="56"/>
  <c r="I15" i="56"/>
  <c r="I14" i="56"/>
  <c r="I13" i="56"/>
  <c r="I12" i="56"/>
  <c r="I11" i="56"/>
  <c r="I10" i="56"/>
  <c r="I9" i="56"/>
  <c r="I6" i="56"/>
  <c r="I5" i="56"/>
  <c r="I4" i="56"/>
  <c r="C2" i="56"/>
  <c r="I17" i="55"/>
  <c r="I16" i="55"/>
  <c r="I15" i="55"/>
  <c r="I14" i="55"/>
  <c r="I13" i="55"/>
  <c r="I12" i="55"/>
  <c r="I11" i="55"/>
  <c r="I10" i="55"/>
  <c r="I9" i="55"/>
  <c r="I6" i="55"/>
  <c r="I5" i="55"/>
  <c r="I4" i="55"/>
  <c r="C2" i="55"/>
  <c r="I18" i="54"/>
  <c r="I17" i="54"/>
  <c r="I16" i="54"/>
  <c r="I15" i="54"/>
  <c r="I14" i="54"/>
  <c r="I13" i="54"/>
  <c r="I12" i="54"/>
  <c r="I11" i="54"/>
  <c r="I10" i="54"/>
  <c r="I9" i="54"/>
  <c r="I6" i="54"/>
  <c r="I5" i="54"/>
  <c r="I4" i="54"/>
  <c r="C2" i="54"/>
  <c r="I3" i="55" l="1"/>
  <c r="G31" i="7" s="1"/>
  <c r="I3" i="54"/>
  <c r="G29" i="7" s="1"/>
  <c r="I3" i="56"/>
  <c r="G32" i="7" s="1"/>
  <c r="I18" i="53"/>
  <c r="I17" i="53"/>
  <c r="I16" i="53"/>
  <c r="I15" i="53"/>
  <c r="I14" i="53"/>
  <c r="I13" i="53"/>
  <c r="I12" i="53"/>
  <c r="I11" i="53"/>
  <c r="I10" i="53"/>
  <c r="I9" i="53"/>
  <c r="I6" i="53"/>
  <c r="I5" i="53"/>
  <c r="I4" i="53"/>
  <c r="C2" i="53"/>
  <c r="G27" i="7"/>
  <c r="F27" i="7"/>
  <c r="E27" i="7"/>
  <c r="D27" i="7"/>
  <c r="C27" i="7"/>
  <c r="I16" i="51"/>
  <c r="I15" i="51"/>
  <c r="I14" i="51"/>
  <c r="I13" i="51"/>
  <c r="I12" i="51"/>
  <c r="I19" i="50"/>
  <c r="I18" i="50"/>
  <c r="I17" i="50"/>
  <c r="I16" i="50"/>
  <c r="I15" i="50"/>
  <c r="I14" i="50"/>
  <c r="I13" i="50"/>
  <c r="I12" i="50"/>
  <c r="I11" i="51"/>
  <c r="I10" i="51"/>
  <c r="I9" i="51"/>
  <c r="I6" i="51"/>
  <c r="I5" i="51"/>
  <c r="I4" i="51"/>
  <c r="C2" i="51"/>
  <c r="I6" i="50"/>
  <c r="I5" i="50"/>
  <c r="I4" i="50"/>
  <c r="I11" i="50"/>
  <c r="I10" i="50"/>
  <c r="I9" i="50"/>
  <c r="C2" i="50"/>
  <c r="I10" i="49"/>
  <c r="I9" i="49"/>
  <c r="I3" i="49" s="1"/>
  <c r="G15" i="7" s="1"/>
  <c r="I6" i="49"/>
  <c r="I5" i="49"/>
  <c r="I4" i="49"/>
  <c r="C2" i="49"/>
  <c r="I6" i="43"/>
  <c r="I5" i="43"/>
  <c r="I4" i="43"/>
  <c r="I14" i="43"/>
  <c r="I13" i="43"/>
  <c r="F25" i="7"/>
  <c r="F24" i="7"/>
  <c r="F23" i="7"/>
  <c r="F22" i="7"/>
  <c r="F21" i="7"/>
  <c r="F20" i="7"/>
  <c r="D25" i="7"/>
  <c r="D24" i="7"/>
  <c r="D23" i="7"/>
  <c r="D22" i="7"/>
  <c r="D21" i="7"/>
  <c r="E25" i="7"/>
  <c r="E24" i="7"/>
  <c r="E23" i="7"/>
  <c r="E22" i="7"/>
  <c r="E21" i="7"/>
  <c r="E20" i="7"/>
  <c r="D20" i="7"/>
  <c r="C25" i="7"/>
  <c r="C24" i="7"/>
  <c r="C23" i="7"/>
  <c r="C22" i="7"/>
  <c r="C21" i="7"/>
  <c r="C20" i="7"/>
  <c r="I6" i="45"/>
  <c r="I6" i="46"/>
  <c r="I6" i="47"/>
  <c r="I6" i="48"/>
  <c r="I5" i="45"/>
  <c r="I5" i="46"/>
  <c r="I5" i="47"/>
  <c r="I5" i="48"/>
  <c r="I4" i="45"/>
  <c r="I4" i="46"/>
  <c r="I4" i="47"/>
  <c r="I4" i="48"/>
  <c r="I10" i="48"/>
  <c r="I9" i="48"/>
  <c r="C2" i="48"/>
  <c r="I10" i="47"/>
  <c r="I9" i="47"/>
  <c r="I3" i="47" s="1"/>
  <c r="G24" i="7" s="1"/>
  <c r="C2" i="47"/>
  <c r="I11" i="46"/>
  <c r="I10" i="46"/>
  <c r="I9" i="46"/>
  <c r="I3" i="46" s="1"/>
  <c r="G23" i="7" s="1"/>
  <c r="C2" i="46"/>
  <c r="I10" i="45"/>
  <c r="I9" i="45"/>
  <c r="C2" i="45"/>
  <c r="I11" i="44"/>
  <c r="I10" i="44"/>
  <c r="I9" i="44"/>
  <c r="G21" i="7" s="1"/>
  <c r="C2" i="44"/>
  <c r="I12" i="43"/>
  <c r="I11" i="43"/>
  <c r="I10" i="43"/>
  <c r="I9" i="43"/>
  <c r="I3" i="43" s="1"/>
  <c r="G20" i="7" s="1"/>
  <c r="C2" i="43"/>
  <c r="I12" i="42"/>
  <c r="I6" i="42"/>
  <c r="I5" i="42"/>
  <c r="I4" i="42"/>
  <c r="F17" i="7"/>
  <c r="E17" i="7"/>
  <c r="D17" i="7"/>
  <c r="C17" i="7"/>
  <c r="I11" i="42"/>
  <c r="I10" i="42"/>
  <c r="I9" i="42"/>
  <c r="I3" i="42" s="1"/>
  <c r="G19" i="7" s="1"/>
  <c r="C2" i="42"/>
  <c r="I11" i="41"/>
  <c r="I10" i="41"/>
  <c r="I9" i="41"/>
  <c r="I3" i="41" s="1"/>
  <c r="G17" i="7" s="1"/>
  <c r="I6" i="41"/>
  <c r="I5" i="41"/>
  <c r="I4" i="41"/>
  <c r="C2" i="41"/>
  <c r="F13" i="7"/>
  <c r="F12" i="7"/>
  <c r="E13" i="7"/>
  <c r="E12" i="7"/>
  <c r="D13" i="7"/>
  <c r="D12" i="7"/>
  <c r="C13" i="7"/>
  <c r="C12" i="7"/>
  <c r="I12" i="40"/>
  <c r="I11" i="40"/>
  <c r="I10" i="40"/>
  <c r="I9" i="40"/>
  <c r="I6" i="40"/>
  <c r="I5" i="40"/>
  <c r="I4" i="40"/>
  <c r="C2" i="40"/>
  <c r="I3" i="53" l="1"/>
  <c r="G28" i="7" s="1"/>
  <c r="I3" i="51"/>
  <c r="G30" i="7" s="1"/>
  <c r="G4" i="7" s="1"/>
  <c r="I3" i="50"/>
  <c r="I3" i="48"/>
  <c r="G25" i="7" s="1"/>
  <c r="I3" i="45"/>
  <c r="G22" i="7" s="1"/>
  <c r="I3" i="40"/>
  <c r="G13" i="7" s="1"/>
  <c r="I12" i="39" l="1"/>
  <c r="I11" i="39"/>
  <c r="I10" i="39"/>
  <c r="I9" i="39"/>
  <c r="I3" i="39" s="1"/>
  <c r="G12" i="7" s="1"/>
  <c r="I6" i="39"/>
  <c r="I5" i="39"/>
  <c r="I4" i="39"/>
  <c r="C2" i="39"/>
  <c r="F11" i="7"/>
  <c r="E11" i="7"/>
  <c r="D11" i="7"/>
  <c r="C11" i="7"/>
  <c r="F10" i="7"/>
  <c r="E10" i="7"/>
  <c r="D10" i="7"/>
  <c r="C10" i="7"/>
  <c r="F8" i="7"/>
  <c r="E8" i="7"/>
  <c r="D8" i="7"/>
  <c r="C8" i="7"/>
  <c r="I15" i="38"/>
  <c r="I14" i="38"/>
  <c r="I13" i="38"/>
  <c r="I12" i="38"/>
  <c r="I11" i="38"/>
  <c r="I10" i="38"/>
  <c r="I9" i="38"/>
  <c r="I6" i="38"/>
  <c r="I5" i="38"/>
  <c r="I4" i="38"/>
  <c r="C2" i="38"/>
  <c r="I15" i="37"/>
  <c r="I14" i="37"/>
  <c r="I13" i="37"/>
  <c r="I12" i="37"/>
  <c r="I11" i="37"/>
  <c r="I10" i="37"/>
  <c r="I9" i="37"/>
  <c r="I6" i="37"/>
  <c r="I5" i="37"/>
  <c r="I4" i="37"/>
  <c r="C2" i="37"/>
  <c r="I3" i="38" l="1"/>
  <c r="G11" i="7" s="1"/>
  <c r="I3" i="37"/>
  <c r="G10" i="7" s="1"/>
  <c r="I15" i="28" l="1"/>
  <c r="I14" i="28"/>
  <c r="I13" i="28"/>
  <c r="I12" i="28"/>
  <c r="I11" i="28"/>
  <c r="I10" i="28"/>
  <c r="I6" i="28" l="1"/>
  <c r="I5" i="28"/>
  <c r="I4" i="28"/>
  <c r="I9" i="28"/>
  <c r="C2" i="28"/>
  <c r="I3" i="28" l="1"/>
  <c r="G8" i="7" s="1"/>
  <c r="G3" i="7" s="1"/>
  <c r="B2" i="10" l="1"/>
  <c r="G7" i="9" l="1"/>
  <c r="B2" i="7"/>
  <c r="B2" i="9"/>
</calcChain>
</file>

<file path=xl/sharedStrings.xml><?xml version="1.0" encoding="utf-8"?>
<sst xmlns="http://schemas.openxmlformats.org/spreadsheetml/2006/main" count="1093" uniqueCount="236">
  <si>
    <t>Toelichting inschrijfbestand</t>
  </si>
  <si>
    <t>Pi nummer</t>
  </si>
  <si>
    <t>Klant</t>
  </si>
  <si>
    <t>Adres</t>
  </si>
  <si>
    <t>Plaats</t>
  </si>
  <si>
    <t>Werkzaamheden</t>
  </si>
  <si>
    <t>Merk</t>
  </si>
  <si>
    <t>Type</t>
  </si>
  <si>
    <t>Totale kosten</t>
  </si>
  <si>
    <t>Aantal uren</t>
  </si>
  <si>
    <t>Kosten arbeid</t>
  </si>
  <si>
    <t>Werkzaamheden staan geheel vermeld in het bijbehorende offerteaanvraag</t>
  </si>
  <si>
    <t>Totaal overzicht</t>
  </si>
  <si>
    <t>Gewogen uurtarief</t>
  </si>
  <si>
    <t>Uurtarief (€)</t>
  </si>
  <si>
    <t>Verrekentarieven</t>
  </si>
  <si>
    <t>Uurtarief</t>
  </si>
  <si>
    <t>Buiten kantooruren (17:30 - 8:00)</t>
  </si>
  <si>
    <t>Kantooruren (8:00 - 17:30)</t>
  </si>
  <si>
    <t>Zondag en feestdagen</t>
  </si>
  <si>
    <t>Assistentie keuringen</t>
  </si>
  <si>
    <t>Voorrijtarief</t>
  </si>
  <si>
    <t>Opslag / winstpercentage</t>
  </si>
  <si>
    <t>Ondergetekende verklaart hierbij dat:</t>
  </si>
  <si>
    <t>Naam van onderneming</t>
  </si>
  <si>
    <t>KvK nummer</t>
  </si>
  <si>
    <t>Contactpersoon</t>
  </si>
  <si>
    <t>Emailadres</t>
  </si>
  <si>
    <t>Functie</t>
  </si>
  <si>
    <t>van het land van vestiging van de onderneming, vertegenwoordigingsbevoegde.</t>
  </si>
  <si>
    <t>Datum</t>
  </si>
  <si>
    <t>Handtekening</t>
  </si>
  <si>
    <t>Offertenummer</t>
  </si>
  <si>
    <t>Invullen van het merk bij de betreffende werkzaamheden</t>
  </si>
  <si>
    <t>Invullen van het type bij de betreffende werkzaamheden</t>
  </si>
  <si>
    <t>Kosten materialen</t>
  </si>
  <si>
    <t>Invullen van de materiaalkosten van de betreffende werkzaamheden</t>
  </si>
  <si>
    <t>Invullen van de arbeidskosten van de betreffende werkzaamheden</t>
  </si>
  <si>
    <t>Invullen van het aantal uren voor de betreffende werkzaamheden</t>
  </si>
  <si>
    <t>Verrekenprijzen</t>
  </si>
  <si>
    <t>Invullen van de betreffende uurtarieven</t>
  </si>
  <si>
    <t>Invullen van de betreffende reistarieven</t>
  </si>
  <si>
    <t>Reisuurtarief</t>
  </si>
  <si>
    <t>Invullen van kosten voor assistentie bij keuring</t>
  </si>
  <si>
    <t>Indien van toepassing, invullen van voorrijtarief</t>
  </si>
  <si>
    <t>Eigen verklaring</t>
  </si>
  <si>
    <t>Invullen van de naam van de inschijvende onderneming</t>
  </si>
  <si>
    <t>Invullen van Kamer van Koophandel nummer</t>
  </si>
  <si>
    <t>Invullen van contactpersoon</t>
  </si>
  <si>
    <t>Invullen van emailadres</t>
  </si>
  <si>
    <t>Invullen van functie</t>
  </si>
  <si>
    <t>Invullen van datum</t>
  </si>
  <si>
    <t>Invullen van handtekening</t>
  </si>
  <si>
    <t>Totaaloverzicht</t>
  </si>
  <si>
    <t>Dit tabblad wordt automatische gevuld voor het vergelijken van de diverse aanbiedingen</t>
  </si>
  <si>
    <t>Aanbieder</t>
  </si>
  <si>
    <t>Invulvelden zijn gemarkeerd met kleur</t>
  </si>
  <si>
    <t>Verklaring van inschrijving</t>
  </si>
  <si>
    <t>-</t>
  </si>
  <si>
    <t>dat de Inschrijver de opdracht conform de uitgebrachte offerte uitvoert</t>
  </si>
  <si>
    <t>dat de inschrijver volledig en zonder voorbehoud instemt met en voldoet aan het gestelde in het Programma van Eisen</t>
  </si>
  <si>
    <t>dat de inschrijver volledig en zonder voorbehoud instemt met en voldoet aan de voorwaarden voor deze offerteaanvraag</t>
  </si>
  <si>
    <t>/aanbesteding en instemt met en conformeert aan de antwoorden van onder andere gegeven in de Nota van Inlichtingen</t>
  </si>
  <si>
    <t>Garantie (in jaren)</t>
  </si>
  <si>
    <t>Inschrijfblad per installatie</t>
  </si>
  <si>
    <t>Invullen van het offertenummer van de betreffende installatie</t>
  </si>
  <si>
    <t>Garantie</t>
  </si>
  <si>
    <t>Garantie jaren opgeven</t>
  </si>
  <si>
    <t>*</t>
  </si>
  <si>
    <t>Handtekening*</t>
  </si>
  <si>
    <t>De verklaring is ondertekend door een daartoe, blijkens het handelsregister, dan wel een overeenkomstig register</t>
  </si>
  <si>
    <t xml:space="preserve">Kosten materiaal </t>
  </si>
  <si>
    <t>Kosten voor algemene werkzaamheden o.a.:
- Keuring
- Revisiebescheiden/liftboek
- Overdracht informatie
- Nader te specificeren werkzaamheden</t>
  </si>
  <si>
    <t>Kosten materiaal</t>
  </si>
  <si>
    <t>Kantooruren (8:00 - 17:00)</t>
  </si>
  <si>
    <t>Buiten kantooruren (17:00 - 8:00)</t>
  </si>
  <si>
    <t>Object</t>
  </si>
  <si>
    <t>Naam</t>
  </si>
  <si>
    <t>Stadhuis</t>
  </si>
  <si>
    <t>Markt 31</t>
  </si>
  <si>
    <t>Roermond</t>
  </si>
  <si>
    <t>Lift ARS</t>
  </si>
  <si>
    <t>Personenlift</t>
  </si>
  <si>
    <t>Volgnr</t>
  </si>
  <si>
    <t>Totalen kosten</t>
  </si>
  <si>
    <t>Lift Markt</t>
  </si>
  <si>
    <t>Lift Archief</t>
  </si>
  <si>
    <t>Fabrieksnr</t>
  </si>
  <si>
    <t>Objectnr keurende instantie</t>
  </si>
  <si>
    <t>Installatiegegevens</t>
  </si>
  <si>
    <t>Terug</t>
  </si>
  <si>
    <t>Stadskantoor</t>
  </si>
  <si>
    <t>Kazerneplein 7</t>
  </si>
  <si>
    <t>Lift duplex links</t>
  </si>
  <si>
    <t>61NF5330</t>
  </si>
  <si>
    <t>1039271 / 10244978 / X2012.14</t>
  </si>
  <si>
    <t>H22028 / X2012.11</t>
  </si>
  <si>
    <t>H22029 / X2012.12</t>
  </si>
  <si>
    <t>Lift duplex rechts</t>
  </si>
  <si>
    <t>61NF5331</t>
  </si>
  <si>
    <t>Pi2023131</t>
  </si>
  <si>
    <t>Stadsbibiotheek</t>
  </si>
  <si>
    <t>Neerstraat 11-13</t>
  </si>
  <si>
    <t>Kleingoederenlift</t>
  </si>
  <si>
    <t>703/80467</t>
  </si>
  <si>
    <t>wordt niet gekeurd</t>
  </si>
  <si>
    <t>750/1490</t>
  </si>
  <si>
    <t>Plateaulift</t>
  </si>
  <si>
    <t>Lift buiten</t>
  </si>
  <si>
    <t>Lift brasserie</t>
  </si>
  <si>
    <t>MFA de Velderie</t>
  </si>
  <si>
    <t>Prins Bernardstraat 1</t>
  </si>
  <si>
    <t>Parkeergarage Stationspark</t>
  </si>
  <si>
    <t>Maria Theresialaan 12</t>
  </si>
  <si>
    <t>Groenhuis</t>
  </si>
  <si>
    <t>Godsweerderstraat 2</t>
  </si>
  <si>
    <t>ECI Cultuurfabriek</t>
  </si>
  <si>
    <t>ECI 13</t>
  </si>
  <si>
    <t>Cuypershuis</t>
  </si>
  <si>
    <t>Pierre Cuypersstraat 1</t>
  </si>
  <si>
    <t>99.231 / X202123</t>
  </si>
  <si>
    <t>TÜV 30723</t>
  </si>
  <si>
    <t>LI 604112101</t>
  </si>
  <si>
    <t>LI 604105702</t>
  </si>
  <si>
    <t>LI 604105703</t>
  </si>
  <si>
    <t>LI 100315481</t>
  </si>
  <si>
    <t>LI 100315482</t>
  </si>
  <si>
    <t>LI 604111101</t>
  </si>
  <si>
    <t>5.1124</t>
  </si>
  <si>
    <t>LI 604112001</t>
  </si>
  <si>
    <t>2928</t>
  </si>
  <si>
    <t>AK 25372</t>
  </si>
  <si>
    <t>Heftafel</t>
  </si>
  <si>
    <t>Hefplateau</t>
  </si>
  <si>
    <t>nnb</t>
  </si>
  <si>
    <t>Platformlift</t>
  </si>
  <si>
    <t>106285</t>
  </si>
  <si>
    <t>UWV</t>
  </si>
  <si>
    <t>Kazerneplein 172-196</t>
  </si>
  <si>
    <t>61NF5329 / X2022.08</t>
  </si>
  <si>
    <t>ASC nnb</t>
  </si>
  <si>
    <t>Gemeente Roermond</t>
  </si>
  <si>
    <t>Per tabblad volgt een specificatie per installatie en de werkzaamheden</t>
  </si>
  <si>
    <t>Dit veld wordt automatische berekend</t>
  </si>
  <si>
    <t>Tot € 250,00</t>
  </si>
  <si>
    <t>Vanaf € 250,00 tot € 2.500,00</t>
  </si>
  <si>
    <t>Vanaf € 2.500,00</t>
  </si>
  <si>
    <t>Ernst Casimirpassage</t>
  </si>
  <si>
    <t>Pastoorswal Lift</t>
  </si>
  <si>
    <t>F6253</t>
  </si>
  <si>
    <t>LI 100315605</t>
  </si>
  <si>
    <t>Passage</t>
  </si>
  <si>
    <t>Kazerneplein Lift</t>
  </si>
  <si>
    <t>F5332</t>
  </si>
  <si>
    <t>LI 100315226</t>
  </si>
  <si>
    <t>Pastoorswal Roltrap Op</t>
  </si>
  <si>
    <t>Roltrap</t>
  </si>
  <si>
    <t>F3815</t>
  </si>
  <si>
    <t>LI 100315230</t>
  </si>
  <si>
    <t>Pastoorswal Roltrap Neer</t>
  </si>
  <si>
    <t>F3814</t>
  </si>
  <si>
    <t>LI 100315228</t>
  </si>
  <si>
    <t>Kazerneplein Roltrap Op</t>
  </si>
  <si>
    <t>F3710</t>
  </si>
  <si>
    <t>LI 100353163</t>
  </si>
  <si>
    <t>Kazerneplein Roltrap Neer</t>
  </si>
  <si>
    <t>F3709</t>
  </si>
  <si>
    <t>LI 100315362</t>
  </si>
  <si>
    <t>Kosten voor algemene werkzaamheden o.a.:
- Keuring
- Revisiebescheiden/roltrapboek
- Overdracht informatie
- Nader te specificeren werkzaamheden</t>
  </si>
  <si>
    <t>Oliewissel</t>
  </si>
  <si>
    <t>Hoofdaandrijfketting (duplex) vervangen</t>
  </si>
  <si>
    <t>Tredenkettingen vervangen</t>
  </si>
  <si>
    <t>Tredengeleidingen vervangen</t>
  </si>
  <si>
    <t>Inwendige reiniging roltrappen</t>
  </si>
  <si>
    <t>Aandrijfkettingen leuningbanden vervangen</t>
  </si>
  <si>
    <t>Leuningbanden vervangen</t>
  </si>
  <si>
    <t>Trede verlichting vervangen (afstapzijde)</t>
  </si>
  <si>
    <t>Sokkel verlichting vervangen (defecte zijde)</t>
  </si>
  <si>
    <t>Hoofdstroomrelais vervangen</t>
  </si>
  <si>
    <t>Besturings- / hulprelais vervangen</t>
  </si>
  <si>
    <t>Remcontrole voorziening aanbrengen</t>
  </si>
  <si>
    <t>Geleidingssloffen vervangen</t>
  </si>
  <si>
    <t>Cabinedeuraandrijving vervangen</t>
  </si>
  <si>
    <t>Lift Biggelaar</t>
  </si>
  <si>
    <t>H22027 / X2012.13</t>
  </si>
  <si>
    <t>LI 604105701</t>
  </si>
  <si>
    <t>Plunjerpakking vervangen</t>
  </si>
  <si>
    <t>Revisie hydraulisch blok lekkage verhelpen</t>
  </si>
  <si>
    <t>Cabinedeur reviseren</t>
  </si>
  <si>
    <t>Schachtschuifdeur reviseren</t>
  </si>
  <si>
    <t>Frequentieregelaar vervangen</t>
  </si>
  <si>
    <t>Besturingsprint vervangen</t>
  </si>
  <si>
    <t>Opschriften tableaus op verdieping aanbrengen</t>
  </si>
  <si>
    <t>Revisie hydraulisch blok (lekkage verhelpen)</t>
  </si>
  <si>
    <t>Ontroesten en conserveren installatie</t>
  </si>
  <si>
    <t>Olieverversing machine</t>
  </si>
  <si>
    <t>Lichtlijst/sensorlijst aanbrengen</t>
  </si>
  <si>
    <t>Cabinebuffers vervangen</t>
  </si>
  <si>
    <t>Tegengewichtbuffers vervangen</t>
  </si>
  <si>
    <t>Tachometer vervangen</t>
  </si>
  <si>
    <t>Vloerbedekking vervangen</t>
  </si>
  <si>
    <t>Revisie hydraulisch blok (verhelpen lekkage)</t>
  </si>
  <si>
    <t>Motorlagers vervangen (maken lawaai)</t>
  </si>
  <si>
    <t>Standaanwijzer cabine vervangen</t>
  </si>
  <si>
    <t>Beschadigde cabinedeurpanelen vervangen</t>
  </si>
  <si>
    <t>Delen installatie ontroesten en behandelen</t>
  </si>
  <si>
    <t>Automatische leidersmering aanbrengen</t>
  </si>
  <si>
    <t>Schachtruit vervangen (1 ruit kapot tussenverdieping)</t>
  </si>
  <si>
    <t>Verlichtingsarmatuur vervangen</t>
  </si>
  <si>
    <t>Perceel 1.</t>
  </si>
  <si>
    <t>Perceel 2.</t>
  </si>
  <si>
    <t>Totaal kosten Perceel1.</t>
  </si>
  <si>
    <t>Totaal kosten Perceel 2.</t>
  </si>
  <si>
    <t>Draagkabels vervangen</t>
  </si>
  <si>
    <t>Lagers leidwiel(en) vervangen</t>
  </si>
  <si>
    <t>Sloffen vervangen</t>
  </si>
  <si>
    <t>Deurregeling vervangen</t>
  </si>
  <si>
    <t>Vangmechanisme vervangen</t>
  </si>
  <si>
    <t>Schachtdraaideur reviseren</t>
  </si>
  <si>
    <t>Tractieschijf en draagkabels vervangen</t>
  </si>
  <si>
    <t>Verlichtingsarmatuur vervangen voor led</t>
  </si>
  <si>
    <t>Vangmechanisme reviseren</t>
  </si>
  <si>
    <t>Kooilooprollen vervangen</t>
  </si>
  <si>
    <t>Inschijfblad renovatie (MJOP) transportinstallaties</t>
  </si>
  <si>
    <t>8516478-15248</t>
  </si>
  <si>
    <t>Putkamp 6</t>
  </si>
  <si>
    <t>Herten</t>
  </si>
  <si>
    <t>Herteheym</t>
  </si>
  <si>
    <t>LI 604111601</t>
  </si>
  <si>
    <t>nvt</t>
  </si>
  <si>
    <t>Opwaartse voorziening reviseren</t>
  </si>
  <si>
    <t>MJOP 2026</t>
  </si>
  <si>
    <t>Inschrijfbestand Planmatig onderhoud(MJOP) transportinstallatie</t>
  </si>
  <si>
    <t>Kosten Planmatig onderhoud</t>
  </si>
  <si>
    <t>Kosten Plamatig onderhoud</t>
  </si>
  <si>
    <t>planmatig onderhoud (MJOP)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</si>
</sst>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4"/>
      <color theme="1"/>
      <name val="Tahoma"/>
      <family val="2"/>
    </font>
    <font>
      <b/>
      <sz val="11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Tahoma"/>
      <family val="2"/>
    </font>
    <font>
      <b/>
      <sz val="11"/>
      <color theme="0"/>
      <name val="Tahoma"/>
      <family val="2"/>
    </font>
    <font>
      <sz val="14"/>
      <color theme="0"/>
      <name val="Tahoma"/>
      <family val="2"/>
    </font>
    <font>
      <b/>
      <sz val="14"/>
      <color theme="0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5" fillId="0" borderId="0" xfId="0" applyFont="1"/>
    <xf numFmtId="44" fontId="3" fillId="0" borderId="6" xfId="1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2" xfId="0" applyFont="1" applyBorder="1"/>
    <xf numFmtId="0" fontId="4" fillId="0" borderId="21" xfId="0" applyFont="1" applyBorder="1"/>
    <xf numFmtId="44" fontId="0" fillId="2" borderId="8" xfId="1" applyFont="1" applyFill="1" applyBorder="1" applyProtection="1">
      <protection locked="0"/>
    </xf>
    <xf numFmtId="44" fontId="0" fillId="2" borderId="4" xfId="1" applyFont="1" applyFill="1" applyBorder="1" applyProtection="1">
      <protection locked="0"/>
    </xf>
    <xf numFmtId="44" fontId="0" fillId="2" borderId="6" xfId="1" applyFont="1" applyFill="1" applyBorder="1" applyProtection="1">
      <protection locked="0"/>
    </xf>
    <xf numFmtId="9" fontId="0" fillId="2" borderId="4" xfId="2" applyFont="1" applyFill="1" applyBorder="1" applyProtection="1">
      <protection locked="0"/>
    </xf>
    <xf numFmtId="9" fontId="0" fillId="2" borderId="6" xfId="2" applyFont="1" applyFill="1" applyBorder="1" applyProtection="1">
      <protection locked="0"/>
    </xf>
    <xf numFmtId="9" fontId="0" fillId="2" borderId="8" xfId="2" applyFont="1" applyFill="1" applyBorder="1" applyProtection="1">
      <protection locked="0"/>
    </xf>
    <xf numFmtId="0" fontId="4" fillId="3" borderId="0" xfId="0" applyFont="1" applyFill="1"/>
    <xf numFmtId="0" fontId="4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10" fillId="4" borderId="3" xfId="0" applyFont="1" applyFill="1" applyBorder="1"/>
    <xf numFmtId="0" fontId="8" fillId="4" borderId="10" xfId="0" applyFont="1" applyFill="1" applyBorder="1"/>
    <xf numFmtId="0" fontId="8" fillId="4" borderId="5" xfId="0" applyFont="1" applyFill="1" applyBorder="1"/>
    <xf numFmtId="0" fontId="8" fillId="4" borderId="27" xfId="0" applyFont="1" applyFill="1" applyBorder="1"/>
    <xf numFmtId="9" fontId="13" fillId="0" borderId="8" xfId="0" applyNumberFormat="1" applyFont="1" applyBorder="1"/>
    <xf numFmtId="9" fontId="13" fillId="0" borderId="4" xfId="0" applyNumberFormat="1" applyFont="1" applyBorder="1"/>
    <xf numFmtId="0" fontId="10" fillId="4" borderId="7" xfId="0" applyFont="1" applyFill="1" applyBorder="1"/>
    <xf numFmtId="0" fontId="10" fillId="4" borderId="14" xfId="0" applyFont="1" applyFill="1" applyBorder="1"/>
    <xf numFmtId="0" fontId="10" fillId="4" borderId="23" xfId="0" applyFont="1" applyFill="1" applyBorder="1" applyAlignment="1">
      <alignment vertical="top"/>
    </xf>
    <xf numFmtId="0" fontId="4" fillId="0" borderId="28" xfId="0" applyFont="1" applyBorder="1"/>
    <xf numFmtId="0" fontId="11" fillId="4" borderId="28" xfId="0" applyFont="1" applyFill="1" applyBorder="1"/>
    <xf numFmtId="0" fontId="11" fillId="4" borderId="20" xfId="0" applyFont="1" applyFill="1" applyBorder="1"/>
    <xf numFmtId="0" fontId="11" fillId="4" borderId="2" xfId="0" applyFont="1" applyFill="1" applyBorder="1"/>
    <xf numFmtId="0" fontId="5" fillId="5" borderId="6" xfId="0" applyFont="1" applyFill="1" applyBorder="1"/>
    <xf numFmtId="0" fontId="11" fillId="4" borderId="26" xfId="0" applyFont="1" applyFill="1" applyBorder="1"/>
    <xf numFmtId="0" fontId="11" fillId="4" borderId="22" xfId="0" applyFont="1" applyFill="1" applyBorder="1"/>
    <xf numFmtId="0" fontId="5" fillId="5" borderId="1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4" fontId="6" fillId="0" borderId="1" xfId="1" applyFont="1" applyBorder="1" applyAlignment="1">
      <alignment horizontal="left" vertical="center"/>
    </xf>
    <xf numFmtId="44" fontId="4" fillId="0" borderId="1" xfId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left" vertical="center"/>
    </xf>
    <xf numFmtId="44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top" wrapText="1"/>
    </xf>
    <xf numFmtId="0" fontId="15" fillId="0" borderId="1" xfId="3" applyFont="1" applyBorder="1" applyAlignment="1">
      <alignment horizontal="left"/>
    </xf>
    <xf numFmtId="0" fontId="14" fillId="0" borderId="1" xfId="3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4" fontId="13" fillId="0" borderId="0" xfId="0" applyNumberFormat="1" applyFont="1" applyAlignment="1">
      <alignment horizontal="left"/>
    </xf>
    <xf numFmtId="0" fontId="8" fillId="4" borderId="1" xfId="0" applyFont="1" applyFill="1" applyBorder="1" applyAlignment="1">
      <alignment horizontal="left"/>
    </xf>
    <xf numFmtId="44" fontId="8" fillId="4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44" fontId="13" fillId="0" borderId="1" xfId="1" applyFont="1" applyBorder="1" applyAlignment="1">
      <alignment horizontal="left"/>
    </xf>
    <xf numFmtId="44" fontId="13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44" fontId="4" fillId="2" borderId="1" xfId="1" applyFont="1" applyFill="1" applyBorder="1" applyAlignment="1" applyProtection="1">
      <alignment horizontal="left" vertical="center"/>
      <protection locked="0"/>
    </xf>
    <xf numFmtId="0" fontId="16" fillId="4" borderId="5" xfId="0" applyFont="1" applyFill="1" applyBorder="1"/>
    <xf numFmtId="0" fontId="16" fillId="4" borderId="12" xfId="0" applyFont="1" applyFill="1" applyBorder="1"/>
    <xf numFmtId="0" fontId="16" fillId="4" borderId="1" xfId="0" applyFont="1" applyFill="1" applyBorder="1"/>
    <xf numFmtId="0" fontId="16" fillId="4" borderId="3" xfId="0" applyFont="1" applyFill="1" applyBorder="1"/>
    <xf numFmtId="0" fontId="0" fillId="4" borderId="11" xfId="0" applyFill="1" applyBorder="1"/>
    <xf numFmtId="0" fontId="16" fillId="4" borderId="7" xfId="0" applyFont="1" applyFill="1" applyBorder="1"/>
    <xf numFmtId="0" fontId="17" fillId="4" borderId="1" xfId="0" applyFont="1" applyFill="1" applyBorder="1" applyAlignment="1">
      <alignment vertical="top"/>
    </xf>
    <xf numFmtId="0" fontId="18" fillId="0" borderId="0" xfId="0" applyFont="1" applyAlignment="1">
      <alignment horizontal="left"/>
    </xf>
    <xf numFmtId="0" fontId="19" fillId="4" borderId="1" xfId="0" applyFont="1" applyFill="1" applyBorder="1" applyAlignment="1">
      <alignment horizontal="left"/>
    </xf>
    <xf numFmtId="44" fontId="18" fillId="0" borderId="1" xfId="0" applyNumberFormat="1" applyFont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44" fontId="18" fillId="0" borderId="1" xfId="0" applyNumberFormat="1" applyFont="1" applyBorder="1" applyAlignment="1" applyProtection="1">
      <alignment horizontal="left"/>
    </xf>
    <xf numFmtId="0" fontId="16" fillId="4" borderId="12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4" fillId="8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44" fontId="8" fillId="4" borderId="1" xfId="0" applyNumberFormat="1" applyFont="1" applyFill="1" applyBorder="1" applyAlignment="1">
      <alignment horizontal="left" wrapText="1"/>
    </xf>
    <xf numFmtId="0" fontId="9" fillId="4" borderId="13" xfId="0" applyFont="1" applyFill="1" applyBorder="1" applyAlignment="1">
      <alignment horizontal="left" vertical="top"/>
    </xf>
    <xf numFmtId="0" fontId="9" fillId="4" borderId="10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13" xfId="0" applyFont="1" applyFill="1" applyBorder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" xfId="0" applyFont="1" applyBorder="1"/>
    <xf numFmtId="0" fontId="4" fillId="0" borderId="4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1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10" fillId="4" borderId="27" xfId="0" applyFont="1" applyFill="1" applyBorder="1" applyAlignment="1">
      <alignment horizontal="left" vertical="top"/>
    </xf>
    <xf numFmtId="0" fontId="12" fillId="4" borderId="23" xfId="0" applyFont="1" applyFill="1" applyBorder="1" applyAlignment="1">
      <alignment horizontal="center" vertical="top"/>
    </xf>
    <xf numFmtId="0" fontId="12" fillId="4" borderId="24" xfId="0" applyFont="1" applyFill="1" applyBorder="1" applyAlignment="1">
      <alignment horizontal="center" vertical="top"/>
    </xf>
    <xf numFmtId="0" fontId="12" fillId="4" borderId="25" xfId="0" applyFont="1" applyFill="1" applyBorder="1" applyAlignment="1">
      <alignment horizontal="center" vertical="top"/>
    </xf>
    <xf numFmtId="0" fontId="8" fillId="4" borderId="9" xfId="0" applyFont="1" applyFill="1" applyBorder="1" applyAlignment="1">
      <alignment horizontal="left"/>
    </xf>
    <xf numFmtId="0" fontId="8" fillId="4" borderId="13" xfId="0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top"/>
    </xf>
    <xf numFmtId="0" fontId="16" fillId="4" borderId="7" xfId="0" applyFont="1" applyFill="1" applyBorder="1" applyAlignment="1">
      <alignment horizontal="left" vertical="top"/>
    </xf>
    <xf numFmtId="0" fontId="16" fillId="4" borderId="14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20" fillId="4" borderId="2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4" borderId="1" xfId="0" applyFont="1" applyFill="1" applyBorder="1" applyAlignment="1">
      <alignment horizontal="left"/>
    </xf>
  </cellXfs>
  <cellStyles count="4">
    <cellStyle name="Hyperlink" xfId="3" builtinId="8"/>
    <cellStyle name="Procent" xfId="2" builtinId="5"/>
    <cellStyle name="Standaard" xfId="0" builtinId="0"/>
    <cellStyle name="Valuta" xfId="1" builtinId="4"/>
  </cellStyles>
  <dxfs count="3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3300"/>
      <color rgb="FFCC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9525</xdr:rowOff>
    </xdr:from>
    <xdr:to>
      <xdr:col>10</xdr:col>
      <xdr:colOff>9525</xdr:colOff>
      <xdr:row>7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7AA7DC9-DA42-4AE2-A810-AD996C3A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200025"/>
          <a:ext cx="2981325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7928-1DEF-4553-84DD-0266206EA8C3}">
  <sheetPr>
    <pageSetUpPr fitToPage="1"/>
  </sheetPr>
  <dimension ref="A1:K41"/>
  <sheetViews>
    <sheetView showGridLines="0" workbookViewId="0">
      <selection activeCell="B3" sqref="B3"/>
    </sheetView>
  </sheetViews>
  <sheetFormatPr defaultColWidth="9" defaultRowHeight="14.25" x14ac:dyDescent="0.2"/>
  <cols>
    <col min="1" max="1" width="4.7109375" style="1" customWidth="1"/>
    <col min="2" max="2" width="30.5703125" style="1" customWidth="1"/>
    <col min="3" max="3" width="16.28515625" style="1" customWidth="1"/>
    <col min="4" max="4" width="29.5703125" style="1" customWidth="1"/>
    <col min="5" max="5" width="29.28515625" style="1" customWidth="1"/>
    <col min="6" max="16384" width="9" style="1"/>
  </cols>
  <sheetData>
    <row r="1" spans="1:10" ht="15" thickBot="1" x14ac:dyDescent="0.25"/>
    <row r="2" spans="1:10" ht="18" x14ac:dyDescent="0.25">
      <c r="A2" s="5"/>
      <c r="B2" s="28" t="s">
        <v>0</v>
      </c>
      <c r="C2" s="28"/>
      <c r="D2" s="32" t="s">
        <v>1</v>
      </c>
      <c r="E2" s="30" t="s">
        <v>2</v>
      </c>
    </row>
    <row r="3" spans="1:10" ht="18.75" thickBot="1" x14ac:dyDescent="0.3">
      <c r="B3" s="29" t="s">
        <v>235</v>
      </c>
      <c r="C3" s="33"/>
      <c r="D3" s="34" t="s">
        <v>100</v>
      </c>
      <c r="E3" s="31" t="s">
        <v>141</v>
      </c>
    </row>
    <row r="4" spans="1:10" x14ac:dyDescent="0.2">
      <c r="B4" s="27"/>
    </row>
    <row r="5" spans="1:10" x14ac:dyDescent="0.2">
      <c r="B5" s="1" t="s">
        <v>11</v>
      </c>
    </row>
    <row r="7" spans="1:10" x14ac:dyDescent="0.2">
      <c r="B7" s="1" t="s">
        <v>142</v>
      </c>
    </row>
    <row r="8" spans="1:10" x14ac:dyDescent="0.2">
      <c r="B8" s="1" t="s">
        <v>56</v>
      </c>
      <c r="D8" s="15"/>
    </row>
    <row r="9" spans="1:10" ht="15" thickBot="1" x14ac:dyDescent="0.25"/>
    <row r="10" spans="1:10" ht="15" thickBot="1" x14ac:dyDescent="0.25">
      <c r="B10" s="88" t="s">
        <v>57</v>
      </c>
      <c r="C10" s="89"/>
      <c r="D10" s="89"/>
      <c r="E10" s="89"/>
      <c r="F10" s="89"/>
      <c r="G10" s="89"/>
      <c r="H10" s="89"/>
      <c r="I10" s="89"/>
      <c r="J10" s="90"/>
    </row>
    <row r="11" spans="1:10" x14ac:dyDescent="0.2">
      <c r="B11" s="24" t="s">
        <v>24</v>
      </c>
      <c r="C11" s="93" t="s">
        <v>46</v>
      </c>
      <c r="D11" s="93"/>
      <c r="E11" s="93"/>
      <c r="F11" s="93"/>
      <c r="G11" s="93"/>
      <c r="H11" s="93"/>
      <c r="I11" s="93"/>
      <c r="J11" s="94"/>
    </row>
    <row r="12" spans="1:10" x14ac:dyDescent="0.2">
      <c r="B12" s="18" t="s">
        <v>25</v>
      </c>
      <c r="C12" s="91" t="s">
        <v>47</v>
      </c>
      <c r="D12" s="91"/>
      <c r="E12" s="91"/>
      <c r="F12" s="91"/>
      <c r="G12" s="91"/>
      <c r="H12" s="91"/>
      <c r="I12" s="91"/>
      <c r="J12" s="92"/>
    </row>
    <row r="13" spans="1:10" x14ac:dyDescent="0.2">
      <c r="B13" s="18" t="s">
        <v>26</v>
      </c>
      <c r="C13" s="91" t="s">
        <v>48</v>
      </c>
      <c r="D13" s="91"/>
      <c r="E13" s="91"/>
      <c r="F13" s="91"/>
      <c r="G13" s="91"/>
      <c r="H13" s="91"/>
      <c r="I13" s="91"/>
      <c r="J13" s="92"/>
    </row>
    <row r="14" spans="1:10" x14ac:dyDescent="0.2">
      <c r="B14" s="18" t="s">
        <v>27</v>
      </c>
      <c r="C14" s="91" t="s">
        <v>49</v>
      </c>
      <c r="D14" s="91"/>
      <c r="E14" s="91"/>
      <c r="F14" s="91"/>
      <c r="G14" s="91"/>
      <c r="H14" s="91"/>
      <c r="I14" s="91"/>
      <c r="J14" s="92"/>
    </row>
    <row r="15" spans="1:10" x14ac:dyDescent="0.2">
      <c r="B15" s="18" t="s">
        <v>28</v>
      </c>
      <c r="C15" s="91" t="s">
        <v>50</v>
      </c>
      <c r="D15" s="91"/>
      <c r="E15" s="91"/>
      <c r="F15" s="91"/>
      <c r="G15" s="91"/>
      <c r="H15" s="91"/>
      <c r="I15" s="91"/>
      <c r="J15" s="92"/>
    </row>
    <row r="16" spans="1:10" x14ac:dyDescent="0.2">
      <c r="B16" s="18" t="s">
        <v>30</v>
      </c>
      <c r="C16" s="91" t="s">
        <v>51</v>
      </c>
      <c r="D16" s="91"/>
      <c r="E16" s="91"/>
      <c r="F16" s="91"/>
      <c r="G16" s="91"/>
      <c r="H16" s="91"/>
      <c r="I16" s="91"/>
      <c r="J16" s="92"/>
    </row>
    <row r="17" spans="2:10" ht="15" thickBot="1" x14ac:dyDescent="0.25">
      <c r="B17" s="25" t="s">
        <v>31</v>
      </c>
      <c r="C17" s="95" t="s">
        <v>52</v>
      </c>
      <c r="D17" s="95"/>
      <c r="E17" s="95"/>
      <c r="F17" s="95"/>
      <c r="G17" s="95"/>
      <c r="H17" s="95"/>
      <c r="I17" s="95"/>
      <c r="J17" s="96"/>
    </row>
    <row r="18" spans="2:10" ht="15" thickBot="1" x14ac:dyDescent="0.25">
      <c r="B18" s="88" t="s">
        <v>64</v>
      </c>
      <c r="C18" s="89"/>
      <c r="D18" s="89"/>
      <c r="E18" s="89"/>
      <c r="F18" s="89"/>
      <c r="G18" s="89"/>
      <c r="H18" s="89"/>
      <c r="I18" s="89"/>
      <c r="J18" s="90"/>
    </row>
    <row r="19" spans="2:10" x14ac:dyDescent="0.2">
      <c r="B19" s="24" t="s">
        <v>32</v>
      </c>
      <c r="C19" s="99" t="s">
        <v>65</v>
      </c>
      <c r="D19" s="99"/>
      <c r="E19" s="99"/>
      <c r="F19" s="99"/>
      <c r="G19" s="99"/>
      <c r="H19" s="99"/>
      <c r="I19" s="99"/>
      <c r="J19" s="100"/>
    </row>
    <row r="20" spans="2:10" x14ac:dyDescent="0.2">
      <c r="B20" s="18" t="s">
        <v>6</v>
      </c>
      <c r="C20" s="97" t="s">
        <v>33</v>
      </c>
      <c r="D20" s="97"/>
      <c r="E20" s="97"/>
      <c r="F20" s="97"/>
      <c r="G20" s="97"/>
      <c r="H20" s="97"/>
      <c r="I20" s="97"/>
      <c r="J20" s="98"/>
    </row>
    <row r="21" spans="2:10" x14ac:dyDescent="0.2">
      <c r="B21" s="18" t="s">
        <v>7</v>
      </c>
      <c r="C21" s="97" t="s">
        <v>34</v>
      </c>
      <c r="D21" s="97"/>
      <c r="E21" s="97"/>
      <c r="F21" s="97"/>
      <c r="G21" s="97"/>
      <c r="H21" s="97"/>
      <c r="I21" s="97"/>
      <c r="J21" s="98"/>
    </row>
    <row r="22" spans="2:10" x14ac:dyDescent="0.2">
      <c r="B22" s="18" t="s">
        <v>66</v>
      </c>
      <c r="C22" s="97" t="s">
        <v>67</v>
      </c>
      <c r="D22" s="97"/>
      <c r="E22" s="97"/>
      <c r="F22" s="97"/>
      <c r="G22" s="97"/>
      <c r="H22" s="97"/>
      <c r="I22" s="97"/>
      <c r="J22" s="98"/>
    </row>
    <row r="23" spans="2:10" x14ac:dyDescent="0.2">
      <c r="B23" s="18" t="s">
        <v>35</v>
      </c>
      <c r="C23" s="97" t="s">
        <v>36</v>
      </c>
      <c r="D23" s="97"/>
      <c r="E23" s="97"/>
      <c r="F23" s="97"/>
      <c r="G23" s="97"/>
      <c r="H23" s="97"/>
      <c r="I23" s="97"/>
      <c r="J23" s="98"/>
    </row>
    <row r="24" spans="2:10" x14ac:dyDescent="0.2">
      <c r="B24" s="18" t="s">
        <v>10</v>
      </c>
      <c r="C24" s="97" t="s">
        <v>37</v>
      </c>
      <c r="D24" s="97"/>
      <c r="E24" s="97"/>
      <c r="F24" s="97"/>
      <c r="G24" s="97"/>
      <c r="H24" s="97"/>
      <c r="I24" s="97"/>
      <c r="J24" s="98"/>
    </row>
    <row r="25" spans="2:10" x14ac:dyDescent="0.2">
      <c r="B25" s="18" t="s">
        <v>9</v>
      </c>
      <c r="C25" s="97" t="s">
        <v>38</v>
      </c>
      <c r="D25" s="97"/>
      <c r="E25" s="97"/>
      <c r="F25" s="97"/>
      <c r="G25" s="97"/>
      <c r="H25" s="97"/>
      <c r="I25" s="97"/>
      <c r="J25" s="98"/>
    </row>
    <row r="26" spans="2:10" ht="15" thickBot="1" x14ac:dyDescent="0.25">
      <c r="B26" s="18" t="s">
        <v>8</v>
      </c>
      <c r="C26" s="97" t="s">
        <v>143</v>
      </c>
      <c r="D26" s="97"/>
      <c r="E26" s="97"/>
      <c r="F26" s="97"/>
      <c r="G26" s="97"/>
      <c r="H26" s="97"/>
      <c r="I26" s="97"/>
      <c r="J26" s="98"/>
    </row>
    <row r="27" spans="2:10" ht="15" thickBot="1" x14ac:dyDescent="0.25">
      <c r="B27" s="88" t="s">
        <v>39</v>
      </c>
      <c r="C27" s="89"/>
      <c r="D27" s="89"/>
      <c r="E27" s="89"/>
      <c r="F27" s="89"/>
      <c r="G27" s="89"/>
      <c r="H27" s="89"/>
      <c r="I27" s="89"/>
      <c r="J27" s="90"/>
    </row>
    <row r="28" spans="2:10" x14ac:dyDescent="0.2">
      <c r="B28" s="24" t="s">
        <v>16</v>
      </c>
      <c r="C28" s="93" t="s">
        <v>40</v>
      </c>
      <c r="D28" s="93"/>
      <c r="E28" s="93"/>
      <c r="F28" s="93"/>
      <c r="G28" s="93"/>
      <c r="H28" s="93"/>
      <c r="I28" s="93"/>
      <c r="J28" s="94"/>
    </row>
    <row r="29" spans="2:10" x14ac:dyDescent="0.2">
      <c r="B29" s="18" t="s">
        <v>42</v>
      </c>
      <c r="C29" s="91" t="s">
        <v>41</v>
      </c>
      <c r="D29" s="91"/>
      <c r="E29" s="91"/>
      <c r="F29" s="91"/>
      <c r="G29" s="91"/>
      <c r="H29" s="91"/>
      <c r="I29" s="91"/>
      <c r="J29" s="92"/>
    </row>
    <row r="30" spans="2:10" x14ac:dyDescent="0.2">
      <c r="B30" s="18" t="s">
        <v>20</v>
      </c>
      <c r="C30" s="91" t="s">
        <v>43</v>
      </c>
      <c r="D30" s="91"/>
      <c r="E30" s="91"/>
      <c r="F30" s="91"/>
      <c r="G30" s="91"/>
      <c r="H30" s="91"/>
      <c r="I30" s="91"/>
      <c r="J30" s="92"/>
    </row>
    <row r="31" spans="2:10" ht="15" thickBot="1" x14ac:dyDescent="0.25">
      <c r="B31" s="25" t="s">
        <v>21</v>
      </c>
      <c r="C31" s="95" t="s">
        <v>44</v>
      </c>
      <c r="D31" s="95"/>
      <c r="E31" s="95"/>
      <c r="F31" s="95"/>
      <c r="G31" s="95"/>
      <c r="H31" s="95"/>
      <c r="I31" s="95"/>
      <c r="J31" s="96"/>
    </row>
    <row r="32" spans="2:10" ht="15" thickBot="1" x14ac:dyDescent="0.25">
      <c r="B32" s="88" t="s">
        <v>45</v>
      </c>
      <c r="C32" s="89"/>
      <c r="D32" s="89"/>
      <c r="E32" s="89"/>
      <c r="F32" s="89"/>
      <c r="G32" s="89"/>
      <c r="H32" s="89"/>
      <c r="I32" s="89"/>
      <c r="J32" s="90"/>
    </row>
    <row r="33" spans="2:11" x14ac:dyDescent="0.2">
      <c r="B33" s="24" t="s">
        <v>24</v>
      </c>
      <c r="C33" s="93" t="s">
        <v>46</v>
      </c>
      <c r="D33" s="93"/>
      <c r="E33" s="93"/>
      <c r="F33" s="93"/>
      <c r="G33" s="93"/>
      <c r="H33" s="93"/>
      <c r="I33" s="93"/>
      <c r="J33" s="94"/>
    </row>
    <row r="34" spans="2:11" x14ac:dyDescent="0.2">
      <c r="B34" s="18" t="s">
        <v>25</v>
      </c>
      <c r="C34" s="91" t="s">
        <v>47</v>
      </c>
      <c r="D34" s="91"/>
      <c r="E34" s="91"/>
      <c r="F34" s="91"/>
      <c r="G34" s="91"/>
      <c r="H34" s="91"/>
      <c r="I34" s="91"/>
      <c r="J34" s="92"/>
    </row>
    <row r="35" spans="2:11" x14ac:dyDescent="0.2">
      <c r="B35" s="18" t="s">
        <v>26</v>
      </c>
      <c r="C35" s="91" t="s">
        <v>48</v>
      </c>
      <c r="D35" s="91"/>
      <c r="E35" s="91"/>
      <c r="F35" s="91"/>
      <c r="G35" s="91"/>
      <c r="H35" s="91"/>
      <c r="I35" s="91"/>
      <c r="J35" s="92"/>
    </row>
    <row r="36" spans="2:11" x14ac:dyDescent="0.2">
      <c r="B36" s="18" t="s">
        <v>27</v>
      </c>
      <c r="C36" s="91" t="s">
        <v>49</v>
      </c>
      <c r="D36" s="91"/>
      <c r="E36" s="91"/>
      <c r="F36" s="91"/>
      <c r="G36" s="91"/>
      <c r="H36" s="91"/>
      <c r="I36" s="91"/>
      <c r="J36" s="92"/>
    </row>
    <row r="37" spans="2:11" x14ac:dyDescent="0.2">
      <c r="B37" s="18" t="s">
        <v>28</v>
      </c>
      <c r="C37" s="91" t="s">
        <v>50</v>
      </c>
      <c r="D37" s="91"/>
      <c r="E37" s="91"/>
      <c r="F37" s="91"/>
      <c r="G37" s="91"/>
      <c r="H37" s="91"/>
      <c r="I37" s="91"/>
      <c r="J37" s="92"/>
    </row>
    <row r="38" spans="2:11" x14ac:dyDescent="0.2">
      <c r="B38" s="18" t="s">
        <v>30</v>
      </c>
      <c r="C38" s="91" t="s">
        <v>51</v>
      </c>
      <c r="D38" s="91"/>
      <c r="E38" s="91"/>
      <c r="F38" s="91"/>
      <c r="G38" s="91"/>
      <c r="H38" s="91"/>
      <c r="I38" s="91"/>
      <c r="J38" s="92"/>
    </row>
    <row r="39" spans="2:11" ht="15" thickBot="1" x14ac:dyDescent="0.25">
      <c r="B39" s="25" t="s">
        <v>31</v>
      </c>
      <c r="C39" s="95" t="s">
        <v>52</v>
      </c>
      <c r="D39" s="95"/>
      <c r="E39" s="95"/>
      <c r="F39" s="95"/>
      <c r="G39" s="95"/>
      <c r="H39" s="95"/>
      <c r="I39" s="95"/>
      <c r="J39" s="96"/>
    </row>
    <row r="40" spans="2:11" ht="15.75" customHeight="1" thickBot="1" x14ac:dyDescent="0.25">
      <c r="B40" s="26" t="s">
        <v>53</v>
      </c>
      <c r="C40" s="86" t="s">
        <v>54</v>
      </c>
      <c r="D40" s="86"/>
      <c r="E40" s="86"/>
      <c r="F40" s="86"/>
      <c r="G40" s="86"/>
      <c r="H40" s="86"/>
      <c r="I40" s="86"/>
      <c r="J40" s="87"/>
      <c r="K40" s="4"/>
    </row>
    <row r="41" spans="2:11" x14ac:dyDescent="0.2">
      <c r="B41" s="27"/>
    </row>
  </sheetData>
  <mergeCells count="31">
    <mergeCell ref="C15:J15"/>
    <mergeCell ref="C16:J16"/>
    <mergeCell ref="C17:J17"/>
    <mergeCell ref="B10:J10"/>
    <mergeCell ref="C11:J11"/>
    <mergeCell ref="C12:J12"/>
    <mergeCell ref="C13:J13"/>
    <mergeCell ref="C14:J14"/>
    <mergeCell ref="C24:J24"/>
    <mergeCell ref="B18:J18"/>
    <mergeCell ref="C25:J25"/>
    <mergeCell ref="C26:J26"/>
    <mergeCell ref="C19:J19"/>
    <mergeCell ref="C20:J20"/>
    <mergeCell ref="C22:J22"/>
    <mergeCell ref="C21:J21"/>
    <mergeCell ref="C23:J23"/>
    <mergeCell ref="C40:J40"/>
    <mergeCell ref="B27:J27"/>
    <mergeCell ref="B32:J32"/>
    <mergeCell ref="C36:J36"/>
    <mergeCell ref="C37:J37"/>
    <mergeCell ref="C38:J38"/>
    <mergeCell ref="C28:J28"/>
    <mergeCell ref="C39:J39"/>
    <mergeCell ref="C29:J29"/>
    <mergeCell ref="C30:J30"/>
    <mergeCell ref="C31:J31"/>
    <mergeCell ref="C33:J33"/>
    <mergeCell ref="C34:J34"/>
    <mergeCell ref="C35:J35"/>
  </mergeCells>
  <pageMargins left="0.25" right="0.25" top="0.75" bottom="0.75" header="0.3" footer="0.3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A0FE-C6DC-4688-8194-13A09BC4C637}">
  <sheetPr>
    <pageSetUpPr fitToPage="1"/>
  </sheetPr>
  <dimension ref="A1:I19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0.570312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6</v>
      </c>
      <c r="E3" s="44" t="s">
        <v>77</v>
      </c>
      <c r="F3" s="50" t="s">
        <v>98</v>
      </c>
      <c r="H3" s="43" t="s">
        <v>234</v>
      </c>
      <c r="I3" s="38">
        <f>SUM(I9:I12)</f>
        <v>0</v>
      </c>
    </row>
    <row r="4" spans="1:9" x14ac:dyDescent="0.2">
      <c r="B4" s="44" t="s">
        <v>76</v>
      </c>
      <c r="C4" s="50" t="s">
        <v>91</v>
      </c>
      <c r="E4" s="44" t="s">
        <v>7</v>
      </c>
      <c r="F4" s="51" t="s">
        <v>82</v>
      </c>
      <c r="H4" s="44" t="s">
        <v>71</v>
      </c>
      <c r="I4" s="39">
        <f>SUM(F9:F12)</f>
        <v>0</v>
      </c>
    </row>
    <row r="5" spans="1:9" x14ac:dyDescent="0.2">
      <c r="B5" s="44" t="s">
        <v>3</v>
      </c>
      <c r="C5" s="50" t="s">
        <v>92</v>
      </c>
      <c r="E5" s="44" t="s">
        <v>87</v>
      </c>
      <c r="F5" s="52" t="s">
        <v>99</v>
      </c>
      <c r="H5" s="44" t="s">
        <v>10</v>
      </c>
      <c r="I5" s="39">
        <f>SUM(G9:G12)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126</v>
      </c>
      <c r="H6" s="44" t="s">
        <v>9</v>
      </c>
      <c r="I6" s="40">
        <f>SUM(H9:H12)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190</v>
      </c>
      <c r="C10" s="35"/>
      <c r="D10" s="35"/>
      <c r="E10" s="35"/>
      <c r="F10" s="41"/>
      <c r="G10" s="62"/>
      <c r="H10" s="42"/>
      <c r="I10" s="39">
        <f t="shared" ref="I10:I19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179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A13" s="82" t="s">
        <v>231</v>
      </c>
      <c r="B13" s="46" t="s">
        <v>213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A14" s="82" t="s">
        <v>231</v>
      </c>
      <c r="B14" s="46" t="s">
        <v>214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A15" s="82" t="s">
        <v>231</v>
      </c>
      <c r="B15" s="46" t="s">
        <v>215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A16" s="82" t="s">
        <v>231</v>
      </c>
      <c r="B16" s="46" t="s">
        <v>188</v>
      </c>
      <c r="C16" s="35"/>
      <c r="D16" s="35"/>
      <c r="E16" s="35"/>
      <c r="F16" s="41"/>
      <c r="G16" s="62"/>
      <c r="H16" s="42"/>
      <c r="I16" s="39">
        <f t="shared" si="0"/>
        <v>0</v>
      </c>
    </row>
    <row r="17" spans="1:9" x14ac:dyDescent="0.2">
      <c r="A17" s="82" t="s">
        <v>231</v>
      </c>
      <c r="B17" s="46" t="s">
        <v>189</v>
      </c>
      <c r="C17" s="35"/>
      <c r="D17" s="35"/>
      <c r="E17" s="35"/>
      <c r="F17" s="41"/>
      <c r="G17" s="62"/>
      <c r="H17" s="42"/>
      <c r="I17" s="39">
        <f t="shared" si="0"/>
        <v>0</v>
      </c>
    </row>
    <row r="18" spans="1:9" x14ac:dyDescent="0.2">
      <c r="A18" s="82" t="s">
        <v>231</v>
      </c>
      <c r="B18" s="46" t="s">
        <v>182</v>
      </c>
      <c r="C18" s="35"/>
      <c r="D18" s="35"/>
      <c r="E18" s="35"/>
      <c r="F18" s="41"/>
      <c r="G18" s="62"/>
      <c r="H18" s="42"/>
      <c r="I18" s="39">
        <f t="shared" si="0"/>
        <v>0</v>
      </c>
    </row>
    <row r="19" spans="1:9" x14ac:dyDescent="0.2">
      <c r="A19" s="82" t="s">
        <v>231</v>
      </c>
      <c r="B19" s="46" t="s">
        <v>216</v>
      </c>
      <c r="C19" s="35"/>
      <c r="D19" s="35"/>
      <c r="E19" s="35"/>
      <c r="F19" s="41"/>
      <c r="G19" s="62"/>
      <c r="H19" s="42"/>
      <c r="I19" s="39">
        <f t="shared" si="0"/>
        <v>0</v>
      </c>
    </row>
  </sheetData>
  <mergeCells count="2">
    <mergeCell ref="E2:F2"/>
    <mergeCell ref="H2:I2"/>
  </mergeCells>
  <phoneticPr fontId="7" type="noConversion"/>
  <conditionalFormatting sqref="C9:H12">
    <cfRule type="containsBlanks" dxfId="25" priority="2">
      <formula>LEN(TRIM(C9))=0</formula>
    </cfRule>
  </conditionalFormatting>
  <conditionalFormatting sqref="C13:H19">
    <cfRule type="containsBlanks" dxfId="24" priority="1">
      <formula>LEN(TRIM(C13))=0</formula>
    </cfRule>
  </conditionalFormatting>
  <hyperlinks>
    <hyperlink ref="A1" location="' Totaalprijs overzicht'!A1" display="Terug" xr:uid="{0DBDA3AF-C57C-46EC-A732-127D6D5A1109}"/>
  </hyperlinks>
  <pageMargins left="0.25" right="0.25" top="0.75" bottom="0.75" header="0.3" footer="0.3"/>
  <pageSetup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98E7-8ECF-4ACC-A16D-C7C4F6792261}">
  <sheetPr>
    <pageSetUpPr fitToPage="1"/>
  </sheetPr>
  <dimension ref="A1:I14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1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7</v>
      </c>
      <c r="E3" s="44" t="s">
        <v>77</v>
      </c>
      <c r="F3" s="50" t="s">
        <v>82</v>
      </c>
      <c r="H3" s="43" t="s">
        <v>234</v>
      </c>
      <c r="I3" s="38">
        <f>SUM(I9:I10)</f>
        <v>0</v>
      </c>
    </row>
    <row r="4" spans="1:9" x14ac:dyDescent="0.2">
      <c r="B4" s="44" t="s">
        <v>76</v>
      </c>
      <c r="C4" s="50" t="s">
        <v>137</v>
      </c>
      <c r="E4" s="44" t="s">
        <v>7</v>
      </c>
      <c r="F4" s="51" t="s">
        <v>82</v>
      </c>
      <c r="H4" s="44" t="s">
        <v>71</v>
      </c>
      <c r="I4" s="39">
        <f>SUM(F9:F10)</f>
        <v>0</v>
      </c>
    </row>
    <row r="5" spans="1:9" ht="28.5" x14ac:dyDescent="0.2">
      <c r="B5" s="44" t="s">
        <v>3</v>
      </c>
      <c r="C5" s="50" t="s">
        <v>138</v>
      </c>
      <c r="E5" s="44" t="s">
        <v>87</v>
      </c>
      <c r="F5" s="52" t="s">
        <v>139</v>
      </c>
      <c r="H5" s="44" t="s">
        <v>10</v>
      </c>
      <c r="I5" s="39">
        <f>SUM(G9:G10)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140</v>
      </c>
      <c r="H6" s="44" t="s">
        <v>9</v>
      </c>
      <c r="I6" s="40">
        <f>SUM(H9:H10)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180</v>
      </c>
      <c r="C10" s="35"/>
      <c r="D10" s="35"/>
      <c r="E10" s="35"/>
      <c r="F10" s="41"/>
      <c r="G10" s="62"/>
      <c r="H10" s="42"/>
      <c r="I10" s="39">
        <f t="shared" ref="I10:I14" si="0">F10+G10</f>
        <v>0</v>
      </c>
    </row>
    <row r="11" spans="1:9" x14ac:dyDescent="0.2">
      <c r="A11" s="82" t="s">
        <v>231</v>
      </c>
      <c r="B11" s="46" t="s">
        <v>213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A12" s="82" t="s">
        <v>231</v>
      </c>
      <c r="B12" s="46" t="s">
        <v>214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A13" s="82" t="s">
        <v>231</v>
      </c>
      <c r="B13" s="46" t="s">
        <v>188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A14" s="82" t="s">
        <v>231</v>
      </c>
      <c r="B14" s="46" t="s">
        <v>189</v>
      </c>
      <c r="C14" s="35"/>
      <c r="D14" s="35"/>
      <c r="E14" s="35"/>
      <c r="F14" s="41"/>
      <c r="G14" s="62"/>
      <c r="H14" s="42"/>
      <c r="I14" s="39">
        <f t="shared" si="0"/>
        <v>0</v>
      </c>
    </row>
  </sheetData>
  <mergeCells count="2">
    <mergeCell ref="E2:F2"/>
    <mergeCell ref="H2:I2"/>
  </mergeCells>
  <phoneticPr fontId="7" type="noConversion"/>
  <conditionalFormatting sqref="C9:H10">
    <cfRule type="containsBlanks" dxfId="23" priority="3">
      <formula>LEN(TRIM(C9))=0</formula>
    </cfRule>
  </conditionalFormatting>
  <conditionalFormatting sqref="C11:H12">
    <cfRule type="containsBlanks" dxfId="22" priority="2">
      <formula>LEN(TRIM(C11))=0</formula>
    </cfRule>
  </conditionalFormatting>
  <conditionalFormatting sqref="C13:H14">
    <cfRule type="containsBlanks" dxfId="21" priority="1">
      <formula>LEN(TRIM(C13))=0</formula>
    </cfRule>
  </conditionalFormatting>
  <hyperlinks>
    <hyperlink ref="A1" location="' Totaalprijs overzicht'!A1" display="Terug" xr:uid="{0F43755F-1BB6-4A43-A086-101E160CC304}"/>
  </hyperlinks>
  <pageMargins left="0.25" right="0.25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7FB6-507D-4547-A94A-F670659CDAAE}">
  <sheetPr>
    <pageSetUpPr fitToPage="1"/>
  </sheetPr>
  <dimension ref="A1:I9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8</v>
      </c>
      <c r="E3" s="44" t="s">
        <v>77</v>
      </c>
      <c r="F3" s="50" t="s">
        <v>135</v>
      </c>
      <c r="H3" s="77" t="s">
        <v>234</v>
      </c>
      <c r="I3" s="38">
        <f>SUM(I9:I9)</f>
        <v>0</v>
      </c>
    </row>
    <row r="4" spans="1:9" x14ac:dyDescent="0.2">
      <c r="B4" s="44" t="s">
        <v>76</v>
      </c>
      <c r="C4" s="50" t="s">
        <v>137</v>
      </c>
      <c r="E4" s="44" t="s">
        <v>7</v>
      </c>
      <c r="F4" s="51" t="s">
        <v>135</v>
      </c>
      <c r="H4" s="44" t="s">
        <v>71</v>
      </c>
      <c r="I4" s="39">
        <f>SUM(F9:F9)</f>
        <v>0</v>
      </c>
    </row>
    <row r="5" spans="1:9" x14ac:dyDescent="0.2">
      <c r="B5" s="44" t="s">
        <v>3</v>
      </c>
      <c r="C5" s="50" t="s">
        <v>138</v>
      </c>
      <c r="E5" s="44" t="s">
        <v>87</v>
      </c>
      <c r="F5" s="52" t="s">
        <v>134</v>
      </c>
      <c r="H5" s="44" t="s">
        <v>10</v>
      </c>
      <c r="I5" s="39">
        <f>SUM(G9:G9)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229</v>
      </c>
      <c r="H6" s="44" t="s">
        <v>9</v>
      </c>
      <c r="I6" s="40">
        <f>SUM(H9:H9)</f>
        <v>0</v>
      </c>
    </row>
    <row r="8" spans="1:9" x14ac:dyDescent="0.2">
      <c r="B8" s="77" t="s">
        <v>5</v>
      </c>
      <c r="C8" s="61" t="s">
        <v>6</v>
      </c>
      <c r="D8" s="77" t="s">
        <v>7</v>
      </c>
      <c r="E8" s="77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</sheetData>
  <mergeCells count="2">
    <mergeCell ref="E2:F2"/>
    <mergeCell ref="H2:I2"/>
  </mergeCells>
  <conditionalFormatting sqref="C9:H9">
    <cfRule type="containsBlanks" dxfId="20" priority="3">
      <formula>LEN(TRIM(C9))=0</formula>
    </cfRule>
  </conditionalFormatting>
  <hyperlinks>
    <hyperlink ref="A1" location="' Totaalprijs overzicht'!A1" display="Terug" xr:uid="{E12C1FDC-00CC-4849-A599-BD28B1EB53C1}"/>
  </hyperlinks>
  <pageMargins left="0.25" right="0.25" top="0.75" bottom="0.75" header="0.3" footer="0.3"/>
  <pageSetup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D531-3A53-48FE-9C55-4465A10EF4A5}">
  <sheetPr>
    <pageSetUpPr fitToPage="1"/>
  </sheetPr>
  <dimension ref="A1:I9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9</v>
      </c>
      <c r="E3" s="44" t="s">
        <v>77</v>
      </c>
      <c r="F3" s="50" t="s">
        <v>82</v>
      </c>
      <c r="H3" s="77" t="s">
        <v>234</v>
      </c>
      <c r="I3" s="38">
        <f>SUM(I9:I9)</f>
        <v>0</v>
      </c>
    </row>
    <row r="4" spans="1:9" x14ac:dyDescent="0.2">
      <c r="B4" s="44" t="s">
        <v>76</v>
      </c>
      <c r="C4" s="50" t="s">
        <v>101</v>
      </c>
      <c r="E4" s="44" t="s">
        <v>7</v>
      </c>
      <c r="F4" s="51" t="s">
        <v>82</v>
      </c>
      <c r="H4" s="44" t="s">
        <v>71</v>
      </c>
      <c r="I4" s="39">
        <f>SUM(F9:F9)</f>
        <v>0</v>
      </c>
    </row>
    <row r="5" spans="1:9" x14ac:dyDescent="0.2">
      <c r="B5" s="44" t="s">
        <v>3</v>
      </c>
      <c r="C5" s="50" t="s">
        <v>102</v>
      </c>
      <c r="E5" s="44" t="s">
        <v>87</v>
      </c>
      <c r="F5" s="52" t="s">
        <v>134</v>
      </c>
      <c r="H5" s="44" t="s">
        <v>10</v>
      </c>
      <c r="I5" s="39">
        <f>SUM(G9:G9)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228</v>
      </c>
      <c r="H6" s="44" t="s">
        <v>9</v>
      </c>
      <c r="I6" s="40">
        <f>SUM(H9:H9)</f>
        <v>0</v>
      </c>
    </row>
    <row r="8" spans="1:9" x14ac:dyDescent="0.2">
      <c r="B8" s="77" t="s">
        <v>5</v>
      </c>
      <c r="C8" s="61" t="s">
        <v>6</v>
      </c>
      <c r="D8" s="77" t="s">
        <v>7</v>
      </c>
      <c r="E8" s="77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</sheetData>
  <mergeCells count="2">
    <mergeCell ref="E2:F2"/>
    <mergeCell ref="H2:I2"/>
  </mergeCells>
  <conditionalFormatting sqref="C9:H9">
    <cfRule type="containsBlanks" dxfId="19" priority="1">
      <formula>LEN(TRIM(C9))=0</formula>
    </cfRule>
  </conditionalFormatting>
  <hyperlinks>
    <hyperlink ref="A1" location="' Totaalprijs overzicht'!A1" display="Terug" xr:uid="{9BF1FF68-4E27-4C32-8780-46B269FDC337}"/>
  </hyperlinks>
  <pageMargins left="0.25" right="0.25" top="0.75" bottom="0.75" header="0.3" footer="0.3"/>
  <pageSetup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152D-75FC-42E3-8102-A1D5A985A0C6}">
  <sheetPr>
    <pageSetUpPr fitToPage="1"/>
  </sheetPr>
  <dimension ref="A1:I11"/>
  <sheetViews>
    <sheetView showGridLines="0" topLeftCell="B1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10</v>
      </c>
      <c r="E3" s="44" t="s">
        <v>77</v>
      </c>
      <c r="F3" s="50" t="s">
        <v>109</v>
      </c>
      <c r="H3" s="43" t="s">
        <v>234</v>
      </c>
      <c r="I3" s="38">
        <f>SUM(I9:I11)</f>
        <v>0</v>
      </c>
    </row>
    <row r="4" spans="1:9" x14ac:dyDescent="0.2">
      <c r="B4" s="44" t="s">
        <v>76</v>
      </c>
      <c r="C4" s="50" t="s">
        <v>101</v>
      </c>
      <c r="E4" s="44" t="s">
        <v>7</v>
      </c>
      <c r="F4" s="51" t="s">
        <v>103</v>
      </c>
      <c r="H4" s="44" t="s">
        <v>71</v>
      </c>
      <c r="I4" s="39">
        <f>SUM(F9:F11)</f>
        <v>0</v>
      </c>
    </row>
    <row r="5" spans="1:9" x14ac:dyDescent="0.2">
      <c r="B5" s="44" t="s">
        <v>3</v>
      </c>
      <c r="C5" s="50" t="s">
        <v>102</v>
      </c>
      <c r="E5" s="44" t="s">
        <v>87</v>
      </c>
      <c r="F5" s="52" t="s">
        <v>104</v>
      </c>
      <c r="H5" s="44" t="s">
        <v>10</v>
      </c>
      <c r="I5" s="39">
        <f>SUM(G9:G11)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105</v>
      </c>
      <c r="H6" s="44" t="s">
        <v>9</v>
      </c>
      <c r="I6" s="40">
        <f>SUM(H9:H11)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191</v>
      </c>
      <c r="C10" s="35"/>
      <c r="D10" s="35"/>
      <c r="E10" s="35"/>
      <c r="F10" s="41"/>
      <c r="G10" s="62"/>
      <c r="H10" s="42"/>
      <c r="I10" s="39">
        <f t="shared" ref="I10:I11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si="0"/>
        <v>0</v>
      </c>
    </row>
  </sheetData>
  <mergeCells count="2">
    <mergeCell ref="E2:F2"/>
    <mergeCell ref="H2:I2"/>
  </mergeCells>
  <conditionalFormatting sqref="C9:H11">
    <cfRule type="containsBlanks" dxfId="18" priority="1">
      <formula>LEN(TRIM(C9))=0</formula>
    </cfRule>
  </conditionalFormatting>
  <hyperlinks>
    <hyperlink ref="A1" location="' Totaalprijs overzicht'!A1" display="Terug" xr:uid="{6AA155A1-F9FC-4E3B-B259-DC5FE0B15B12}"/>
  </hyperlinks>
  <pageMargins left="0.25" right="0.25" top="0.75" bottom="0.75" header="0.3" footer="0.3"/>
  <pageSetup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52F5-8FD4-4613-BB34-CBAFB82A2184}">
  <sheetPr>
    <pageSetUpPr fitToPage="1"/>
  </sheetPr>
  <dimension ref="A1:I12"/>
  <sheetViews>
    <sheetView showGridLines="0" topLeftCell="B1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11</v>
      </c>
      <c r="E3" s="44" t="s">
        <v>77</v>
      </c>
      <c r="F3" s="50" t="s">
        <v>108</v>
      </c>
      <c r="H3" s="43" t="s">
        <v>234</v>
      </c>
      <c r="I3" s="38">
        <f>SUM(I9:I12)</f>
        <v>0</v>
      </c>
    </row>
    <row r="4" spans="1:9" x14ac:dyDescent="0.2">
      <c r="B4" s="44" t="s">
        <v>76</v>
      </c>
      <c r="C4" s="50" t="s">
        <v>101</v>
      </c>
      <c r="E4" s="44" t="s">
        <v>7</v>
      </c>
      <c r="F4" s="51" t="s">
        <v>107</v>
      </c>
      <c r="H4" s="44" t="s">
        <v>71</v>
      </c>
      <c r="I4" s="39">
        <f>SUM(F9:F12)</f>
        <v>0</v>
      </c>
    </row>
    <row r="5" spans="1:9" x14ac:dyDescent="0.2">
      <c r="B5" s="44" t="s">
        <v>3</v>
      </c>
      <c r="C5" s="50" t="s">
        <v>102</v>
      </c>
      <c r="E5" s="44" t="s">
        <v>87</v>
      </c>
      <c r="F5" s="52" t="s">
        <v>106</v>
      </c>
      <c r="H5" s="44" t="s">
        <v>10</v>
      </c>
      <c r="I5" s="39">
        <f>SUM(G9:G12)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105</v>
      </c>
      <c r="H6" s="44" t="s">
        <v>9</v>
      </c>
      <c r="I6" s="40">
        <f>SUM(H9:H12)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192</v>
      </c>
      <c r="C10" s="35"/>
      <c r="D10" s="35"/>
      <c r="E10" s="35"/>
      <c r="F10" s="41"/>
      <c r="G10" s="62"/>
      <c r="H10" s="42"/>
      <c r="I10" s="39">
        <f t="shared" ref="I10:I12" si="0">F10+G10</f>
        <v>0</v>
      </c>
    </row>
    <row r="11" spans="1:9" x14ac:dyDescent="0.2">
      <c r="B11" s="46" t="s">
        <v>193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194</v>
      </c>
      <c r="C12" s="35"/>
      <c r="D12" s="35"/>
      <c r="E12" s="35"/>
      <c r="F12" s="41"/>
      <c r="G12" s="62"/>
      <c r="H12" s="42"/>
      <c r="I12" s="39">
        <f t="shared" si="0"/>
        <v>0</v>
      </c>
    </row>
  </sheetData>
  <mergeCells count="2">
    <mergeCell ref="E2:F2"/>
    <mergeCell ref="H2:I2"/>
  </mergeCells>
  <conditionalFormatting sqref="C9:H12">
    <cfRule type="containsBlanks" dxfId="17" priority="1">
      <formula>LEN(TRIM(C9))=0</formula>
    </cfRule>
  </conditionalFormatting>
  <hyperlinks>
    <hyperlink ref="A1" location="' Totaalprijs overzicht'!A1" display="Terug" xr:uid="{02C571DD-79A4-4FAB-B6CA-079D9EA377EA}"/>
  </hyperlinks>
  <pageMargins left="0.25" right="0.25" top="0.75" bottom="0.75" header="0.3" footer="0.3"/>
  <pageSetup scale="6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BED8-AB93-4B60-9D9E-224DF70CE747}">
  <sheetPr>
    <pageSetUpPr fitToPage="1"/>
  </sheetPr>
  <dimension ref="A1:I12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0.4257812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12</v>
      </c>
      <c r="E3" s="44" t="s">
        <v>77</v>
      </c>
      <c r="F3" s="50" t="s">
        <v>135</v>
      </c>
      <c r="H3" s="77" t="s">
        <v>234</v>
      </c>
      <c r="I3" s="38">
        <f>SUM(I9:I12)</f>
        <v>0</v>
      </c>
    </row>
    <row r="4" spans="1:9" x14ac:dyDescent="0.2">
      <c r="B4" s="44" t="s">
        <v>76</v>
      </c>
      <c r="C4" s="50" t="s">
        <v>227</v>
      </c>
      <c r="E4" s="44" t="s">
        <v>7</v>
      </c>
      <c r="F4" s="51" t="s">
        <v>135</v>
      </c>
      <c r="H4" s="44" t="s">
        <v>71</v>
      </c>
      <c r="I4" s="39">
        <f>SUM(F9:F12)</f>
        <v>0</v>
      </c>
    </row>
    <row r="5" spans="1:9" x14ac:dyDescent="0.2">
      <c r="B5" s="44" t="s">
        <v>3</v>
      </c>
      <c r="C5" s="50" t="s">
        <v>225</v>
      </c>
      <c r="E5" s="44" t="s">
        <v>87</v>
      </c>
      <c r="F5" s="52" t="s">
        <v>224</v>
      </c>
      <c r="H5" s="44" t="s">
        <v>10</v>
      </c>
      <c r="I5" s="39">
        <f>SUM(G9:G12)</f>
        <v>0</v>
      </c>
    </row>
    <row r="6" spans="1:9" x14ac:dyDescent="0.2">
      <c r="B6" s="44" t="s">
        <v>4</v>
      </c>
      <c r="C6" s="50" t="s">
        <v>226</v>
      </c>
      <c r="E6" s="44" t="s">
        <v>88</v>
      </c>
      <c r="F6" s="52" t="s">
        <v>105</v>
      </c>
      <c r="H6" s="44" t="s">
        <v>9</v>
      </c>
      <c r="I6" s="40">
        <f>SUM(H9:H12)</f>
        <v>0</v>
      </c>
    </row>
    <row r="8" spans="1:9" x14ac:dyDescent="0.2">
      <c r="B8" s="77" t="s">
        <v>5</v>
      </c>
      <c r="C8" s="61" t="s">
        <v>6</v>
      </c>
      <c r="D8" s="77" t="s">
        <v>7</v>
      </c>
      <c r="E8" s="77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A10" s="82" t="s">
        <v>231</v>
      </c>
      <c r="B10" s="46" t="s">
        <v>178</v>
      </c>
      <c r="C10" s="35"/>
      <c r="D10" s="35"/>
      <c r="E10" s="35"/>
      <c r="F10" s="41"/>
      <c r="G10" s="62"/>
      <c r="H10" s="42"/>
      <c r="I10" s="39">
        <f t="shared" ref="I10:I12" si="0">F10+G10</f>
        <v>0</v>
      </c>
    </row>
    <row r="11" spans="1:9" x14ac:dyDescent="0.2">
      <c r="A11" s="82" t="s">
        <v>231</v>
      </c>
      <c r="B11" s="46" t="s">
        <v>195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A12" s="82" t="s">
        <v>231</v>
      </c>
      <c r="B12" s="46" t="s">
        <v>217</v>
      </c>
      <c r="C12" s="35"/>
      <c r="D12" s="35"/>
      <c r="E12" s="35"/>
      <c r="F12" s="41"/>
      <c r="G12" s="62"/>
      <c r="H12" s="42"/>
      <c r="I12" s="39">
        <f t="shared" si="0"/>
        <v>0</v>
      </c>
    </row>
  </sheetData>
  <mergeCells count="2">
    <mergeCell ref="E2:F2"/>
    <mergeCell ref="H2:I2"/>
  </mergeCells>
  <phoneticPr fontId="7" type="noConversion"/>
  <conditionalFormatting sqref="C9:H12">
    <cfRule type="containsBlanks" dxfId="16" priority="1">
      <formula>LEN(TRIM(C9))=0</formula>
    </cfRule>
  </conditionalFormatting>
  <hyperlinks>
    <hyperlink ref="A1" location="' Totaalprijs overzicht'!A1" display="Terug" xr:uid="{CC944D49-0856-4337-8663-D11C7C810038}"/>
  </hyperlinks>
  <pageMargins left="0.25" right="0.25" top="0.75" bottom="0.75" header="0.3" footer="0.3"/>
  <pageSetup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7658-2E4A-4AB9-A081-1116E10FC547}">
  <sheetPr>
    <pageSetUpPr fitToPage="1"/>
  </sheetPr>
  <dimension ref="A1:I16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0.8554687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13</v>
      </c>
      <c r="E3" s="44" t="s">
        <v>77</v>
      </c>
      <c r="F3" s="50" t="s">
        <v>82</v>
      </c>
      <c r="H3" s="43" t="s">
        <v>234</v>
      </c>
      <c r="I3" s="38">
        <f>SUM(I9:I14)</f>
        <v>0</v>
      </c>
    </row>
    <row r="4" spans="1:9" x14ac:dyDescent="0.2">
      <c r="B4" s="44" t="s">
        <v>76</v>
      </c>
      <c r="C4" s="50" t="s">
        <v>110</v>
      </c>
      <c r="E4" s="44" t="s">
        <v>7</v>
      </c>
      <c r="F4" s="51" t="s">
        <v>82</v>
      </c>
      <c r="H4" s="44" t="s">
        <v>71</v>
      </c>
      <c r="I4" s="39">
        <f>SUM(F9:F14)</f>
        <v>0</v>
      </c>
    </row>
    <row r="5" spans="1:9" x14ac:dyDescent="0.2">
      <c r="B5" s="44" t="s">
        <v>3</v>
      </c>
      <c r="C5" s="50" t="s">
        <v>111</v>
      </c>
      <c r="E5" s="44" t="s">
        <v>87</v>
      </c>
      <c r="F5" s="52" t="s">
        <v>120</v>
      </c>
      <c r="H5" s="44" t="s">
        <v>10</v>
      </c>
      <c r="I5" s="39">
        <f>SUM(G9:G14)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127</v>
      </c>
      <c r="H6" s="44" t="s">
        <v>9</v>
      </c>
      <c r="I6" s="40">
        <f>SUM(H9:H14)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195</v>
      </c>
      <c r="C10" s="35"/>
      <c r="D10" s="35"/>
      <c r="E10" s="35"/>
      <c r="F10" s="41"/>
      <c r="G10" s="62"/>
      <c r="H10" s="42"/>
      <c r="I10" s="39">
        <f t="shared" ref="I10:I14" si="0">F10+G10</f>
        <v>0</v>
      </c>
    </row>
    <row r="11" spans="1:9" x14ac:dyDescent="0.2">
      <c r="B11" s="46" t="s">
        <v>208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196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197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198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A15" s="82" t="s">
        <v>231</v>
      </c>
      <c r="B15" s="46" t="s">
        <v>219</v>
      </c>
      <c r="C15" s="35"/>
      <c r="D15" s="35"/>
      <c r="E15" s="35"/>
      <c r="F15" s="41"/>
      <c r="G15" s="62"/>
      <c r="H15" s="42"/>
      <c r="I15" s="39">
        <f t="shared" ref="I15:I16" si="1">F15+G15</f>
        <v>0</v>
      </c>
    </row>
    <row r="16" spans="1:9" x14ac:dyDescent="0.2">
      <c r="A16" s="82" t="s">
        <v>231</v>
      </c>
      <c r="B16" s="46" t="s">
        <v>215</v>
      </c>
      <c r="C16" s="35"/>
      <c r="D16" s="35"/>
      <c r="E16" s="35"/>
      <c r="F16" s="41"/>
      <c r="G16" s="62"/>
      <c r="H16" s="42"/>
      <c r="I16" s="39">
        <f t="shared" si="1"/>
        <v>0</v>
      </c>
    </row>
  </sheetData>
  <mergeCells count="2">
    <mergeCell ref="E2:F2"/>
    <mergeCell ref="H2:I2"/>
  </mergeCells>
  <phoneticPr fontId="7" type="noConversion"/>
  <conditionalFormatting sqref="C9:H14">
    <cfRule type="containsBlanks" dxfId="15" priority="2">
      <formula>LEN(TRIM(C9))=0</formula>
    </cfRule>
  </conditionalFormatting>
  <conditionalFormatting sqref="C15:H16">
    <cfRule type="containsBlanks" dxfId="14" priority="1">
      <formula>LEN(TRIM(C15))=0</formula>
    </cfRule>
  </conditionalFormatting>
  <hyperlinks>
    <hyperlink ref="A1" location="' Totaalprijs overzicht'!A1" display="Terug" xr:uid="{9150B9ED-D9C7-4016-B39F-3450A6D075AA}"/>
  </hyperlinks>
  <pageMargins left="0.25" right="0.25" top="0.75" bottom="0.75" header="0.3" footer="0.3"/>
  <pageSetup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0912-C076-45FA-896B-7B887DAC1611}">
  <sheetPr>
    <pageSetUpPr fitToPage="1"/>
  </sheetPr>
  <dimension ref="A1:I16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0.4257812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14</v>
      </c>
      <c r="E3" s="44" t="s">
        <v>77</v>
      </c>
      <c r="F3" s="50" t="s">
        <v>82</v>
      </c>
      <c r="H3" s="43" t="s">
        <v>234</v>
      </c>
      <c r="I3" s="38">
        <f>SUM(I9:I12)</f>
        <v>0</v>
      </c>
    </row>
    <row r="4" spans="1:9" ht="28.5" x14ac:dyDescent="0.2">
      <c r="B4" s="44" t="s">
        <v>76</v>
      </c>
      <c r="C4" s="50" t="s">
        <v>112</v>
      </c>
      <c r="E4" s="44" t="s">
        <v>7</v>
      </c>
      <c r="F4" s="51" t="s">
        <v>82</v>
      </c>
      <c r="H4" s="44" t="s">
        <v>71</v>
      </c>
      <c r="I4" s="39">
        <f>SUM(F9:F12)</f>
        <v>0</v>
      </c>
    </row>
    <row r="5" spans="1:9" x14ac:dyDescent="0.2">
      <c r="B5" s="44" t="s">
        <v>3</v>
      </c>
      <c r="C5" s="50" t="s">
        <v>113</v>
      </c>
      <c r="E5" s="44" t="s">
        <v>87</v>
      </c>
      <c r="F5" s="79">
        <v>1834600</v>
      </c>
      <c r="G5" s="37">
        <v>11333852</v>
      </c>
      <c r="H5" s="44" t="s">
        <v>10</v>
      </c>
      <c r="I5" s="39">
        <f>SUM(G9:G12)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121</v>
      </c>
      <c r="H6" s="44" t="s">
        <v>9</v>
      </c>
      <c r="I6" s="40">
        <f>SUM(H9:H12)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190</v>
      </c>
      <c r="C10" s="35"/>
      <c r="D10" s="35"/>
      <c r="E10" s="35"/>
      <c r="F10" s="41"/>
      <c r="G10" s="62"/>
      <c r="H10" s="42"/>
      <c r="I10" s="39">
        <f t="shared" ref="I10:I11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199</v>
      </c>
      <c r="C12" s="35"/>
      <c r="D12" s="35"/>
      <c r="E12" s="35"/>
      <c r="F12" s="41"/>
      <c r="G12" s="62"/>
      <c r="H12" s="42"/>
      <c r="I12" s="39"/>
    </row>
    <row r="13" spans="1:9" x14ac:dyDescent="0.2">
      <c r="A13" s="82" t="s">
        <v>231</v>
      </c>
      <c r="B13" s="46" t="s">
        <v>200</v>
      </c>
      <c r="C13" s="35"/>
      <c r="D13" s="35"/>
      <c r="E13" s="35"/>
      <c r="F13" s="41"/>
      <c r="G13" s="62"/>
      <c r="H13" s="42"/>
      <c r="I13" s="39"/>
    </row>
    <row r="14" spans="1:9" x14ac:dyDescent="0.2">
      <c r="A14" s="82" t="s">
        <v>231</v>
      </c>
      <c r="B14" s="46" t="s">
        <v>215</v>
      </c>
      <c r="C14" s="35"/>
      <c r="D14" s="35"/>
      <c r="E14" s="35"/>
      <c r="F14" s="41"/>
      <c r="G14" s="62"/>
      <c r="H14" s="42"/>
      <c r="I14" s="39"/>
    </row>
    <row r="15" spans="1:9" x14ac:dyDescent="0.2">
      <c r="A15" s="82" t="s">
        <v>231</v>
      </c>
      <c r="B15" s="46" t="s">
        <v>188</v>
      </c>
      <c r="C15" s="35"/>
      <c r="D15" s="35"/>
      <c r="E15" s="35"/>
      <c r="F15" s="41"/>
      <c r="G15" s="62"/>
      <c r="H15" s="42"/>
      <c r="I15" s="39"/>
    </row>
    <row r="16" spans="1:9" x14ac:dyDescent="0.2">
      <c r="A16" s="82" t="s">
        <v>231</v>
      </c>
      <c r="B16" s="46" t="s">
        <v>189</v>
      </c>
      <c r="C16" s="35"/>
      <c r="D16" s="35"/>
      <c r="E16" s="35"/>
      <c r="F16" s="41"/>
      <c r="G16" s="62"/>
      <c r="H16" s="42"/>
      <c r="I16" s="39"/>
    </row>
  </sheetData>
  <mergeCells count="2">
    <mergeCell ref="E2:F2"/>
    <mergeCell ref="H2:I2"/>
  </mergeCells>
  <phoneticPr fontId="7" type="noConversion"/>
  <conditionalFormatting sqref="C9:H12">
    <cfRule type="containsBlanks" dxfId="13" priority="2">
      <formula>LEN(TRIM(C9))=0</formula>
    </cfRule>
  </conditionalFormatting>
  <conditionalFormatting sqref="C13:H16">
    <cfRule type="containsBlanks" dxfId="12" priority="1">
      <formula>LEN(TRIM(C13))=0</formula>
    </cfRule>
  </conditionalFormatting>
  <hyperlinks>
    <hyperlink ref="A1" location="' Totaalprijs overzicht'!A1" display="Terug" xr:uid="{7BFDA05C-AF68-4C18-9C81-C96DDFBD902C}"/>
  </hyperlinks>
  <pageMargins left="0.25" right="0.25" top="0.75" bottom="0.75" header="0.3" footer="0.3"/>
  <pageSetup scale="6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9877-B2E2-4EA2-A012-6C51B5D2889A}">
  <sheetPr>
    <pageSetUpPr fitToPage="1"/>
  </sheetPr>
  <dimension ref="A1:I28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0.4257812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15</v>
      </c>
      <c r="E3" s="44" t="s">
        <v>77</v>
      </c>
      <c r="F3" s="50" t="s">
        <v>82</v>
      </c>
      <c r="H3" s="43" t="s">
        <v>234</v>
      </c>
      <c r="I3" s="38">
        <f>SUM(I9:I10)</f>
        <v>0</v>
      </c>
    </row>
    <row r="4" spans="1:9" x14ac:dyDescent="0.2">
      <c r="B4" s="44" t="s">
        <v>76</v>
      </c>
      <c r="C4" s="50" t="s">
        <v>114</v>
      </c>
      <c r="E4" s="44" t="s">
        <v>7</v>
      </c>
      <c r="F4" s="51" t="s">
        <v>82</v>
      </c>
      <c r="H4" s="44" t="s">
        <v>71</v>
      </c>
      <c r="I4" s="39">
        <f>SUM(F9:F10)</f>
        <v>0</v>
      </c>
    </row>
    <row r="5" spans="1:9" x14ac:dyDescent="0.2">
      <c r="B5" s="44" t="s">
        <v>3</v>
      </c>
      <c r="C5" s="50" t="s">
        <v>115</v>
      </c>
      <c r="E5" s="44" t="s">
        <v>87</v>
      </c>
      <c r="F5" s="79" t="s">
        <v>128</v>
      </c>
      <c r="H5" s="44" t="s">
        <v>10</v>
      </c>
      <c r="I5" s="39">
        <f>SUM(G9:G10)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79" t="s">
        <v>129</v>
      </c>
      <c r="H6" s="44" t="s">
        <v>9</v>
      </c>
      <c r="I6" s="40">
        <f>SUM(H9:H10)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208</v>
      </c>
      <c r="C10" s="35"/>
      <c r="D10" s="35"/>
      <c r="E10" s="35"/>
      <c r="F10" s="41"/>
      <c r="G10" s="62"/>
      <c r="H10" s="42"/>
      <c r="I10" s="39">
        <f t="shared" ref="I10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ref="I11:I14" si="1">F11+G11</f>
        <v>0</v>
      </c>
    </row>
    <row r="12" spans="1:9" x14ac:dyDescent="0.2">
      <c r="B12" s="46" t="s">
        <v>195</v>
      </c>
      <c r="C12" s="35"/>
      <c r="D12" s="35"/>
      <c r="E12" s="35"/>
      <c r="F12" s="41"/>
      <c r="G12" s="62"/>
      <c r="H12" s="42"/>
      <c r="I12" s="39">
        <f t="shared" si="1"/>
        <v>0</v>
      </c>
    </row>
    <row r="13" spans="1:9" x14ac:dyDescent="0.2">
      <c r="B13" s="46" t="s">
        <v>217</v>
      </c>
      <c r="C13" s="35"/>
      <c r="D13" s="35"/>
      <c r="E13" s="35"/>
      <c r="F13" s="41"/>
      <c r="G13" s="62"/>
      <c r="H13" s="42"/>
      <c r="I13" s="39">
        <f t="shared" si="1"/>
        <v>0</v>
      </c>
    </row>
    <row r="14" spans="1:9" x14ac:dyDescent="0.2">
      <c r="B14" s="46" t="s">
        <v>218</v>
      </c>
      <c r="C14" s="35"/>
      <c r="D14" s="35"/>
      <c r="E14" s="35"/>
      <c r="F14" s="41"/>
      <c r="G14" s="62"/>
      <c r="H14" s="42"/>
      <c r="I14" s="39">
        <f t="shared" si="1"/>
        <v>0</v>
      </c>
    </row>
    <row r="15" spans="1:9" x14ac:dyDescent="0.2">
      <c r="A15" s="82" t="s">
        <v>231</v>
      </c>
      <c r="B15" s="46" t="s">
        <v>186</v>
      </c>
      <c r="C15" s="35"/>
      <c r="D15" s="35"/>
      <c r="E15" s="35"/>
      <c r="F15" s="41"/>
      <c r="G15" s="62"/>
      <c r="H15" s="42"/>
      <c r="I15" s="39">
        <f t="shared" ref="I15:I19" si="2">F15+G15</f>
        <v>0</v>
      </c>
    </row>
    <row r="16" spans="1:9" x14ac:dyDescent="0.2">
      <c r="A16" s="82" t="s">
        <v>231</v>
      </c>
      <c r="B16" s="46" t="s">
        <v>213</v>
      </c>
      <c r="C16" s="35"/>
      <c r="D16" s="35"/>
      <c r="E16" s="35"/>
      <c r="F16" s="41"/>
      <c r="G16" s="62"/>
      <c r="H16" s="42"/>
      <c r="I16" s="39">
        <f t="shared" si="2"/>
        <v>0</v>
      </c>
    </row>
    <row r="17" spans="1:9" x14ac:dyDescent="0.2">
      <c r="A17" s="82" t="s">
        <v>231</v>
      </c>
      <c r="B17" s="46" t="s">
        <v>214</v>
      </c>
      <c r="C17" s="35"/>
      <c r="D17" s="35"/>
      <c r="E17" s="35"/>
      <c r="F17" s="41"/>
      <c r="G17" s="62"/>
      <c r="H17" s="42"/>
      <c r="I17" s="39">
        <f t="shared" si="2"/>
        <v>0</v>
      </c>
    </row>
    <row r="18" spans="1:9" x14ac:dyDescent="0.2">
      <c r="A18" s="82" t="s">
        <v>231</v>
      </c>
      <c r="B18" s="46" t="s">
        <v>221</v>
      </c>
      <c r="C18" s="35"/>
      <c r="D18" s="35"/>
      <c r="E18" s="35"/>
      <c r="F18" s="41"/>
      <c r="G18" s="62"/>
      <c r="H18" s="42"/>
      <c r="I18" s="39">
        <f t="shared" si="2"/>
        <v>0</v>
      </c>
    </row>
    <row r="19" spans="1:9" x14ac:dyDescent="0.2">
      <c r="A19" s="82" t="s">
        <v>231</v>
      </c>
      <c r="B19" s="46" t="s">
        <v>222</v>
      </c>
      <c r="C19" s="35"/>
      <c r="D19" s="35"/>
      <c r="E19" s="35"/>
      <c r="F19" s="41"/>
      <c r="G19" s="62"/>
      <c r="H19" s="42"/>
      <c r="I19" s="39">
        <f t="shared" si="2"/>
        <v>0</v>
      </c>
    </row>
    <row r="28" spans="1:9" x14ac:dyDescent="0.2">
      <c r="A28" s="82"/>
    </row>
  </sheetData>
  <mergeCells count="2">
    <mergeCell ref="E2:F2"/>
    <mergeCell ref="H2:I2"/>
  </mergeCells>
  <phoneticPr fontId="7" type="noConversion"/>
  <conditionalFormatting sqref="C9:H14">
    <cfRule type="containsBlanks" dxfId="11" priority="3">
      <formula>LEN(TRIM(C9))=0</formula>
    </cfRule>
  </conditionalFormatting>
  <conditionalFormatting sqref="C15:H19">
    <cfRule type="containsBlanks" dxfId="10" priority="1">
      <formula>LEN(TRIM(C15))=0</formula>
    </cfRule>
  </conditionalFormatting>
  <hyperlinks>
    <hyperlink ref="A1" location="' Totaalprijs overzicht'!A1" display="Terug" xr:uid="{14997607-BB5A-45D7-95F2-B66D00CD4B0D}"/>
  </hyperlinks>
  <pageMargins left="0.25" right="0.25" top="0.75" bottom="0.75" header="0.3" footer="0.3"/>
  <pageSetup scale="66" orientation="landscape" r:id="rId1"/>
  <ignoredErrors>
    <ignoredError sqref="F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F26F-91F7-4070-A314-833079C3DA8C}">
  <sheetPr>
    <pageSetUpPr fitToPage="1"/>
  </sheetPr>
  <dimension ref="A1:F22"/>
  <sheetViews>
    <sheetView showGridLines="0" workbookViewId="0">
      <selection activeCell="D12" sqref="D12"/>
    </sheetView>
  </sheetViews>
  <sheetFormatPr defaultRowHeight="15" x14ac:dyDescent="0.25"/>
  <cols>
    <col min="1" max="1" width="4.28515625" customWidth="1"/>
    <col min="2" max="2" width="17.5703125" customWidth="1"/>
    <col min="3" max="3" width="6.5703125" customWidth="1"/>
    <col min="4" max="4" width="118.28515625" bestFit="1" customWidth="1"/>
    <col min="5" max="5" width="4.42578125" customWidth="1"/>
  </cols>
  <sheetData>
    <row r="1" spans="1:6" ht="15.75" thickBot="1" x14ac:dyDescent="0.3"/>
    <row r="2" spans="1:6" ht="15.75" thickBot="1" x14ac:dyDescent="0.3">
      <c r="A2" s="1"/>
      <c r="B2" s="105" t="str">
        <f>Toelichting!D3</f>
        <v>Pi2023131</v>
      </c>
      <c r="C2" s="105"/>
      <c r="D2" s="1"/>
      <c r="E2" s="1"/>
      <c r="F2" s="1"/>
    </row>
    <row r="3" spans="1:6" ht="15.75" thickBot="1" x14ac:dyDescent="0.3">
      <c r="A3" s="1"/>
      <c r="B3" s="1"/>
      <c r="C3" s="1"/>
      <c r="D3" s="1"/>
      <c r="E3" s="1"/>
      <c r="F3" s="1"/>
    </row>
    <row r="4" spans="1:6" ht="18.75" thickBot="1" x14ac:dyDescent="0.3">
      <c r="A4" s="2"/>
      <c r="B4" s="106" t="s">
        <v>57</v>
      </c>
      <c r="C4" s="107"/>
      <c r="D4" s="107"/>
      <c r="E4" s="108"/>
      <c r="F4" s="2"/>
    </row>
    <row r="5" spans="1:6" x14ac:dyDescent="0.25">
      <c r="A5" s="1"/>
      <c r="B5" s="4"/>
      <c r="C5" s="1"/>
      <c r="D5" s="1"/>
      <c r="E5" s="5"/>
      <c r="F5" s="1"/>
    </row>
    <row r="6" spans="1:6" x14ac:dyDescent="0.25">
      <c r="A6" s="1"/>
      <c r="B6" s="4" t="s">
        <v>23</v>
      </c>
      <c r="C6" s="1"/>
      <c r="D6" s="1"/>
      <c r="E6" s="5"/>
      <c r="F6" s="1"/>
    </row>
    <row r="7" spans="1:6" x14ac:dyDescent="0.25">
      <c r="A7" s="1"/>
      <c r="B7" s="4"/>
      <c r="C7" s="1" t="s">
        <v>58</v>
      </c>
      <c r="D7" s="1" t="s">
        <v>60</v>
      </c>
      <c r="E7" s="5"/>
      <c r="F7" s="1"/>
    </row>
    <row r="8" spans="1:6" x14ac:dyDescent="0.25">
      <c r="A8" s="1"/>
      <c r="B8" s="4"/>
      <c r="C8" s="1" t="s">
        <v>58</v>
      </c>
      <c r="D8" s="1" t="s">
        <v>59</v>
      </c>
      <c r="E8" s="5"/>
      <c r="F8" s="1"/>
    </row>
    <row r="9" spans="1:6" x14ac:dyDescent="0.25">
      <c r="A9" s="1"/>
      <c r="B9" s="4"/>
      <c r="C9" s="1" t="s">
        <v>58</v>
      </c>
      <c r="D9" s="1" t="s">
        <v>61</v>
      </c>
      <c r="E9" s="5"/>
      <c r="F9" s="1"/>
    </row>
    <row r="10" spans="1:6" x14ac:dyDescent="0.25">
      <c r="A10" s="1"/>
      <c r="B10" s="4"/>
      <c r="C10" s="1"/>
      <c r="D10" s="1" t="s">
        <v>62</v>
      </c>
      <c r="E10" s="5"/>
      <c r="F10" s="1"/>
    </row>
    <row r="11" spans="1:6" x14ac:dyDescent="0.25">
      <c r="A11" s="1"/>
      <c r="B11" s="4"/>
      <c r="C11" s="1"/>
      <c r="D11" s="1"/>
      <c r="E11" s="5"/>
      <c r="F11" s="1"/>
    </row>
    <row r="12" spans="1:6" x14ac:dyDescent="0.25">
      <c r="A12" s="1"/>
      <c r="B12" s="101" t="s">
        <v>24</v>
      </c>
      <c r="C12" s="102"/>
      <c r="D12" s="16"/>
      <c r="E12" s="5"/>
      <c r="F12" s="1"/>
    </row>
    <row r="13" spans="1:6" x14ac:dyDescent="0.25">
      <c r="A13" s="1"/>
      <c r="B13" s="101" t="s">
        <v>25</v>
      </c>
      <c r="C13" s="102"/>
      <c r="D13" s="16"/>
      <c r="E13" s="5"/>
      <c r="F13" s="1"/>
    </row>
    <row r="14" spans="1:6" x14ac:dyDescent="0.25">
      <c r="A14" s="1"/>
      <c r="B14" s="101" t="s">
        <v>26</v>
      </c>
      <c r="C14" s="102"/>
      <c r="D14" s="16"/>
      <c r="E14" s="5"/>
      <c r="F14" s="1"/>
    </row>
    <row r="15" spans="1:6" x14ac:dyDescent="0.25">
      <c r="A15" s="1"/>
      <c r="B15" s="101" t="s">
        <v>27</v>
      </c>
      <c r="C15" s="102"/>
      <c r="D15" s="16"/>
      <c r="E15" s="5"/>
      <c r="F15" s="1"/>
    </row>
    <row r="16" spans="1:6" x14ac:dyDescent="0.25">
      <c r="A16" s="1"/>
      <c r="B16" s="101" t="s">
        <v>28</v>
      </c>
      <c r="C16" s="102"/>
      <c r="D16" s="16"/>
      <c r="E16" s="5"/>
      <c r="F16" s="1"/>
    </row>
    <row r="17" spans="1:6" x14ac:dyDescent="0.25">
      <c r="A17" s="1"/>
      <c r="B17" s="101" t="s">
        <v>30</v>
      </c>
      <c r="C17" s="102"/>
      <c r="D17" s="16"/>
      <c r="E17" s="5"/>
      <c r="F17" s="1"/>
    </row>
    <row r="18" spans="1:6" ht="42" customHeight="1" x14ac:dyDescent="0.25">
      <c r="A18" s="1"/>
      <c r="B18" s="103" t="s">
        <v>69</v>
      </c>
      <c r="C18" s="104"/>
      <c r="D18" s="16"/>
      <c r="E18" s="5"/>
      <c r="F18" s="1"/>
    </row>
    <row r="19" spans="1:6" ht="15.75" thickBot="1" x14ac:dyDescent="0.3">
      <c r="A19" s="1"/>
      <c r="B19" s="6"/>
      <c r="C19" s="7"/>
      <c r="D19" s="7"/>
      <c r="E19" s="8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C21" s="17" t="s">
        <v>68</v>
      </c>
      <c r="D21" s="1" t="s">
        <v>70</v>
      </c>
    </row>
    <row r="22" spans="1:6" x14ac:dyDescent="0.25">
      <c r="D22" s="1" t="s">
        <v>29</v>
      </c>
    </row>
  </sheetData>
  <mergeCells count="9">
    <mergeCell ref="B15:C15"/>
    <mergeCell ref="B16:C16"/>
    <mergeCell ref="B17:C17"/>
    <mergeCell ref="B18:C18"/>
    <mergeCell ref="B2:C2"/>
    <mergeCell ref="B4:E4"/>
    <mergeCell ref="B12:C12"/>
    <mergeCell ref="B13:C13"/>
    <mergeCell ref="B14:C14"/>
  </mergeCells>
  <conditionalFormatting sqref="D12:D18">
    <cfRule type="containsBlanks" dxfId="34" priority="1">
      <formula>LEN(TRIM(D12))=0</formula>
    </cfRule>
  </conditionalFormatting>
  <pageMargins left="0.25" right="0.25" top="0.75" bottom="0.75" header="0.3" footer="0.3"/>
  <pageSetup scale="9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ACA2B-3E37-4FB7-9129-4D56558633AF}">
  <sheetPr>
    <pageSetUpPr fitToPage="1"/>
  </sheetPr>
  <dimension ref="A1:I15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0.710937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16</v>
      </c>
      <c r="E3" s="44" t="s">
        <v>77</v>
      </c>
      <c r="F3" s="50" t="s">
        <v>82</v>
      </c>
      <c r="H3" s="43" t="s">
        <v>234</v>
      </c>
      <c r="I3" s="38">
        <f>SUM(I9:I11)</f>
        <v>0</v>
      </c>
    </row>
    <row r="4" spans="1:9" x14ac:dyDescent="0.2">
      <c r="B4" s="44" t="s">
        <v>76</v>
      </c>
      <c r="C4" s="50" t="s">
        <v>116</v>
      </c>
      <c r="E4" s="44" t="s">
        <v>7</v>
      </c>
      <c r="F4" s="51" t="s">
        <v>82</v>
      </c>
      <c r="H4" s="44" t="s">
        <v>71</v>
      </c>
      <c r="I4" s="39">
        <f>SUM(F9:F11)</f>
        <v>0</v>
      </c>
    </row>
    <row r="5" spans="1:9" x14ac:dyDescent="0.2">
      <c r="B5" s="44" t="s">
        <v>3</v>
      </c>
      <c r="C5" s="50" t="s">
        <v>117</v>
      </c>
      <c r="E5" s="44" t="s">
        <v>87</v>
      </c>
      <c r="F5" s="52" t="s">
        <v>130</v>
      </c>
      <c r="H5" s="44" t="s">
        <v>10</v>
      </c>
      <c r="I5" s="39">
        <f>SUM(G9:G11)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131</v>
      </c>
      <c r="H6" s="44" t="s">
        <v>9</v>
      </c>
      <c r="I6" s="40">
        <f>SUM(H9:H11)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178</v>
      </c>
      <c r="C10" s="35"/>
      <c r="D10" s="35"/>
      <c r="E10" s="35"/>
      <c r="F10" s="41"/>
      <c r="G10" s="62"/>
      <c r="H10" s="42"/>
      <c r="I10" s="39">
        <f t="shared" ref="I10:I11" si="0">F10+G10</f>
        <v>0</v>
      </c>
    </row>
    <row r="11" spans="1:9" x14ac:dyDescent="0.2">
      <c r="B11" s="46" t="s">
        <v>200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A12" s="82" t="s">
        <v>231</v>
      </c>
      <c r="B12" s="46" t="s">
        <v>215</v>
      </c>
      <c r="C12" s="35"/>
      <c r="D12" s="35"/>
      <c r="E12" s="35"/>
      <c r="F12" s="41"/>
      <c r="G12" s="62"/>
      <c r="H12" s="42"/>
      <c r="I12" s="39">
        <f t="shared" ref="I12" si="1">F12+G12</f>
        <v>0</v>
      </c>
    </row>
    <row r="13" spans="1:9" x14ac:dyDescent="0.2">
      <c r="A13" s="82" t="s">
        <v>231</v>
      </c>
      <c r="B13" s="46" t="s">
        <v>188</v>
      </c>
      <c r="C13" s="35"/>
      <c r="D13" s="35"/>
      <c r="E13" s="35"/>
      <c r="F13" s="41"/>
      <c r="G13" s="62"/>
      <c r="H13" s="42"/>
      <c r="I13" s="39">
        <f t="shared" ref="I13:I15" si="2">F13+G13</f>
        <v>0</v>
      </c>
    </row>
    <row r="14" spans="1:9" x14ac:dyDescent="0.2">
      <c r="A14" s="82" t="s">
        <v>231</v>
      </c>
      <c r="B14" s="46" t="s">
        <v>189</v>
      </c>
      <c r="C14" s="35"/>
      <c r="D14" s="35"/>
      <c r="E14" s="35"/>
      <c r="F14" s="41"/>
      <c r="G14" s="62"/>
      <c r="H14" s="42"/>
      <c r="I14" s="39">
        <f t="shared" si="2"/>
        <v>0</v>
      </c>
    </row>
    <row r="15" spans="1:9" x14ac:dyDescent="0.2">
      <c r="A15" s="82" t="s">
        <v>231</v>
      </c>
      <c r="B15" s="46" t="s">
        <v>216</v>
      </c>
      <c r="C15" s="35"/>
      <c r="D15" s="35"/>
      <c r="E15" s="35"/>
      <c r="F15" s="41"/>
      <c r="G15" s="62"/>
      <c r="H15" s="42"/>
      <c r="I15" s="39">
        <f t="shared" si="2"/>
        <v>0</v>
      </c>
    </row>
  </sheetData>
  <mergeCells count="2">
    <mergeCell ref="E2:F2"/>
    <mergeCell ref="H2:I2"/>
  </mergeCells>
  <phoneticPr fontId="7" type="noConversion"/>
  <conditionalFormatting sqref="C9:H12">
    <cfRule type="containsBlanks" dxfId="9" priority="3">
      <formula>LEN(TRIM(C9))=0</formula>
    </cfRule>
  </conditionalFormatting>
  <conditionalFormatting sqref="C13:H15">
    <cfRule type="containsBlanks" dxfId="8" priority="1">
      <formula>LEN(TRIM(C13))=0</formula>
    </cfRule>
  </conditionalFormatting>
  <hyperlinks>
    <hyperlink ref="A1" location="' Totaalprijs overzicht'!A1" display="Terug" xr:uid="{687F2E14-3D54-40D4-9344-F43A5A2E8D6C}"/>
  </hyperlinks>
  <pageMargins left="0.25" right="0.25" top="0.75" bottom="0.75" header="0.3" footer="0.3"/>
  <pageSetup scale="66" orientation="landscape" r:id="rId1"/>
  <ignoredErrors>
    <ignoredError sqref="F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C6F2-3881-4785-B579-BA6551EC26BD}">
  <sheetPr>
    <pageSetUpPr fitToPage="1"/>
  </sheetPr>
  <dimension ref="A1:I14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17</v>
      </c>
      <c r="E3" s="44" t="s">
        <v>77</v>
      </c>
      <c r="F3" s="50" t="s">
        <v>132</v>
      </c>
      <c r="H3" s="43" t="s">
        <v>234</v>
      </c>
      <c r="I3" s="38">
        <f>SUM(I9:I10)</f>
        <v>0</v>
      </c>
    </row>
    <row r="4" spans="1:9" x14ac:dyDescent="0.2">
      <c r="B4" s="44" t="s">
        <v>76</v>
      </c>
      <c r="C4" s="50" t="s">
        <v>116</v>
      </c>
      <c r="E4" s="44" t="s">
        <v>7</v>
      </c>
      <c r="F4" s="51" t="s">
        <v>133</v>
      </c>
      <c r="H4" s="44" t="s">
        <v>71</v>
      </c>
      <c r="I4" s="39">
        <f>SUM(F9:F10)</f>
        <v>0</v>
      </c>
    </row>
    <row r="5" spans="1:9" x14ac:dyDescent="0.2">
      <c r="B5" s="44" t="s">
        <v>3</v>
      </c>
      <c r="C5" s="50" t="s">
        <v>117</v>
      </c>
      <c r="E5" s="44" t="s">
        <v>87</v>
      </c>
      <c r="F5" s="52" t="s">
        <v>134</v>
      </c>
      <c r="H5" s="44" t="s">
        <v>10</v>
      </c>
      <c r="I5" s="39">
        <f>SUM(G9:G10)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105</v>
      </c>
      <c r="H6" s="44" t="s">
        <v>9</v>
      </c>
      <c r="I6" s="40">
        <f>SUM(H9:H10)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201</v>
      </c>
      <c r="C10" s="35"/>
      <c r="D10" s="35"/>
      <c r="E10" s="35"/>
      <c r="F10" s="41"/>
      <c r="G10" s="62"/>
      <c r="H10" s="42"/>
      <c r="I10" s="39">
        <f t="shared" ref="I10" si="0">F10+G10</f>
        <v>0</v>
      </c>
    </row>
    <row r="11" spans="1:9" x14ac:dyDescent="0.2">
      <c r="A11" s="80"/>
      <c r="B11" s="46" t="s">
        <v>200</v>
      </c>
      <c r="C11" s="35"/>
      <c r="D11" s="35"/>
      <c r="E11" s="35"/>
      <c r="F11" s="41"/>
      <c r="G11" s="62"/>
      <c r="H11" s="42"/>
      <c r="I11" s="39">
        <f t="shared" ref="I11:I14" si="1">F11+G11</f>
        <v>0</v>
      </c>
    </row>
    <row r="12" spans="1:9" x14ac:dyDescent="0.2">
      <c r="A12" s="80"/>
      <c r="B12" s="46" t="s">
        <v>215</v>
      </c>
      <c r="C12" s="35"/>
      <c r="D12" s="35"/>
      <c r="E12" s="35"/>
      <c r="F12" s="41"/>
      <c r="G12" s="62"/>
      <c r="H12" s="42"/>
      <c r="I12" s="39">
        <f t="shared" si="1"/>
        <v>0</v>
      </c>
    </row>
    <row r="13" spans="1:9" x14ac:dyDescent="0.2">
      <c r="A13" s="80"/>
      <c r="B13" s="46" t="s">
        <v>188</v>
      </c>
      <c r="C13" s="35"/>
      <c r="D13" s="35"/>
      <c r="E13" s="35"/>
      <c r="F13" s="41"/>
      <c r="G13" s="62"/>
      <c r="H13" s="42"/>
      <c r="I13" s="39">
        <f t="shared" si="1"/>
        <v>0</v>
      </c>
    </row>
    <row r="14" spans="1:9" x14ac:dyDescent="0.2">
      <c r="A14" s="80"/>
      <c r="B14" s="46" t="s">
        <v>189</v>
      </c>
      <c r="C14" s="35"/>
      <c r="D14" s="35"/>
      <c r="E14" s="35"/>
      <c r="F14" s="41"/>
      <c r="G14" s="62"/>
      <c r="H14" s="42"/>
      <c r="I14" s="39">
        <f t="shared" si="1"/>
        <v>0</v>
      </c>
    </row>
  </sheetData>
  <mergeCells count="2">
    <mergeCell ref="E2:F2"/>
    <mergeCell ref="H2:I2"/>
  </mergeCells>
  <conditionalFormatting sqref="C9:H14">
    <cfRule type="containsBlanks" dxfId="7" priority="2">
      <formula>LEN(TRIM(C9))=0</formula>
    </cfRule>
  </conditionalFormatting>
  <hyperlinks>
    <hyperlink ref="A1" location="' Totaalprijs overzicht'!A1" display="Terug" xr:uid="{827B96CC-DCEF-44F9-A33A-22132E89F74C}"/>
  </hyperlinks>
  <pageMargins left="0.25" right="0.25" top="0.75" bottom="0.75" header="0.3" footer="0.3"/>
  <pageSetup scale="6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8FC8-D5F9-459B-8AB2-AC9167000F68}">
  <sheetPr>
    <pageSetUpPr fitToPage="1"/>
  </sheetPr>
  <dimension ref="A1:I16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18</v>
      </c>
      <c r="E3" s="44" t="s">
        <v>77</v>
      </c>
      <c r="F3" s="50" t="s">
        <v>135</v>
      </c>
      <c r="H3" s="43" t="s">
        <v>234</v>
      </c>
      <c r="I3" s="38">
        <f>SUM(I9:I10)</f>
        <v>0</v>
      </c>
    </row>
    <row r="4" spans="1:9" x14ac:dyDescent="0.2">
      <c r="B4" s="44" t="s">
        <v>76</v>
      </c>
      <c r="C4" s="50" t="s">
        <v>118</v>
      </c>
      <c r="E4" s="44" t="s">
        <v>7</v>
      </c>
      <c r="F4" s="51" t="s">
        <v>135</v>
      </c>
      <c r="H4" s="44" t="s">
        <v>71</v>
      </c>
      <c r="I4" s="39">
        <f>SUM(F9:F10)</f>
        <v>0</v>
      </c>
    </row>
    <row r="5" spans="1:9" x14ac:dyDescent="0.2">
      <c r="B5" s="44" t="s">
        <v>3</v>
      </c>
      <c r="C5" s="50" t="s">
        <v>119</v>
      </c>
      <c r="E5" s="44" t="s">
        <v>87</v>
      </c>
      <c r="F5" s="79" t="s">
        <v>136</v>
      </c>
      <c r="H5" s="44" t="s">
        <v>10</v>
      </c>
      <c r="I5" s="39">
        <f>SUM(G9:G10)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105</v>
      </c>
      <c r="H6" s="44" t="s">
        <v>9</v>
      </c>
      <c r="I6" s="40">
        <f>SUM(H9:H10)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202</v>
      </c>
      <c r="C10" s="35"/>
      <c r="D10" s="35"/>
      <c r="E10" s="35"/>
      <c r="F10" s="41"/>
      <c r="G10" s="62"/>
      <c r="H10" s="42"/>
      <c r="I10" s="39">
        <f t="shared" ref="I10" si="0">F10+G10</f>
        <v>0</v>
      </c>
    </row>
    <row r="11" spans="1:9" x14ac:dyDescent="0.2">
      <c r="A11" s="78"/>
      <c r="B11" s="46" t="s">
        <v>186</v>
      </c>
      <c r="C11" s="35"/>
      <c r="D11" s="35"/>
      <c r="E11" s="35"/>
      <c r="F11" s="41"/>
      <c r="G11" s="62"/>
      <c r="H11" s="42"/>
      <c r="I11" s="39">
        <f t="shared" ref="I11:I14" si="1">F11+G11</f>
        <v>0</v>
      </c>
    </row>
    <row r="12" spans="1:9" x14ac:dyDescent="0.2">
      <c r="A12" s="78"/>
      <c r="B12" s="46" t="s">
        <v>213</v>
      </c>
      <c r="C12" s="35"/>
      <c r="D12" s="35"/>
      <c r="E12" s="35"/>
      <c r="F12" s="41"/>
      <c r="G12" s="62"/>
      <c r="H12" s="42"/>
      <c r="I12" s="39">
        <f t="shared" si="1"/>
        <v>0</v>
      </c>
    </row>
    <row r="13" spans="1:9" x14ac:dyDescent="0.2">
      <c r="A13" s="78"/>
      <c r="B13" s="46" t="s">
        <v>214</v>
      </c>
      <c r="C13" s="35"/>
      <c r="D13" s="35"/>
      <c r="E13" s="35"/>
      <c r="F13" s="41"/>
      <c r="G13" s="62"/>
      <c r="H13" s="42"/>
      <c r="I13" s="39">
        <f t="shared" si="1"/>
        <v>0</v>
      </c>
    </row>
    <row r="14" spans="1:9" x14ac:dyDescent="0.2">
      <c r="A14" s="78"/>
      <c r="B14" s="46" t="s">
        <v>220</v>
      </c>
      <c r="C14" s="35"/>
      <c r="D14" s="35"/>
      <c r="E14" s="35"/>
      <c r="F14" s="41"/>
      <c r="G14" s="62"/>
      <c r="H14" s="42"/>
      <c r="I14" s="39">
        <f t="shared" si="1"/>
        <v>0</v>
      </c>
    </row>
    <row r="15" spans="1:9" x14ac:dyDescent="0.2">
      <c r="A15" s="78"/>
      <c r="B15" s="46" t="s">
        <v>221</v>
      </c>
      <c r="C15" s="35"/>
      <c r="D15" s="35"/>
      <c r="E15" s="35"/>
      <c r="F15" s="41"/>
      <c r="G15" s="62"/>
      <c r="H15" s="42"/>
      <c r="I15" s="39">
        <f t="shared" ref="I15:I16" si="2">F15+G15</f>
        <v>0</v>
      </c>
    </row>
    <row r="16" spans="1:9" x14ac:dyDescent="0.2">
      <c r="A16" s="78"/>
      <c r="B16" s="46" t="s">
        <v>222</v>
      </c>
      <c r="C16" s="35"/>
      <c r="D16" s="35"/>
      <c r="E16" s="35"/>
      <c r="F16" s="41"/>
      <c r="G16" s="62"/>
      <c r="H16" s="42"/>
      <c r="I16" s="39">
        <f t="shared" si="2"/>
        <v>0</v>
      </c>
    </row>
  </sheetData>
  <mergeCells count="2">
    <mergeCell ref="E2:F2"/>
    <mergeCell ref="H2:I2"/>
  </mergeCells>
  <conditionalFormatting sqref="C9:H16">
    <cfRule type="containsBlanks" dxfId="6" priority="2">
      <formula>LEN(TRIM(C9))=0</formula>
    </cfRule>
  </conditionalFormatting>
  <hyperlinks>
    <hyperlink ref="A1" location="' Totaalprijs overzicht'!A1" display="Terug" xr:uid="{CBFF34B5-184F-4B9F-B192-B9B50B56182D}"/>
  </hyperlinks>
  <pageMargins left="0.25" right="0.25" top="0.75" bottom="0.75" header="0.3" footer="0.3"/>
  <pageSetup scale="66" orientation="landscape" r:id="rId1"/>
  <ignoredErrors>
    <ignoredError sqref="F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68E8-6330-4086-BFCB-96ED903817EF}">
  <sheetPr>
    <pageSetUpPr fitToPage="1"/>
  </sheetPr>
  <dimension ref="A1:I23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19</v>
      </c>
      <c r="E3" s="44" t="s">
        <v>77</v>
      </c>
      <c r="F3" s="50" t="s">
        <v>148</v>
      </c>
      <c r="H3" s="43" t="s">
        <v>234</v>
      </c>
      <c r="I3" s="38">
        <f>SUM(I9:I19)</f>
        <v>0</v>
      </c>
    </row>
    <row r="4" spans="1:9" x14ac:dyDescent="0.2">
      <c r="B4" s="44" t="s">
        <v>76</v>
      </c>
      <c r="C4" s="50" t="s">
        <v>151</v>
      </c>
      <c r="E4" s="44" t="s">
        <v>7</v>
      </c>
      <c r="F4" s="51" t="s">
        <v>82</v>
      </c>
      <c r="H4" s="44" t="s">
        <v>71</v>
      </c>
      <c r="I4" s="39">
        <f>SUM(F9:F19)</f>
        <v>0</v>
      </c>
    </row>
    <row r="5" spans="1:9" x14ac:dyDescent="0.2">
      <c r="B5" s="44" t="s">
        <v>3</v>
      </c>
      <c r="C5" s="50" t="s">
        <v>147</v>
      </c>
      <c r="E5" s="44" t="s">
        <v>87</v>
      </c>
      <c r="F5" s="52" t="s">
        <v>149</v>
      </c>
      <c r="H5" s="44" t="s">
        <v>10</v>
      </c>
      <c r="I5" s="39">
        <f>SUM(G9:G19)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150</v>
      </c>
      <c r="H6" s="44" t="s">
        <v>9</v>
      </c>
      <c r="I6" s="40">
        <f>SUM(H9:H19)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190</v>
      </c>
      <c r="C10" s="35"/>
      <c r="D10" s="35"/>
      <c r="E10" s="35"/>
      <c r="F10" s="41"/>
      <c r="G10" s="62"/>
      <c r="H10" s="42"/>
      <c r="I10" s="39">
        <f t="shared" ref="I10:I19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179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208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181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203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204</v>
      </c>
      <c r="C16" s="35"/>
      <c r="D16" s="35"/>
      <c r="E16" s="35"/>
      <c r="F16" s="41"/>
      <c r="G16" s="62"/>
      <c r="H16" s="42"/>
      <c r="I16" s="39">
        <f t="shared" si="0"/>
        <v>0</v>
      </c>
    </row>
    <row r="17" spans="2:9" x14ac:dyDescent="0.2">
      <c r="B17" s="46" t="s">
        <v>205</v>
      </c>
      <c r="C17" s="35"/>
      <c r="D17" s="35"/>
      <c r="E17" s="35"/>
      <c r="F17" s="41"/>
      <c r="G17" s="62"/>
      <c r="H17" s="42"/>
      <c r="I17" s="39">
        <f t="shared" si="0"/>
        <v>0</v>
      </c>
    </row>
    <row r="18" spans="2:9" x14ac:dyDescent="0.2">
      <c r="B18" s="46" t="s">
        <v>206</v>
      </c>
      <c r="C18" s="35"/>
      <c r="D18" s="35"/>
      <c r="E18" s="35"/>
      <c r="F18" s="41"/>
      <c r="G18" s="62"/>
      <c r="H18" s="42"/>
      <c r="I18" s="39">
        <f t="shared" si="0"/>
        <v>0</v>
      </c>
    </row>
    <row r="19" spans="2:9" x14ac:dyDescent="0.2">
      <c r="B19" s="46" t="s">
        <v>207</v>
      </c>
      <c r="C19" s="35"/>
      <c r="D19" s="35"/>
      <c r="E19" s="35"/>
      <c r="F19" s="41"/>
      <c r="G19" s="62"/>
      <c r="H19" s="42"/>
      <c r="I19" s="39">
        <f t="shared" si="0"/>
        <v>0</v>
      </c>
    </row>
    <row r="20" spans="2:9" x14ac:dyDescent="0.2">
      <c r="B20" s="46" t="s">
        <v>215</v>
      </c>
      <c r="C20" s="35"/>
      <c r="D20" s="35"/>
      <c r="E20" s="35"/>
      <c r="F20" s="41"/>
      <c r="G20" s="62"/>
      <c r="H20" s="42"/>
      <c r="I20" s="39">
        <f t="shared" ref="I20:I23" si="1">F20+G20</f>
        <v>0</v>
      </c>
    </row>
    <row r="21" spans="2:9" x14ac:dyDescent="0.2">
      <c r="B21" s="46" t="s">
        <v>188</v>
      </c>
      <c r="C21" s="35"/>
      <c r="D21" s="35"/>
      <c r="E21" s="35"/>
      <c r="F21" s="41"/>
      <c r="G21" s="62"/>
      <c r="H21" s="42"/>
      <c r="I21" s="39">
        <f t="shared" si="1"/>
        <v>0</v>
      </c>
    </row>
    <row r="22" spans="2:9" x14ac:dyDescent="0.2">
      <c r="B22" s="46" t="s">
        <v>189</v>
      </c>
      <c r="C22" s="35"/>
      <c r="D22" s="35"/>
      <c r="E22" s="35"/>
      <c r="F22" s="41"/>
      <c r="G22" s="62"/>
      <c r="H22" s="42"/>
      <c r="I22" s="39">
        <f t="shared" si="1"/>
        <v>0</v>
      </c>
    </row>
    <row r="23" spans="2:9" x14ac:dyDescent="0.2">
      <c r="B23" s="46" t="s">
        <v>216</v>
      </c>
      <c r="C23" s="35"/>
      <c r="D23" s="35"/>
      <c r="E23" s="35"/>
      <c r="F23" s="41"/>
      <c r="G23" s="62"/>
      <c r="H23" s="42"/>
      <c r="I23" s="39">
        <f t="shared" si="1"/>
        <v>0</v>
      </c>
    </row>
  </sheetData>
  <mergeCells count="2">
    <mergeCell ref="E2:F2"/>
    <mergeCell ref="H2:I2"/>
  </mergeCells>
  <conditionalFormatting sqref="C9:H23">
    <cfRule type="containsBlanks" dxfId="5" priority="1">
      <formula>LEN(TRIM(C9))=0</formula>
    </cfRule>
  </conditionalFormatting>
  <hyperlinks>
    <hyperlink ref="A1" location="' Totaalprijs overzicht'!A1" display="Terug" xr:uid="{30C2738F-FC5B-42AA-9717-2519BE2313FF}"/>
  </hyperlinks>
  <pageMargins left="0.25" right="0.25" top="0.75" bottom="0.75" header="0.3" footer="0.3"/>
  <pageSetup scale="6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BC0C-7180-48E8-B6BB-827088985143}">
  <sheetPr>
    <pageSetUpPr fitToPage="1"/>
  </sheetPr>
  <dimension ref="A1:I18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ht="28.5" x14ac:dyDescent="0.2">
      <c r="B3" s="44" t="s">
        <v>83</v>
      </c>
      <c r="C3" s="50">
        <v>20</v>
      </c>
      <c r="E3" s="44" t="s">
        <v>77</v>
      </c>
      <c r="F3" s="50" t="s">
        <v>155</v>
      </c>
      <c r="H3" s="43" t="s">
        <v>234</v>
      </c>
      <c r="I3" s="38">
        <f>SUM(I9:I18)</f>
        <v>0</v>
      </c>
    </row>
    <row r="4" spans="1:9" x14ac:dyDescent="0.2">
      <c r="B4" s="44" t="s">
        <v>76</v>
      </c>
      <c r="C4" s="50" t="s">
        <v>151</v>
      </c>
      <c r="E4" s="44" t="s">
        <v>7</v>
      </c>
      <c r="F4" s="51" t="s">
        <v>156</v>
      </c>
      <c r="H4" s="44" t="s">
        <v>71</v>
      </c>
      <c r="I4" s="39">
        <f>SUM(F9:F18)</f>
        <v>0</v>
      </c>
    </row>
    <row r="5" spans="1:9" x14ac:dyDescent="0.2">
      <c r="B5" s="44" t="s">
        <v>3</v>
      </c>
      <c r="C5" s="50" t="s">
        <v>147</v>
      </c>
      <c r="E5" s="44" t="s">
        <v>87</v>
      </c>
      <c r="F5" s="52" t="s">
        <v>157</v>
      </c>
      <c r="H5" s="44" t="s">
        <v>10</v>
      </c>
      <c r="I5" s="39">
        <f>SUM(G9:G18)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158</v>
      </c>
      <c r="H6" s="44" t="s">
        <v>9</v>
      </c>
      <c r="I6" s="40">
        <f>SUM(H9:H18)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168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169</v>
      </c>
      <c r="C10" s="35"/>
      <c r="D10" s="35"/>
      <c r="E10" s="35"/>
      <c r="F10" s="41"/>
      <c r="G10" s="62"/>
      <c r="H10" s="42"/>
      <c r="I10" s="39">
        <f t="shared" ref="I10:I18" si="0">F10+G10</f>
        <v>0</v>
      </c>
    </row>
    <row r="11" spans="1:9" x14ac:dyDescent="0.2">
      <c r="B11" s="46" t="s">
        <v>170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171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172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173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174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175</v>
      </c>
      <c r="C16" s="35"/>
      <c r="D16" s="35"/>
      <c r="E16" s="35"/>
      <c r="F16" s="41"/>
      <c r="G16" s="62"/>
      <c r="H16" s="42"/>
      <c r="I16" s="39">
        <f t="shared" si="0"/>
        <v>0</v>
      </c>
    </row>
    <row r="17" spans="2:9" x14ac:dyDescent="0.2">
      <c r="B17" s="46" t="s">
        <v>176</v>
      </c>
      <c r="C17" s="35"/>
      <c r="D17" s="35"/>
      <c r="E17" s="35"/>
      <c r="F17" s="41"/>
      <c r="G17" s="62"/>
      <c r="H17" s="42"/>
      <c r="I17" s="39">
        <f t="shared" si="0"/>
        <v>0</v>
      </c>
    </row>
    <row r="18" spans="2:9" x14ac:dyDescent="0.2">
      <c r="B18" s="46" t="s">
        <v>177</v>
      </c>
      <c r="C18" s="35"/>
      <c r="D18" s="35"/>
      <c r="E18" s="35"/>
      <c r="F18" s="41"/>
      <c r="G18" s="62"/>
      <c r="H18" s="42"/>
      <c r="I18" s="39">
        <f t="shared" si="0"/>
        <v>0</v>
      </c>
    </row>
  </sheetData>
  <mergeCells count="2">
    <mergeCell ref="E2:F2"/>
    <mergeCell ref="H2:I2"/>
  </mergeCells>
  <conditionalFormatting sqref="C9:H18">
    <cfRule type="containsBlanks" dxfId="4" priority="1">
      <formula>LEN(TRIM(C9))=0</formula>
    </cfRule>
  </conditionalFormatting>
  <hyperlinks>
    <hyperlink ref="A1" location="' Totaalprijs overzicht'!A1" display="Terug" xr:uid="{67478716-C1D8-4256-BE78-767D8A9F95F3}"/>
  </hyperlinks>
  <pageMargins left="0.25" right="0.25" top="0.75" bottom="0.75" header="0.3" footer="0.3"/>
  <pageSetup scale="66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5DED-81DC-401D-B545-BF79F00E98F8}">
  <sheetPr>
    <pageSetUpPr fitToPage="1"/>
  </sheetPr>
  <dimension ref="A1:I18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ht="28.5" x14ac:dyDescent="0.2">
      <c r="B3" s="44" t="s">
        <v>83</v>
      </c>
      <c r="C3" s="50">
        <v>21</v>
      </c>
      <c r="E3" s="44" t="s">
        <v>77</v>
      </c>
      <c r="F3" s="50" t="s">
        <v>159</v>
      </c>
      <c r="H3" s="43" t="s">
        <v>234</v>
      </c>
      <c r="I3" s="38">
        <f>SUM(I9:I18)</f>
        <v>0</v>
      </c>
    </row>
    <row r="4" spans="1:9" x14ac:dyDescent="0.2">
      <c r="B4" s="44" t="s">
        <v>76</v>
      </c>
      <c r="C4" s="50" t="s">
        <v>151</v>
      </c>
      <c r="E4" s="44" t="s">
        <v>7</v>
      </c>
      <c r="F4" s="51" t="s">
        <v>156</v>
      </c>
      <c r="H4" s="44" t="s">
        <v>71</v>
      </c>
      <c r="I4" s="39">
        <f>SUM(F9:F18)</f>
        <v>0</v>
      </c>
    </row>
    <row r="5" spans="1:9" x14ac:dyDescent="0.2">
      <c r="B5" s="44" t="s">
        <v>3</v>
      </c>
      <c r="C5" s="50" t="s">
        <v>147</v>
      </c>
      <c r="E5" s="44" t="s">
        <v>87</v>
      </c>
      <c r="F5" s="52" t="s">
        <v>160</v>
      </c>
      <c r="H5" s="44" t="s">
        <v>10</v>
      </c>
      <c r="I5" s="39">
        <f>SUM(G9:G18)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161</v>
      </c>
      <c r="H6" s="44" t="s">
        <v>9</v>
      </c>
      <c r="I6" s="40">
        <f>SUM(H9:H18)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168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169</v>
      </c>
      <c r="C10" s="35"/>
      <c r="D10" s="35"/>
      <c r="E10" s="35"/>
      <c r="F10" s="41"/>
      <c r="G10" s="62"/>
      <c r="H10" s="42"/>
      <c r="I10" s="39">
        <f t="shared" ref="I10:I18" si="0">F10+G10</f>
        <v>0</v>
      </c>
    </row>
    <row r="11" spans="1:9" x14ac:dyDescent="0.2">
      <c r="B11" s="46" t="s">
        <v>170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171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172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173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174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175</v>
      </c>
      <c r="C16" s="35"/>
      <c r="D16" s="35"/>
      <c r="E16" s="35"/>
      <c r="F16" s="41"/>
      <c r="G16" s="62"/>
      <c r="H16" s="42"/>
      <c r="I16" s="39">
        <f t="shared" si="0"/>
        <v>0</v>
      </c>
    </row>
    <row r="17" spans="2:9" x14ac:dyDescent="0.2">
      <c r="B17" s="46" t="s">
        <v>176</v>
      </c>
      <c r="C17" s="35"/>
      <c r="D17" s="35"/>
      <c r="E17" s="35"/>
      <c r="F17" s="41"/>
      <c r="G17" s="62"/>
      <c r="H17" s="42"/>
      <c r="I17" s="39">
        <f t="shared" si="0"/>
        <v>0</v>
      </c>
    </row>
    <row r="18" spans="2:9" x14ac:dyDescent="0.2">
      <c r="B18" s="46" t="s">
        <v>177</v>
      </c>
      <c r="C18" s="35"/>
      <c r="D18" s="35"/>
      <c r="E18" s="35"/>
      <c r="F18" s="41"/>
      <c r="G18" s="62"/>
      <c r="H18" s="42"/>
      <c r="I18" s="39">
        <f t="shared" si="0"/>
        <v>0</v>
      </c>
    </row>
  </sheetData>
  <mergeCells count="2">
    <mergeCell ref="E2:F2"/>
    <mergeCell ref="H2:I2"/>
  </mergeCells>
  <conditionalFormatting sqref="C9:H18">
    <cfRule type="containsBlanks" dxfId="3" priority="1">
      <formula>LEN(TRIM(C9))=0</formula>
    </cfRule>
  </conditionalFormatting>
  <hyperlinks>
    <hyperlink ref="A1" location="' Totaalprijs overzicht'!A1" display="Terug" xr:uid="{EC2D26E1-E577-449D-B78C-10859050C30A}"/>
  </hyperlinks>
  <pageMargins left="0.25" right="0.25" top="0.75" bottom="0.75" header="0.3" footer="0.3"/>
  <pageSetup scale="6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A594-25F2-4A37-9DE2-B4181D53CCB3}">
  <sheetPr>
    <pageSetUpPr fitToPage="1"/>
  </sheetPr>
  <dimension ref="A1:I16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22</v>
      </c>
      <c r="E3" s="44" t="s">
        <v>77</v>
      </c>
      <c r="F3" s="50" t="s">
        <v>152</v>
      </c>
      <c r="H3" s="43" t="s">
        <v>234</v>
      </c>
      <c r="I3" s="38">
        <f>SUM(I9:I16)</f>
        <v>0</v>
      </c>
    </row>
    <row r="4" spans="1:9" x14ac:dyDescent="0.2">
      <c r="B4" s="44" t="s">
        <v>76</v>
      </c>
      <c r="C4" s="50" t="s">
        <v>151</v>
      </c>
      <c r="E4" s="44" t="s">
        <v>7</v>
      </c>
      <c r="F4" s="51" t="s">
        <v>82</v>
      </c>
      <c r="H4" s="44" t="s">
        <v>71</v>
      </c>
      <c r="I4" s="39">
        <f>SUM(F9:F16)</f>
        <v>0</v>
      </c>
    </row>
    <row r="5" spans="1:9" x14ac:dyDescent="0.2">
      <c r="B5" s="44" t="s">
        <v>3</v>
      </c>
      <c r="C5" s="50" t="s">
        <v>147</v>
      </c>
      <c r="E5" s="44" t="s">
        <v>87</v>
      </c>
      <c r="F5" s="52" t="s">
        <v>153</v>
      </c>
      <c r="H5" s="44" t="s">
        <v>10</v>
      </c>
      <c r="I5" s="39">
        <f>SUM(G9:G16)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154</v>
      </c>
      <c r="H6" s="44" t="s">
        <v>9</v>
      </c>
      <c r="I6" s="40">
        <f>SUM(H9:H16)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190</v>
      </c>
      <c r="C10" s="35"/>
      <c r="D10" s="35"/>
      <c r="E10" s="35"/>
      <c r="F10" s="41"/>
      <c r="G10" s="62"/>
      <c r="H10" s="42"/>
      <c r="I10" s="39">
        <f t="shared" ref="I10:I16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179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208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181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205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206</v>
      </c>
      <c r="C16" s="35"/>
      <c r="D16" s="35"/>
      <c r="E16" s="35"/>
      <c r="F16" s="41"/>
      <c r="G16" s="62"/>
      <c r="H16" s="42"/>
      <c r="I16" s="39">
        <f t="shared" si="0"/>
        <v>0</v>
      </c>
    </row>
  </sheetData>
  <mergeCells count="2">
    <mergeCell ref="E2:F2"/>
    <mergeCell ref="H2:I2"/>
  </mergeCells>
  <conditionalFormatting sqref="C9:H16">
    <cfRule type="containsBlanks" dxfId="2" priority="1">
      <formula>LEN(TRIM(C9))=0</formula>
    </cfRule>
  </conditionalFormatting>
  <hyperlinks>
    <hyperlink ref="A1" location="' Totaalprijs overzicht'!A1" display="Terug" xr:uid="{765CDC3D-FA50-48D1-A7AC-6689D395A562}"/>
  </hyperlinks>
  <pageMargins left="0.25" right="0.25" top="0.75" bottom="0.75" header="0.3" footer="0.3"/>
  <pageSetup scale="66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3A5F-C994-4B1E-9761-F5A8F07C51AE}">
  <sheetPr>
    <pageSetUpPr fitToPage="1"/>
  </sheetPr>
  <dimension ref="A1:I19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ht="28.5" x14ac:dyDescent="0.2">
      <c r="B3" s="44" t="s">
        <v>83</v>
      </c>
      <c r="C3" s="50">
        <v>23</v>
      </c>
      <c r="E3" s="44" t="s">
        <v>77</v>
      </c>
      <c r="F3" s="50" t="s">
        <v>162</v>
      </c>
      <c r="H3" s="43" t="s">
        <v>234</v>
      </c>
      <c r="I3" s="38">
        <f>SUM(I9:I17)</f>
        <v>0</v>
      </c>
    </row>
    <row r="4" spans="1:9" x14ac:dyDescent="0.2">
      <c r="B4" s="44" t="s">
        <v>76</v>
      </c>
      <c r="C4" s="50" t="s">
        <v>151</v>
      </c>
      <c r="E4" s="44" t="s">
        <v>7</v>
      </c>
      <c r="F4" s="51" t="s">
        <v>156</v>
      </c>
      <c r="H4" s="44" t="s">
        <v>71</v>
      </c>
      <c r="I4" s="39">
        <f>SUM(F9:F17)</f>
        <v>0</v>
      </c>
    </row>
    <row r="5" spans="1:9" x14ac:dyDescent="0.2">
      <c r="B5" s="44" t="s">
        <v>3</v>
      </c>
      <c r="C5" s="50" t="s">
        <v>147</v>
      </c>
      <c r="E5" s="44" t="s">
        <v>87</v>
      </c>
      <c r="F5" s="52" t="s">
        <v>163</v>
      </c>
      <c r="H5" s="44" t="s">
        <v>10</v>
      </c>
      <c r="I5" s="39">
        <f>SUM(G9:G17)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164</v>
      </c>
      <c r="H6" s="44" t="s">
        <v>9</v>
      </c>
      <c r="I6" s="40">
        <f>SUM(H9:H17)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168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169</v>
      </c>
      <c r="C10" s="35"/>
      <c r="D10" s="35"/>
      <c r="E10" s="35"/>
      <c r="F10" s="41"/>
      <c r="G10" s="62"/>
      <c r="H10" s="42"/>
      <c r="I10" s="39">
        <f t="shared" ref="I10:I17" si="0">F10+G10</f>
        <v>0</v>
      </c>
    </row>
    <row r="11" spans="1:9" x14ac:dyDescent="0.2">
      <c r="B11" s="46" t="s">
        <v>170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171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172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173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174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175</v>
      </c>
      <c r="C16" s="35"/>
      <c r="D16" s="35"/>
      <c r="E16" s="35"/>
      <c r="F16" s="41"/>
      <c r="G16" s="62"/>
      <c r="H16" s="42"/>
      <c r="I16" s="39">
        <f t="shared" si="0"/>
        <v>0</v>
      </c>
    </row>
    <row r="17" spans="2:9" x14ac:dyDescent="0.2">
      <c r="B17" s="46" t="s">
        <v>176</v>
      </c>
      <c r="C17" s="35"/>
      <c r="D17" s="35"/>
      <c r="E17" s="35"/>
      <c r="F17" s="41"/>
      <c r="G17" s="62"/>
      <c r="H17" s="42"/>
      <c r="I17" s="39">
        <f t="shared" si="0"/>
        <v>0</v>
      </c>
    </row>
    <row r="19" spans="2:9" x14ac:dyDescent="0.2">
      <c r="C19" s="60">
        <v>23</v>
      </c>
    </row>
  </sheetData>
  <mergeCells count="2">
    <mergeCell ref="E2:F2"/>
    <mergeCell ref="H2:I2"/>
  </mergeCells>
  <conditionalFormatting sqref="C9:H17">
    <cfRule type="containsBlanks" dxfId="1" priority="1">
      <formula>LEN(TRIM(C9))=0</formula>
    </cfRule>
  </conditionalFormatting>
  <hyperlinks>
    <hyperlink ref="A1" location="' Totaalprijs overzicht'!A1" display="Terug" xr:uid="{17C960DC-3AC0-49D3-ACD2-3CAB920C61AA}"/>
  </hyperlinks>
  <pageMargins left="0.25" right="0.25" top="0.75" bottom="0.75" header="0.3" footer="0.3"/>
  <pageSetup scale="6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5D4F-882A-4443-99F6-6C94518D532A}">
  <sheetPr>
    <pageSetUpPr fitToPage="1"/>
  </sheetPr>
  <dimension ref="A1:I17"/>
  <sheetViews>
    <sheetView showGridLines="0" topLeftCell="B1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ht="28.5" x14ac:dyDescent="0.2">
      <c r="B3" s="44" t="s">
        <v>83</v>
      </c>
      <c r="C3" s="50">
        <v>24</v>
      </c>
      <c r="E3" s="44" t="s">
        <v>77</v>
      </c>
      <c r="F3" s="50" t="s">
        <v>165</v>
      </c>
      <c r="H3" s="43" t="s">
        <v>234</v>
      </c>
      <c r="I3" s="38">
        <f>SUM(I9:I17)</f>
        <v>0</v>
      </c>
    </row>
    <row r="4" spans="1:9" x14ac:dyDescent="0.2">
      <c r="B4" s="44" t="s">
        <v>76</v>
      </c>
      <c r="C4" s="50" t="s">
        <v>151</v>
      </c>
      <c r="E4" s="44" t="s">
        <v>7</v>
      </c>
      <c r="F4" s="51" t="s">
        <v>156</v>
      </c>
      <c r="H4" s="44" t="s">
        <v>71</v>
      </c>
      <c r="I4" s="39">
        <f>SUM(F9:F17)</f>
        <v>0</v>
      </c>
    </row>
    <row r="5" spans="1:9" x14ac:dyDescent="0.2">
      <c r="B5" s="44" t="s">
        <v>3</v>
      </c>
      <c r="C5" s="50" t="s">
        <v>147</v>
      </c>
      <c r="E5" s="44" t="s">
        <v>87</v>
      </c>
      <c r="F5" s="52" t="s">
        <v>166</v>
      </c>
      <c r="H5" s="44" t="s">
        <v>10</v>
      </c>
      <c r="I5" s="39">
        <f>SUM(G9:G17)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167</v>
      </c>
      <c r="H6" s="44" t="s">
        <v>9</v>
      </c>
      <c r="I6" s="40">
        <f>SUM(H9:H17)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168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169</v>
      </c>
      <c r="C10" s="35"/>
      <c r="D10" s="35"/>
      <c r="E10" s="35"/>
      <c r="F10" s="41"/>
      <c r="G10" s="62"/>
      <c r="H10" s="42"/>
      <c r="I10" s="39">
        <f t="shared" ref="I10:I17" si="0">F10+G10</f>
        <v>0</v>
      </c>
    </row>
    <row r="11" spans="1:9" x14ac:dyDescent="0.2">
      <c r="B11" s="46" t="s">
        <v>170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171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172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173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174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175</v>
      </c>
      <c r="C16" s="35"/>
      <c r="D16" s="35"/>
      <c r="E16" s="35"/>
      <c r="F16" s="41"/>
      <c r="G16" s="62"/>
      <c r="H16" s="42"/>
      <c r="I16" s="39">
        <f t="shared" si="0"/>
        <v>0</v>
      </c>
    </row>
    <row r="17" spans="2:9" x14ac:dyDescent="0.2">
      <c r="B17" s="46" t="s">
        <v>176</v>
      </c>
      <c r="C17" s="35"/>
      <c r="D17" s="35"/>
      <c r="E17" s="35"/>
      <c r="F17" s="41"/>
      <c r="G17" s="62"/>
      <c r="H17" s="42"/>
      <c r="I17" s="39">
        <f t="shared" si="0"/>
        <v>0</v>
      </c>
    </row>
  </sheetData>
  <mergeCells count="2">
    <mergeCell ref="E2:F2"/>
    <mergeCell ref="H2:I2"/>
  </mergeCells>
  <conditionalFormatting sqref="C9:H17">
    <cfRule type="containsBlanks" dxfId="0" priority="1">
      <formula>LEN(TRIM(C9))=0</formula>
    </cfRule>
  </conditionalFormatting>
  <hyperlinks>
    <hyperlink ref="A1" location="' Totaalprijs overzicht'!A1" display="Terug" xr:uid="{7520C983-01D0-4B56-B7AB-ADF1AE5DB9F5}"/>
  </hyperlinks>
  <pageMargins left="0.25" right="0.25" top="0.75" bottom="0.75" header="0.3" footer="0.3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537C-AB48-4072-964F-B62B648B3449}">
  <sheetPr>
    <pageSetUpPr fitToPage="1"/>
  </sheetPr>
  <dimension ref="B1:G17"/>
  <sheetViews>
    <sheetView showGridLines="0" zoomScaleNormal="100" zoomScaleSheetLayoutView="100" workbookViewId="0">
      <selection activeCell="D5" sqref="D5"/>
    </sheetView>
  </sheetViews>
  <sheetFormatPr defaultColWidth="9" defaultRowHeight="15" x14ac:dyDescent="0.25"/>
  <cols>
    <col min="1" max="1" width="3.7109375" customWidth="1"/>
    <col min="2" max="2" width="26.140625" bestFit="1" customWidth="1"/>
    <col min="3" max="3" width="30.5703125" bestFit="1" customWidth="1"/>
    <col min="4" max="4" width="14" customWidth="1"/>
    <col min="5" max="5" width="4" customWidth="1"/>
    <col min="6" max="6" width="30.5703125" bestFit="1" customWidth="1"/>
    <col min="7" max="8" width="9" customWidth="1"/>
  </cols>
  <sheetData>
    <row r="1" spans="2:7" ht="15.75" thickBot="1" x14ac:dyDescent="0.3"/>
    <row r="2" spans="2:7" ht="15.75" thickBot="1" x14ac:dyDescent="0.3">
      <c r="B2" s="21" t="str">
        <f>Toelichting!D3</f>
        <v>Pi2023131</v>
      </c>
    </row>
    <row r="3" spans="2:7" ht="15.75" thickBot="1" x14ac:dyDescent="0.3"/>
    <row r="4" spans="2:7" ht="15.75" thickBot="1" x14ac:dyDescent="0.3">
      <c r="B4" s="109" t="s">
        <v>15</v>
      </c>
      <c r="C4" s="110"/>
      <c r="D4" s="19" t="s">
        <v>14</v>
      </c>
      <c r="F4" s="114" t="s">
        <v>13</v>
      </c>
      <c r="G4" s="115"/>
    </row>
    <row r="5" spans="2:7" x14ac:dyDescent="0.25">
      <c r="B5" s="111" t="s">
        <v>16</v>
      </c>
      <c r="C5" s="64" t="s">
        <v>74</v>
      </c>
      <c r="D5" s="9"/>
      <c r="F5" s="68" t="s">
        <v>18</v>
      </c>
      <c r="G5" s="22">
        <v>0.7</v>
      </c>
    </row>
    <row r="6" spans="2:7" x14ac:dyDescent="0.25">
      <c r="B6" s="111"/>
      <c r="C6" s="65" t="s">
        <v>75</v>
      </c>
      <c r="D6" s="10"/>
      <c r="F6" s="66" t="s">
        <v>17</v>
      </c>
      <c r="G6" s="23">
        <v>0.3</v>
      </c>
    </row>
    <row r="7" spans="2:7" ht="15.75" thickBot="1" x14ac:dyDescent="0.3">
      <c r="B7" s="112"/>
      <c r="C7" s="65" t="s">
        <v>19</v>
      </c>
      <c r="D7" s="10"/>
      <c r="F7" s="20" t="s">
        <v>13</v>
      </c>
      <c r="G7" s="3">
        <f>(D5*G5)+(D6*G6)</f>
        <v>0</v>
      </c>
    </row>
    <row r="8" spans="2:7" x14ac:dyDescent="0.25">
      <c r="B8" s="113" t="s">
        <v>42</v>
      </c>
      <c r="C8" s="65" t="s">
        <v>74</v>
      </c>
      <c r="D8" s="10"/>
    </row>
    <row r="9" spans="2:7" x14ac:dyDescent="0.25">
      <c r="B9" s="111"/>
      <c r="C9" s="65" t="s">
        <v>75</v>
      </c>
      <c r="D9" s="10"/>
    </row>
    <row r="10" spans="2:7" x14ac:dyDescent="0.25">
      <c r="B10" s="112"/>
      <c r="C10" s="65" t="s">
        <v>19</v>
      </c>
      <c r="D10" s="10"/>
    </row>
    <row r="11" spans="2:7" x14ac:dyDescent="0.25">
      <c r="B11" s="66" t="s">
        <v>20</v>
      </c>
      <c r="C11" s="65" t="s">
        <v>74</v>
      </c>
      <c r="D11" s="10"/>
    </row>
    <row r="12" spans="2:7" ht="15.75" thickBot="1" x14ac:dyDescent="0.3">
      <c r="B12" s="63" t="s">
        <v>21</v>
      </c>
      <c r="C12" s="67"/>
      <c r="D12" s="11"/>
    </row>
    <row r="13" spans="2:7" ht="15.75" thickBot="1" x14ac:dyDescent="0.3"/>
    <row r="14" spans="2:7" ht="15.75" thickBot="1" x14ac:dyDescent="0.3">
      <c r="B14" s="116" t="s">
        <v>22</v>
      </c>
      <c r="C14" s="117"/>
    </row>
    <row r="15" spans="2:7" x14ac:dyDescent="0.25">
      <c r="B15" s="68" t="s">
        <v>144</v>
      </c>
      <c r="C15" s="14"/>
    </row>
    <row r="16" spans="2:7" x14ac:dyDescent="0.25">
      <c r="B16" s="66" t="s">
        <v>145</v>
      </c>
      <c r="C16" s="12"/>
    </row>
    <row r="17" spans="2:3" ht="15.75" thickBot="1" x14ac:dyDescent="0.3">
      <c r="B17" s="63" t="s">
        <v>146</v>
      </c>
      <c r="C17" s="13"/>
    </row>
  </sheetData>
  <mergeCells count="5">
    <mergeCell ref="B4:C4"/>
    <mergeCell ref="B5:B7"/>
    <mergeCell ref="B8:B10"/>
    <mergeCell ref="F4:G4"/>
    <mergeCell ref="B14:C14"/>
  </mergeCells>
  <conditionalFormatting sqref="D5:D12 C15:C17">
    <cfRule type="containsBlanks" dxfId="33" priority="1">
      <formula>LEN(TRIM(C5))=0</formula>
    </cfRule>
  </conditionalFormatting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F26D-45B4-4DCA-8DC1-B3E48F573346}">
  <sheetPr>
    <tabColor rgb="FFC00000"/>
    <pageSetUpPr fitToPage="1"/>
  </sheetPr>
  <dimension ref="A1:G32"/>
  <sheetViews>
    <sheetView showGridLines="0" tabSelected="1" workbookViewId="0">
      <selection activeCell="I4" sqref="I4"/>
    </sheetView>
  </sheetViews>
  <sheetFormatPr defaultColWidth="9" defaultRowHeight="15" x14ac:dyDescent="0.25"/>
  <cols>
    <col min="1" max="1" width="11.85546875" style="53" customWidth="1"/>
    <col min="2" max="2" width="19" style="53" bestFit="1" customWidth="1"/>
    <col min="3" max="3" width="25.7109375" style="53" bestFit="1" customWidth="1"/>
    <col min="4" max="4" width="20.7109375" style="53" bestFit="1" customWidth="1"/>
    <col min="5" max="5" width="10.28515625" style="53" bestFit="1" customWidth="1"/>
    <col min="6" max="6" width="24.85546875" style="53" bestFit="1" customWidth="1"/>
    <col min="7" max="7" width="29.7109375" style="54" customWidth="1"/>
    <col min="8" max="16384" width="9" style="53"/>
  </cols>
  <sheetData>
    <row r="1" spans="1:7" ht="18.75" x14ac:dyDescent="0.3">
      <c r="B1" s="118" t="s">
        <v>232</v>
      </c>
      <c r="C1" s="119"/>
      <c r="D1" s="119"/>
      <c r="E1" s="119"/>
      <c r="F1" s="119"/>
    </row>
    <row r="2" spans="1:7" x14ac:dyDescent="0.25">
      <c r="B2" s="76" t="str">
        <f>Toelichting!D3</f>
        <v>Pi2023131</v>
      </c>
    </row>
    <row r="3" spans="1:7" ht="15.75" x14ac:dyDescent="0.25">
      <c r="B3" s="69" t="s">
        <v>12</v>
      </c>
      <c r="C3" s="70"/>
      <c r="D3" s="70"/>
      <c r="E3" s="70"/>
      <c r="F3" s="71" t="s">
        <v>211</v>
      </c>
      <c r="G3" s="75">
        <f>SUM(G7:G25)</f>
        <v>0</v>
      </c>
    </row>
    <row r="4" spans="1:7" ht="15.75" x14ac:dyDescent="0.25">
      <c r="B4" s="73" t="s">
        <v>55</v>
      </c>
      <c r="C4" s="74" t="str">
        <f>Toelichting!C11</f>
        <v>Invullen van de naam van de inschijvende onderneming</v>
      </c>
      <c r="D4" s="70"/>
      <c r="E4" s="70"/>
      <c r="F4" s="71" t="s">
        <v>212</v>
      </c>
      <c r="G4" s="72">
        <f>SUM(G27:G32)</f>
        <v>0</v>
      </c>
    </row>
    <row r="6" spans="1:7" s="83" customFormat="1" x14ac:dyDescent="0.25">
      <c r="B6" s="84" t="s">
        <v>83</v>
      </c>
      <c r="C6" s="84" t="s">
        <v>76</v>
      </c>
      <c r="D6" s="84" t="s">
        <v>3</v>
      </c>
      <c r="E6" s="84" t="s">
        <v>4</v>
      </c>
      <c r="F6" s="84" t="s">
        <v>77</v>
      </c>
      <c r="G6" s="85" t="s">
        <v>233</v>
      </c>
    </row>
    <row r="7" spans="1:7" x14ac:dyDescent="0.25">
      <c r="A7" s="55" t="s">
        <v>209</v>
      </c>
      <c r="B7" s="55"/>
      <c r="C7" s="55"/>
      <c r="D7" s="55"/>
      <c r="E7" s="55"/>
      <c r="F7" s="55"/>
      <c r="G7" s="56"/>
    </row>
    <row r="8" spans="1:7" x14ac:dyDescent="0.25">
      <c r="B8" s="48">
        <v>1</v>
      </c>
      <c r="C8" s="57" t="str">
        <f>'1'!C4</f>
        <v>Stadhuis</v>
      </c>
      <c r="D8" s="57" t="str">
        <f>'1'!C5</f>
        <v>Markt 31</v>
      </c>
      <c r="E8" s="57" t="str">
        <f>'1'!C6</f>
        <v>Roermond</v>
      </c>
      <c r="F8" s="57" t="str">
        <f>'1'!F3</f>
        <v>Lift ARS</v>
      </c>
      <c r="G8" s="58">
        <f>'1'!I3</f>
        <v>0</v>
      </c>
    </row>
    <row r="9" spans="1:7" x14ac:dyDescent="0.25">
      <c r="B9" s="48">
        <v>2</v>
      </c>
      <c r="C9" s="57" t="str">
        <f>'2'!C4</f>
        <v>Stadhuis</v>
      </c>
      <c r="D9" s="57" t="str">
        <f>'2'!C5</f>
        <v>Markt 31</v>
      </c>
      <c r="E9" s="57" t="str">
        <f>'2'!C6</f>
        <v>Roermond</v>
      </c>
      <c r="F9" s="57" t="str">
        <f>'2'!F3</f>
        <v>Lift Biggelaar</v>
      </c>
      <c r="G9" s="58">
        <f>'2'!I3</f>
        <v>0</v>
      </c>
    </row>
    <row r="10" spans="1:7" x14ac:dyDescent="0.25">
      <c r="B10" s="48">
        <v>3</v>
      </c>
      <c r="C10" s="57" t="str">
        <f>'3'!C4</f>
        <v>Stadhuis</v>
      </c>
      <c r="D10" s="57" t="str">
        <f>'3'!C5</f>
        <v>Markt 31</v>
      </c>
      <c r="E10" s="57" t="str">
        <f>'3'!C6</f>
        <v>Roermond</v>
      </c>
      <c r="F10" s="57" t="str">
        <f>'3'!F3</f>
        <v>Lift Markt</v>
      </c>
      <c r="G10" s="58">
        <f>'3'!I3</f>
        <v>0</v>
      </c>
    </row>
    <row r="11" spans="1:7" x14ac:dyDescent="0.25">
      <c r="B11" s="48">
        <v>4</v>
      </c>
      <c r="C11" s="57" t="str">
        <f>'4'!C4</f>
        <v>Stadhuis</v>
      </c>
      <c r="D11" s="57" t="str">
        <f>'4'!C5</f>
        <v>Markt 31</v>
      </c>
      <c r="E11" s="57" t="str">
        <f>'4'!C6</f>
        <v>Roermond</v>
      </c>
      <c r="F11" s="57" t="str">
        <f>'4'!F3</f>
        <v>Lift Archief</v>
      </c>
      <c r="G11" s="58">
        <f>'4'!I3</f>
        <v>0</v>
      </c>
    </row>
    <row r="12" spans="1:7" x14ac:dyDescent="0.25">
      <c r="B12" s="48">
        <v>5</v>
      </c>
      <c r="C12" s="57" t="str">
        <f>'5'!C4</f>
        <v>Stadskantoor</v>
      </c>
      <c r="D12" s="57" t="str">
        <f>'5'!C5</f>
        <v>Kazerneplein 7</v>
      </c>
      <c r="E12" s="57" t="str">
        <f>'5'!C6</f>
        <v>Roermond</v>
      </c>
      <c r="F12" s="57" t="str">
        <f>'5'!F3</f>
        <v>Lift duplex links</v>
      </c>
      <c r="G12" s="59">
        <f>'5'!I3</f>
        <v>0</v>
      </c>
    </row>
    <row r="13" spans="1:7" x14ac:dyDescent="0.25">
      <c r="B13" s="48">
        <v>6</v>
      </c>
      <c r="C13" s="57" t="str">
        <f>'6'!C4</f>
        <v>Stadskantoor</v>
      </c>
      <c r="D13" s="57" t="str">
        <f>'6'!C5</f>
        <v>Kazerneplein 7</v>
      </c>
      <c r="E13" s="57" t="str">
        <f>'6'!C6</f>
        <v>Roermond</v>
      </c>
      <c r="F13" s="57" t="str">
        <f>'6'!F3</f>
        <v>Lift duplex rechts</v>
      </c>
      <c r="G13" s="59">
        <f>'6'!I3</f>
        <v>0</v>
      </c>
    </row>
    <row r="14" spans="1:7" x14ac:dyDescent="0.25">
      <c r="A14" s="81"/>
      <c r="B14" s="48">
        <v>7</v>
      </c>
      <c r="C14" s="57" t="str">
        <f>'7'!C4</f>
        <v>UWV</v>
      </c>
      <c r="D14" s="57" t="str">
        <f>'7'!C5</f>
        <v>Kazerneplein 172-196</v>
      </c>
      <c r="E14" s="57" t="str">
        <f>'7'!C6</f>
        <v>Roermond</v>
      </c>
      <c r="F14" s="57" t="str">
        <f>'7'!F3</f>
        <v>Personenlift</v>
      </c>
      <c r="G14" s="59">
        <f>'7'!I2</f>
        <v>0</v>
      </c>
    </row>
    <row r="15" spans="1:7" x14ac:dyDescent="0.25">
      <c r="A15" s="81"/>
      <c r="B15" s="48">
        <v>8</v>
      </c>
      <c r="C15" s="57" t="str">
        <f>'8'!C4</f>
        <v>UWV</v>
      </c>
      <c r="D15" s="57" t="str">
        <f>'8'!C5</f>
        <v>Kazerneplein 172-196</v>
      </c>
      <c r="E15" s="57" t="str">
        <f>'8'!C6</f>
        <v>Roermond</v>
      </c>
      <c r="F15" s="57" t="str">
        <f>'8'!F3</f>
        <v>Platformlift</v>
      </c>
      <c r="G15" s="59">
        <f>'7'!I3</f>
        <v>0</v>
      </c>
    </row>
    <row r="16" spans="1:7" x14ac:dyDescent="0.25">
      <c r="B16" s="48">
        <v>9</v>
      </c>
      <c r="C16" s="57" t="str">
        <f>'9'!C4</f>
        <v>Stadsbibiotheek</v>
      </c>
      <c r="D16" s="57" t="str">
        <f>'9'!C5</f>
        <v>Neerstraat 11-13</v>
      </c>
      <c r="E16" s="57" t="str">
        <f>'9'!C6</f>
        <v>Roermond</v>
      </c>
      <c r="F16" s="57" t="str">
        <f>'9'!F3</f>
        <v>Personenlift</v>
      </c>
      <c r="G16" s="59">
        <f>'10'!I2</f>
        <v>0</v>
      </c>
    </row>
    <row r="17" spans="1:7" x14ac:dyDescent="0.25">
      <c r="B17" s="48">
        <v>10</v>
      </c>
      <c r="C17" s="57" t="str">
        <f>'10'!C4</f>
        <v>Stadsbibiotheek</v>
      </c>
      <c r="D17" s="57" t="str">
        <f>'10'!C5</f>
        <v>Neerstraat 11-13</v>
      </c>
      <c r="E17" s="57" t="str">
        <f>'10'!C6</f>
        <v>Roermond</v>
      </c>
      <c r="F17" s="57" t="str">
        <f>'10'!F3</f>
        <v>Lift brasserie</v>
      </c>
      <c r="G17" s="59">
        <f>'10'!I3</f>
        <v>0</v>
      </c>
    </row>
    <row r="18" spans="1:7" x14ac:dyDescent="0.25">
      <c r="B18" s="48">
        <v>11</v>
      </c>
      <c r="C18" s="57" t="str">
        <f>'11'!C4</f>
        <v>Stadsbibiotheek</v>
      </c>
      <c r="D18" s="57" t="str">
        <f>'11'!C5</f>
        <v>Neerstraat 11-13</v>
      </c>
      <c r="E18" s="57" t="str">
        <f>'11'!C6</f>
        <v>Roermond</v>
      </c>
      <c r="F18" s="57" t="str">
        <f>'11'!F3</f>
        <v>Lift buiten</v>
      </c>
      <c r="G18" s="59">
        <f>'11'!I2</f>
        <v>0</v>
      </c>
    </row>
    <row r="19" spans="1:7" x14ac:dyDescent="0.25">
      <c r="B19" s="48">
        <v>12</v>
      </c>
      <c r="C19" s="57" t="s">
        <v>227</v>
      </c>
      <c r="D19" s="57" t="str">
        <f>'12'!C5</f>
        <v>Putkamp 6</v>
      </c>
      <c r="E19" s="57" t="str">
        <f>'12'!C6</f>
        <v>Herten</v>
      </c>
      <c r="F19" s="57" t="str">
        <f>'12'!F3</f>
        <v>Platformlift</v>
      </c>
      <c r="G19" s="59">
        <f>'11'!I3</f>
        <v>0</v>
      </c>
    </row>
    <row r="20" spans="1:7" x14ac:dyDescent="0.25">
      <c r="B20" s="48">
        <v>13</v>
      </c>
      <c r="C20" s="57" t="str">
        <f>'13'!C4</f>
        <v>MFA de Velderie</v>
      </c>
      <c r="D20" s="57" t="str">
        <f>'13'!C5</f>
        <v>Prins Bernardstraat 1</v>
      </c>
      <c r="E20" s="57" t="str">
        <f>'13'!C6</f>
        <v>Roermond</v>
      </c>
      <c r="F20" s="57" t="str">
        <f>'13'!F3</f>
        <v>Personenlift</v>
      </c>
      <c r="G20" s="59">
        <f>'13'!I3</f>
        <v>0</v>
      </c>
    </row>
    <row r="21" spans="1:7" x14ac:dyDescent="0.25">
      <c r="B21" s="48">
        <v>14</v>
      </c>
      <c r="C21" s="57" t="str">
        <f>'14'!C4</f>
        <v>Parkeergarage Stationspark</v>
      </c>
      <c r="D21" s="57" t="str">
        <f>'14'!C5</f>
        <v>Maria Theresialaan 12</v>
      </c>
      <c r="E21" s="57" t="str">
        <f>'14'!C6</f>
        <v>Roermond</v>
      </c>
      <c r="F21" s="57" t="str">
        <f>'14'!F3</f>
        <v>Personenlift</v>
      </c>
      <c r="G21" s="59">
        <f>'14'!I3</f>
        <v>0</v>
      </c>
    </row>
    <row r="22" spans="1:7" x14ac:dyDescent="0.25">
      <c r="B22" s="48">
        <v>15</v>
      </c>
      <c r="C22" s="57" t="str">
        <f>'15'!C4</f>
        <v>Groenhuis</v>
      </c>
      <c r="D22" s="57" t="str">
        <f>'15'!C5</f>
        <v>Godsweerderstraat 2</v>
      </c>
      <c r="E22" s="57" t="str">
        <f>'15'!C6</f>
        <v>Roermond</v>
      </c>
      <c r="F22" s="57" t="str">
        <f>'15'!F3</f>
        <v>Personenlift</v>
      </c>
      <c r="G22" s="59">
        <f>'15'!I3</f>
        <v>0</v>
      </c>
    </row>
    <row r="23" spans="1:7" x14ac:dyDescent="0.25">
      <c r="B23" s="48">
        <v>16</v>
      </c>
      <c r="C23" s="57" t="str">
        <f>'16'!C4</f>
        <v>ECI Cultuurfabriek</v>
      </c>
      <c r="D23" s="57" t="str">
        <f>'16'!C5</f>
        <v>ECI 13</v>
      </c>
      <c r="E23" s="57" t="str">
        <f>'16'!C6</f>
        <v>Roermond</v>
      </c>
      <c r="F23" s="57" t="str">
        <f>'16'!F3</f>
        <v>Personenlift</v>
      </c>
      <c r="G23" s="59">
        <f>'16'!I3</f>
        <v>0</v>
      </c>
    </row>
    <row r="24" spans="1:7" x14ac:dyDescent="0.25">
      <c r="B24" s="48">
        <v>17</v>
      </c>
      <c r="C24" s="57" t="str">
        <f>'17'!C4</f>
        <v>ECI Cultuurfabriek</v>
      </c>
      <c r="D24" s="57" t="str">
        <f>'17'!C5</f>
        <v>ECI 13</v>
      </c>
      <c r="E24" s="57" t="str">
        <f>'17'!C6</f>
        <v>Roermond</v>
      </c>
      <c r="F24" s="57" t="str">
        <f>'17'!F3</f>
        <v>Heftafel</v>
      </c>
      <c r="G24" s="59">
        <f>'17'!I3</f>
        <v>0</v>
      </c>
    </row>
    <row r="25" spans="1:7" x14ac:dyDescent="0.25">
      <c r="B25" s="48">
        <v>18</v>
      </c>
      <c r="C25" s="57" t="str">
        <f>'18'!C4</f>
        <v>Cuypershuis</v>
      </c>
      <c r="D25" s="57" t="str">
        <f>'18'!C5</f>
        <v>Pierre Cuypersstraat 1</v>
      </c>
      <c r="E25" s="57" t="str">
        <f>'18'!C6</f>
        <v>Roermond</v>
      </c>
      <c r="F25" s="57" t="str">
        <f>'18'!F3</f>
        <v>Platformlift</v>
      </c>
      <c r="G25" s="59">
        <f>'18'!I3</f>
        <v>0</v>
      </c>
    </row>
    <row r="26" spans="1:7" x14ac:dyDescent="0.25">
      <c r="A26" s="55" t="s">
        <v>210</v>
      </c>
      <c r="B26" s="55"/>
      <c r="C26" s="55"/>
      <c r="D26" s="55"/>
      <c r="E26" s="55"/>
      <c r="F26" s="55"/>
      <c r="G26" s="56"/>
    </row>
    <row r="27" spans="1:7" x14ac:dyDescent="0.25">
      <c r="B27" s="48">
        <v>19</v>
      </c>
      <c r="C27" s="57" t="str">
        <f>'19'!C4</f>
        <v>Passage</v>
      </c>
      <c r="D27" s="57" t="str">
        <f>'19'!C5</f>
        <v>Ernst Casimirpassage</v>
      </c>
      <c r="E27" s="57" t="str">
        <f>'19'!C6</f>
        <v>Roermond</v>
      </c>
      <c r="F27" s="57" t="str">
        <f>'19'!F3</f>
        <v>Pastoorswal Lift</v>
      </c>
      <c r="G27" s="59">
        <f>'19'!I3</f>
        <v>0</v>
      </c>
    </row>
    <row r="28" spans="1:7" x14ac:dyDescent="0.25">
      <c r="B28" s="48">
        <v>20</v>
      </c>
      <c r="C28" s="57" t="str">
        <f>'20'!C4</f>
        <v>Passage</v>
      </c>
      <c r="D28" s="57" t="str">
        <f>'20'!C5</f>
        <v>Ernst Casimirpassage</v>
      </c>
      <c r="E28" s="57" t="str">
        <f>'20'!C6</f>
        <v>Roermond</v>
      </c>
      <c r="F28" s="57" t="str">
        <f>'20'!F3</f>
        <v>Pastoorswal Roltrap Op</v>
      </c>
      <c r="G28" s="59">
        <f>'20'!I3</f>
        <v>0</v>
      </c>
    </row>
    <row r="29" spans="1:7" x14ac:dyDescent="0.25">
      <c r="B29" s="48">
        <v>21</v>
      </c>
      <c r="C29" s="57" t="str">
        <f>'21'!C4</f>
        <v>Passage</v>
      </c>
      <c r="D29" s="57" t="str">
        <f>'21'!C5</f>
        <v>Ernst Casimirpassage</v>
      </c>
      <c r="E29" s="57" t="str">
        <f>'21'!C6</f>
        <v>Roermond</v>
      </c>
      <c r="F29" s="57" t="str">
        <f>'21'!F3</f>
        <v>Pastoorswal Roltrap Neer</v>
      </c>
      <c r="G29" s="59">
        <f>'21'!I3</f>
        <v>0</v>
      </c>
    </row>
    <row r="30" spans="1:7" x14ac:dyDescent="0.25">
      <c r="B30" s="48">
        <v>22</v>
      </c>
      <c r="C30" s="57" t="str">
        <f>'22'!C4</f>
        <v>Passage</v>
      </c>
      <c r="D30" s="57" t="str">
        <f>'22'!C5</f>
        <v>Ernst Casimirpassage</v>
      </c>
      <c r="E30" s="57" t="str">
        <f>'22'!C6</f>
        <v>Roermond</v>
      </c>
      <c r="F30" s="57" t="str">
        <f>'22'!F3</f>
        <v>Kazerneplein Lift</v>
      </c>
      <c r="G30" s="59">
        <f>'22'!I3</f>
        <v>0</v>
      </c>
    </row>
    <row r="31" spans="1:7" x14ac:dyDescent="0.25">
      <c r="B31" s="48">
        <v>23</v>
      </c>
      <c r="C31" s="57" t="str">
        <f>'23'!C4</f>
        <v>Passage</v>
      </c>
      <c r="D31" s="57" t="str">
        <f>'23'!C5</f>
        <v>Ernst Casimirpassage</v>
      </c>
      <c r="E31" s="57" t="str">
        <f>'23'!C6</f>
        <v>Roermond</v>
      </c>
      <c r="F31" s="57" t="str">
        <f>'23'!F3</f>
        <v>Kazerneplein Roltrap Op</v>
      </c>
      <c r="G31" s="59">
        <f>'23'!I3</f>
        <v>0</v>
      </c>
    </row>
    <row r="32" spans="1:7" x14ac:dyDescent="0.25">
      <c r="B32" s="48">
        <v>24</v>
      </c>
      <c r="C32" s="57" t="str">
        <f>'24'!C4</f>
        <v>Passage</v>
      </c>
      <c r="D32" s="57" t="str">
        <f>'24'!C5</f>
        <v>Ernst Casimirpassage</v>
      </c>
      <c r="E32" s="57" t="str">
        <f>'24'!C6</f>
        <v>Roermond</v>
      </c>
      <c r="F32" s="57" t="str">
        <f>'24'!F3</f>
        <v>Kazerneplein Roltrap Neer</v>
      </c>
      <c r="G32" s="59">
        <f>'24'!I3</f>
        <v>0</v>
      </c>
    </row>
  </sheetData>
  <mergeCells count="1">
    <mergeCell ref="B1:F1"/>
  </mergeCells>
  <phoneticPr fontId="7" type="noConversion"/>
  <hyperlinks>
    <hyperlink ref="B8" location="'1'!A1" display="'1'!A1" xr:uid="{E0FB851C-435E-4259-9130-B661FB998F8E}"/>
    <hyperlink ref="B10" location="'3'!A1" display="'3'!A1" xr:uid="{7D0F9A08-E95A-4794-BC79-D3B189771609}"/>
    <hyperlink ref="B11" location="'4'!A1" display="'4'!A1" xr:uid="{1475E592-6519-441B-B7E3-DA775A3B53D7}"/>
    <hyperlink ref="B12" location="'5'!A1" display="'5'!A1" xr:uid="{C212E434-52BA-493B-B9E2-E1251D4AC6F3}"/>
    <hyperlink ref="B17" location="'10'!Afdrukbereik" display="'10'!Afdrukbereik" xr:uid="{0506A415-0F55-426B-ADB0-F62C8A58B981}"/>
    <hyperlink ref="B13" location="'6'!A1" display="'6'!A1" xr:uid="{591E719C-2C15-47F5-B438-E46BE8E66585}"/>
    <hyperlink ref="B19" location="'12'!Afdrukbereik" display="'12'!Afdrukbereik" xr:uid="{3DCAB5CC-8F28-415B-8B58-B85C24000933}"/>
    <hyperlink ref="B20" location="'13'!Afdrukbereik" display="'13'!Afdrukbereik" xr:uid="{C0010A24-3FD2-4E6D-A5C1-9EEC77DB44E3}"/>
    <hyperlink ref="B21" location="'14'!Afdrukbereik" display="'14'!Afdrukbereik" xr:uid="{64A7A588-2717-4608-B64B-3C8876E2D1D8}"/>
    <hyperlink ref="B22" location="'15'!Afdrukbereik" display="'15'!Afdrukbereik" xr:uid="{1085D3BD-FC97-4BDC-8F01-55914D697E41}"/>
    <hyperlink ref="B23" location="'16'!Afdrukbereik" display="'16'!Afdrukbereik" xr:uid="{CA39FCEC-2F5D-4D1F-9DCC-370FDADD974B}"/>
    <hyperlink ref="B24" location="'17'!Afdrukbereik" display="'17'!Afdrukbereik" xr:uid="{61E13A5A-E3F7-4A92-9C60-67C4681A90DF}"/>
    <hyperlink ref="B25" location="'18'!Afdrukbereik" display="'18'!Afdrukbereik" xr:uid="{88D2316F-8005-4DAC-BB9E-FC11C5182D3E}"/>
    <hyperlink ref="B27" location="'19'!Afdrukbereik" display="'19'!Afdrukbereik" xr:uid="{F8AB886C-A470-4863-963C-D58536FB7BD9}"/>
    <hyperlink ref="B28" location="'20'!Afdrukbereik" display="'20'!Afdrukbereik" xr:uid="{BE225EBF-5E83-42C0-B855-4A7E081B7DB5}"/>
    <hyperlink ref="B29" location="'21'!Afdrukbereik" display="'21'!Afdrukbereik" xr:uid="{0527351F-ACAA-42B4-B06C-C22A097CD109}"/>
    <hyperlink ref="B30" location="'22'!Afdrukbereik" display="'22'!Afdrukbereik" xr:uid="{E59A4984-378D-4151-A6C8-2166A850150E}"/>
    <hyperlink ref="B31" location="'23'!Afdrukbereik" display="'23'!Afdrukbereik" xr:uid="{870194C2-46B0-488F-AD68-A5B20125383C}"/>
    <hyperlink ref="B32" location="'24'!Afdrukbereik" display="'24'!Afdrukbereik" xr:uid="{F11340CE-EB55-4E63-A415-501D9423FFDA}"/>
    <hyperlink ref="B9" location="'2'!A1" display="'2'!A1" xr:uid="{6443FD97-E988-4389-8C6C-4F0CC1DDA32C}"/>
    <hyperlink ref="B18" location="'11'!Afdrukbereik" display="'11'!Afdrukbereik" xr:uid="{C206192A-969C-4B72-98B8-7986CA5F0C64}"/>
    <hyperlink ref="B15" location="'8'!Afdrukbereik" display="'8'!Afdrukbereik" xr:uid="{9D61533E-B0E8-407D-90DF-CC19B3FB0F82}"/>
    <hyperlink ref="B16" location="'9'!Afdrukbereik" display="'9'!Afdrukbereik" xr:uid="{B4F2F17F-CDAD-403B-9487-B3EFB50892CF}"/>
    <hyperlink ref="B14" location="'7'!Afdrukbereik" display="'7'!Afdrukbereik" xr:uid="{AB91651C-29B2-4565-B44A-FD0D0F036257}"/>
  </hyperlinks>
  <pageMargins left="0.25" right="0.25" top="0.75" bottom="0.75" header="0.3" footer="0.3"/>
  <pageSetup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74DC-26B2-4C0D-9F9C-DE2301C762C0}">
  <sheetPr>
    <pageSetUpPr fitToPage="1"/>
  </sheetPr>
  <dimension ref="A1:I22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1.7109375" style="36" customWidth="1"/>
    <col min="2" max="2" width="52.285156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7" t="s">
        <v>90</v>
      </c>
    </row>
    <row r="2" spans="1:9" ht="14.45" customHeight="1" x14ac:dyDescent="0.2">
      <c r="B2" s="43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1</v>
      </c>
      <c r="E3" s="44" t="s">
        <v>77</v>
      </c>
      <c r="F3" s="50" t="s">
        <v>81</v>
      </c>
      <c r="H3" s="43" t="s">
        <v>234</v>
      </c>
      <c r="I3" s="38">
        <f>SUM(I9:I15)</f>
        <v>0</v>
      </c>
    </row>
    <row r="4" spans="1:9" x14ac:dyDescent="0.2">
      <c r="B4" s="44" t="s">
        <v>76</v>
      </c>
      <c r="C4" s="50" t="s">
        <v>78</v>
      </c>
      <c r="E4" s="44" t="s">
        <v>7</v>
      </c>
      <c r="F4" s="51" t="s">
        <v>82</v>
      </c>
      <c r="H4" s="44" t="s">
        <v>71</v>
      </c>
      <c r="I4" s="39">
        <f>SUM(F9:F15)</f>
        <v>0</v>
      </c>
    </row>
    <row r="5" spans="1:9" ht="42.75" x14ac:dyDescent="0.2">
      <c r="B5" s="44" t="s">
        <v>3</v>
      </c>
      <c r="C5" s="50" t="s">
        <v>79</v>
      </c>
      <c r="E5" s="44" t="s">
        <v>87</v>
      </c>
      <c r="F5" s="52" t="s">
        <v>95</v>
      </c>
      <c r="H5" s="44" t="s">
        <v>10</v>
      </c>
      <c r="I5" s="39">
        <f>SUM(G9:G15)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122</v>
      </c>
      <c r="H6" s="44" t="s">
        <v>9</v>
      </c>
      <c r="I6" s="40">
        <f>SUM(H9:H15)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178</v>
      </c>
      <c r="C10" s="35"/>
      <c r="D10" s="35"/>
      <c r="E10" s="35"/>
      <c r="F10" s="41"/>
      <c r="G10" s="62"/>
      <c r="H10" s="42"/>
      <c r="I10" s="39">
        <f t="shared" ref="I10:I15" si="0">F10+G10</f>
        <v>0</v>
      </c>
    </row>
    <row r="11" spans="1:9" x14ac:dyDescent="0.2">
      <c r="B11" s="46" t="s">
        <v>179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180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208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181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182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A16" s="82" t="s">
        <v>231</v>
      </c>
      <c r="B16" s="46" t="s">
        <v>213</v>
      </c>
      <c r="C16" s="35"/>
      <c r="D16" s="35"/>
      <c r="E16" s="35"/>
      <c r="F16" s="41"/>
      <c r="G16" s="62"/>
      <c r="H16" s="42"/>
      <c r="I16" s="39">
        <f t="shared" ref="I16:I21" si="1">F16+G16</f>
        <v>0</v>
      </c>
    </row>
    <row r="17" spans="1:9" x14ac:dyDescent="0.2">
      <c r="A17" s="82" t="s">
        <v>231</v>
      </c>
      <c r="B17" s="46" t="s">
        <v>214</v>
      </c>
      <c r="C17" s="35"/>
      <c r="D17" s="35"/>
      <c r="E17" s="35"/>
      <c r="F17" s="41"/>
      <c r="G17" s="62"/>
      <c r="H17" s="42"/>
      <c r="I17" s="39">
        <f t="shared" si="1"/>
        <v>0</v>
      </c>
    </row>
    <row r="18" spans="1:9" x14ac:dyDescent="0.2">
      <c r="A18" s="82" t="s">
        <v>231</v>
      </c>
      <c r="B18" s="46" t="s">
        <v>200</v>
      </c>
      <c r="C18" s="35"/>
      <c r="D18" s="35"/>
      <c r="E18" s="35"/>
      <c r="F18" s="41"/>
      <c r="G18" s="62"/>
      <c r="H18" s="42"/>
      <c r="I18" s="39">
        <f t="shared" si="1"/>
        <v>0</v>
      </c>
    </row>
    <row r="19" spans="1:9" x14ac:dyDescent="0.2">
      <c r="A19" s="82" t="s">
        <v>231</v>
      </c>
      <c r="B19" s="46" t="s">
        <v>221</v>
      </c>
      <c r="C19" s="35"/>
      <c r="D19" s="35"/>
      <c r="E19" s="35"/>
      <c r="F19" s="41"/>
      <c r="G19" s="62"/>
      <c r="H19" s="42"/>
      <c r="I19" s="39">
        <f t="shared" si="1"/>
        <v>0</v>
      </c>
    </row>
    <row r="20" spans="1:9" x14ac:dyDescent="0.2">
      <c r="A20" s="82" t="s">
        <v>231</v>
      </c>
      <c r="B20" s="46" t="s">
        <v>230</v>
      </c>
      <c r="C20" s="35"/>
      <c r="D20" s="35"/>
      <c r="E20" s="35"/>
      <c r="F20" s="41"/>
      <c r="G20" s="62"/>
      <c r="H20" s="42"/>
      <c r="I20" s="39">
        <f t="shared" si="1"/>
        <v>0</v>
      </c>
    </row>
    <row r="21" spans="1:9" x14ac:dyDescent="0.2">
      <c r="A21" s="82" t="s">
        <v>231</v>
      </c>
      <c r="B21" s="46" t="s">
        <v>188</v>
      </c>
      <c r="C21" s="35"/>
      <c r="D21" s="35"/>
      <c r="E21" s="35"/>
      <c r="F21" s="41"/>
      <c r="G21" s="62"/>
      <c r="H21" s="42"/>
      <c r="I21" s="39">
        <f t="shared" si="1"/>
        <v>0</v>
      </c>
    </row>
    <row r="22" spans="1:9" x14ac:dyDescent="0.2">
      <c r="A22" s="82" t="s">
        <v>231</v>
      </c>
      <c r="B22" s="46" t="s">
        <v>189</v>
      </c>
      <c r="C22" s="35"/>
      <c r="D22" s="35"/>
      <c r="E22" s="35"/>
      <c r="F22" s="41"/>
      <c r="G22" s="62"/>
      <c r="H22" s="42"/>
      <c r="I22" s="39">
        <f t="shared" ref="I22" si="2">F22+G22</f>
        <v>0</v>
      </c>
    </row>
  </sheetData>
  <mergeCells count="2">
    <mergeCell ref="H2:I2"/>
    <mergeCell ref="E2:F2"/>
  </mergeCells>
  <phoneticPr fontId="7" type="noConversion"/>
  <conditionalFormatting sqref="C9:H15">
    <cfRule type="containsBlanks" dxfId="32" priority="4">
      <formula>LEN(TRIM(C9))=0</formula>
    </cfRule>
  </conditionalFormatting>
  <conditionalFormatting sqref="C16:H21">
    <cfRule type="containsBlanks" dxfId="31" priority="2">
      <formula>LEN(TRIM(C16))=0</formula>
    </cfRule>
  </conditionalFormatting>
  <conditionalFormatting sqref="C22:H22">
    <cfRule type="containsBlanks" dxfId="30" priority="1">
      <formula>LEN(TRIM(C22))=0</formula>
    </cfRule>
  </conditionalFormatting>
  <hyperlinks>
    <hyperlink ref="A1" location="' Totaalprijs overzicht'!A1" display="Terug" xr:uid="{91C1AE30-45F4-4CEA-9311-15F3AF10D11E}"/>
  </hyperlinks>
  <pageMargins left="0.25" right="0.25" top="0.75" bottom="0.75" header="0.3" footer="0.3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9CD1-4DFE-45CC-A944-340F05AEA8F3}">
  <sheetPr>
    <pageSetUpPr fitToPage="1"/>
  </sheetPr>
  <dimension ref="A1:I16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7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2</v>
      </c>
      <c r="E3" s="44" t="s">
        <v>77</v>
      </c>
      <c r="F3" s="50" t="s">
        <v>183</v>
      </c>
      <c r="H3" s="43" t="s">
        <v>234</v>
      </c>
      <c r="I3" s="38">
        <f>SUM(I9:I16)</f>
        <v>0</v>
      </c>
    </row>
    <row r="4" spans="1:9" x14ac:dyDescent="0.2">
      <c r="B4" s="44" t="s">
        <v>76</v>
      </c>
      <c r="C4" s="50" t="s">
        <v>78</v>
      </c>
      <c r="E4" s="44" t="s">
        <v>7</v>
      </c>
      <c r="F4" s="51" t="s">
        <v>82</v>
      </c>
      <c r="H4" s="44" t="s">
        <v>71</v>
      </c>
      <c r="I4" s="39">
        <f>SUM(F9:F16)</f>
        <v>0</v>
      </c>
    </row>
    <row r="5" spans="1:9" x14ac:dyDescent="0.2">
      <c r="B5" s="44" t="s">
        <v>3</v>
      </c>
      <c r="C5" s="50" t="s">
        <v>79</v>
      </c>
      <c r="E5" s="44" t="s">
        <v>87</v>
      </c>
      <c r="F5" s="52" t="s">
        <v>184</v>
      </c>
      <c r="H5" s="44" t="s">
        <v>10</v>
      </c>
      <c r="I5" s="39">
        <f>SUM(G9:G16)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185</v>
      </c>
      <c r="H6" s="44" t="s">
        <v>9</v>
      </c>
      <c r="I6" s="40">
        <f>SUM(H9:H16)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178</v>
      </c>
      <c r="C10" s="35"/>
      <c r="D10" s="35"/>
      <c r="E10" s="35"/>
      <c r="F10" s="41"/>
      <c r="G10" s="62"/>
      <c r="H10" s="42"/>
      <c r="I10" s="39">
        <f t="shared" ref="I10:I16" si="0">F10+G10</f>
        <v>0</v>
      </c>
    </row>
    <row r="11" spans="1:9" x14ac:dyDescent="0.2">
      <c r="B11" s="46" t="s">
        <v>179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187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186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181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188</v>
      </c>
      <c r="C15" s="35"/>
      <c r="D15" s="35"/>
      <c r="E15" s="35"/>
      <c r="F15" s="41"/>
      <c r="G15" s="62"/>
      <c r="H15" s="42"/>
      <c r="I15" s="39">
        <f t="shared" si="0"/>
        <v>0</v>
      </c>
    </row>
    <row r="16" spans="1:9" x14ac:dyDescent="0.2">
      <c r="B16" s="46" t="s">
        <v>189</v>
      </c>
      <c r="C16" s="35"/>
      <c r="D16" s="35"/>
      <c r="E16" s="35"/>
      <c r="F16" s="41"/>
      <c r="G16" s="62"/>
      <c r="H16" s="42"/>
      <c r="I16" s="39">
        <f t="shared" si="0"/>
        <v>0</v>
      </c>
    </row>
  </sheetData>
  <mergeCells count="2">
    <mergeCell ref="E2:F2"/>
    <mergeCell ref="H2:I2"/>
  </mergeCells>
  <conditionalFormatting sqref="C9:H16">
    <cfRule type="containsBlanks" dxfId="29" priority="1">
      <formula>LEN(TRIM(C9))=0</formula>
    </cfRule>
  </conditionalFormatting>
  <hyperlinks>
    <hyperlink ref="A1" location="' Totaalprijs overzicht'!A1" display="Terug" xr:uid="{145831F6-0D5B-43A5-AC56-481011D2F824}"/>
  </hyperlinks>
  <pageMargins left="0.25" right="0.25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0909-29C0-408E-A977-E3A67BFDCE10}">
  <sheetPr>
    <pageSetUpPr fitToPage="1"/>
  </sheetPr>
  <dimension ref="A1:I15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3</v>
      </c>
      <c r="E3" s="44" t="s">
        <v>77</v>
      </c>
      <c r="F3" s="50" t="s">
        <v>85</v>
      </c>
      <c r="H3" s="43" t="s">
        <v>234</v>
      </c>
      <c r="I3" s="38">
        <f>SUM(I9:I15)</f>
        <v>0</v>
      </c>
    </row>
    <row r="4" spans="1:9" x14ac:dyDescent="0.2">
      <c r="B4" s="44" t="s">
        <v>76</v>
      </c>
      <c r="C4" s="50" t="s">
        <v>78</v>
      </c>
      <c r="E4" s="44" t="s">
        <v>7</v>
      </c>
      <c r="F4" s="51" t="s">
        <v>82</v>
      </c>
      <c r="H4" s="44" t="s">
        <v>71</v>
      </c>
      <c r="I4" s="39">
        <f>SUM(F9:F15)</f>
        <v>0</v>
      </c>
    </row>
    <row r="5" spans="1:9" x14ac:dyDescent="0.2">
      <c r="B5" s="44" t="s">
        <v>3</v>
      </c>
      <c r="C5" s="50" t="s">
        <v>79</v>
      </c>
      <c r="E5" s="44" t="s">
        <v>87</v>
      </c>
      <c r="F5" s="52" t="s">
        <v>96</v>
      </c>
      <c r="H5" s="44" t="s">
        <v>10</v>
      </c>
      <c r="I5" s="39">
        <f>SUM(G9:G15)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123</v>
      </c>
      <c r="H6" s="44" t="s">
        <v>9</v>
      </c>
      <c r="I6" s="40">
        <f>SUM(H9:H15)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178</v>
      </c>
      <c r="C10" s="35"/>
      <c r="D10" s="35"/>
      <c r="E10" s="35"/>
      <c r="F10" s="41"/>
      <c r="G10" s="62"/>
      <c r="H10" s="42"/>
      <c r="I10" s="39">
        <f t="shared" ref="I10:I15" si="0">F10+G10</f>
        <v>0</v>
      </c>
    </row>
    <row r="11" spans="1:9" x14ac:dyDescent="0.2">
      <c r="B11" s="46" t="s">
        <v>179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186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181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188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189</v>
      </c>
      <c r="C15" s="35"/>
      <c r="D15" s="35"/>
      <c r="E15" s="35"/>
      <c r="F15" s="41"/>
      <c r="G15" s="62"/>
      <c r="H15" s="42"/>
      <c r="I15" s="39">
        <f t="shared" si="0"/>
        <v>0</v>
      </c>
    </row>
  </sheetData>
  <mergeCells count="2">
    <mergeCell ref="H2:I2"/>
    <mergeCell ref="E2:F2"/>
  </mergeCells>
  <conditionalFormatting sqref="C9:H15">
    <cfRule type="containsBlanks" dxfId="28" priority="1">
      <formula>LEN(TRIM(C9))=0</formula>
    </cfRule>
  </conditionalFormatting>
  <hyperlinks>
    <hyperlink ref="A1" location="' Totaalprijs overzicht'!A1" display="Terug" xr:uid="{C84223B2-BB63-4FC5-BF9E-1D5D35FF9995}"/>
  </hyperlinks>
  <pageMargins left="0.25" right="0.25" top="0.75" bottom="0.75" header="0.3" footer="0.3"/>
  <pageSetup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30F0-DA80-4070-975B-6099C1F8521B}">
  <sheetPr>
    <pageSetUpPr fitToPage="1"/>
  </sheetPr>
  <dimension ref="A1:I15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6" style="36" bestFit="1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4</v>
      </c>
      <c r="E3" s="44" t="s">
        <v>77</v>
      </c>
      <c r="F3" s="50" t="s">
        <v>86</v>
      </c>
      <c r="H3" s="43" t="s">
        <v>234</v>
      </c>
      <c r="I3" s="38">
        <f>SUM(I9:I15)</f>
        <v>0</v>
      </c>
    </row>
    <row r="4" spans="1:9" x14ac:dyDescent="0.2">
      <c r="B4" s="44" t="s">
        <v>76</v>
      </c>
      <c r="C4" s="50" t="s">
        <v>78</v>
      </c>
      <c r="E4" s="44" t="s">
        <v>7</v>
      </c>
      <c r="F4" s="51" t="s">
        <v>82</v>
      </c>
      <c r="H4" s="44" t="s">
        <v>71</v>
      </c>
      <c r="I4" s="39">
        <f>SUM(F9:F15)</f>
        <v>0</v>
      </c>
    </row>
    <row r="5" spans="1:9" x14ac:dyDescent="0.2">
      <c r="B5" s="44" t="s">
        <v>3</v>
      </c>
      <c r="C5" s="50" t="s">
        <v>79</v>
      </c>
      <c r="E5" s="44" t="s">
        <v>87</v>
      </c>
      <c r="F5" s="52" t="s">
        <v>97</v>
      </c>
      <c r="H5" s="44" t="s">
        <v>10</v>
      </c>
      <c r="I5" s="39">
        <f>SUM(G9:G15)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124</v>
      </c>
      <c r="H6" s="44" t="s">
        <v>9</v>
      </c>
      <c r="I6" s="40">
        <f>SUM(H9:H15)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178</v>
      </c>
      <c r="C10" s="35"/>
      <c r="D10" s="35"/>
      <c r="E10" s="35"/>
      <c r="F10" s="41"/>
      <c r="G10" s="62"/>
      <c r="H10" s="42"/>
      <c r="I10" s="39">
        <f t="shared" ref="I10:I15" si="0">F10+G10</f>
        <v>0</v>
      </c>
    </row>
    <row r="11" spans="1:9" x14ac:dyDescent="0.2">
      <c r="B11" s="46" t="s">
        <v>179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186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B13" s="46" t="s">
        <v>181</v>
      </c>
      <c r="C13" s="35"/>
      <c r="D13" s="35"/>
      <c r="E13" s="35"/>
      <c r="F13" s="41"/>
      <c r="G13" s="62"/>
      <c r="H13" s="42"/>
      <c r="I13" s="39">
        <f t="shared" si="0"/>
        <v>0</v>
      </c>
    </row>
    <row r="14" spans="1:9" x14ac:dyDescent="0.2">
      <c r="B14" s="46" t="s">
        <v>188</v>
      </c>
      <c r="C14" s="35"/>
      <c r="D14" s="35"/>
      <c r="E14" s="35"/>
      <c r="F14" s="41"/>
      <c r="G14" s="62"/>
      <c r="H14" s="42"/>
      <c r="I14" s="39">
        <f t="shared" si="0"/>
        <v>0</v>
      </c>
    </row>
    <row r="15" spans="1:9" x14ac:dyDescent="0.2">
      <c r="B15" s="46" t="s">
        <v>189</v>
      </c>
      <c r="C15" s="35"/>
      <c r="D15" s="35"/>
      <c r="E15" s="35"/>
      <c r="F15" s="41"/>
      <c r="G15" s="62"/>
      <c r="H15" s="42"/>
      <c r="I15" s="39">
        <f t="shared" si="0"/>
        <v>0</v>
      </c>
    </row>
  </sheetData>
  <mergeCells count="2">
    <mergeCell ref="H2:I2"/>
    <mergeCell ref="E2:F2"/>
  </mergeCells>
  <conditionalFormatting sqref="C9:H15">
    <cfRule type="containsBlanks" dxfId="27" priority="1">
      <formula>LEN(TRIM(C9))=0</formula>
    </cfRule>
  </conditionalFormatting>
  <hyperlinks>
    <hyperlink ref="A1" location="' Totaalprijs overzicht'!A1" display="Terug" xr:uid="{367EDC77-6E9F-4B69-9DC5-D34367BB2F05}"/>
  </hyperlinks>
  <pageMargins left="0.25" right="0.25" top="0.75" bottom="0.75" header="0.3" footer="0.3"/>
  <pageSetup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DEB5-9D9D-4BE3-A58D-B30F103A16F9}">
  <sheetPr>
    <pageSetUpPr fitToPage="1"/>
  </sheetPr>
  <dimension ref="A1:I19"/>
  <sheetViews>
    <sheetView showGridLines="0" zoomScaleNormal="100" workbookViewId="0">
      <selection activeCell="H3" sqref="H3"/>
    </sheetView>
  </sheetViews>
  <sheetFormatPr defaultColWidth="9" defaultRowHeight="14.25" x14ac:dyDescent="0.2"/>
  <cols>
    <col min="1" max="1" width="11.5703125" style="36" customWidth="1"/>
    <col min="2" max="2" width="52.42578125" style="36" customWidth="1"/>
    <col min="3" max="3" width="25.7109375" style="60" customWidth="1"/>
    <col min="4" max="4" width="25.7109375" style="36" customWidth="1"/>
    <col min="5" max="5" width="27.140625" style="36" bestFit="1" customWidth="1"/>
    <col min="6" max="6" width="19.7109375" style="49" bestFit="1" customWidth="1"/>
    <col min="7" max="7" width="16.140625" style="37" bestFit="1" customWidth="1"/>
    <col min="8" max="8" width="31.85546875" style="37" customWidth="1"/>
    <col min="9" max="9" width="17.85546875" style="37" customWidth="1"/>
    <col min="10" max="16384" width="9" style="36"/>
  </cols>
  <sheetData>
    <row r="1" spans="1:9" ht="15" x14ac:dyDescent="0.25">
      <c r="A1" s="48" t="s">
        <v>90</v>
      </c>
    </row>
    <row r="2" spans="1:9" ht="14.45" customHeight="1" x14ac:dyDescent="0.2">
      <c r="B2" s="77" t="s">
        <v>223</v>
      </c>
      <c r="C2" s="61" t="str">
        <f>Toelichting!D3</f>
        <v>Pi2023131</v>
      </c>
      <c r="E2" s="120" t="s">
        <v>89</v>
      </c>
      <c r="F2" s="120"/>
      <c r="H2" s="120" t="s">
        <v>84</v>
      </c>
      <c r="I2" s="120"/>
    </row>
    <row r="3" spans="1:9" x14ac:dyDescent="0.2">
      <c r="B3" s="44" t="s">
        <v>83</v>
      </c>
      <c r="C3" s="50">
        <v>5</v>
      </c>
      <c r="E3" s="44" t="s">
        <v>77</v>
      </c>
      <c r="F3" s="50" t="s">
        <v>93</v>
      </c>
      <c r="H3" s="43" t="s">
        <v>234</v>
      </c>
      <c r="I3" s="38">
        <f>SUM(I9:I12)</f>
        <v>0</v>
      </c>
    </row>
    <row r="4" spans="1:9" x14ac:dyDescent="0.2">
      <c r="B4" s="44" t="s">
        <v>76</v>
      </c>
      <c r="C4" s="50" t="s">
        <v>91</v>
      </c>
      <c r="E4" s="44" t="s">
        <v>7</v>
      </c>
      <c r="F4" s="51" t="s">
        <v>82</v>
      </c>
      <c r="H4" s="44" t="s">
        <v>71</v>
      </c>
      <c r="I4" s="39">
        <f>SUM(F9:F12)</f>
        <v>0</v>
      </c>
    </row>
    <row r="5" spans="1:9" x14ac:dyDescent="0.2">
      <c r="B5" s="44" t="s">
        <v>3</v>
      </c>
      <c r="C5" s="50" t="s">
        <v>92</v>
      </c>
      <c r="E5" s="44" t="s">
        <v>87</v>
      </c>
      <c r="F5" s="52" t="s">
        <v>94</v>
      </c>
      <c r="H5" s="44" t="s">
        <v>10</v>
      </c>
      <c r="I5" s="39">
        <f>SUM(G9:G12)</f>
        <v>0</v>
      </c>
    </row>
    <row r="6" spans="1:9" x14ac:dyDescent="0.2">
      <c r="B6" s="44" t="s">
        <v>4</v>
      </c>
      <c r="C6" s="50" t="s">
        <v>80</v>
      </c>
      <c r="E6" s="44" t="s">
        <v>88</v>
      </c>
      <c r="F6" s="52" t="s">
        <v>125</v>
      </c>
      <c r="H6" s="44" t="s">
        <v>9</v>
      </c>
      <c r="I6" s="40">
        <f>SUM(H9:H12)</f>
        <v>0</v>
      </c>
    </row>
    <row r="8" spans="1:9" x14ac:dyDescent="0.2">
      <c r="B8" s="43" t="s">
        <v>5</v>
      </c>
      <c r="C8" s="61" t="s">
        <v>6</v>
      </c>
      <c r="D8" s="43" t="s">
        <v>7</v>
      </c>
      <c r="E8" s="43" t="s">
        <v>63</v>
      </c>
      <c r="F8" s="45" t="s">
        <v>73</v>
      </c>
      <c r="G8" s="45" t="s">
        <v>10</v>
      </c>
      <c r="H8" s="45" t="s">
        <v>9</v>
      </c>
      <c r="I8" s="45" t="s">
        <v>8</v>
      </c>
    </row>
    <row r="9" spans="1:9" ht="71.25" x14ac:dyDescent="0.2">
      <c r="B9" s="46" t="s">
        <v>72</v>
      </c>
      <c r="C9" s="35"/>
      <c r="D9" s="35"/>
      <c r="E9" s="35"/>
      <c r="F9" s="41"/>
      <c r="G9" s="62"/>
      <c r="H9" s="42"/>
      <c r="I9" s="39">
        <f>F9+G9</f>
        <v>0</v>
      </c>
    </row>
    <row r="10" spans="1:9" x14ac:dyDescent="0.2">
      <c r="B10" s="46" t="s">
        <v>190</v>
      </c>
      <c r="C10" s="35"/>
      <c r="D10" s="35"/>
      <c r="E10" s="35"/>
      <c r="F10" s="41"/>
      <c r="G10" s="62"/>
      <c r="H10" s="42"/>
      <c r="I10" s="39">
        <f t="shared" ref="I10:I12" si="0">F10+G10</f>
        <v>0</v>
      </c>
    </row>
    <row r="11" spans="1:9" x14ac:dyDescent="0.2">
      <c r="B11" s="46" t="s">
        <v>178</v>
      </c>
      <c r="C11" s="35"/>
      <c r="D11" s="35"/>
      <c r="E11" s="35"/>
      <c r="F11" s="41"/>
      <c r="G11" s="62"/>
      <c r="H11" s="42"/>
      <c r="I11" s="39">
        <f t="shared" si="0"/>
        <v>0</v>
      </c>
    </row>
    <row r="12" spans="1:9" x14ac:dyDescent="0.2">
      <c r="B12" s="46" t="s">
        <v>179</v>
      </c>
      <c r="C12" s="35"/>
      <c r="D12" s="35"/>
      <c r="E12" s="35"/>
      <c r="F12" s="41"/>
      <c r="G12" s="62"/>
      <c r="H12" s="42"/>
      <c r="I12" s="39">
        <f t="shared" si="0"/>
        <v>0</v>
      </c>
    </row>
    <row r="13" spans="1:9" x14ac:dyDescent="0.2">
      <c r="A13" s="82" t="s">
        <v>231</v>
      </c>
      <c r="B13" s="46" t="s">
        <v>213</v>
      </c>
      <c r="C13" s="35"/>
      <c r="D13" s="35"/>
      <c r="E13" s="35"/>
      <c r="F13" s="41"/>
      <c r="G13" s="62"/>
      <c r="H13" s="42"/>
      <c r="I13" s="39">
        <f t="shared" ref="I13:I19" si="1">F13+G13</f>
        <v>0</v>
      </c>
    </row>
    <row r="14" spans="1:9" x14ac:dyDescent="0.2">
      <c r="A14" s="82" t="s">
        <v>231</v>
      </c>
      <c r="B14" s="46" t="s">
        <v>214</v>
      </c>
      <c r="C14" s="35"/>
      <c r="D14" s="35"/>
      <c r="E14" s="35"/>
      <c r="F14" s="41"/>
      <c r="G14" s="62"/>
      <c r="H14" s="42"/>
      <c r="I14" s="39">
        <f t="shared" si="1"/>
        <v>0</v>
      </c>
    </row>
    <row r="15" spans="1:9" x14ac:dyDescent="0.2">
      <c r="A15" s="82" t="s">
        <v>231</v>
      </c>
      <c r="B15" s="46" t="s">
        <v>215</v>
      </c>
      <c r="C15" s="35"/>
      <c r="D15" s="35"/>
      <c r="E15" s="35"/>
      <c r="F15" s="41"/>
      <c r="G15" s="62"/>
      <c r="H15" s="42"/>
      <c r="I15" s="39">
        <f t="shared" si="1"/>
        <v>0</v>
      </c>
    </row>
    <row r="16" spans="1:9" x14ac:dyDescent="0.2">
      <c r="A16" s="82" t="s">
        <v>231</v>
      </c>
      <c r="B16" s="46" t="s">
        <v>188</v>
      </c>
      <c r="C16" s="35"/>
      <c r="D16" s="35"/>
      <c r="E16" s="35"/>
      <c r="F16" s="41"/>
      <c r="G16" s="62"/>
      <c r="H16" s="42"/>
      <c r="I16" s="39">
        <f t="shared" si="1"/>
        <v>0</v>
      </c>
    </row>
    <row r="17" spans="1:9" x14ac:dyDescent="0.2">
      <c r="A17" s="82" t="s">
        <v>231</v>
      </c>
      <c r="B17" s="46" t="s">
        <v>189</v>
      </c>
      <c r="C17" s="35"/>
      <c r="D17" s="35"/>
      <c r="E17" s="35"/>
      <c r="F17" s="41"/>
      <c r="G17" s="62"/>
      <c r="H17" s="42"/>
      <c r="I17" s="39">
        <f t="shared" si="1"/>
        <v>0</v>
      </c>
    </row>
    <row r="18" spans="1:9" x14ac:dyDescent="0.2">
      <c r="A18" s="82" t="s">
        <v>231</v>
      </c>
      <c r="B18" s="46" t="s">
        <v>182</v>
      </c>
      <c r="C18" s="35"/>
      <c r="D18" s="35"/>
      <c r="E18" s="35"/>
      <c r="F18" s="41"/>
      <c r="G18" s="62"/>
      <c r="H18" s="42"/>
      <c r="I18" s="39">
        <f t="shared" si="1"/>
        <v>0</v>
      </c>
    </row>
    <row r="19" spans="1:9" x14ac:dyDescent="0.2">
      <c r="A19" s="82" t="s">
        <v>231</v>
      </c>
      <c r="B19" s="46" t="s">
        <v>216</v>
      </c>
      <c r="C19" s="35"/>
      <c r="D19" s="35"/>
      <c r="E19" s="35"/>
      <c r="F19" s="41"/>
      <c r="G19" s="62"/>
      <c r="H19" s="42"/>
      <c r="I19" s="39">
        <f t="shared" si="1"/>
        <v>0</v>
      </c>
    </row>
  </sheetData>
  <mergeCells count="2">
    <mergeCell ref="E2:F2"/>
    <mergeCell ref="H2:I2"/>
  </mergeCells>
  <phoneticPr fontId="7" type="noConversion"/>
  <conditionalFormatting sqref="C9:H19">
    <cfRule type="containsBlanks" dxfId="26" priority="1">
      <formula>LEN(TRIM(C9))=0</formula>
    </cfRule>
  </conditionalFormatting>
  <hyperlinks>
    <hyperlink ref="A1" location="' Totaalprijs overzicht'!A1" display="Terug" xr:uid="{34EF99E5-9377-4973-B532-0794C67A6067}"/>
  </hyperlinks>
  <pageMargins left="0.25" right="0.25" top="0.75" bottom="0.75" header="0.3" footer="0.3"/>
  <pageSetup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E248DF1E93408864FF37CEC7F0B1" ma:contentTypeVersion="18" ma:contentTypeDescription="Een nieuw document maken." ma:contentTypeScope="" ma:versionID="5446c7b64b1336a0552f1922f05c749c">
  <xsd:schema xmlns:xsd="http://www.w3.org/2001/XMLSchema" xmlns:xs="http://www.w3.org/2001/XMLSchema" xmlns:p="http://schemas.microsoft.com/office/2006/metadata/properties" xmlns:ns2="5fdf7829-12b8-4bea-a4cb-fc58c2044773" xmlns:ns3="bd19408c-bb41-4a7e-af4c-4e94b4310e0d" targetNamespace="http://schemas.microsoft.com/office/2006/metadata/properties" ma:root="true" ma:fieldsID="ac441918072e35b963727b78d2f2a6bf" ns2:_="" ns3:_="">
    <xsd:import namespace="5fdf7829-12b8-4bea-a4cb-fc58c2044773"/>
    <xsd:import namespace="bd19408c-bb41-4a7e-af4c-4e94b4310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f7829-12b8-4bea-a4cb-fc58c2044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c978ec-94db-4842-8c67-6a87437270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9408c-bb41-4a7e-af4c-4e94b4310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5f1170-2d7e-4f5e-bca6-ad2a0dfe266a}" ma:internalName="TaxCatchAll" ma:showField="CatchAllData" ma:web="bd19408c-bb41-4a7e-af4c-4e94b4310e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19408c-bb41-4a7e-af4c-4e94b4310e0d" xsi:nil="true"/>
    <lcf76f155ced4ddcb4097134ff3c332f xmlns="5fdf7829-12b8-4bea-a4cb-fc58c204477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DAB01A-974F-4B57-AC72-2F2500036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f7829-12b8-4bea-a4cb-fc58c2044773"/>
    <ds:schemaRef ds:uri="bd19408c-bb41-4a7e-af4c-4e94b4310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7F7B9-8B1A-4491-8937-91C3495C9955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5fdf7829-12b8-4bea-a4cb-fc58c2044773"/>
    <ds:schemaRef ds:uri="http://schemas.microsoft.com/office/2006/metadata/properties"/>
    <ds:schemaRef ds:uri="http://purl.org/dc/terms/"/>
    <ds:schemaRef ds:uri="http://schemas.microsoft.com/office/infopath/2007/PartnerControls"/>
    <ds:schemaRef ds:uri="bd19408c-bb41-4a7e-af4c-4e94b4310e0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F1022E3-0DD1-4EBC-B191-A4FA8DBCC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28</vt:i4>
      </vt:variant>
      <vt:variant>
        <vt:lpstr>Benoemde bereiken</vt:lpstr>
      </vt:variant>
      <vt:variant>
        <vt:i4>28</vt:i4>
      </vt:variant>
    </vt:vector>
  </HeadingPairs>
  <TitlesOfParts>
    <vt:vector size="56" baseType="lpstr">
      <vt:lpstr>Toelichting</vt:lpstr>
      <vt:lpstr>Verklaring van inschrijving</vt:lpstr>
      <vt:lpstr>Verrekenprijzen</vt:lpstr>
      <vt:lpstr> Totaalprijs overzicht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 Totaalprijs overzicht'!Afdrukbereik</vt:lpstr>
      <vt:lpstr>'1'!Afdrukbereik</vt:lpstr>
      <vt:lpstr>'10'!Afdrukbereik</vt:lpstr>
      <vt:lpstr>'11'!Afdrukbereik</vt:lpstr>
      <vt:lpstr>'12'!Afdrukbereik</vt:lpstr>
      <vt:lpstr>'13'!Afdrukbereik</vt:lpstr>
      <vt:lpstr>'14'!Afdrukbereik</vt:lpstr>
      <vt:lpstr>'15'!Afdrukbereik</vt:lpstr>
      <vt:lpstr>'16'!Afdrukbereik</vt:lpstr>
      <vt:lpstr>'17'!Afdrukbereik</vt:lpstr>
      <vt:lpstr>'18'!Afdrukbereik</vt:lpstr>
      <vt:lpstr>'19'!Afdrukbereik</vt:lpstr>
      <vt:lpstr>'2'!Afdrukbereik</vt:lpstr>
      <vt:lpstr>'20'!Afdrukbereik</vt:lpstr>
      <vt:lpstr>'21'!Afdrukbereik</vt:lpstr>
      <vt:lpstr>'22'!Afdrukbereik</vt:lpstr>
      <vt:lpstr>'23'!Afdrukbereik</vt:lpstr>
      <vt:lpstr>'24'!Afdrukbereik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  <vt:lpstr>Toelichting!Afdrukbereik</vt:lpstr>
      <vt:lpstr>'Verklaring van inschrijving'!Afdrukbereik</vt:lpstr>
      <vt:lpstr>Verrekenprijzen!Afdrukbereik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j.daniels@piliftconsultants.nl</dc:creator>
  <cp:lastModifiedBy>Ton Frenken</cp:lastModifiedBy>
  <cp:lastPrinted>2023-06-21T09:35:19Z</cp:lastPrinted>
  <dcterms:created xsi:type="dcterms:W3CDTF">2018-08-10T08:01:00Z</dcterms:created>
  <dcterms:modified xsi:type="dcterms:W3CDTF">2024-03-21T08:54:10Z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0x010100E520E248DF1E93408864FF37CEC7F0B1</vt:lpwstr>
  </property>
  <property fmtid="{D5CDD505-2E9C-101B-9397-08002B2CF9AE}" pid="3" name="AuthorIds_UIVersion_3584">
    <vt:lpwstr>14</vt:lpwstr>
  </property>
  <property fmtid="{D5CDD505-2E9C-101B-9397-08002B2CF9AE}" pid="4" name="AuthorIds_UIVersion_5632">
    <vt:lpwstr>14</vt:lpwstr>
  </property>
  <property fmtid="{D5CDD505-2E9C-101B-9397-08002B2CF9AE}" pid="5" name="MediaServiceImageTags">
    <vt:lpwstr/>
  </property>
</Properties>
</file>