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4\"/>
    </mc:Choice>
  </mc:AlternateContent>
  <xr:revisionPtr revIDLastSave="0" documentId="14_{84804DE2-ED83-4877-9D1F-8BCD9F714FE0}" xr6:coauthVersionLast="47" xr6:coauthVersionMax="47" xr10:uidLastSave="{00000000-0000-0000-0000-000000000000}"/>
  <bookViews>
    <workbookView xWindow="13380" yWindow="15" windowWidth="15390" windowHeight="15585" xr2:uid="{00000000-000D-0000-FFFF-FFFF00000000}"/>
  </bookViews>
  <sheets>
    <sheet name="specificatie" sheetId="3" r:id="rId1"/>
  </sheets>
  <definedNames>
    <definedName name="_xlnm._FilterDatabase" localSheetId="0" hidden="1">specificatie!$A$2:$I$72</definedName>
    <definedName name="_xlnm.Print_Area" localSheetId="0">specificatie!$A$1:$H$72</definedName>
    <definedName name="_xlnm.Print_Titles" localSheetId="0">specificatie!$1:$2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3" l="1"/>
  <c r="L11" i="3"/>
  <c r="M11" i="3" s="1"/>
  <c r="L26" i="3"/>
  <c r="M26" i="3" s="1"/>
  <c r="L25" i="3"/>
  <c r="M25" i="3" s="1"/>
  <c r="L22" i="3"/>
  <c r="M22" i="3" s="1"/>
  <c r="L20" i="3"/>
  <c r="M20" i="3" s="1"/>
  <c r="L17" i="3"/>
  <c r="M17" i="3" s="1"/>
  <c r="L15" i="3"/>
  <c r="M15" i="3" s="1"/>
  <c r="L13" i="3"/>
  <c r="M13" i="3" s="1"/>
  <c r="L12" i="3"/>
  <c r="M12" i="3" s="1"/>
  <c r="L10" i="3"/>
  <c r="M10" i="3" s="1"/>
  <c r="L9" i="3"/>
  <c r="M9" i="3" s="1"/>
  <c r="L4" i="3"/>
  <c r="M4" i="3" s="1"/>
  <c r="L24" i="3"/>
  <c r="M24" i="3" s="1"/>
  <c r="L23" i="3"/>
  <c r="M23" i="3" s="1"/>
  <c r="L21" i="3"/>
  <c r="M21" i="3" s="1"/>
  <c r="L19" i="3"/>
  <c r="M19" i="3" s="1"/>
  <c r="L14" i="3"/>
  <c r="M14" i="3" s="1"/>
  <c r="L8" i="3"/>
  <c r="M8" i="3" s="1"/>
  <c r="L7" i="3"/>
  <c r="M7" i="3" s="1"/>
  <c r="L5" i="3"/>
  <c r="M5" i="3" s="1"/>
  <c r="M27" i="3"/>
  <c r="L16" i="3"/>
  <c r="M16" i="3" s="1"/>
  <c r="L6" i="3"/>
  <c r="M6" i="3" s="1"/>
  <c r="L18" i="3" l="1"/>
  <c r="M18" i="3" s="1"/>
  <c r="L3" i="3"/>
  <c r="M3" i="3" l="1"/>
  <c r="M28" i="3" s="1"/>
  <c r="L28" i="3"/>
</calcChain>
</file>

<file path=xl/sharedStrings.xml><?xml version="1.0" encoding="utf-8"?>
<sst xmlns="http://schemas.openxmlformats.org/spreadsheetml/2006/main" count="462" uniqueCount="147">
  <si>
    <t>Belang</t>
  </si>
  <si>
    <t>Adres</t>
  </si>
  <si>
    <t>Bouwaard</t>
  </si>
  <si>
    <t>Bestemming</t>
  </si>
  <si>
    <t>steen/hard</t>
  </si>
  <si>
    <t>Grosthuizen 74,75A</t>
  </si>
  <si>
    <t>Basisschool St.Jozef en Mariaschool</t>
  </si>
  <si>
    <t>gymnastieklokaal horend bij Jozef &amp; Mariaschool</t>
  </si>
  <si>
    <t>schoolgebouw + berging</t>
  </si>
  <si>
    <t xml:space="preserve">Verzekerde som </t>
  </si>
  <si>
    <t>gymnastiekzaal</t>
  </si>
  <si>
    <t xml:space="preserve">peuterspeelzaal </t>
  </si>
  <si>
    <t>Plaats</t>
  </si>
  <si>
    <t>Avenhorn</t>
  </si>
  <si>
    <t>Berkhout</t>
  </si>
  <si>
    <t>Ursem</t>
  </si>
  <si>
    <t>Zuidermeer</t>
  </si>
  <si>
    <t>Obdam</t>
  </si>
  <si>
    <t>Hensbroek</t>
  </si>
  <si>
    <t>Spierdijk</t>
  </si>
  <si>
    <t>Middengouw 13-21</t>
  </si>
  <si>
    <t>Kerkebuurt 156</t>
  </si>
  <si>
    <t>Pastoor v Haasterstraat 22</t>
  </si>
  <si>
    <t>Zuidermeerweg 58</t>
  </si>
  <si>
    <t>Weerestraat 70</t>
  </si>
  <si>
    <t>Laan van Meerweyde 2</t>
  </si>
  <si>
    <t>Van Wassenaerstraat 14</t>
  </si>
  <si>
    <t>P. Koppesstraat 14</t>
  </si>
  <si>
    <t>t Ouwe Hof 99</t>
  </si>
  <si>
    <t>P. Koppesstraat 16</t>
  </si>
  <si>
    <t>Postcode</t>
  </si>
  <si>
    <t>1633 EP</t>
  </si>
  <si>
    <t>1647 MD</t>
  </si>
  <si>
    <t>Burg. Kooimanweg 1</t>
  </si>
  <si>
    <t>1711 KK</t>
  </si>
  <si>
    <t>1711 RW</t>
  </si>
  <si>
    <t>1713 VC</t>
  </si>
  <si>
    <t>1713 BM</t>
  </si>
  <si>
    <t>1713 JA</t>
  </si>
  <si>
    <t>1641 LS</t>
  </si>
  <si>
    <t>1645 SG</t>
  </si>
  <si>
    <t>1645 PN</t>
  </si>
  <si>
    <t>1652 CV</t>
  </si>
  <si>
    <t>Grosthuizerschool + noodlokaal + gymzaal</t>
  </si>
  <si>
    <t>Bernadetteschool</t>
  </si>
  <si>
    <t>openbare basisschool Geert Holle incl. dependance</t>
  </si>
  <si>
    <t>gymzaal</t>
  </si>
  <si>
    <t>school De Ark tevens kinderdagverblijf</t>
  </si>
  <si>
    <t xml:space="preserve">schoolgebouw De Caegh </t>
  </si>
  <si>
    <t>#1 inventaris getaxeerd door ATMP d.d. 09-07-2018, rapportnummer 2018.007.1598.000-I</t>
  </si>
  <si>
    <t>#1</t>
  </si>
  <si>
    <t>openbare basisschool De Langereis</t>
  </si>
  <si>
    <t>Bavoschool</t>
  </si>
  <si>
    <t>#2 gebouwen getaxeerd door ATMP d.d. 09-07-2018, rapportnummer 2018.007.1598.000-O</t>
  </si>
  <si>
    <t>#2</t>
  </si>
  <si>
    <t>Grosthuizen 74,74A en 75A</t>
  </si>
  <si>
    <t>Getaxeerd</t>
  </si>
  <si>
    <t>Buitenroede 12</t>
  </si>
  <si>
    <t>1633 GZ</t>
  </si>
  <si>
    <t>KC Avenhorn (gym/sportgedeelte)</t>
  </si>
  <si>
    <t>Gymlokaal horende bij Bernadetteschool</t>
  </si>
  <si>
    <t>Zuidermeerweg 56a</t>
  </si>
  <si>
    <t>#3 inventaris getaxeerd door Van Ameyde d.d. 01-07-2022, rapportnummer IW220586681</t>
  </si>
  <si>
    <t>#3</t>
  </si>
  <si>
    <t>aanpassing vs conform taxatie zie mail 040123</t>
  </si>
  <si>
    <t>#4</t>
  </si>
  <si>
    <t>#4 gebouw getaxeerd door Van Ameyde d.d. 01-07-2022, rapportnummer IW220586680 (excl. Fundering)</t>
  </si>
  <si>
    <t>Premie</t>
  </si>
  <si>
    <t xml:space="preserve">Premie </t>
  </si>
  <si>
    <t>incl. ass.bel.</t>
  </si>
  <si>
    <t>KC Avenhorn Ieveling/Overhaal/gymzaal/psz</t>
  </si>
  <si>
    <t>School, bibliotheek,kdv, psz De Batter</t>
  </si>
  <si>
    <t>aanpassing omschrijving zie mail 080323</t>
  </si>
  <si>
    <t>aanpassing vs ivm zonnepanelen zie mail 070823</t>
  </si>
  <si>
    <t>schoolgebouw De Caegh (incl. zonnepanelen)</t>
  </si>
  <si>
    <t>per 01-01-2024</t>
  </si>
  <si>
    <t>wordt gesloopt binnenkort</t>
  </si>
  <si>
    <t>aangebouwd € 429,000</t>
  </si>
  <si>
    <t>Buitenroede 2/2a/2b</t>
  </si>
  <si>
    <t>brandweerkazerne en kantoor</t>
  </si>
  <si>
    <t>Gebouwen</t>
  </si>
  <si>
    <t>Grosthuizen 76</t>
  </si>
  <si>
    <t>Gymzaal + Dorpshuis</t>
  </si>
  <si>
    <t>Inventaris</t>
  </si>
  <si>
    <t>West 108</t>
  </si>
  <si>
    <t>1633 JG</t>
  </si>
  <si>
    <t>stratische aankoop woning</t>
  </si>
  <si>
    <t>West 109</t>
  </si>
  <si>
    <t>Gemeentelijke werkplaats</t>
  </si>
  <si>
    <t>Kerkebuurt 169,169A,169B,169C</t>
  </si>
  <si>
    <t>1647 ME</t>
  </si>
  <si>
    <t>brandweergarage + multifun ex horeca combigebouw de Kleine Ridder</t>
  </si>
  <si>
    <t>Kerkebuurt tussen 170A en 172</t>
  </si>
  <si>
    <t xml:space="preserve">hout </t>
  </si>
  <si>
    <t>Bijgebouw begraafplaats</t>
  </si>
  <si>
    <t>vrijst. gebouwtje op alg. begraafplaats Berkhout</t>
  </si>
  <si>
    <t>Kerkebuurt 171</t>
  </si>
  <si>
    <t>gymnastiekzaal (gehuurd pand)</t>
  </si>
  <si>
    <t>Dwingel 3</t>
  </si>
  <si>
    <t>1648 JM</t>
  </si>
  <si>
    <t>De Goorn</t>
  </si>
  <si>
    <t>gezondheidscentrum</t>
  </si>
  <si>
    <t>Dwingel 3a</t>
  </si>
  <si>
    <t>bibliotheek</t>
  </si>
  <si>
    <t>Dwingel 4</t>
  </si>
  <si>
    <t>sportcomplex + horeca</t>
  </si>
  <si>
    <t>Dwingel 4A</t>
  </si>
  <si>
    <t>zwembad</t>
  </si>
  <si>
    <t>Middenhof 2</t>
  </si>
  <si>
    <t>1648 JG</t>
  </si>
  <si>
    <t>raadhuis/gemeentehuis de Middenhof</t>
  </si>
  <si>
    <t>Dorpsweg</t>
  </si>
  <si>
    <t xml:space="preserve">Grenspaal </t>
  </si>
  <si>
    <t>Dorpsweg 94a</t>
  </si>
  <si>
    <t>1711 RL</t>
  </si>
  <si>
    <t>Gemeentewerken</t>
  </si>
  <si>
    <t>Duinweid 3</t>
  </si>
  <si>
    <t>1713 GE</t>
  </si>
  <si>
    <t>schuur (dak met asbestplaten) - slooppand</t>
  </si>
  <si>
    <t>Laan van Meerweijde 102-104</t>
  </si>
  <si>
    <t>1713 CA</t>
  </si>
  <si>
    <t>brandweer/gemeente werken</t>
  </si>
  <si>
    <t>brandweer</t>
  </si>
  <si>
    <t>gemeente werken</t>
  </si>
  <si>
    <t>Noorderbrug 2</t>
  </si>
  <si>
    <t>1713 GA</t>
  </si>
  <si>
    <t>kinderdagverblijf</t>
  </si>
  <si>
    <t>Stationsweg 2</t>
  </si>
  <si>
    <t>1713 HE</t>
  </si>
  <si>
    <t>zwembad en horeca</t>
  </si>
  <si>
    <t>Dorpsweg 31</t>
  </si>
  <si>
    <t>1631 DE</t>
  </si>
  <si>
    <t>Oudendijk</t>
  </si>
  <si>
    <t>Berging begraafplaats</t>
  </si>
  <si>
    <t>Kerkpad 4</t>
  </si>
  <si>
    <t>1645 VN</t>
  </si>
  <si>
    <t>Berging begraafplaats/monument</t>
  </si>
  <si>
    <t>Nabij Ruyterstraat ongen</t>
  </si>
  <si>
    <t>hout/hard</t>
  </si>
  <si>
    <t>boerderij/schuur/verblijf hertenkamp</t>
  </si>
  <si>
    <t>Noorddijkerweg Naast 66</t>
  </si>
  <si>
    <t>1645 VG</t>
  </si>
  <si>
    <t>Brandweergarage</t>
  </si>
  <si>
    <t>Gemeentewerf</t>
  </si>
  <si>
    <t xml:space="preserve">verkoop in de loop van het jaar </t>
  </si>
  <si>
    <t>verbouw 4e kwartaal</t>
  </si>
  <si>
    <t>was dekking All Risk Buiten nu gebouwen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</si>
</sst>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EUR&quot;\ * #,##0.00_-;_-&quot;EUR&quot;\ * #,##0.00\-;_-&quot;EUR&quot;\ * &quot;-&quot;??_-;_-@_-"/>
    <numFmt numFmtId="165" formatCode="_-&quot;€&quot;\ * #,##0.00_-;_-&quot;€&quot;\ * #,##0.00\-;_-&quot;€&quot;\ * &quot;-&quot;??_-;_-@_-"/>
    <numFmt numFmtId="166" formatCode="_ [$€-413]\ * #,##0.00_ ;_ [$€-413]\ * \-#,##0.00_ ;_ [$€-413]\ * &quot;-&quot;??_ ;_ @_ "/>
  </numFmts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theme="4"/>
      <name val="Arial"/>
      <family val="2"/>
    </font>
    <font>
      <sz val="9"/>
      <color theme="3"/>
      <name val="Arial"/>
      <family val="2"/>
    </font>
    <font>
      <sz val="9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51">
    <xf numFmtId="0" fontId="0" fillId="0" borderId="0" xfId="0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164" fontId="3" fillId="0" borderId="0" xfId="2" applyFont="1"/>
    <xf numFmtId="0" fontId="6" fillId="0" borderId="0" xfId="0" applyFont="1"/>
    <xf numFmtId="0" fontId="3" fillId="0" borderId="0" xfId="0" applyFont="1" applyFill="1"/>
    <xf numFmtId="166" fontId="3" fillId="0" borderId="0" xfId="2" applyNumberFormat="1" applyFont="1"/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166" fontId="3" fillId="0" borderId="1" xfId="2" applyNumberFormat="1" applyFont="1" applyFill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1" xfId="0" quotePrefix="1" applyNumberFormat="1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164" fontId="4" fillId="2" borderId="3" xfId="2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4" fontId="4" fillId="2" borderId="5" xfId="2" applyFont="1" applyFill="1" applyBorder="1" applyAlignment="1">
      <alignment horizontal="center"/>
    </xf>
    <xf numFmtId="0" fontId="3" fillId="0" borderId="0" xfId="0" applyFont="1" applyAlignment="1">
      <alignment vertical="top"/>
    </xf>
    <xf numFmtId="164" fontId="3" fillId="2" borderId="3" xfId="2" applyFont="1" applyFill="1" applyBorder="1" applyAlignment="1">
      <alignment horizontal="center"/>
    </xf>
    <xf numFmtId="164" fontId="8" fillId="0" borderId="0" xfId="2" applyFont="1"/>
    <xf numFmtId="0" fontId="8" fillId="0" borderId="0" xfId="0" applyFont="1"/>
    <xf numFmtId="164" fontId="3" fillId="0" borderId="1" xfId="2" applyFont="1" applyBorder="1"/>
    <xf numFmtId="0" fontId="3" fillId="2" borderId="0" xfId="0" applyFont="1" applyFill="1" applyAlignment="1">
      <alignment horizontal="center"/>
    </xf>
    <xf numFmtId="166" fontId="3" fillId="0" borderId="0" xfId="0" applyNumberFormat="1" applyFont="1" applyFill="1"/>
    <xf numFmtId="166" fontId="3" fillId="0" borderId="6" xfId="0" applyNumberFormat="1" applyFont="1" applyBorder="1"/>
    <xf numFmtId="44" fontId="3" fillId="0" borderId="0" xfId="0" applyNumberFormat="1" applyFont="1"/>
    <xf numFmtId="0" fontId="8" fillId="0" borderId="0" xfId="0" applyFont="1" applyFill="1"/>
    <xf numFmtId="0" fontId="3" fillId="0" borderId="1" xfId="2" applyNumberFormat="1" applyFont="1" applyBorder="1"/>
    <xf numFmtId="0" fontId="3" fillId="0" borderId="1" xfId="2" applyNumberFormat="1" applyFont="1" applyFill="1" applyBorder="1" applyAlignment="1">
      <alignment horizontal="left"/>
    </xf>
    <xf numFmtId="0" fontId="9" fillId="0" borderId="0" xfId="0" applyFont="1"/>
    <xf numFmtId="0" fontId="10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/>
    <xf numFmtId="0" fontId="9" fillId="0" borderId="1" xfId="0" applyFont="1" applyBorder="1"/>
    <xf numFmtId="164" fontId="3" fillId="0" borderId="0" xfId="2" applyFont="1" applyFill="1"/>
    <xf numFmtId="164" fontId="3" fillId="0" borderId="0" xfId="3" applyFont="1" applyFill="1"/>
    <xf numFmtId="0" fontId="11" fillId="0" borderId="0" xfId="0" applyFont="1"/>
    <xf numFmtId="164" fontId="8" fillId="0" borderId="0" xfId="3" applyFont="1"/>
    <xf numFmtId="166" fontId="3" fillId="0" borderId="0" xfId="3" applyNumberFormat="1" applyFont="1" applyFill="1"/>
  </cellXfs>
  <cellStyles count="4">
    <cellStyle name="Euro 3" xfId="1" xr:uid="{00000000-0005-0000-0000-000000000000}"/>
    <cellStyle name="Standaard" xfId="0" builtinId="0"/>
    <cellStyle name="Valuta" xfId="2" builtinId="4"/>
    <cellStyle name="Valu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2"/>
  <sheetViews>
    <sheetView tabSelected="1" zoomScaleNormal="100" workbookViewId="0">
      <selection activeCell="A3" sqref="A3"/>
    </sheetView>
  </sheetViews>
  <sheetFormatPr defaultRowHeight="12" x14ac:dyDescent="0.2"/>
  <cols>
    <col min="1" max="1" width="22.28515625" style="1" bestFit="1" customWidth="1"/>
    <col min="2" max="2" width="11" style="1" bestFit="1" customWidth="1"/>
    <col min="3" max="3" width="10.140625" style="1" bestFit="1" customWidth="1"/>
    <col min="4" max="4" width="13.85546875" style="2" bestFit="1" customWidth="1"/>
    <col min="5" max="5" width="40.7109375" style="1" customWidth="1"/>
    <col min="6" max="6" width="9.42578125" style="6" bestFit="1" customWidth="1"/>
    <col min="7" max="7" width="11.140625" style="5" bestFit="1" customWidth="1"/>
    <col min="8" max="8" width="21.5703125" style="9" customWidth="1"/>
    <col min="9" max="9" width="16.5703125" style="6" bestFit="1" customWidth="1"/>
    <col min="10" max="10" width="115.140625" style="5" customWidth="1"/>
    <col min="11" max="11" width="9.140625" style="5"/>
    <col min="12" max="13" width="11.140625" style="5" bestFit="1" customWidth="1"/>
    <col min="14" max="16384" width="9.140625" style="5"/>
  </cols>
  <sheetData>
    <row r="1" spans="1:13" s="3" customFormat="1" x14ac:dyDescent="0.2">
      <c r="A1" s="18"/>
      <c r="B1" s="19"/>
      <c r="C1" s="19"/>
      <c r="D1" s="20"/>
      <c r="E1" s="21"/>
      <c r="F1" s="30"/>
      <c r="G1" s="22"/>
      <c r="H1" s="23" t="s">
        <v>9</v>
      </c>
      <c r="L1" s="34" t="s">
        <v>67</v>
      </c>
      <c r="M1" s="34" t="s">
        <v>68</v>
      </c>
    </row>
    <row r="2" spans="1:13" s="4" customFormat="1" ht="12.75" thickBot="1" x14ac:dyDescent="0.25">
      <c r="A2" s="24" t="s">
        <v>1</v>
      </c>
      <c r="B2" s="25" t="s">
        <v>30</v>
      </c>
      <c r="C2" s="25" t="s">
        <v>12</v>
      </c>
      <c r="D2" s="26" t="s">
        <v>2</v>
      </c>
      <c r="E2" s="25" t="s">
        <v>3</v>
      </c>
      <c r="F2" s="27" t="s">
        <v>56</v>
      </c>
      <c r="G2" s="27" t="s">
        <v>0</v>
      </c>
      <c r="H2" s="28" t="s">
        <v>75</v>
      </c>
      <c r="L2" s="34"/>
      <c r="M2" s="34" t="s">
        <v>69</v>
      </c>
    </row>
    <row r="3" spans="1:13" s="8" customFormat="1" x14ac:dyDescent="0.2">
      <c r="A3" s="42" t="s">
        <v>78</v>
      </c>
      <c r="B3" s="43" t="s">
        <v>58</v>
      </c>
      <c r="C3" s="14" t="s">
        <v>13</v>
      </c>
      <c r="D3" s="14" t="s">
        <v>4</v>
      </c>
      <c r="E3" s="14" t="s">
        <v>79</v>
      </c>
      <c r="F3" s="14" t="s">
        <v>54</v>
      </c>
      <c r="G3" s="14" t="s">
        <v>80</v>
      </c>
      <c r="H3" s="13">
        <v>2610703</v>
      </c>
      <c r="I3" s="46"/>
      <c r="L3" s="35" t="e">
        <f>H37*#REF!/1000</f>
        <v>#REF!</v>
      </c>
      <c r="M3" s="35" t="e">
        <f t="shared" ref="M3:M26" si="0">L3*1.21</f>
        <v>#REF!</v>
      </c>
    </row>
    <row r="4" spans="1:13" ht="13.5" customHeight="1" x14ac:dyDescent="0.2">
      <c r="A4" s="43" t="s">
        <v>81</v>
      </c>
      <c r="B4" s="43" t="s">
        <v>31</v>
      </c>
      <c r="C4" s="14" t="s">
        <v>13</v>
      </c>
      <c r="D4" s="14" t="s">
        <v>4</v>
      </c>
      <c r="E4" s="14" t="s">
        <v>82</v>
      </c>
      <c r="F4" s="14" t="s">
        <v>50</v>
      </c>
      <c r="G4" s="14" t="s">
        <v>83</v>
      </c>
      <c r="H4" s="13">
        <v>175347</v>
      </c>
      <c r="I4" s="47"/>
      <c r="L4" s="35" t="e">
        <f>H38*#REF!/1000</f>
        <v>#REF!</v>
      </c>
      <c r="M4" s="35" t="e">
        <f t="shared" si="0"/>
        <v>#REF!</v>
      </c>
    </row>
    <row r="5" spans="1:13" s="32" customFormat="1" x14ac:dyDescent="0.2">
      <c r="A5" s="43" t="s">
        <v>81</v>
      </c>
      <c r="B5" s="43" t="s">
        <v>31</v>
      </c>
      <c r="C5" s="14" t="s">
        <v>13</v>
      </c>
      <c r="D5" s="14" t="s">
        <v>4</v>
      </c>
      <c r="E5" s="14" t="s">
        <v>82</v>
      </c>
      <c r="F5" s="14" t="s">
        <v>54</v>
      </c>
      <c r="G5" s="14" t="s">
        <v>80</v>
      </c>
      <c r="H5" s="13">
        <v>1830886</v>
      </c>
      <c r="I5" s="47"/>
      <c r="L5" s="35" t="e">
        <f>H39*#REF!/1000</f>
        <v>#REF!</v>
      </c>
      <c r="M5" s="35" t="e">
        <f t="shared" si="0"/>
        <v>#REF!</v>
      </c>
    </row>
    <row r="6" spans="1:13" s="32" customFormat="1" x14ac:dyDescent="0.2">
      <c r="A6" s="43" t="s">
        <v>84</v>
      </c>
      <c r="B6" s="43" t="s">
        <v>85</v>
      </c>
      <c r="C6" s="14" t="s">
        <v>13</v>
      </c>
      <c r="D6" s="14" t="s">
        <v>4</v>
      </c>
      <c r="E6" s="14" t="s">
        <v>86</v>
      </c>
      <c r="F6" s="14"/>
      <c r="G6" s="14" t="s">
        <v>80</v>
      </c>
      <c r="H6" s="13">
        <v>412482</v>
      </c>
      <c r="I6" s="5"/>
      <c r="L6" s="35" t="e">
        <f>H40*#REF!/1000</f>
        <v>#REF!</v>
      </c>
      <c r="M6" s="35" t="e">
        <f t="shared" si="0"/>
        <v>#REF!</v>
      </c>
    </row>
    <row r="7" spans="1:13" x14ac:dyDescent="0.2">
      <c r="A7" s="43" t="s">
        <v>87</v>
      </c>
      <c r="B7" s="43" t="s">
        <v>85</v>
      </c>
      <c r="C7" s="14" t="s">
        <v>13</v>
      </c>
      <c r="D7" s="15" t="s">
        <v>4</v>
      </c>
      <c r="E7" s="14" t="s">
        <v>88</v>
      </c>
      <c r="F7" s="14" t="s">
        <v>54</v>
      </c>
      <c r="G7" s="14" t="s">
        <v>80</v>
      </c>
      <c r="H7" s="13">
        <v>1568119</v>
      </c>
      <c r="I7" s="5"/>
      <c r="L7" s="35" t="e">
        <f>H41*#REF!/1000</f>
        <v>#REF!</v>
      </c>
      <c r="M7" s="35" t="e">
        <f t="shared" si="0"/>
        <v>#REF!</v>
      </c>
    </row>
    <row r="8" spans="1:13" s="8" customFormat="1" x14ac:dyDescent="0.2">
      <c r="A8" s="43" t="s">
        <v>87</v>
      </c>
      <c r="B8" s="43" t="s">
        <v>85</v>
      </c>
      <c r="C8" s="14" t="s">
        <v>13</v>
      </c>
      <c r="D8" s="15" t="s">
        <v>4</v>
      </c>
      <c r="E8" s="14" t="s">
        <v>88</v>
      </c>
      <c r="F8" s="14" t="s">
        <v>50</v>
      </c>
      <c r="G8" s="14" t="s">
        <v>83</v>
      </c>
      <c r="H8" s="13">
        <v>1334161</v>
      </c>
      <c r="I8" s="5"/>
      <c r="L8" s="35" t="e">
        <f>H42*#REF!/1000</f>
        <v>#REF!</v>
      </c>
      <c r="M8" s="35" t="e">
        <f t="shared" si="0"/>
        <v>#REF!</v>
      </c>
    </row>
    <row r="9" spans="1:13" s="8" customFormat="1" ht="24" x14ac:dyDescent="0.2">
      <c r="A9" s="43" t="s">
        <v>89</v>
      </c>
      <c r="B9" s="43" t="s">
        <v>90</v>
      </c>
      <c r="C9" s="14" t="s">
        <v>14</v>
      </c>
      <c r="D9" s="14" t="s">
        <v>4</v>
      </c>
      <c r="E9" s="14" t="s">
        <v>91</v>
      </c>
      <c r="F9" s="14" t="s">
        <v>54</v>
      </c>
      <c r="G9" s="14" t="s">
        <v>80</v>
      </c>
      <c r="H9" s="13">
        <v>1424021</v>
      </c>
      <c r="I9" s="5"/>
      <c r="L9" s="35" t="e">
        <f>H43*#REF!/1000</f>
        <v>#REF!</v>
      </c>
      <c r="M9" s="35" t="e">
        <f t="shared" si="0"/>
        <v>#REF!</v>
      </c>
    </row>
    <row r="10" spans="1:13" ht="24" x14ac:dyDescent="0.2">
      <c r="A10" s="43" t="s">
        <v>92</v>
      </c>
      <c r="B10" s="43" t="s">
        <v>90</v>
      </c>
      <c r="C10" s="14" t="s">
        <v>14</v>
      </c>
      <c r="D10" s="14" t="s">
        <v>93</v>
      </c>
      <c r="E10" s="14" t="s">
        <v>94</v>
      </c>
      <c r="F10" s="14" t="s">
        <v>54</v>
      </c>
      <c r="G10" s="14" t="s">
        <v>80</v>
      </c>
      <c r="H10" s="13">
        <v>59333</v>
      </c>
      <c r="I10" s="5"/>
      <c r="L10" s="35" t="e">
        <f>H45*#REF!/1000</f>
        <v>#REF!</v>
      </c>
      <c r="M10" s="35" t="e">
        <f t="shared" si="0"/>
        <v>#REF!</v>
      </c>
    </row>
    <row r="11" spans="1:13" ht="24" x14ac:dyDescent="0.2">
      <c r="A11" s="43" t="s">
        <v>92</v>
      </c>
      <c r="B11" s="43" t="s">
        <v>90</v>
      </c>
      <c r="C11" s="14" t="s">
        <v>14</v>
      </c>
      <c r="D11" s="14" t="s">
        <v>4</v>
      </c>
      <c r="E11" s="14" t="s">
        <v>95</v>
      </c>
      <c r="F11" s="14" t="s">
        <v>54</v>
      </c>
      <c r="G11" s="14" t="s">
        <v>80</v>
      </c>
      <c r="H11" s="13">
        <v>59333</v>
      </c>
      <c r="I11" s="5"/>
      <c r="L11" s="35" t="e">
        <f>H46*#REF!/1000</f>
        <v>#REF!</v>
      </c>
      <c r="M11" s="35" t="e">
        <f t="shared" si="0"/>
        <v>#REF!</v>
      </c>
    </row>
    <row r="12" spans="1:13" x14ac:dyDescent="0.2">
      <c r="A12" s="43" t="s">
        <v>96</v>
      </c>
      <c r="B12" s="43" t="s">
        <v>90</v>
      </c>
      <c r="C12" s="14" t="s">
        <v>14</v>
      </c>
      <c r="D12" s="14" t="s">
        <v>4</v>
      </c>
      <c r="E12" s="14" t="s">
        <v>97</v>
      </c>
      <c r="F12" s="14" t="s">
        <v>50</v>
      </c>
      <c r="G12" s="14" t="s">
        <v>83</v>
      </c>
      <c r="H12" s="13">
        <v>117406</v>
      </c>
      <c r="I12" s="5"/>
      <c r="L12" s="35" t="e">
        <f>H47*#REF!/1000</f>
        <v>#REF!</v>
      </c>
      <c r="M12" s="35" t="e">
        <f t="shared" si="0"/>
        <v>#REF!</v>
      </c>
    </row>
    <row r="13" spans="1:13" x14ac:dyDescent="0.2">
      <c r="A13" s="43" t="s">
        <v>98</v>
      </c>
      <c r="B13" s="43" t="s">
        <v>99</v>
      </c>
      <c r="C13" s="14" t="s">
        <v>100</v>
      </c>
      <c r="D13" s="14" t="s">
        <v>4</v>
      </c>
      <c r="E13" s="14" t="s">
        <v>101</v>
      </c>
      <c r="F13" s="14" t="s">
        <v>54</v>
      </c>
      <c r="G13" s="14" t="s">
        <v>80</v>
      </c>
      <c r="H13" s="13">
        <v>1474879</v>
      </c>
      <c r="I13" s="48" t="s">
        <v>144</v>
      </c>
      <c r="L13" s="35" t="e">
        <f>H48*#REF!/1000</f>
        <v>#REF!</v>
      </c>
      <c r="M13" s="35" t="e">
        <f t="shared" si="0"/>
        <v>#REF!</v>
      </c>
    </row>
    <row r="14" spans="1:13" x14ac:dyDescent="0.2">
      <c r="A14" s="43" t="s">
        <v>102</v>
      </c>
      <c r="B14" s="43" t="s">
        <v>99</v>
      </c>
      <c r="C14" s="14" t="s">
        <v>100</v>
      </c>
      <c r="D14" s="14" t="s">
        <v>4</v>
      </c>
      <c r="E14" s="14" t="s">
        <v>103</v>
      </c>
      <c r="F14" s="14" t="s">
        <v>54</v>
      </c>
      <c r="G14" s="14" t="s">
        <v>80</v>
      </c>
      <c r="H14" s="13">
        <v>712010</v>
      </c>
      <c r="I14" s="48" t="s">
        <v>144</v>
      </c>
      <c r="L14" s="35" t="e">
        <f>H49*#REF!/1000</f>
        <v>#REF!</v>
      </c>
      <c r="M14" s="35" t="e">
        <f t="shared" si="0"/>
        <v>#REF!</v>
      </c>
    </row>
    <row r="15" spans="1:13" x14ac:dyDescent="0.2">
      <c r="A15" s="43" t="s">
        <v>104</v>
      </c>
      <c r="B15" s="43" t="s">
        <v>99</v>
      </c>
      <c r="C15" s="14" t="s">
        <v>100</v>
      </c>
      <c r="D15" s="14" t="s">
        <v>4</v>
      </c>
      <c r="E15" s="14" t="s">
        <v>105</v>
      </c>
      <c r="F15" s="14" t="s">
        <v>54</v>
      </c>
      <c r="G15" s="14" t="s">
        <v>80</v>
      </c>
      <c r="H15" s="13">
        <v>6373507</v>
      </c>
      <c r="I15" s="5"/>
      <c r="L15" s="35" t="e">
        <f>H50*#REF!/1000</f>
        <v>#REF!</v>
      </c>
      <c r="M15" s="35" t="e">
        <f t="shared" si="0"/>
        <v>#REF!</v>
      </c>
    </row>
    <row r="16" spans="1:13" s="7" customFormat="1" x14ac:dyDescent="0.2">
      <c r="A16" s="43" t="s">
        <v>104</v>
      </c>
      <c r="B16" s="43" t="s">
        <v>99</v>
      </c>
      <c r="C16" s="14" t="s">
        <v>100</v>
      </c>
      <c r="D16" s="14" t="s">
        <v>4</v>
      </c>
      <c r="E16" s="14" t="s">
        <v>105</v>
      </c>
      <c r="F16" s="14" t="s">
        <v>50</v>
      </c>
      <c r="G16" s="14" t="s">
        <v>83</v>
      </c>
      <c r="H16" s="13">
        <v>670893</v>
      </c>
      <c r="I16" s="5"/>
      <c r="L16" s="35" t="e">
        <f>H51*#REF!/1000</f>
        <v>#REF!</v>
      </c>
      <c r="M16" s="35" t="e">
        <f t="shared" si="0"/>
        <v>#REF!</v>
      </c>
    </row>
    <row r="17" spans="1:13" x14ac:dyDescent="0.2">
      <c r="A17" s="43" t="s">
        <v>106</v>
      </c>
      <c r="B17" s="43" t="s">
        <v>99</v>
      </c>
      <c r="C17" s="14" t="s">
        <v>100</v>
      </c>
      <c r="D17" s="14" t="s">
        <v>4</v>
      </c>
      <c r="E17" s="14" t="s">
        <v>107</v>
      </c>
      <c r="F17" s="14" t="s">
        <v>54</v>
      </c>
      <c r="G17" s="14" t="s">
        <v>80</v>
      </c>
      <c r="H17" s="13">
        <v>5001026</v>
      </c>
      <c r="I17" s="5"/>
      <c r="L17" s="35" t="e">
        <f>H52*#REF!/1000</f>
        <v>#REF!</v>
      </c>
      <c r="M17" s="35" t="e">
        <f t="shared" si="0"/>
        <v>#REF!</v>
      </c>
    </row>
    <row r="18" spans="1:13" s="8" customFormat="1" x14ac:dyDescent="0.2">
      <c r="A18" s="43" t="s">
        <v>106</v>
      </c>
      <c r="B18" s="43" t="s">
        <v>99</v>
      </c>
      <c r="C18" s="14" t="s">
        <v>100</v>
      </c>
      <c r="D18" s="14" t="s">
        <v>4</v>
      </c>
      <c r="E18" s="14" t="s">
        <v>107</v>
      </c>
      <c r="F18" s="14" t="s">
        <v>50</v>
      </c>
      <c r="G18" s="14" t="s">
        <v>83</v>
      </c>
      <c r="H18" s="13">
        <v>91484</v>
      </c>
      <c r="I18" s="5"/>
      <c r="L18" s="35" t="e">
        <f>H53*#REF!/1000</f>
        <v>#REF!</v>
      </c>
      <c r="M18" s="35" t="e">
        <f>L18*1.21</f>
        <v>#REF!</v>
      </c>
    </row>
    <row r="19" spans="1:13" s="7" customFormat="1" x14ac:dyDescent="0.2">
      <c r="A19" s="43" t="s">
        <v>108</v>
      </c>
      <c r="B19" s="43" t="s">
        <v>109</v>
      </c>
      <c r="C19" s="14" t="s">
        <v>100</v>
      </c>
      <c r="D19" s="14" t="s">
        <v>4</v>
      </c>
      <c r="E19" s="14" t="s">
        <v>110</v>
      </c>
      <c r="F19" s="14" t="s">
        <v>54</v>
      </c>
      <c r="G19" s="14" t="s">
        <v>80</v>
      </c>
      <c r="H19" s="13">
        <v>21393873</v>
      </c>
      <c r="I19" s="48" t="s">
        <v>145</v>
      </c>
      <c r="L19" s="35" t="e">
        <f>H55*#REF!/1000</f>
        <v>#REF!</v>
      </c>
      <c r="M19" s="35" t="e">
        <f t="shared" si="0"/>
        <v>#REF!</v>
      </c>
    </row>
    <row r="20" spans="1:13" x14ac:dyDescent="0.2">
      <c r="A20" s="43" t="s">
        <v>108</v>
      </c>
      <c r="B20" s="43" t="s">
        <v>109</v>
      </c>
      <c r="C20" s="14" t="s">
        <v>100</v>
      </c>
      <c r="D20" s="14" t="s">
        <v>4</v>
      </c>
      <c r="E20" s="14" t="s">
        <v>110</v>
      </c>
      <c r="F20" s="14" t="s">
        <v>50</v>
      </c>
      <c r="G20" s="14" t="s">
        <v>83</v>
      </c>
      <c r="H20" s="13">
        <v>4124465</v>
      </c>
      <c r="I20" s="5"/>
      <c r="L20" s="35" t="e">
        <f>H56*#REF!/1000</f>
        <v>#REF!</v>
      </c>
      <c r="M20" s="35" t="e">
        <f t="shared" si="0"/>
        <v>#REF!</v>
      </c>
    </row>
    <row r="21" spans="1:13" s="8" customFormat="1" x14ac:dyDescent="0.2">
      <c r="A21" s="43" t="s">
        <v>111</v>
      </c>
      <c r="B21" s="43"/>
      <c r="C21" s="14" t="s">
        <v>18</v>
      </c>
      <c r="D21" s="14" t="s">
        <v>4</v>
      </c>
      <c r="E21" s="14" t="s">
        <v>112</v>
      </c>
      <c r="F21" s="14" t="s">
        <v>54</v>
      </c>
      <c r="G21" s="14" t="s">
        <v>80</v>
      </c>
      <c r="H21" s="13">
        <v>152574</v>
      </c>
      <c r="I21" s="5" t="s">
        <v>146</v>
      </c>
      <c r="L21" s="35" t="e">
        <f>H61*#REF!/1000</f>
        <v>#REF!</v>
      </c>
      <c r="M21" s="35" t="e">
        <f t="shared" si="0"/>
        <v>#REF!</v>
      </c>
    </row>
    <row r="22" spans="1:13" s="8" customFormat="1" x14ac:dyDescent="0.2">
      <c r="A22" s="43" t="s">
        <v>113</v>
      </c>
      <c r="B22" s="43" t="s">
        <v>114</v>
      </c>
      <c r="C22" s="14" t="s">
        <v>18</v>
      </c>
      <c r="D22" s="14"/>
      <c r="E22" s="14" t="s">
        <v>115</v>
      </c>
      <c r="F22" s="14" t="s">
        <v>54</v>
      </c>
      <c r="G22" s="14" t="s">
        <v>80</v>
      </c>
      <c r="H22" s="13">
        <v>186478</v>
      </c>
      <c r="I22" s="5"/>
      <c r="L22" s="35" t="e">
        <f>H62*#REF!/1000</f>
        <v>#REF!</v>
      </c>
      <c r="M22" s="35" t="e">
        <f t="shared" si="0"/>
        <v>#REF!</v>
      </c>
    </row>
    <row r="23" spans="1:13" s="8" customFormat="1" x14ac:dyDescent="0.2">
      <c r="A23" s="43" t="s">
        <v>113</v>
      </c>
      <c r="B23" s="43" t="s">
        <v>114</v>
      </c>
      <c r="C23" s="14" t="s">
        <v>18</v>
      </c>
      <c r="D23" s="14"/>
      <c r="E23" s="14" t="s">
        <v>115</v>
      </c>
      <c r="F23" s="14" t="s">
        <v>50</v>
      </c>
      <c r="G23" s="14" t="s">
        <v>83</v>
      </c>
      <c r="H23" s="13">
        <v>22871</v>
      </c>
      <c r="I23" s="5"/>
      <c r="L23" s="35" t="e">
        <f>H63*#REF!/1000</f>
        <v>#REF!</v>
      </c>
      <c r="M23" s="35" t="e">
        <f>L23*1.21</f>
        <v>#REF!</v>
      </c>
    </row>
    <row r="24" spans="1:13" s="8" customFormat="1" x14ac:dyDescent="0.2">
      <c r="A24" s="43" t="s">
        <v>116</v>
      </c>
      <c r="B24" s="43" t="s">
        <v>117</v>
      </c>
      <c r="C24" s="14" t="s">
        <v>17</v>
      </c>
      <c r="D24" s="14"/>
      <c r="E24" s="14" t="s">
        <v>118</v>
      </c>
      <c r="F24" s="44"/>
      <c r="G24" s="14" t="s">
        <v>80</v>
      </c>
      <c r="H24" s="13">
        <v>103548</v>
      </c>
      <c r="I24" s="49"/>
      <c r="L24" s="35" t="e">
        <f>H64*#REF!/1000</f>
        <v>#REF!</v>
      </c>
      <c r="M24" s="35" t="e">
        <f>L24*1.21</f>
        <v>#REF!</v>
      </c>
    </row>
    <row r="25" spans="1:13" s="8" customFormat="1" ht="24" x14ac:dyDescent="0.2">
      <c r="A25" s="43" t="s">
        <v>119</v>
      </c>
      <c r="B25" s="43" t="s">
        <v>120</v>
      </c>
      <c r="C25" s="14" t="s">
        <v>17</v>
      </c>
      <c r="D25" s="14" t="s">
        <v>4</v>
      </c>
      <c r="E25" s="14" t="s">
        <v>121</v>
      </c>
      <c r="F25" s="14" t="s">
        <v>54</v>
      </c>
      <c r="G25" s="14" t="s">
        <v>80</v>
      </c>
      <c r="H25" s="13">
        <v>1220588</v>
      </c>
      <c r="I25" s="5"/>
      <c r="L25" s="35" t="e">
        <f>H65*#REF!/1000</f>
        <v>#REF!</v>
      </c>
      <c r="M25" s="35" t="e">
        <f t="shared" si="0"/>
        <v>#REF!</v>
      </c>
    </row>
    <row r="26" spans="1:13" s="8" customFormat="1" ht="24" x14ac:dyDescent="0.2">
      <c r="A26" s="43" t="s">
        <v>119</v>
      </c>
      <c r="B26" s="43" t="s">
        <v>120</v>
      </c>
      <c r="C26" s="14" t="s">
        <v>17</v>
      </c>
      <c r="D26" s="14" t="s">
        <v>4</v>
      </c>
      <c r="E26" s="14" t="s">
        <v>122</v>
      </c>
      <c r="F26" s="14" t="s">
        <v>50</v>
      </c>
      <c r="G26" s="14" t="s">
        <v>83</v>
      </c>
      <c r="H26" s="13">
        <v>45743</v>
      </c>
      <c r="I26" s="5"/>
      <c r="L26" s="35" t="e">
        <f>H66*#REF!/1000</f>
        <v>#REF!</v>
      </c>
      <c r="M26" s="35" t="e">
        <f t="shared" si="0"/>
        <v>#REF!</v>
      </c>
    </row>
    <row r="27" spans="1:13" ht="24" x14ac:dyDescent="0.2">
      <c r="A27" s="43" t="s">
        <v>119</v>
      </c>
      <c r="B27" s="43" t="s">
        <v>120</v>
      </c>
      <c r="C27" s="14" t="s">
        <v>17</v>
      </c>
      <c r="D27" s="14" t="s">
        <v>4</v>
      </c>
      <c r="E27" s="14" t="s">
        <v>123</v>
      </c>
      <c r="F27" s="14" t="s">
        <v>50</v>
      </c>
      <c r="G27" s="14" t="s">
        <v>83</v>
      </c>
      <c r="H27" s="13">
        <v>137229</v>
      </c>
      <c r="I27" s="5"/>
      <c r="M27" s="37">
        <f>7.5*1.21</f>
        <v>9.0749999999999993</v>
      </c>
    </row>
    <row r="28" spans="1:13" ht="12.75" thickBot="1" x14ac:dyDescent="0.25">
      <c r="A28" s="43" t="s">
        <v>124</v>
      </c>
      <c r="B28" s="43" t="s">
        <v>125</v>
      </c>
      <c r="C28" s="14" t="s">
        <v>17</v>
      </c>
      <c r="D28" s="14" t="s">
        <v>4</v>
      </c>
      <c r="E28" s="14" t="s">
        <v>126</v>
      </c>
      <c r="F28" s="14" t="s">
        <v>54</v>
      </c>
      <c r="G28" s="14" t="s">
        <v>80</v>
      </c>
      <c r="H28" s="13">
        <v>534009</v>
      </c>
      <c r="I28" s="5"/>
      <c r="L28" s="36" t="e">
        <f>SUM(L3:L27)</f>
        <v>#REF!</v>
      </c>
      <c r="M28" s="36" t="e">
        <f>SUM(M3:M27)</f>
        <v>#REF!</v>
      </c>
    </row>
    <row r="29" spans="1:13" ht="12.75" thickTop="1" x14ac:dyDescent="0.2">
      <c r="A29" s="43" t="s">
        <v>124</v>
      </c>
      <c r="B29" s="43" t="s">
        <v>125</v>
      </c>
      <c r="C29" s="14" t="s">
        <v>17</v>
      </c>
      <c r="D29" s="14" t="s">
        <v>4</v>
      </c>
      <c r="E29" s="14" t="s">
        <v>126</v>
      </c>
      <c r="F29" s="14"/>
      <c r="G29" s="14" t="s">
        <v>83</v>
      </c>
      <c r="H29" s="13">
        <v>101150</v>
      </c>
      <c r="I29" s="5"/>
    </row>
    <row r="30" spans="1:13" x14ac:dyDescent="0.2">
      <c r="A30" s="43" t="s">
        <v>127</v>
      </c>
      <c r="B30" s="43" t="s">
        <v>128</v>
      </c>
      <c r="C30" s="14" t="s">
        <v>17</v>
      </c>
      <c r="D30" s="14" t="s">
        <v>4</v>
      </c>
      <c r="E30" s="14" t="s">
        <v>129</v>
      </c>
      <c r="F30" s="14" t="s">
        <v>54</v>
      </c>
      <c r="G30" s="14" t="s">
        <v>80</v>
      </c>
      <c r="H30" s="13">
        <v>1259102</v>
      </c>
      <c r="I30" s="5"/>
    </row>
    <row r="31" spans="1:13" x14ac:dyDescent="0.2">
      <c r="A31" s="43" t="s">
        <v>127</v>
      </c>
      <c r="B31" s="43" t="s">
        <v>128</v>
      </c>
      <c r="C31" s="14" t="s">
        <v>17</v>
      </c>
      <c r="D31" s="14" t="s">
        <v>4</v>
      </c>
      <c r="E31" s="14" t="s">
        <v>129</v>
      </c>
      <c r="F31" s="14" t="s">
        <v>50</v>
      </c>
      <c r="G31" s="14" t="s">
        <v>83</v>
      </c>
      <c r="H31" s="13">
        <v>160100</v>
      </c>
      <c r="I31" s="5"/>
    </row>
    <row r="32" spans="1:13" x14ac:dyDescent="0.2">
      <c r="A32" s="43" t="s">
        <v>130</v>
      </c>
      <c r="B32" s="43" t="s">
        <v>131</v>
      </c>
      <c r="C32" s="14" t="s">
        <v>132</v>
      </c>
      <c r="D32" s="14" t="s">
        <v>4</v>
      </c>
      <c r="E32" s="14" t="s">
        <v>133</v>
      </c>
      <c r="F32" s="14" t="s">
        <v>54</v>
      </c>
      <c r="G32" s="14" t="s">
        <v>80</v>
      </c>
      <c r="H32" s="13">
        <v>84764</v>
      </c>
      <c r="I32" s="47"/>
    </row>
    <row r="33" spans="1:9" x14ac:dyDescent="0.2">
      <c r="A33" s="43" t="s">
        <v>134</v>
      </c>
      <c r="B33" s="43" t="s">
        <v>135</v>
      </c>
      <c r="C33" s="14" t="s">
        <v>15</v>
      </c>
      <c r="D33" s="14" t="s">
        <v>4</v>
      </c>
      <c r="E33" s="45" t="s">
        <v>136</v>
      </c>
      <c r="F33" s="14" t="s">
        <v>54</v>
      </c>
      <c r="G33" s="14" t="s">
        <v>80</v>
      </c>
      <c r="H33" s="13">
        <v>42381</v>
      </c>
      <c r="I33" s="5"/>
    </row>
    <row r="34" spans="1:9" x14ac:dyDescent="0.2">
      <c r="A34" s="43" t="s">
        <v>137</v>
      </c>
      <c r="B34" s="43"/>
      <c r="C34" s="14" t="s">
        <v>15</v>
      </c>
      <c r="D34" s="14" t="s">
        <v>138</v>
      </c>
      <c r="E34" s="14" t="s">
        <v>139</v>
      </c>
      <c r="F34" s="14" t="s">
        <v>54</v>
      </c>
      <c r="G34" s="14" t="s">
        <v>80</v>
      </c>
      <c r="H34" s="13">
        <v>67811</v>
      </c>
      <c r="I34" s="5"/>
    </row>
    <row r="35" spans="1:9" x14ac:dyDescent="0.2">
      <c r="A35" s="43" t="s">
        <v>140</v>
      </c>
      <c r="B35" s="43" t="s">
        <v>141</v>
      </c>
      <c r="C35" s="14" t="s">
        <v>15</v>
      </c>
      <c r="D35" s="14" t="s">
        <v>4</v>
      </c>
      <c r="E35" s="14" t="s">
        <v>142</v>
      </c>
      <c r="F35" s="14" t="s">
        <v>54</v>
      </c>
      <c r="G35" s="14" t="s">
        <v>80</v>
      </c>
      <c r="H35" s="13">
        <v>829837</v>
      </c>
      <c r="I35" s="5"/>
    </row>
    <row r="36" spans="1:9" x14ac:dyDescent="0.2">
      <c r="A36" s="43" t="s">
        <v>140</v>
      </c>
      <c r="B36" s="43" t="s">
        <v>141</v>
      </c>
      <c r="C36" s="14" t="s">
        <v>15</v>
      </c>
      <c r="D36" s="14" t="s">
        <v>4</v>
      </c>
      <c r="E36" s="14" t="s">
        <v>143</v>
      </c>
      <c r="F36" s="14" t="s">
        <v>50</v>
      </c>
      <c r="G36" s="14" t="s">
        <v>83</v>
      </c>
      <c r="H36" s="13">
        <v>137229</v>
      </c>
      <c r="I36" s="50"/>
    </row>
    <row r="37" spans="1:9" x14ac:dyDescent="0.2">
      <c r="A37" s="10" t="s">
        <v>55</v>
      </c>
      <c r="B37" s="10" t="s">
        <v>31</v>
      </c>
      <c r="C37" s="10" t="s">
        <v>13</v>
      </c>
      <c r="D37" s="11" t="s">
        <v>4</v>
      </c>
      <c r="E37" s="10" t="s">
        <v>43</v>
      </c>
      <c r="F37" s="12" t="s">
        <v>54</v>
      </c>
      <c r="G37" s="14" t="s">
        <v>80</v>
      </c>
      <c r="H37" s="13">
        <v>2542894</v>
      </c>
      <c r="I37" s="8"/>
    </row>
    <row r="38" spans="1:9" x14ac:dyDescent="0.2">
      <c r="A38" s="10" t="s">
        <v>5</v>
      </c>
      <c r="B38" s="10" t="s">
        <v>31</v>
      </c>
      <c r="C38" s="15" t="s">
        <v>13</v>
      </c>
      <c r="D38" s="11" t="s">
        <v>4</v>
      </c>
      <c r="E38" s="10" t="s">
        <v>43</v>
      </c>
      <c r="F38" s="14" t="s">
        <v>50</v>
      </c>
      <c r="G38" s="14" t="s">
        <v>83</v>
      </c>
      <c r="H38" s="13">
        <v>518416</v>
      </c>
      <c r="I38" s="5"/>
    </row>
    <row r="39" spans="1:9" x14ac:dyDescent="0.2">
      <c r="A39" s="15" t="s">
        <v>57</v>
      </c>
      <c r="B39" s="15" t="s">
        <v>58</v>
      </c>
      <c r="C39" s="15" t="s">
        <v>13</v>
      </c>
      <c r="D39" s="16"/>
      <c r="E39" s="15" t="s">
        <v>59</v>
      </c>
      <c r="F39" s="33"/>
      <c r="G39" s="14" t="s">
        <v>80</v>
      </c>
      <c r="H39" s="13">
        <v>868165</v>
      </c>
      <c r="I39" s="32"/>
    </row>
    <row r="40" spans="1:9" x14ac:dyDescent="0.2">
      <c r="A40" s="15" t="s">
        <v>57</v>
      </c>
      <c r="B40" s="15" t="s">
        <v>58</v>
      </c>
      <c r="C40" s="15" t="s">
        <v>13</v>
      </c>
      <c r="D40" s="16"/>
      <c r="E40" s="15" t="s">
        <v>70</v>
      </c>
      <c r="F40" s="39" t="s">
        <v>63</v>
      </c>
      <c r="G40" s="14" t="s">
        <v>83</v>
      </c>
      <c r="H40" s="13">
        <v>1624625</v>
      </c>
      <c r="I40" s="31" t="s">
        <v>64</v>
      </c>
    </row>
    <row r="41" spans="1:9" x14ac:dyDescent="0.2">
      <c r="A41" s="15" t="s">
        <v>57</v>
      </c>
      <c r="B41" s="15" t="s">
        <v>58</v>
      </c>
      <c r="C41" s="15" t="s">
        <v>13</v>
      </c>
      <c r="D41" s="16"/>
      <c r="E41" s="15" t="s">
        <v>70</v>
      </c>
      <c r="F41" s="40" t="s">
        <v>65</v>
      </c>
      <c r="G41" s="14" t="s">
        <v>80</v>
      </c>
      <c r="H41" s="13">
        <v>13979032</v>
      </c>
      <c r="I41" s="31" t="s">
        <v>64</v>
      </c>
    </row>
    <row r="42" spans="1:9" x14ac:dyDescent="0.2">
      <c r="A42" s="10" t="s">
        <v>21</v>
      </c>
      <c r="B42" s="10" t="s">
        <v>32</v>
      </c>
      <c r="C42" s="10" t="s">
        <v>14</v>
      </c>
      <c r="D42" s="11" t="s">
        <v>4</v>
      </c>
      <c r="E42" s="10" t="s">
        <v>45</v>
      </c>
      <c r="F42" s="12" t="s">
        <v>54</v>
      </c>
      <c r="G42" s="14" t="s">
        <v>80</v>
      </c>
      <c r="H42" s="13">
        <v>3068426</v>
      </c>
      <c r="I42" s="8"/>
    </row>
    <row r="43" spans="1:9" x14ac:dyDescent="0.2">
      <c r="A43" s="10" t="s">
        <v>21</v>
      </c>
      <c r="B43" s="10" t="s">
        <v>32</v>
      </c>
      <c r="C43" s="10" t="s">
        <v>14</v>
      </c>
      <c r="D43" s="11" t="s">
        <v>4</v>
      </c>
      <c r="E43" s="10" t="s">
        <v>45</v>
      </c>
      <c r="F43" s="14" t="s">
        <v>50</v>
      </c>
      <c r="G43" s="14" t="s">
        <v>83</v>
      </c>
      <c r="H43" s="13">
        <v>678516</v>
      </c>
      <c r="I43" s="8"/>
    </row>
    <row r="44" spans="1:9" x14ac:dyDescent="0.2">
      <c r="A44" s="15" t="s">
        <v>22</v>
      </c>
      <c r="B44" s="15" t="s">
        <v>40</v>
      </c>
      <c r="C44" s="15" t="s">
        <v>15</v>
      </c>
      <c r="D44" s="16" t="s">
        <v>4</v>
      </c>
      <c r="E44" s="15" t="s">
        <v>46</v>
      </c>
      <c r="F44" s="12" t="s">
        <v>54</v>
      </c>
      <c r="G44" s="14" t="s">
        <v>80</v>
      </c>
      <c r="H44" s="13">
        <v>1356209</v>
      </c>
      <c r="I44" s="5"/>
    </row>
    <row r="45" spans="1:9" x14ac:dyDescent="0.2">
      <c r="A45" s="15" t="s">
        <v>22</v>
      </c>
      <c r="B45" s="15" t="s">
        <v>40</v>
      </c>
      <c r="C45" s="15" t="s">
        <v>15</v>
      </c>
      <c r="D45" s="16" t="s">
        <v>4</v>
      </c>
      <c r="E45" s="15" t="s">
        <v>46</v>
      </c>
      <c r="F45" s="14" t="s">
        <v>50</v>
      </c>
      <c r="G45" s="14" t="s">
        <v>83</v>
      </c>
      <c r="H45" s="13">
        <v>114355</v>
      </c>
      <c r="I45" s="5"/>
    </row>
    <row r="46" spans="1:9" x14ac:dyDescent="0.2">
      <c r="A46" s="15" t="s">
        <v>23</v>
      </c>
      <c r="B46" s="15" t="s">
        <v>42</v>
      </c>
      <c r="C46" s="15" t="s">
        <v>16</v>
      </c>
      <c r="D46" s="16" t="s">
        <v>4</v>
      </c>
      <c r="E46" s="15" t="s">
        <v>44</v>
      </c>
      <c r="F46" s="12" t="s">
        <v>54</v>
      </c>
      <c r="G46" s="14" t="s">
        <v>80</v>
      </c>
      <c r="H46" s="13">
        <v>2242931</v>
      </c>
      <c r="I46" s="41" t="s">
        <v>77</v>
      </c>
    </row>
    <row r="47" spans="1:9" x14ac:dyDescent="0.2">
      <c r="A47" s="15" t="s">
        <v>23</v>
      </c>
      <c r="B47" s="15" t="s">
        <v>42</v>
      </c>
      <c r="C47" s="15" t="s">
        <v>16</v>
      </c>
      <c r="D47" s="16" t="s">
        <v>4</v>
      </c>
      <c r="E47" s="15" t="s">
        <v>44</v>
      </c>
      <c r="F47" s="14" t="s">
        <v>50</v>
      </c>
      <c r="G47" s="14" t="s">
        <v>83</v>
      </c>
      <c r="H47" s="13">
        <v>350693</v>
      </c>
      <c r="I47" s="5"/>
    </row>
    <row r="48" spans="1:9" x14ac:dyDescent="0.2">
      <c r="A48" s="15" t="s">
        <v>61</v>
      </c>
      <c r="B48" s="15" t="s">
        <v>42</v>
      </c>
      <c r="C48" s="15" t="s">
        <v>16</v>
      </c>
      <c r="D48" s="16" t="s">
        <v>4</v>
      </c>
      <c r="E48" s="15" t="s">
        <v>60</v>
      </c>
      <c r="F48" s="14"/>
      <c r="G48" s="14" t="s">
        <v>83</v>
      </c>
      <c r="H48" s="13">
        <v>56970</v>
      </c>
      <c r="I48" s="5"/>
    </row>
    <row r="49" spans="1:9" x14ac:dyDescent="0.2">
      <c r="A49" s="15" t="s">
        <v>24</v>
      </c>
      <c r="B49" s="15" t="s">
        <v>36</v>
      </c>
      <c r="C49" s="15" t="s">
        <v>17</v>
      </c>
      <c r="D49" s="16" t="s">
        <v>4</v>
      </c>
      <c r="E49" s="15" t="s">
        <v>8</v>
      </c>
      <c r="F49" s="12" t="s">
        <v>54</v>
      </c>
      <c r="G49" s="14" t="s">
        <v>80</v>
      </c>
      <c r="H49" s="13">
        <v>4729784</v>
      </c>
      <c r="I49" s="5"/>
    </row>
    <row r="50" spans="1:9" x14ac:dyDescent="0.2">
      <c r="A50" s="15" t="s">
        <v>24</v>
      </c>
      <c r="B50" s="15" t="s">
        <v>36</v>
      </c>
      <c r="C50" s="15" t="s">
        <v>17</v>
      </c>
      <c r="D50" s="16" t="s">
        <v>4</v>
      </c>
      <c r="E50" s="15" t="s">
        <v>8</v>
      </c>
      <c r="F50" s="14" t="s">
        <v>50</v>
      </c>
      <c r="G50" s="14" t="s">
        <v>83</v>
      </c>
      <c r="H50" s="13">
        <v>884360</v>
      </c>
      <c r="I50" s="5"/>
    </row>
    <row r="51" spans="1:9" x14ac:dyDescent="0.2">
      <c r="A51" s="15" t="s">
        <v>33</v>
      </c>
      <c r="B51" s="15" t="s">
        <v>34</v>
      </c>
      <c r="C51" s="15" t="s">
        <v>18</v>
      </c>
      <c r="D51" s="16" t="s">
        <v>4</v>
      </c>
      <c r="E51" s="15" t="s">
        <v>47</v>
      </c>
      <c r="F51" s="12" t="s">
        <v>54</v>
      </c>
      <c r="G51" s="14" t="s">
        <v>80</v>
      </c>
      <c r="H51" s="13">
        <v>4111010</v>
      </c>
      <c r="I51" s="41" t="s">
        <v>76</v>
      </c>
    </row>
    <row r="52" spans="1:9" x14ac:dyDescent="0.2">
      <c r="A52" s="15" t="s">
        <v>33</v>
      </c>
      <c r="B52" s="15" t="s">
        <v>34</v>
      </c>
      <c r="C52" s="15" t="s">
        <v>18</v>
      </c>
      <c r="D52" s="16" t="s">
        <v>4</v>
      </c>
      <c r="E52" s="15" t="s">
        <v>47</v>
      </c>
      <c r="F52" s="14" t="s">
        <v>50</v>
      </c>
      <c r="G52" s="14" t="s">
        <v>83</v>
      </c>
      <c r="H52" s="13">
        <v>655645</v>
      </c>
      <c r="I52" s="5"/>
    </row>
    <row r="53" spans="1:9" x14ac:dyDescent="0.2">
      <c r="A53" s="10" t="s">
        <v>25</v>
      </c>
      <c r="B53" s="10" t="s">
        <v>37</v>
      </c>
      <c r="C53" s="10" t="s">
        <v>17</v>
      </c>
      <c r="D53" s="11" t="s">
        <v>4</v>
      </c>
      <c r="E53" s="10" t="s">
        <v>74</v>
      </c>
      <c r="F53" s="12" t="s">
        <v>54</v>
      </c>
      <c r="G53" s="14" t="s">
        <v>80</v>
      </c>
      <c r="H53" s="13">
        <v>7285914</v>
      </c>
      <c r="I53" s="38" t="s">
        <v>73</v>
      </c>
    </row>
    <row r="54" spans="1:9" x14ac:dyDescent="0.2">
      <c r="A54" s="10" t="s">
        <v>25</v>
      </c>
      <c r="B54" s="10" t="s">
        <v>37</v>
      </c>
      <c r="C54" s="10" t="s">
        <v>17</v>
      </c>
      <c r="D54" s="11" t="s">
        <v>4</v>
      </c>
      <c r="E54" s="10" t="s">
        <v>48</v>
      </c>
      <c r="F54" s="14" t="s">
        <v>50</v>
      </c>
      <c r="G54" s="14" t="s">
        <v>83</v>
      </c>
      <c r="H54" s="13">
        <v>1288419</v>
      </c>
      <c r="I54" s="8"/>
    </row>
    <row r="55" spans="1:9" x14ac:dyDescent="0.2">
      <c r="A55" s="15" t="s">
        <v>26</v>
      </c>
      <c r="B55" s="15" t="s">
        <v>38</v>
      </c>
      <c r="C55" s="15" t="s">
        <v>17</v>
      </c>
      <c r="D55" s="16" t="s">
        <v>4</v>
      </c>
      <c r="E55" s="15" t="s">
        <v>46</v>
      </c>
      <c r="F55" s="12" t="s">
        <v>54</v>
      </c>
      <c r="G55" s="14" t="s">
        <v>80</v>
      </c>
      <c r="H55" s="13">
        <v>1271447</v>
      </c>
      <c r="I55" s="7"/>
    </row>
    <row r="56" spans="1:9" x14ac:dyDescent="0.2">
      <c r="A56" s="15" t="s">
        <v>26</v>
      </c>
      <c r="B56" s="15" t="s">
        <v>38</v>
      </c>
      <c r="C56" s="15" t="s">
        <v>17</v>
      </c>
      <c r="D56" s="16" t="s">
        <v>4</v>
      </c>
      <c r="E56" s="15" t="s">
        <v>46</v>
      </c>
      <c r="F56" s="14" t="s">
        <v>50</v>
      </c>
      <c r="G56" s="14" t="s">
        <v>83</v>
      </c>
      <c r="H56" s="13">
        <v>157051</v>
      </c>
      <c r="I56" s="5"/>
    </row>
    <row r="57" spans="1:9" x14ac:dyDescent="0.2">
      <c r="A57" s="15" t="s">
        <v>27</v>
      </c>
      <c r="B57" s="15" t="s">
        <v>39</v>
      </c>
      <c r="C57" s="15" t="s">
        <v>19</v>
      </c>
      <c r="D57" s="16" t="s">
        <v>4</v>
      </c>
      <c r="E57" s="15" t="s">
        <v>6</v>
      </c>
      <c r="F57" s="12" t="s">
        <v>54</v>
      </c>
      <c r="G57" s="14" t="s">
        <v>80</v>
      </c>
      <c r="H57" s="13">
        <v>2814138</v>
      </c>
      <c r="I57" s="5"/>
    </row>
    <row r="58" spans="1:9" x14ac:dyDescent="0.2">
      <c r="A58" s="15" t="s">
        <v>27</v>
      </c>
      <c r="B58" s="15" t="s">
        <v>39</v>
      </c>
      <c r="C58" s="15" t="s">
        <v>19</v>
      </c>
      <c r="D58" s="16" t="s">
        <v>4</v>
      </c>
      <c r="E58" s="15" t="s">
        <v>6</v>
      </c>
      <c r="F58" s="14" t="s">
        <v>50</v>
      </c>
      <c r="G58" s="14" t="s">
        <v>83</v>
      </c>
      <c r="H58" s="13">
        <v>663269</v>
      </c>
      <c r="I58" s="5"/>
    </row>
    <row r="59" spans="1:9" x14ac:dyDescent="0.2">
      <c r="A59" s="15" t="s">
        <v>27</v>
      </c>
      <c r="B59" s="15" t="s">
        <v>39</v>
      </c>
      <c r="C59" s="15" t="s">
        <v>19</v>
      </c>
      <c r="D59" s="11" t="s">
        <v>4</v>
      </c>
      <c r="E59" s="10" t="s">
        <v>7</v>
      </c>
      <c r="F59" s="12" t="s">
        <v>54</v>
      </c>
      <c r="G59" s="14" t="s">
        <v>80</v>
      </c>
      <c r="H59" s="13">
        <v>1229067</v>
      </c>
      <c r="I59" s="8"/>
    </row>
    <row r="60" spans="1:9" x14ac:dyDescent="0.2">
      <c r="A60" s="15" t="s">
        <v>27</v>
      </c>
      <c r="B60" s="15" t="s">
        <v>39</v>
      </c>
      <c r="C60" s="15" t="s">
        <v>19</v>
      </c>
      <c r="D60" s="11" t="s">
        <v>4</v>
      </c>
      <c r="E60" s="10" t="s">
        <v>7</v>
      </c>
      <c r="F60" s="14" t="s">
        <v>50</v>
      </c>
      <c r="G60" s="14" t="s">
        <v>83</v>
      </c>
      <c r="H60" s="13">
        <v>88436</v>
      </c>
      <c r="I60" s="8"/>
    </row>
    <row r="61" spans="1:9" x14ac:dyDescent="0.2">
      <c r="A61" s="17" t="s">
        <v>28</v>
      </c>
      <c r="B61" s="17" t="s">
        <v>35</v>
      </c>
      <c r="C61" s="17" t="s">
        <v>18</v>
      </c>
      <c r="D61" s="11" t="s">
        <v>4</v>
      </c>
      <c r="E61" s="10" t="s">
        <v>10</v>
      </c>
      <c r="F61" s="12" t="s">
        <v>54</v>
      </c>
      <c r="G61" s="14" t="s">
        <v>80</v>
      </c>
      <c r="H61" s="13">
        <v>1118874</v>
      </c>
      <c r="I61" s="8"/>
    </row>
    <row r="62" spans="1:9" x14ac:dyDescent="0.2">
      <c r="A62" s="17" t="s">
        <v>28</v>
      </c>
      <c r="B62" s="17" t="s">
        <v>35</v>
      </c>
      <c r="C62" s="17" t="s">
        <v>18</v>
      </c>
      <c r="D62" s="11" t="s">
        <v>4</v>
      </c>
      <c r="E62" s="10" t="s">
        <v>10</v>
      </c>
      <c r="F62" s="14" t="s">
        <v>50</v>
      </c>
      <c r="G62" s="14" t="s">
        <v>83</v>
      </c>
      <c r="H62" s="13">
        <v>121979</v>
      </c>
      <c r="I62" s="8"/>
    </row>
    <row r="63" spans="1:9" x14ac:dyDescent="0.2">
      <c r="A63" s="10" t="s">
        <v>29</v>
      </c>
      <c r="B63" s="15" t="s">
        <v>39</v>
      </c>
      <c r="C63" s="10" t="s">
        <v>19</v>
      </c>
      <c r="D63" s="11" t="s">
        <v>4</v>
      </c>
      <c r="E63" s="10" t="s">
        <v>11</v>
      </c>
      <c r="F63" s="12" t="s">
        <v>54</v>
      </c>
      <c r="G63" s="14" t="s">
        <v>80</v>
      </c>
      <c r="H63" s="13">
        <v>305147</v>
      </c>
      <c r="I63" s="41" t="s">
        <v>76</v>
      </c>
    </row>
    <row r="64" spans="1:9" x14ac:dyDescent="0.2">
      <c r="A64" s="10" t="s">
        <v>20</v>
      </c>
      <c r="B64" s="10" t="s">
        <v>41</v>
      </c>
      <c r="C64" s="10" t="s">
        <v>15</v>
      </c>
      <c r="D64" s="11" t="s">
        <v>4</v>
      </c>
      <c r="E64" s="15" t="s">
        <v>71</v>
      </c>
      <c r="F64" s="12" t="s">
        <v>54</v>
      </c>
      <c r="G64" s="14" t="s">
        <v>80</v>
      </c>
      <c r="H64" s="13">
        <v>7374393</v>
      </c>
      <c r="I64" s="38" t="s">
        <v>72</v>
      </c>
    </row>
    <row r="65" spans="1:9" x14ac:dyDescent="0.2">
      <c r="A65" s="10" t="s">
        <v>20</v>
      </c>
      <c r="B65" s="10" t="s">
        <v>41</v>
      </c>
      <c r="C65" s="10" t="s">
        <v>15</v>
      </c>
      <c r="D65" s="11" t="s">
        <v>4</v>
      </c>
      <c r="E65" s="10" t="s">
        <v>51</v>
      </c>
      <c r="F65" s="14" t="s">
        <v>50</v>
      </c>
      <c r="G65" s="14" t="s">
        <v>83</v>
      </c>
      <c r="H65" s="13">
        <v>533665</v>
      </c>
      <c r="I65" s="8"/>
    </row>
    <row r="66" spans="1:9" x14ac:dyDescent="0.2">
      <c r="A66" s="10" t="s">
        <v>20</v>
      </c>
      <c r="B66" s="10" t="s">
        <v>41</v>
      </c>
      <c r="C66" s="10" t="s">
        <v>15</v>
      </c>
      <c r="D66" s="11" t="s">
        <v>4</v>
      </c>
      <c r="E66" s="10" t="s">
        <v>52</v>
      </c>
      <c r="F66" s="14" t="s">
        <v>50</v>
      </c>
      <c r="G66" s="14" t="s">
        <v>83</v>
      </c>
      <c r="H66" s="13">
        <v>762377</v>
      </c>
      <c r="I66" s="8"/>
    </row>
    <row r="67" spans="1:9" x14ac:dyDescent="0.2">
      <c r="I67" s="5"/>
    </row>
    <row r="68" spans="1:9" x14ac:dyDescent="0.2">
      <c r="H68" s="9">
        <f>SUM(H3:H67)</f>
        <v>117315549</v>
      </c>
      <c r="I68" s="5"/>
    </row>
    <row r="69" spans="1:9" x14ac:dyDescent="0.2">
      <c r="A69" s="29" t="s">
        <v>49</v>
      </c>
    </row>
    <row r="70" spans="1:9" x14ac:dyDescent="0.2">
      <c r="A70" s="29" t="s">
        <v>53</v>
      </c>
    </row>
    <row r="71" spans="1:9" x14ac:dyDescent="0.2">
      <c r="A71" s="29" t="s">
        <v>62</v>
      </c>
    </row>
    <row r="72" spans="1:9" x14ac:dyDescent="0.2">
      <c r="A72" s="29" t="s">
        <v>66</v>
      </c>
    </row>
  </sheetData>
  <autoFilter ref="A2:I72" xr:uid="{00000000-0009-0000-0000-000000000000}"/>
  <phoneticPr fontId="2" type="noConversion"/>
  <pageMargins left="0.55118110236220474" right="0.55118110236220474" top="1.5748031496062993" bottom="0.98425196850393704" header="0.51181102362204722" footer="0.70866141732283472"/>
  <pageSetup paperSize="9" scale="87" orientation="landscape" r:id="rId1"/>
  <headerFooter alignWithMargins="0">
    <oddFooter>&amp;L&amp;F&amp;C&amp;P&amp;R&amp;D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Marsh &amp; McLennan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Cornelisse</dc:creator>
  <cp:lastModifiedBy>Petra Cornelisse</cp:lastModifiedBy>
  <cp:lastPrinted>2024-01-05T12:33:14Z</cp:lastPrinted>
  <dcterms:created xsi:type="dcterms:W3CDTF">2009-10-22T06:52:39Z</dcterms:created>
  <dcterms:modified xsi:type="dcterms:W3CDTF">2024-10-10T06:01:35Z</dcterms:modified>
</cp:coreProperties>
</file>