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T:\rvo\NP_CDE\Duurzame Energie Hernieuwbaar op Zee\WOZ\Various Sites\2024_Tender_Client Reps GT\2 Aanbestedingsdocument\DRAFTS\"/>
    </mc:Choice>
  </mc:AlternateContent>
  <xr:revisionPtr revIDLastSave="0" documentId="13_ncr:1_{F79F09FC-14AF-49FD-841E-1C03CBF32FBD}" xr6:coauthVersionLast="47" xr6:coauthVersionMax="47" xr10:uidLastSave="{00000000-0000-0000-0000-000000000000}"/>
  <bookViews>
    <workbookView xWindow="-110" yWindow="-110" windowWidth="19420" windowHeight="10420" xr2:uid="{44D3A982-ED3C-44A7-8DF3-DE20DA362735}"/>
  </bookViews>
  <sheets>
    <sheet name="Annex 4 Rates" sheetId="4"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2" i="4" l="1"/>
  <c r="I13" i="4"/>
  <c r="I14" i="4"/>
  <c r="I11" i="4"/>
  <c r="I10" i="4"/>
  <c r="I15" i="4"/>
</calcChain>
</file>

<file path=xl/sharedStrings.xml><?xml version="1.0" encoding="utf-8"?>
<sst xmlns="http://schemas.openxmlformats.org/spreadsheetml/2006/main" count="15" uniqueCount="15">
  <si>
    <t>Project:</t>
  </si>
  <si>
    <t xml:space="preserve">Tenderer: </t>
  </si>
  <si>
    <t>[Name Tenderer]</t>
  </si>
  <si>
    <t>Description</t>
  </si>
  <si>
    <t>Rate (excl tax, in Euros)</t>
  </si>
  <si>
    <t>Points</t>
  </si>
  <si>
    <t>Annex 4: Rates</t>
  </si>
  <si>
    <t>Total points for Tenderer</t>
  </si>
  <si>
    <t>Client Representatives Geotechnical Survey Doordewind</t>
  </si>
  <si>
    <t xml:space="preserve">Tenderer is requested to fill in the rates in the yellow brackets, in conformity with the requirements and criteria in paragraphs 3.3 and 5.3 of the Tender Document. </t>
  </si>
  <si>
    <r>
      <t xml:space="preserve">Standby rate onshore (based on 12h/day)
</t>
    </r>
    <r>
      <rPr>
        <sz val="9"/>
        <rFont val="Verdana"/>
        <family val="2"/>
      </rPr>
      <t xml:space="preserve">The Standby Rate can be charged upon Client request only. The standby rate cannot be higher than the Offshore rate or the Office Rate.
</t>
    </r>
    <r>
      <rPr>
        <b/>
        <sz val="9"/>
        <rFont val="Verdana"/>
        <family val="2"/>
      </rPr>
      <t xml:space="preserve">
</t>
    </r>
    <r>
      <rPr>
        <sz val="9"/>
        <rFont val="Verdana"/>
        <family val="2"/>
      </rPr>
      <t>Rate must be between €500 - €1.250.</t>
    </r>
  </si>
  <si>
    <r>
      <t xml:space="preserve">Offshore rate (based on 12h/day)
</t>
    </r>
    <r>
      <rPr>
        <sz val="9"/>
        <rFont val="Verdana"/>
        <family val="2"/>
      </rPr>
      <t xml:space="preserve">
Including a 1 hour break. 
Working days in accordance with applicable Dutch regulations. 
Every working day offshore will be compensated with one (proven) rest day . Only working days will be compensated by Client.
Offshore rate will start at 00:00 the day after the mobilization / demobilization rate or office rate was charged.
It is currently foreseen that this rate only applies to the geotechnical survey downhole campaign, since it is not expected that the CR will actually be offshore for the geotechnical survey seabed campaign.
Rate must be between €600 - €1.250.</t>
    </r>
  </si>
  <si>
    <r>
      <t xml:space="preserve">Office rate (based on 12h/day)
</t>
    </r>
    <r>
      <rPr>
        <sz val="9"/>
        <rFont val="Verdana"/>
        <family val="2"/>
      </rPr>
      <t xml:space="preserve">• Based on a full 24h day onshore, with a 12h working day at office(s), at home, or in a hotel at request of the Client.
• Food and lodging are provided by Client or can be reimbursed in special cases (to be agreed case by case)
• To be on call off within 1 hour at seagoing port (if applicable)
Office rate start at 00:00 the day after the mobilization / demobilization rate is charged. 
This rate also applies to the Services for the geotechnical survey seabed campaign where the CR works at the geotechnical survey contractor’s (onshore) Remote Operation Facility in Gothenburg, Sweden.
</t>
    </r>
    <r>
      <rPr>
        <b/>
        <sz val="9"/>
        <rFont val="Verdana"/>
        <family val="2"/>
      </rPr>
      <t xml:space="preserve">
</t>
    </r>
    <r>
      <rPr>
        <sz val="9"/>
        <rFont val="Verdana"/>
        <family val="2"/>
      </rPr>
      <t>Rate must be between €500 - €1.250.</t>
    </r>
  </si>
  <si>
    <r>
      <t xml:space="preserve">Mobilization and demobilization (return travel) based on mobilization from a Dutch seaport (for the downhole campaign, as well as  vessel visit during mobilization for the seabed campaign) 
</t>
    </r>
    <r>
      <rPr>
        <sz val="9"/>
        <rFont val="Verdana"/>
        <family val="2"/>
      </rPr>
      <t xml:space="preserve">The mobilization and demobilization rate is a single item that shall include all travel days and costs (transport, lodging, meals, etc) till the CR is signed onto the vessel. The mobilization and demobilization rate will be applicable till end of the day at 23:59, and will not be combined with other rates. </t>
    </r>
    <r>
      <rPr>
        <b/>
        <sz val="9"/>
        <rFont val="Verdana"/>
        <family val="2"/>
      </rPr>
      <t xml:space="preserve">
</t>
    </r>
    <r>
      <rPr>
        <sz val="9"/>
        <rFont val="Verdana"/>
        <family val="2"/>
      </rPr>
      <t xml:space="preserve">
Rate must be between €600 - €2.000.
</t>
    </r>
  </si>
  <si>
    <r>
      <t xml:space="preserve">Travel to and from the Geotechnical Survey Contractor’s Remote Operating Facility in Gothenburg, Sweden (return travel), applies to the seabed campaign
</t>
    </r>
    <r>
      <rPr>
        <sz val="9"/>
        <rFont val="Verdana"/>
        <family val="2"/>
      </rPr>
      <t>This rate is a single item that shall include all travel days and costs (transport, lodging, meals, etc) till the CR reports at the Seabed campaign’s Geotechnical Survey Contractor’s Remote Operating Facility in Gothenburg, Sweden. This rate shall be applicable till end of the day at 23:59, and will not be combined with other rates.  
Rate must be between €600 - €2.000.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</si>
</sst>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quot;€&quot;\ * #,##0.00_ ;_ &quot;€&quot;\ * \-#,##0.00_ ;_ &quot;€&quot;\ * &quot;-&quot;??_ ;_ @_ "/>
    <numFmt numFmtId="165" formatCode="_ * #,##0.00_ ;_ * \-#,##0.00_ ;_ * &quot;-&quot;??_ ;_ @_ "/>
  </numFmts>
  <fonts count="9" x14ac:knownFonts="1">
    <font>
      <sz val="11"/>
      <color theme="1"/>
      <name val="Calibri"/>
      <family val="2"/>
      <scheme val="minor"/>
    </font>
    <font>
      <sz val="11"/>
      <color theme="1"/>
      <name val="Calibri"/>
      <family val="2"/>
      <scheme val="minor"/>
    </font>
    <font>
      <sz val="9"/>
      <color theme="1"/>
      <name val="Verdana"/>
      <family val="2"/>
    </font>
    <font>
      <b/>
      <sz val="11"/>
      <color theme="1"/>
      <name val="Verdana"/>
      <family val="2"/>
    </font>
    <font>
      <b/>
      <sz val="9"/>
      <color theme="1"/>
      <name val="Verdana"/>
      <family val="2"/>
    </font>
    <font>
      <b/>
      <sz val="9"/>
      <color theme="0"/>
      <name val="Verdana"/>
      <family val="2"/>
    </font>
    <font>
      <b/>
      <sz val="9"/>
      <color rgb="FF0070C0"/>
      <name val="Verdana"/>
      <family val="2"/>
    </font>
    <font>
      <b/>
      <sz val="9"/>
      <name val="Verdana"/>
      <family val="2"/>
    </font>
    <font>
      <sz val="9"/>
      <name val="Verdana"/>
      <family val="2"/>
    </font>
  </fonts>
  <fills count="7">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6" tint="0.79998168889431442"/>
        <bgColor indexed="64"/>
      </patternFill>
    </fill>
    <fill>
      <patternFill patternType="solid">
        <fgColor theme="3"/>
        <bgColor indexed="64"/>
      </patternFill>
    </fill>
    <fill>
      <patternFill patternType="solid">
        <fgColor theme="6" tint="0.59999389629810485"/>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9">
    <xf numFmtId="0" fontId="0" fillId="0" borderId="0" xfId="0"/>
    <xf numFmtId="0" fontId="2" fillId="0" borderId="0" xfId="0" applyFont="1"/>
    <xf numFmtId="0" fontId="3" fillId="0" borderId="0" xfId="0" applyFont="1"/>
    <xf numFmtId="0" fontId="5" fillId="5" borderId="1" xfId="0" applyFont="1" applyFill="1" applyBorder="1" applyAlignment="1">
      <alignment horizontal="center" vertical="center" wrapText="1"/>
    </xf>
    <xf numFmtId="0" fontId="5" fillId="5" borderId="1" xfId="0" applyFont="1" applyFill="1" applyBorder="1" applyAlignment="1">
      <alignment horizontal="center" vertical="center"/>
    </xf>
    <xf numFmtId="164" fontId="6" fillId="3" borderId="1" xfId="2" applyFont="1" applyFill="1" applyBorder="1" applyAlignment="1" applyProtection="1">
      <alignment vertical="center"/>
      <protection locked="0"/>
    </xf>
    <xf numFmtId="2" fontId="6" fillId="4" borderId="1" xfId="1" applyNumberFormat="1" applyFont="1" applyFill="1" applyBorder="1" applyAlignment="1">
      <alignment horizontal="center" vertical="center"/>
    </xf>
    <xf numFmtId="0" fontId="4" fillId="6" borderId="1" xfId="0" applyFont="1" applyFill="1" applyBorder="1" applyAlignment="1">
      <alignment horizontal="left" vertical="top"/>
    </xf>
    <xf numFmtId="0" fontId="4" fillId="6" borderId="1" xfId="0" applyFont="1" applyFill="1" applyBorder="1" applyAlignment="1">
      <alignment horizontal="left" vertical="center"/>
    </xf>
    <xf numFmtId="49" fontId="7" fillId="0" borderId="1" xfId="0" applyNumberFormat="1" applyFont="1" applyBorder="1" applyAlignment="1">
      <alignment horizontal="left" vertical="top" wrapText="1"/>
    </xf>
    <xf numFmtId="49" fontId="8" fillId="0" borderId="1" xfId="0" applyNumberFormat="1" applyFont="1" applyBorder="1" applyAlignment="1">
      <alignment horizontal="left" vertical="top"/>
    </xf>
    <xf numFmtId="0" fontId="7" fillId="6" borderId="1" xfId="0" applyFont="1" applyFill="1" applyBorder="1" applyAlignment="1">
      <alignment horizontal="left" vertical="top" wrapText="1"/>
    </xf>
    <xf numFmtId="0" fontId="2" fillId="3" borderId="1" xfId="0" applyFont="1" applyFill="1" applyBorder="1" applyAlignment="1" applyProtection="1">
      <alignment horizontal="left" vertical="center"/>
      <protection locked="0"/>
    </xf>
    <xf numFmtId="0" fontId="5" fillId="5" borderId="1" xfId="0" applyFont="1" applyFill="1" applyBorder="1" applyAlignment="1">
      <alignment horizontal="left" vertical="center"/>
    </xf>
    <xf numFmtId="49" fontId="7" fillId="0" borderId="1" xfId="0" applyNumberFormat="1" applyFont="1" applyBorder="1" applyAlignment="1">
      <alignment horizontal="left" vertical="top"/>
    </xf>
    <xf numFmtId="0" fontId="7" fillId="2" borderId="2" xfId="0" applyFont="1" applyFill="1" applyBorder="1" applyAlignment="1" applyProtection="1">
      <alignment horizontal="center" vertical="center" wrapText="1"/>
    </xf>
    <xf numFmtId="0" fontId="7" fillId="2" borderId="3" xfId="0" applyFont="1" applyFill="1" applyBorder="1" applyAlignment="1" applyProtection="1">
      <alignment horizontal="center" vertical="center" wrapText="1"/>
    </xf>
    <xf numFmtId="0" fontId="7" fillId="2" borderId="4" xfId="0" applyFont="1" applyFill="1" applyBorder="1" applyAlignment="1" applyProtection="1">
      <alignment horizontal="center" vertical="center" wrapText="1"/>
    </xf>
    <xf numFmtId="0" fontId="7" fillId="2" borderId="1" xfId="0" applyFont="1" applyFill="1" applyBorder="1" applyAlignment="1" applyProtection="1">
      <alignment horizontal="center" vertical="center" wrapText="1"/>
    </xf>
  </cellXfs>
  <cellStyles count="3">
    <cellStyle name="Comma" xfId="1" builtinId="3"/>
    <cellStyle name="Currency" xfId="2" builtinId="4"/>
    <cellStyle name="Normal" xfId="0" builtinId="0"/>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E7C0CE-62F8-40CB-9CAB-2B94B033B9E3}">
  <dimension ref="A1:I15"/>
  <sheetViews>
    <sheetView tabSelected="1" zoomScaleNormal="100" workbookViewId="0">
      <selection activeCell="C5" sqref="C5:I5"/>
    </sheetView>
  </sheetViews>
  <sheetFormatPr defaultRowHeight="14.5" x14ac:dyDescent="0.35"/>
  <cols>
    <col min="2" max="2" width="19.7265625" bestFit="1" customWidth="1"/>
    <col min="8" max="8" width="13.1796875" bestFit="1" customWidth="1"/>
    <col min="9" max="9" width="19.54296875" bestFit="1" customWidth="1"/>
  </cols>
  <sheetData>
    <row r="1" spans="1:9" x14ac:dyDescent="0.35">
      <c r="A1" s="1"/>
      <c r="B1" s="1"/>
      <c r="C1" s="1"/>
      <c r="D1" s="1"/>
      <c r="E1" s="1"/>
      <c r="F1" s="1"/>
      <c r="G1" s="1"/>
      <c r="H1" s="1"/>
      <c r="I1" s="1"/>
    </row>
    <row r="2" spans="1:9" x14ac:dyDescent="0.35">
      <c r="A2" s="1"/>
      <c r="B2" s="2" t="s">
        <v>6</v>
      </c>
      <c r="C2" s="1"/>
      <c r="D2" s="1"/>
      <c r="E2" s="1"/>
      <c r="F2" s="1"/>
      <c r="G2" s="1"/>
      <c r="H2" s="1"/>
      <c r="I2" s="1"/>
    </row>
    <row r="3" spans="1:9" x14ac:dyDescent="0.35">
      <c r="A3" s="1"/>
      <c r="B3" s="1"/>
      <c r="C3" s="1"/>
      <c r="D3" s="1"/>
      <c r="E3" s="1"/>
      <c r="F3" s="1"/>
      <c r="G3" s="1"/>
      <c r="H3" s="1"/>
      <c r="I3" s="1"/>
    </row>
    <row r="4" spans="1:9" ht="44.5" customHeight="1" x14ac:dyDescent="0.35">
      <c r="A4" s="1"/>
      <c r="B4" s="7" t="s">
        <v>0</v>
      </c>
      <c r="C4" s="11" t="s">
        <v>8</v>
      </c>
      <c r="D4" s="11"/>
      <c r="E4" s="11"/>
      <c r="F4" s="11"/>
      <c r="G4" s="11"/>
      <c r="H4" s="11"/>
      <c r="I4" s="11"/>
    </row>
    <row r="5" spans="1:9" x14ac:dyDescent="0.35">
      <c r="A5" s="1"/>
      <c r="B5" s="8" t="s">
        <v>1</v>
      </c>
      <c r="C5" s="12" t="s">
        <v>2</v>
      </c>
      <c r="D5" s="12"/>
      <c r="E5" s="12"/>
      <c r="F5" s="12"/>
      <c r="G5" s="12"/>
      <c r="H5" s="12"/>
      <c r="I5" s="12"/>
    </row>
    <row r="6" spans="1:9" x14ac:dyDescent="0.35">
      <c r="A6" s="1"/>
      <c r="B6" s="1"/>
      <c r="C6" s="1"/>
      <c r="D6" s="1"/>
      <c r="E6" s="1"/>
      <c r="F6" s="1"/>
      <c r="G6" s="1"/>
      <c r="H6" s="1"/>
      <c r="I6" s="1"/>
    </row>
    <row r="7" spans="1:9" ht="34.5" customHeight="1" x14ac:dyDescent="0.35">
      <c r="A7" s="1"/>
      <c r="B7" s="15" t="s">
        <v>9</v>
      </c>
      <c r="C7" s="16"/>
      <c r="D7" s="16"/>
      <c r="E7" s="16"/>
      <c r="F7" s="16"/>
      <c r="G7" s="16"/>
      <c r="H7" s="16"/>
      <c r="I7" s="17"/>
    </row>
    <row r="8" spans="1:9" x14ac:dyDescent="0.35">
      <c r="A8" s="1"/>
      <c r="B8" s="1"/>
      <c r="C8" s="1"/>
      <c r="D8" s="1"/>
      <c r="E8" s="1"/>
      <c r="F8" s="1"/>
      <c r="G8" s="1"/>
      <c r="H8" s="1"/>
      <c r="I8" s="1"/>
    </row>
    <row r="9" spans="1:9" ht="34.5" x14ac:dyDescent="0.35">
      <c r="A9" s="1"/>
      <c r="B9" s="13" t="s">
        <v>3</v>
      </c>
      <c r="C9" s="13"/>
      <c r="D9" s="13"/>
      <c r="E9" s="13"/>
      <c r="F9" s="13"/>
      <c r="G9" s="13"/>
      <c r="H9" s="3" t="s">
        <v>4</v>
      </c>
      <c r="I9" s="4" t="s">
        <v>5</v>
      </c>
    </row>
    <row r="10" spans="1:9" ht="177" customHeight="1" x14ac:dyDescent="0.35">
      <c r="A10" s="1"/>
      <c r="B10" s="9" t="s">
        <v>11</v>
      </c>
      <c r="C10" s="14"/>
      <c r="D10" s="14"/>
      <c r="E10" s="14"/>
      <c r="F10" s="14"/>
      <c r="G10" s="14"/>
      <c r="H10" s="5">
        <v>600</v>
      </c>
      <c r="I10" s="6">
        <f>60-60*(H10-600)/(1250-600)</f>
        <v>60</v>
      </c>
    </row>
    <row r="11" spans="1:9" ht="194.15" customHeight="1" x14ac:dyDescent="0.35">
      <c r="A11" s="1"/>
      <c r="B11" s="9" t="s">
        <v>12</v>
      </c>
      <c r="C11" s="10"/>
      <c r="D11" s="10"/>
      <c r="E11" s="10"/>
      <c r="F11" s="10"/>
      <c r="G11" s="10"/>
      <c r="H11" s="5">
        <v>500</v>
      </c>
      <c r="I11" s="6">
        <f>30-30*(H11-500)/(1250-500)</f>
        <v>30</v>
      </c>
    </row>
    <row r="12" spans="1:9" ht="91.5" customHeight="1" x14ac:dyDescent="0.35">
      <c r="A12" s="1"/>
      <c r="B12" s="9" t="s">
        <v>10</v>
      </c>
      <c r="C12" s="10"/>
      <c r="D12" s="10"/>
      <c r="E12" s="10"/>
      <c r="F12" s="10"/>
      <c r="G12" s="10"/>
      <c r="H12" s="5">
        <v>500</v>
      </c>
      <c r="I12" s="6">
        <f>2.5-2.5*(H12-500)/(1250-500)</f>
        <v>2.5</v>
      </c>
    </row>
    <row r="13" spans="1:9" ht="124" customHeight="1" x14ac:dyDescent="0.35">
      <c r="A13" s="1"/>
      <c r="B13" s="9" t="s">
        <v>13</v>
      </c>
      <c r="C13" s="10"/>
      <c r="D13" s="10"/>
      <c r="E13" s="10"/>
      <c r="F13" s="10"/>
      <c r="G13" s="10"/>
      <c r="H13" s="5">
        <v>600</v>
      </c>
      <c r="I13" s="6">
        <f>5-5*(H13-600)/(2000-600)</f>
        <v>5</v>
      </c>
    </row>
    <row r="14" spans="1:9" ht="134.5" customHeight="1" x14ac:dyDescent="0.35">
      <c r="A14" s="1"/>
      <c r="B14" s="9" t="s">
        <v>14</v>
      </c>
      <c r="C14" s="10"/>
      <c r="D14" s="10"/>
      <c r="E14" s="10"/>
      <c r="F14" s="10"/>
      <c r="G14" s="10"/>
      <c r="H14" s="5">
        <v>600</v>
      </c>
      <c r="I14" s="6">
        <f>2.5-2.5*(H14-600)/(2000-600)</f>
        <v>2.5</v>
      </c>
    </row>
    <row r="15" spans="1:9" x14ac:dyDescent="0.35">
      <c r="A15" s="1"/>
      <c r="B15" s="18" t="s">
        <v>7</v>
      </c>
      <c r="C15" s="18"/>
      <c r="D15" s="18"/>
      <c r="E15" s="18"/>
      <c r="F15" s="18"/>
      <c r="G15" s="18"/>
      <c r="H15" s="18"/>
      <c r="I15" s="6">
        <f>SUM(I10:I14)</f>
        <v>100</v>
      </c>
    </row>
  </sheetData>
  <sheetProtection algorithmName="SHA-512" hashValue="cp6nHn1nzue1nbUEC3Tcg5V03Gt4+4Ev8CTNPaHLkV7qHEM9eVDMU5/lVkEJQA4bnHIY18/xmaWd6UxYSKitxw==" saltValue="vyVsQF7fuI1xKWod68da6g==" spinCount="100000" sheet="1" selectLockedCells="1"/>
  <mergeCells count="10">
    <mergeCell ref="B12:G12"/>
    <mergeCell ref="B14:G14"/>
    <mergeCell ref="B15:H15"/>
    <mergeCell ref="C4:I4"/>
    <mergeCell ref="C5:I5"/>
    <mergeCell ref="B7:I7"/>
    <mergeCell ref="B9:G9"/>
    <mergeCell ref="B10:G10"/>
    <mergeCell ref="B11:G11"/>
    <mergeCell ref="B13:G13"/>
  </mergeCells>
  <conditionalFormatting sqref="H10">
    <cfRule type="cellIs" dxfId="4" priority="6" operator="lessThan">
      <formula>600</formula>
    </cfRule>
  </conditionalFormatting>
  <conditionalFormatting sqref="H10:H12">
    <cfRule type="cellIs" dxfId="3" priority="4" operator="greaterThan">
      <formula>1250</formula>
    </cfRule>
  </conditionalFormatting>
  <conditionalFormatting sqref="H11:H12">
    <cfRule type="cellIs" dxfId="2" priority="3" operator="lessThan">
      <formula>500</formula>
    </cfRule>
  </conditionalFormatting>
  <conditionalFormatting sqref="H13:H14">
    <cfRule type="cellIs" dxfId="1" priority="1" operator="greaterThan">
      <formula>2000</formula>
    </cfRule>
    <cfRule type="cellIs" dxfId="0" priority="2" operator="lessThan">
      <formula>600</formula>
    </cfRule>
  </conditionalFormatting>
  <pageMargins left="0.7" right="0.7" top="0.75" bottom="0.75" header="0.3" footer="0.3"/>
  <pageSetup paperSize="9" orientation="portrait" r:id="rId1"/>
  <headerFooter>
    <oddFooter>&amp;L_x000D_&amp;1#&amp;"Calibri"&amp;10&amp;K000000 Intern gebruik</oddFooter>
  </headerFooter>
</worksheet>
</file>

<file path=docMetadata/LabelInfo.xml><?xml version="1.0" encoding="utf-8"?>
<clbl:labelList xmlns:clbl="http://schemas.microsoft.com/office/2020/mipLabelMetadata">
  <clbl:label id="{acd88dc2-102c-473d-aa45-6161565a3617}"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Annex 4 Rates</vt:lpstr>
    </vt:vector>
  </TitlesOfParts>
  <Company>Ministerie van Economische Zaken en Klimaat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Wezenberg, S. (Siebren)</dc:creator>
  <cp:lastModifiedBy>Swane, H.A.J. (Hugo)</cp:lastModifiedBy>
  <dcterms:created xsi:type="dcterms:W3CDTF">2023-07-10T13:44:56Z</dcterms:created>
  <dcterms:modified xsi:type="dcterms:W3CDTF">2024-09-25T12:02:59Z</dcterms:modified>
</cp:coreProperties>
</file>