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lgemeen\Inkoop WMO beschermd wonen\Wmo Doelgroepen Vervoer AOV-LLV\3. Aanbestedingsdocument\"/>
    </mc:Choice>
  </mc:AlternateContent>
  <xr:revisionPtr revIDLastSave="0" documentId="13_ncr:1_{C933E0AD-C78A-4F6A-839B-C43C2CC2BDE8}" xr6:coauthVersionLast="47" xr6:coauthVersionMax="47" xr10:uidLastSave="{00000000-0000-0000-0000-000000000000}"/>
  <bookViews>
    <workbookView xWindow="-108" yWindow="-108" windowWidth="23256" windowHeight="12576" xr2:uid="{57666D46-69AD-46F1-AFC0-9FCEE017F9F6}"/>
  </bookViews>
  <sheets>
    <sheet name="Purmerend" sheetId="2" r:id="rId1"/>
    <sheet name="Waterland" sheetId="3" r:id="rId2"/>
    <sheet name="Landsmeer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4" i="3" l="1"/>
  <c r="T74" i="3" s="1"/>
  <c r="U74" i="3" s="1"/>
  <c r="R73" i="3"/>
  <c r="T73" i="3" s="1"/>
  <c r="U73" i="3" s="1"/>
  <c r="R72" i="3"/>
  <c r="T72" i="3" s="1"/>
  <c r="U72" i="3" s="1"/>
  <c r="R71" i="3"/>
  <c r="T71" i="3" s="1"/>
  <c r="U71" i="3" s="1"/>
  <c r="R70" i="3"/>
  <c r="T70" i="3" s="1"/>
  <c r="U70" i="3" s="1"/>
  <c r="R69" i="3"/>
  <c r="T69" i="3" s="1"/>
  <c r="U69" i="3" s="1"/>
  <c r="R68" i="3"/>
  <c r="T68" i="3" s="1"/>
  <c r="U68" i="3" s="1"/>
  <c r="R67" i="3"/>
  <c r="T67" i="3" s="1"/>
  <c r="U67" i="3" s="1"/>
  <c r="R66" i="3"/>
  <c r="T66" i="3" s="1"/>
  <c r="U66" i="3" s="1"/>
  <c r="R65" i="3"/>
  <c r="T65" i="3" s="1"/>
  <c r="U65" i="3" s="1"/>
  <c r="R64" i="3"/>
  <c r="T64" i="3" s="1"/>
  <c r="U64" i="3" s="1"/>
  <c r="R63" i="3"/>
  <c r="T63" i="3" s="1"/>
  <c r="U63" i="3" s="1"/>
  <c r="R62" i="3"/>
  <c r="T62" i="3" s="1"/>
  <c r="U62" i="3" s="1"/>
  <c r="R61" i="3"/>
  <c r="T61" i="3" s="1"/>
  <c r="U61" i="3" s="1"/>
  <c r="R60" i="3"/>
  <c r="T60" i="3" s="1"/>
  <c r="U60" i="3" s="1"/>
  <c r="R59" i="3"/>
  <c r="T59" i="3" s="1"/>
  <c r="U59" i="3" s="1"/>
  <c r="R58" i="3"/>
  <c r="T58" i="3" s="1"/>
  <c r="U58" i="3" s="1"/>
  <c r="R57" i="3"/>
  <c r="T57" i="3" s="1"/>
  <c r="U57" i="3" s="1"/>
  <c r="R56" i="3"/>
  <c r="T56" i="3" s="1"/>
  <c r="U56" i="3" s="1"/>
  <c r="R55" i="3"/>
  <c r="T55" i="3" s="1"/>
  <c r="U55" i="3" s="1"/>
  <c r="R54" i="3"/>
  <c r="T54" i="3" s="1"/>
  <c r="U54" i="3" s="1"/>
  <c r="R53" i="3"/>
  <c r="T53" i="3" s="1"/>
  <c r="U53" i="3" s="1"/>
  <c r="R52" i="3"/>
  <c r="T52" i="3" s="1"/>
  <c r="U52" i="3" s="1"/>
  <c r="R51" i="3"/>
  <c r="T51" i="3" s="1"/>
  <c r="U51" i="3" s="1"/>
  <c r="R50" i="3"/>
  <c r="T50" i="3" s="1"/>
  <c r="U50" i="3" s="1"/>
  <c r="R49" i="3"/>
  <c r="T49" i="3" s="1"/>
  <c r="U49" i="3" s="1"/>
  <c r="R48" i="3"/>
  <c r="T48" i="3" s="1"/>
  <c r="U48" i="3" s="1"/>
  <c r="R47" i="3"/>
  <c r="T47" i="3" s="1"/>
  <c r="U47" i="3" s="1"/>
  <c r="R46" i="3"/>
  <c r="T46" i="3" s="1"/>
  <c r="U46" i="3" s="1"/>
  <c r="R45" i="3"/>
  <c r="T45" i="3" s="1"/>
  <c r="U45" i="3" s="1"/>
  <c r="R44" i="3"/>
  <c r="T44" i="3" s="1"/>
  <c r="U44" i="3" s="1"/>
  <c r="R43" i="3"/>
  <c r="T43" i="3" s="1"/>
  <c r="U43" i="3" s="1"/>
  <c r="R42" i="3"/>
  <c r="T42" i="3" s="1"/>
  <c r="U42" i="3" s="1"/>
  <c r="R41" i="3"/>
  <c r="T41" i="3" s="1"/>
  <c r="U41" i="3" s="1"/>
  <c r="R40" i="3"/>
  <c r="T40" i="3" s="1"/>
  <c r="U40" i="3" s="1"/>
  <c r="R39" i="3"/>
  <c r="T39" i="3" s="1"/>
  <c r="U39" i="3" s="1"/>
  <c r="R38" i="3"/>
  <c r="T38" i="3" s="1"/>
  <c r="U38" i="3" s="1"/>
  <c r="R37" i="3"/>
  <c r="T37" i="3" s="1"/>
  <c r="U37" i="3" s="1"/>
  <c r="R36" i="3"/>
  <c r="T36" i="3" s="1"/>
  <c r="U36" i="3" s="1"/>
  <c r="R35" i="3"/>
  <c r="T35" i="3" s="1"/>
  <c r="U35" i="3" s="1"/>
  <c r="R34" i="3"/>
  <c r="T34" i="3" s="1"/>
  <c r="U34" i="3" s="1"/>
  <c r="R33" i="3"/>
  <c r="T33" i="3" s="1"/>
  <c r="U33" i="3" s="1"/>
  <c r="R32" i="3"/>
  <c r="T32" i="3" s="1"/>
  <c r="U32" i="3" s="1"/>
  <c r="R31" i="3"/>
  <c r="T31" i="3" s="1"/>
  <c r="U31" i="3" s="1"/>
  <c r="R30" i="3"/>
  <c r="T30" i="3" s="1"/>
  <c r="U30" i="3" s="1"/>
  <c r="R29" i="3"/>
  <c r="T29" i="3" s="1"/>
  <c r="U29" i="3" s="1"/>
  <c r="R28" i="3"/>
  <c r="T28" i="3" s="1"/>
  <c r="U28" i="3" s="1"/>
  <c r="R27" i="3"/>
  <c r="T27" i="3" s="1"/>
  <c r="U27" i="3" s="1"/>
  <c r="R26" i="3"/>
  <c r="T26" i="3" s="1"/>
  <c r="U26" i="3" s="1"/>
  <c r="R25" i="3"/>
  <c r="T25" i="3" s="1"/>
  <c r="U25" i="3" s="1"/>
  <c r="R24" i="3"/>
  <c r="T24" i="3" s="1"/>
  <c r="U24" i="3" s="1"/>
  <c r="R23" i="3"/>
  <c r="T23" i="3" s="1"/>
  <c r="U23" i="3" s="1"/>
  <c r="R22" i="3"/>
  <c r="T22" i="3" s="1"/>
  <c r="U22" i="3" s="1"/>
  <c r="R21" i="3"/>
  <c r="T21" i="3" s="1"/>
  <c r="U21" i="3" s="1"/>
  <c r="R20" i="3"/>
  <c r="T20" i="3" s="1"/>
  <c r="U20" i="3" s="1"/>
  <c r="R19" i="3"/>
  <c r="T19" i="3" s="1"/>
  <c r="U19" i="3" s="1"/>
  <c r="R18" i="3"/>
  <c r="T18" i="3" s="1"/>
  <c r="U18" i="3" s="1"/>
  <c r="R17" i="3"/>
  <c r="T17" i="3" s="1"/>
  <c r="U17" i="3" s="1"/>
  <c r="R16" i="3"/>
  <c r="T16" i="3" s="1"/>
  <c r="U16" i="3" s="1"/>
  <c r="R15" i="3"/>
  <c r="T15" i="3" s="1"/>
  <c r="U15" i="3" s="1"/>
  <c r="R14" i="3"/>
  <c r="T14" i="3" s="1"/>
  <c r="U14" i="3" s="1"/>
  <c r="R13" i="3"/>
  <c r="T13" i="3" s="1"/>
  <c r="U13" i="3" s="1"/>
  <c r="R12" i="3"/>
  <c r="T12" i="3" s="1"/>
  <c r="U12" i="3" s="1"/>
  <c r="R11" i="3"/>
  <c r="T11" i="3" s="1"/>
  <c r="U11" i="3" s="1"/>
  <c r="R10" i="3"/>
  <c r="T10" i="3" s="1"/>
  <c r="U10" i="3" s="1"/>
  <c r="R9" i="3"/>
  <c r="T9" i="3" s="1"/>
  <c r="U9" i="3" s="1"/>
  <c r="R8" i="3"/>
  <c r="T8" i="3" s="1"/>
  <c r="U8" i="3" s="1"/>
  <c r="R7" i="3"/>
  <c r="T7" i="3" s="1"/>
  <c r="U7" i="3" s="1"/>
  <c r="R6" i="3"/>
  <c r="T6" i="3" s="1"/>
  <c r="U6" i="3" s="1"/>
  <c r="R5" i="3"/>
  <c r="T5" i="3" s="1"/>
  <c r="U5" i="3" s="1"/>
  <c r="U75" i="3" s="1"/>
  <c r="R152" i="2"/>
  <c r="T152" i="2" s="1"/>
  <c r="U152" i="2" s="1"/>
  <c r="R151" i="2"/>
  <c r="T151" i="2" s="1"/>
  <c r="U151" i="2" s="1"/>
  <c r="R150" i="2"/>
  <c r="T150" i="2" s="1"/>
  <c r="U150" i="2" s="1"/>
  <c r="R149" i="2"/>
  <c r="T149" i="2" s="1"/>
  <c r="U149" i="2" s="1"/>
  <c r="R148" i="2"/>
  <c r="T148" i="2" s="1"/>
  <c r="U148" i="2" s="1"/>
  <c r="R147" i="2"/>
  <c r="T147" i="2" s="1"/>
  <c r="U147" i="2" s="1"/>
  <c r="R146" i="2"/>
  <c r="T146" i="2" s="1"/>
  <c r="U146" i="2" s="1"/>
  <c r="R145" i="2"/>
  <c r="T145" i="2" s="1"/>
  <c r="U145" i="2" s="1"/>
  <c r="R144" i="2"/>
  <c r="T144" i="2" s="1"/>
  <c r="U144" i="2" s="1"/>
  <c r="R143" i="2"/>
  <c r="T143" i="2" s="1"/>
  <c r="U143" i="2" s="1"/>
  <c r="R142" i="2"/>
  <c r="T142" i="2" s="1"/>
  <c r="U142" i="2" s="1"/>
  <c r="R141" i="2"/>
  <c r="T141" i="2" s="1"/>
  <c r="U141" i="2" s="1"/>
  <c r="R140" i="2"/>
  <c r="T140" i="2" s="1"/>
  <c r="U140" i="2" s="1"/>
  <c r="R139" i="2"/>
  <c r="T139" i="2" s="1"/>
  <c r="U139" i="2" s="1"/>
  <c r="R138" i="2"/>
  <c r="T138" i="2" s="1"/>
  <c r="U138" i="2" s="1"/>
  <c r="R137" i="2"/>
  <c r="T137" i="2" s="1"/>
  <c r="U137" i="2" s="1"/>
  <c r="R136" i="2"/>
  <c r="T136" i="2" s="1"/>
  <c r="U136" i="2" s="1"/>
  <c r="R135" i="2"/>
  <c r="T135" i="2" s="1"/>
  <c r="U135" i="2" s="1"/>
  <c r="R134" i="2"/>
  <c r="T134" i="2" s="1"/>
  <c r="U134" i="2" s="1"/>
  <c r="R133" i="2"/>
  <c r="T133" i="2" s="1"/>
  <c r="U133" i="2" s="1"/>
  <c r="R132" i="2"/>
  <c r="T132" i="2" s="1"/>
  <c r="U132" i="2" s="1"/>
  <c r="R131" i="2"/>
  <c r="T131" i="2" s="1"/>
  <c r="U131" i="2" s="1"/>
  <c r="R130" i="2"/>
  <c r="T130" i="2" s="1"/>
  <c r="U130" i="2" s="1"/>
  <c r="R129" i="2"/>
  <c r="T129" i="2" s="1"/>
  <c r="U129" i="2" s="1"/>
  <c r="R128" i="2"/>
  <c r="T128" i="2" s="1"/>
  <c r="U128" i="2" s="1"/>
  <c r="R127" i="2"/>
  <c r="T127" i="2" s="1"/>
  <c r="U127" i="2" s="1"/>
  <c r="R126" i="2"/>
  <c r="T126" i="2" s="1"/>
  <c r="U126" i="2" s="1"/>
  <c r="R125" i="2"/>
  <c r="T125" i="2" s="1"/>
  <c r="U125" i="2" s="1"/>
  <c r="R124" i="2"/>
  <c r="T124" i="2" s="1"/>
  <c r="U124" i="2" s="1"/>
  <c r="R123" i="2"/>
  <c r="T123" i="2" s="1"/>
  <c r="U123" i="2" s="1"/>
  <c r="R122" i="2"/>
  <c r="T122" i="2" s="1"/>
  <c r="U122" i="2" s="1"/>
  <c r="R121" i="2"/>
  <c r="T121" i="2" s="1"/>
  <c r="U121" i="2" s="1"/>
  <c r="R120" i="2"/>
  <c r="T120" i="2" s="1"/>
  <c r="U120" i="2" s="1"/>
  <c r="R119" i="2"/>
  <c r="T119" i="2" s="1"/>
  <c r="U119" i="2" s="1"/>
  <c r="R118" i="2"/>
  <c r="T118" i="2" s="1"/>
  <c r="U118" i="2" s="1"/>
  <c r="R117" i="2"/>
  <c r="T117" i="2" s="1"/>
  <c r="U117" i="2" s="1"/>
  <c r="R116" i="2"/>
  <c r="T116" i="2" s="1"/>
  <c r="U116" i="2" s="1"/>
  <c r="R115" i="2"/>
  <c r="T115" i="2" s="1"/>
  <c r="U115" i="2" s="1"/>
  <c r="R114" i="2"/>
  <c r="T114" i="2" s="1"/>
  <c r="U114" i="2" s="1"/>
  <c r="R113" i="2"/>
  <c r="T113" i="2" s="1"/>
  <c r="U113" i="2" s="1"/>
  <c r="R112" i="2"/>
  <c r="T112" i="2" s="1"/>
  <c r="U112" i="2" s="1"/>
  <c r="R111" i="2"/>
  <c r="T111" i="2" s="1"/>
  <c r="U111" i="2" s="1"/>
  <c r="R110" i="2"/>
  <c r="T110" i="2" s="1"/>
  <c r="U110" i="2" s="1"/>
  <c r="R109" i="2"/>
  <c r="T109" i="2" s="1"/>
  <c r="U109" i="2" s="1"/>
  <c r="R108" i="2"/>
  <c r="T108" i="2" s="1"/>
  <c r="U108" i="2" s="1"/>
  <c r="R107" i="2"/>
  <c r="T107" i="2" s="1"/>
  <c r="U107" i="2" s="1"/>
  <c r="R106" i="2"/>
  <c r="T106" i="2" s="1"/>
  <c r="U106" i="2" s="1"/>
  <c r="R105" i="2"/>
  <c r="T105" i="2" s="1"/>
  <c r="U105" i="2" s="1"/>
  <c r="R104" i="2"/>
  <c r="T104" i="2" s="1"/>
  <c r="U104" i="2" s="1"/>
  <c r="R103" i="2"/>
  <c r="T103" i="2" s="1"/>
  <c r="U103" i="2" s="1"/>
  <c r="R102" i="2"/>
  <c r="T102" i="2" s="1"/>
  <c r="U102" i="2" s="1"/>
  <c r="R101" i="2"/>
  <c r="T101" i="2" s="1"/>
  <c r="U101" i="2" s="1"/>
  <c r="R100" i="2"/>
  <c r="T100" i="2" s="1"/>
  <c r="U100" i="2" s="1"/>
  <c r="R99" i="2"/>
  <c r="T99" i="2" s="1"/>
  <c r="U99" i="2" s="1"/>
  <c r="R98" i="2"/>
  <c r="T98" i="2" s="1"/>
  <c r="U98" i="2" s="1"/>
  <c r="R97" i="2"/>
  <c r="T97" i="2" s="1"/>
  <c r="U97" i="2" s="1"/>
  <c r="R96" i="2"/>
  <c r="T96" i="2" s="1"/>
  <c r="U96" i="2" s="1"/>
  <c r="R95" i="2"/>
  <c r="T95" i="2" s="1"/>
  <c r="U95" i="2" s="1"/>
  <c r="R94" i="2"/>
  <c r="T94" i="2" s="1"/>
  <c r="U94" i="2" s="1"/>
  <c r="R93" i="2"/>
  <c r="T93" i="2" s="1"/>
  <c r="U93" i="2" s="1"/>
  <c r="R92" i="2"/>
  <c r="T92" i="2" s="1"/>
  <c r="U92" i="2" s="1"/>
  <c r="R91" i="2"/>
  <c r="T91" i="2" s="1"/>
  <c r="U91" i="2" s="1"/>
  <c r="R90" i="2"/>
  <c r="T90" i="2" s="1"/>
  <c r="U90" i="2" s="1"/>
  <c r="R89" i="2"/>
  <c r="T89" i="2" s="1"/>
  <c r="U89" i="2" s="1"/>
  <c r="R88" i="2"/>
  <c r="T88" i="2" s="1"/>
  <c r="U88" i="2" s="1"/>
  <c r="R87" i="2"/>
  <c r="T87" i="2" s="1"/>
  <c r="U87" i="2" s="1"/>
  <c r="R86" i="2"/>
  <c r="T86" i="2" s="1"/>
  <c r="U86" i="2" s="1"/>
  <c r="R85" i="2"/>
  <c r="T85" i="2" s="1"/>
  <c r="U85" i="2" s="1"/>
  <c r="R84" i="2"/>
  <c r="T84" i="2" s="1"/>
  <c r="U84" i="2" s="1"/>
  <c r="R83" i="2"/>
  <c r="T83" i="2" s="1"/>
  <c r="U83" i="2" s="1"/>
  <c r="R82" i="2"/>
  <c r="T82" i="2" s="1"/>
  <c r="U82" i="2" s="1"/>
  <c r="R81" i="2"/>
  <c r="T81" i="2" s="1"/>
  <c r="U81" i="2" s="1"/>
  <c r="R80" i="2"/>
  <c r="T80" i="2" s="1"/>
  <c r="U80" i="2" s="1"/>
  <c r="R79" i="2"/>
  <c r="T79" i="2" s="1"/>
  <c r="U79" i="2" s="1"/>
  <c r="R78" i="2"/>
  <c r="T78" i="2" s="1"/>
  <c r="U78" i="2" s="1"/>
  <c r="R77" i="2"/>
  <c r="T77" i="2" s="1"/>
  <c r="U77" i="2" s="1"/>
  <c r="R76" i="2"/>
  <c r="T76" i="2" s="1"/>
  <c r="U76" i="2" s="1"/>
  <c r="R75" i="2"/>
  <c r="T75" i="2" s="1"/>
  <c r="U75" i="2" s="1"/>
  <c r="R74" i="2"/>
  <c r="T74" i="2" s="1"/>
  <c r="U74" i="2" s="1"/>
  <c r="R73" i="2"/>
  <c r="T73" i="2" s="1"/>
  <c r="U73" i="2" s="1"/>
  <c r="R72" i="2"/>
  <c r="T72" i="2" s="1"/>
  <c r="U72" i="2" s="1"/>
  <c r="R71" i="2"/>
  <c r="T71" i="2" s="1"/>
  <c r="U71" i="2" s="1"/>
  <c r="R70" i="2"/>
  <c r="T70" i="2" s="1"/>
  <c r="U70" i="2" s="1"/>
  <c r="R69" i="2"/>
  <c r="T69" i="2" s="1"/>
  <c r="U69" i="2" s="1"/>
  <c r="R68" i="2"/>
  <c r="T68" i="2" s="1"/>
  <c r="U68" i="2" s="1"/>
  <c r="R67" i="2"/>
  <c r="T67" i="2" s="1"/>
  <c r="U67" i="2" s="1"/>
  <c r="R66" i="2"/>
  <c r="T66" i="2" s="1"/>
  <c r="U66" i="2" s="1"/>
  <c r="R65" i="2"/>
  <c r="T65" i="2" s="1"/>
  <c r="U65" i="2" s="1"/>
  <c r="R64" i="2"/>
  <c r="T64" i="2" s="1"/>
  <c r="U64" i="2" s="1"/>
  <c r="R63" i="2"/>
  <c r="T63" i="2" s="1"/>
  <c r="U63" i="2" s="1"/>
  <c r="R62" i="2"/>
  <c r="T62" i="2" s="1"/>
  <c r="U62" i="2" s="1"/>
  <c r="R61" i="2"/>
  <c r="T61" i="2" s="1"/>
  <c r="U61" i="2" s="1"/>
  <c r="R60" i="2"/>
  <c r="T60" i="2" s="1"/>
  <c r="U60" i="2" s="1"/>
  <c r="R59" i="2"/>
  <c r="T59" i="2" s="1"/>
  <c r="U59" i="2" s="1"/>
  <c r="R58" i="2"/>
  <c r="T58" i="2" s="1"/>
  <c r="U58" i="2" s="1"/>
  <c r="R57" i="2"/>
  <c r="T57" i="2" s="1"/>
  <c r="U57" i="2" s="1"/>
  <c r="R56" i="2"/>
  <c r="T56" i="2" s="1"/>
  <c r="U56" i="2" s="1"/>
  <c r="R55" i="2"/>
  <c r="T55" i="2" s="1"/>
  <c r="U55" i="2" s="1"/>
  <c r="R54" i="2"/>
  <c r="T54" i="2" s="1"/>
  <c r="U54" i="2" s="1"/>
  <c r="R53" i="2"/>
  <c r="T53" i="2" s="1"/>
  <c r="U53" i="2" s="1"/>
  <c r="R52" i="2"/>
  <c r="T52" i="2" s="1"/>
  <c r="U52" i="2" s="1"/>
  <c r="R51" i="2"/>
  <c r="T51" i="2" s="1"/>
  <c r="U51" i="2" s="1"/>
  <c r="R50" i="2"/>
  <c r="T50" i="2" s="1"/>
  <c r="U50" i="2" s="1"/>
  <c r="R49" i="2"/>
  <c r="T49" i="2" s="1"/>
  <c r="U49" i="2" s="1"/>
  <c r="R48" i="2"/>
  <c r="T48" i="2" s="1"/>
  <c r="U48" i="2" s="1"/>
  <c r="R47" i="2"/>
  <c r="T47" i="2" s="1"/>
  <c r="U47" i="2" s="1"/>
  <c r="R46" i="2"/>
  <c r="T46" i="2" s="1"/>
  <c r="U46" i="2" s="1"/>
  <c r="R45" i="2"/>
  <c r="T45" i="2" s="1"/>
  <c r="U45" i="2" s="1"/>
  <c r="R44" i="2"/>
  <c r="T44" i="2" s="1"/>
  <c r="U44" i="2" s="1"/>
  <c r="R43" i="2"/>
  <c r="T43" i="2" s="1"/>
  <c r="U43" i="2" s="1"/>
  <c r="R42" i="2"/>
  <c r="T42" i="2" s="1"/>
  <c r="U42" i="2" s="1"/>
  <c r="R41" i="2"/>
  <c r="T41" i="2" s="1"/>
  <c r="U41" i="2" s="1"/>
  <c r="R40" i="2"/>
  <c r="T40" i="2" s="1"/>
  <c r="U40" i="2" s="1"/>
  <c r="R39" i="2"/>
  <c r="T39" i="2" s="1"/>
  <c r="U39" i="2" s="1"/>
  <c r="R38" i="2"/>
  <c r="T38" i="2" s="1"/>
  <c r="U38" i="2" s="1"/>
  <c r="R37" i="2"/>
  <c r="T37" i="2" s="1"/>
  <c r="U37" i="2" s="1"/>
  <c r="R36" i="2"/>
  <c r="T36" i="2" s="1"/>
  <c r="U36" i="2" s="1"/>
  <c r="R35" i="2"/>
  <c r="T35" i="2" s="1"/>
  <c r="U35" i="2" s="1"/>
  <c r="R34" i="2"/>
  <c r="T34" i="2" s="1"/>
  <c r="U34" i="2" s="1"/>
  <c r="R33" i="2"/>
  <c r="T33" i="2" s="1"/>
  <c r="U33" i="2" s="1"/>
  <c r="R32" i="2"/>
  <c r="T32" i="2" s="1"/>
  <c r="U32" i="2" s="1"/>
  <c r="R31" i="2"/>
  <c r="T31" i="2" s="1"/>
  <c r="U31" i="2" s="1"/>
  <c r="R30" i="2"/>
  <c r="T30" i="2" s="1"/>
  <c r="U30" i="2" s="1"/>
  <c r="R29" i="2"/>
  <c r="T29" i="2" s="1"/>
  <c r="U29" i="2" s="1"/>
  <c r="R28" i="2"/>
  <c r="T28" i="2" s="1"/>
  <c r="U28" i="2" s="1"/>
  <c r="R27" i="2"/>
  <c r="T27" i="2" s="1"/>
  <c r="U27" i="2" s="1"/>
  <c r="R26" i="2"/>
  <c r="T26" i="2" s="1"/>
  <c r="U26" i="2" s="1"/>
  <c r="R25" i="2"/>
  <c r="T25" i="2" s="1"/>
  <c r="U25" i="2" s="1"/>
  <c r="R24" i="2"/>
  <c r="T24" i="2" s="1"/>
  <c r="U24" i="2" s="1"/>
  <c r="R23" i="2"/>
  <c r="T23" i="2" s="1"/>
  <c r="U23" i="2" s="1"/>
  <c r="R22" i="2"/>
  <c r="T22" i="2" s="1"/>
  <c r="U22" i="2" s="1"/>
  <c r="R21" i="2"/>
  <c r="T21" i="2" s="1"/>
  <c r="U21" i="2" s="1"/>
  <c r="R20" i="2"/>
  <c r="T20" i="2" s="1"/>
  <c r="U20" i="2" s="1"/>
  <c r="R19" i="2"/>
  <c r="T19" i="2" s="1"/>
  <c r="U19" i="2" s="1"/>
  <c r="R18" i="2"/>
  <c r="T18" i="2" s="1"/>
  <c r="U18" i="2" s="1"/>
  <c r="R17" i="2"/>
  <c r="T17" i="2" s="1"/>
  <c r="U17" i="2" s="1"/>
  <c r="R16" i="2"/>
  <c r="T16" i="2" s="1"/>
  <c r="U16" i="2" s="1"/>
  <c r="R15" i="2"/>
  <c r="T15" i="2" s="1"/>
  <c r="U15" i="2" s="1"/>
  <c r="R14" i="2"/>
  <c r="T14" i="2" s="1"/>
  <c r="U14" i="2" s="1"/>
  <c r="R13" i="2"/>
  <c r="T13" i="2" s="1"/>
  <c r="U13" i="2" s="1"/>
  <c r="R12" i="2"/>
  <c r="T12" i="2" s="1"/>
  <c r="U12" i="2" s="1"/>
  <c r="R11" i="2"/>
  <c r="T11" i="2" s="1"/>
  <c r="U11" i="2" s="1"/>
  <c r="R10" i="2"/>
  <c r="T10" i="2" s="1"/>
  <c r="U10" i="2" s="1"/>
  <c r="R9" i="2"/>
  <c r="T9" i="2" s="1"/>
  <c r="U9" i="2" s="1"/>
  <c r="R8" i="2"/>
  <c r="T8" i="2" s="1"/>
  <c r="U8" i="2" s="1"/>
  <c r="R7" i="2"/>
  <c r="T7" i="2" s="1"/>
  <c r="U7" i="2" s="1"/>
  <c r="R6" i="2"/>
  <c r="T6" i="2" s="1"/>
  <c r="U6" i="2" s="1"/>
  <c r="R39" i="1"/>
  <c r="T39" i="1" s="1"/>
  <c r="U39" i="1" s="1"/>
  <c r="R7" i="1"/>
  <c r="T7" i="1" s="1"/>
  <c r="U7" i="1" s="1"/>
  <c r="R8" i="1"/>
  <c r="T8" i="1" s="1"/>
  <c r="U8" i="1" s="1"/>
  <c r="R9" i="1"/>
  <c r="T9" i="1" s="1"/>
  <c r="U9" i="1" s="1"/>
  <c r="R10" i="1"/>
  <c r="T10" i="1" s="1"/>
  <c r="U10" i="1" s="1"/>
  <c r="R11" i="1"/>
  <c r="T11" i="1" s="1"/>
  <c r="U11" i="1" s="1"/>
  <c r="R12" i="1"/>
  <c r="T12" i="1" s="1"/>
  <c r="U12" i="1" s="1"/>
  <c r="R13" i="1"/>
  <c r="T13" i="1" s="1"/>
  <c r="U13" i="1" s="1"/>
  <c r="R14" i="1"/>
  <c r="T14" i="1" s="1"/>
  <c r="U14" i="1" s="1"/>
  <c r="R15" i="1"/>
  <c r="T15" i="1" s="1"/>
  <c r="U15" i="1" s="1"/>
  <c r="R16" i="1"/>
  <c r="T16" i="1" s="1"/>
  <c r="U16" i="1" s="1"/>
  <c r="R17" i="1"/>
  <c r="T17" i="1" s="1"/>
  <c r="U17" i="1" s="1"/>
  <c r="R18" i="1"/>
  <c r="T18" i="1" s="1"/>
  <c r="U18" i="1" s="1"/>
  <c r="R19" i="1"/>
  <c r="T19" i="1" s="1"/>
  <c r="U19" i="1" s="1"/>
  <c r="R20" i="1"/>
  <c r="T20" i="1" s="1"/>
  <c r="U20" i="1" s="1"/>
  <c r="R21" i="1"/>
  <c r="T21" i="1" s="1"/>
  <c r="U21" i="1" s="1"/>
  <c r="R22" i="1"/>
  <c r="T22" i="1" s="1"/>
  <c r="U22" i="1" s="1"/>
  <c r="R23" i="1"/>
  <c r="T23" i="1" s="1"/>
  <c r="U23" i="1" s="1"/>
  <c r="R24" i="1"/>
  <c r="T24" i="1" s="1"/>
  <c r="U24" i="1" s="1"/>
  <c r="R25" i="1"/>
  <c r="T25" i="1" s="1"/>
  <c r="U25" i="1" s="1"/>
  <c r="R26" i="1"/>
  <c r="T26" i="1" s="1"/>
  <c r="U26" i="1" s="1"/>
  <c r="R27" i="1"/>
  <c r="T27" i="1" s="1"/>
  <c r="U27" i="1" s="1"/>
  <c r="R28" i="1"/>
  <c r="T28" i="1" s="1"/>
  <c r="U28" i="1" s="1"/>
  <c r="R29" i="1"/>
  <c r="T29" i="1" s="1"/>
  <c r="U29" i="1" s="1"/>
  <c r="R30" i="1"/>
  <c r="T30" i="1" s="1"/>
  <c r="U30" i="1" s="1"/>
  <c r="R31" i="1"/>
  <c r="T31" i="1" s="1"/>
  <c r="U31" i="1" s="1"/>
  <c r="R32" i="1"/>
  <c r="T32" i="1" s="1"/>
  <c r="U32" i="1" s="1"/>
  <c r="R33" i="1"/>
  <c r="T33" i="1" s="1"/>
  <c r="U33" i="1" s="1"/>
  <c r="R34" i="1"/>
  <c r="T34" i="1" s="1"/>
  <c r="U34" i="1" s="1"/>
  <c r="R35" i="1"/>
  <c r="T35" i="1" s="1"/>
  <c r="U35" i="1" s="1"/>
  <c r="R36" i="1"/>
  <c r="T36" i="1" s="1"/>
  <c r="U36" i="1" s="1"/>
  <c r="R37" i="1"/>
  <c r="T37" i="1" s="1"/>
  <c r="U37" i="1" s="1"/>
  <c r="R38" i="1"/>
  <c r="T38" i="1" s="1"/>
  <c r="U38" i="1" s="1"/>
  <c r="R6" i="1"/>
  <c r="T6" i="1" s="1"/>
  <c r="U6" i="1" s="1"/>
  <c r="U41" i="1" s="1"/>
  <c r="U154" i="2" l="1"/>
</calcChain>
</file>

<file path=xl/sharedStrings.xml><?xml version="1.0" encoding="utf-8"?>
<sst xmlns="http://schemas.openxmlformats.org/spreadsheetml/2006/main" count="3834" uniqueCount="460">
  <si>
    <t>Postcode</t>
  </si>
  <si>
    <t>Purmerend</t>
  </si>
  <si>
    <t>Plaats</t>
  </si>
  <si>
    <t>School</t>
  </si>
  <si>
    <t>Schooltijden</t>
  </si>
  <si>
    <t xml:space="preserve">ma </t>
  </si>
  <si>
    <t>ma</t>
  </si>
  <si>
    <t>di</t>
  </si>
  <si>
    <t>woe</t>
  </si>
  <si>
    <t>do</t>
  </si>
  <si>
    <t>vr</t>
  </si>
  <si>
    <t>Bijlage overzicht leerlingenvervoer postcodes en schooltijden</t>
  </si>
  <si>
    <t>LEERLING ADRES</t>
  </si>
  <si>
    <t>SCHOOL ADRES</t>
  </si>
  <si>
    <t>Beperking/bijzonderheid/hulpmiddel</t>
  </si>
  <si>
    <t>1121KS</t>
  </si>
  <si>
    <t>Landsmeer</t>
  </si>
  <si>
    <t>1441 MS</t>
  </si>
  <si>
    <t>Het Tangram</t>
  </si>
  <si>
    <t>13.45</t>
  </si>
  <si>
    <t>8.30</t>
  </si>
  <si>
    <t>1121RA</t>
  </si>
  <si>
    <t>1121ED</t>
  </si>
  <si>
    <t xml:space="preserve">1121 JJ </t>
  </si>
  <si>
    <t>1442 EC</t>
  </si>
  <si>
    <t>Bets Frijlingschool </t>
  </si>
  <si>
    <t>14.00</t>
  </si>
  <si>
    <t>1121NZ</t>
  </si>
  <si>
    <t>1442 VS</t>
  </si>
  <si>
    <t>Martin Luther Kingschool </t>
  </si>
  <si>
    <t>8.45</t>
  </si>
  <si>
    <t>14.15</t>
  </si>
  <si>
    <t>1121 VP </t>
  </si>
  <si>
    <t>1121 EZ </t>
  </si>
  <si>
    <t>regel 12 &amp; 13 dezelfde leerling (2 adressen)</t>
  </si>
  <si>
    <t>1121 NC</t>
  </si>
  <si>
    <t>1121 BE</t>
  </si>
  <si>
    <t>1451 MK</t>
  </si>
  <si>
    <t>Purmerland</t>
  </si>
  <si>
    <t>1448 JK</t>
  </si>
  <si>
    <t>Het Plankier</t>
  </si>
  <si>
    <t>1121 XZ </t>
  </si>
  <si>
    <t>1121 VZ</t>
  </si>
  <si>
    <t>1121 NT</t>
  </si>
  <si>
    <t>1121 RA</t>
  </si>
  <si>
    <t>1451 MN </t>
  </si>
  <si>
    <t>1121ME</t>
  </si>
  <si>
    <t>verpleegkundige die met kind regel 23 meereist</t>
  </si>
  <si>
    <t>1062 CJ </t>
  </si>
  <si>
    <t>Amsterdam</t>
  </si>
  <si>
    <t xml:space="preserve">Signis Jan Sluijterstraat </t>
  </si>
  <si>
    <t>15.00</t>
  </si>
  <si>
    <t>handbewogen rolstoel</t>
  </si>
  <si>
    <t>1121 MP </t>
  </si>
  <si>
    <t>1121 GT</t>
  </si>
  <si>
    <t>1059 VX </t>
  </si>
  <si>
    <t>Tobiasschool</t>
  </si>
  <si>
    <t>1121 RM </t>
  </si>
  <si>
    <t>1095 JL</t>
  </si>
  <si>
    <t>Gerhard A.H. cluster 4</t>
  </si>
  <si>
    <t>1121 JN </t>
  </si>
  <si>
    <t>1121 VB </t>
  </si>
  <si>
    <t> 1102 AM</t>
  </si>
  <si>
    <t>Orion College Drostenburg (VSO)</t>
  </si>
  <si>
    <t>14.20</t>
  </si>
  <si>
    <t>1121 LL </t>
  </si>
  <si>
    <t>9.20</t>
  </si>
  <si>
    <t>Den Ilp</t>
  </si>
  <si>
    <t>1121 VH</t>
  </si>
  <si>
    <t> 1105 BC</t>
  </si>
  <si>
    <t>Altra College Bascule/Bleichrodt (VSO)</t>
  </si>
  <si>
    <t>1121 XS </t>
  </si>
  <si>
    <t>1025 AW</t>
  </si>
  <si>
    <t>1121 EC</t>
  </si>
  <si>
    <t>SBO Universum</t>
  </si>
  <si>
    <t>1121 ER </t>
  </si>
  <si>
    <t>Koog aan de Zaan</t>
  </si>
  <si>
    <t>1541 WR </t>
  </si>
  <si>
    <t>Dynamica SO Molenwerf</t>
  </si>
  <si>
    <t>8.15</t>
  </si>
  <si>
    <t>1121 JN</t>
  </si>
  <si>
    <t>Orion college Noord</t>
  </si>
  <si>
    <t>1025 NN </t>
  </si>
  <si>
    <t>14.30</t>
  </si>
  <si>
    <t>1121 VP</t>
  </si>
  <si>
    <t>2142 ED </t>
  </si>
  <si>
    <t>De Waterlelie</t>
  </si>
  <si>
    <t>Cruquius</t>
  </si>
  <si>
    <t>1121 BR </t>
  </si>
  <si>
    <t>1034 JG</t>
  </si>
  <si>
    <t>Prof. Waterinkschool Noord (SO)</t>
  </si>
  <si>
    <t>1127 PV</t>
  </si>
  <si>
    <t>afwijkend rooster</t>
  </si>
  <si>
    <t>1121MT</t>
  </si>
  <si>
    <t>km</t>
  </si>
  <si>
    <t>retour</t>
  </si>
  <si>
    <t>schooldagen per week</t>
  </si>
  <si>
    <t>km per week</t>
  </si>
  <si>
    <t>totaal km per jaar</t>
  </si>
  <si>
    <t>school weken</t>
  </si>
  <si>
    <t>1447 WZ</t>
  </si>
  <si>
    <t>1448 NL</t>
  </si>
  <si>
    <t>AC Prinsenstichting Abeltasmanplein</t>
  </si>
  <si>
    <t>09:00</t>
  </si>
  <si>
    <t>14:00</t>
  </si>
  <si>
    <t>14:15</t>
  </si>
  <si>
    <t>Geen</t>
  </si>
  <si>
    <t>1441 TE</t>
  </si>
  <si>
    <t>1105 BC</t>
  </si>
  <si>
    <t>Amsterdam zuidoost</t>
  </si>
  <si>
    <t>08:45</t>
  </si>
  <si>
    <t>15:00</t>
  </si>
  <si>
    <t>13:00</t>
  </si>
  <si>
    <t>1443 JB</t>
  </si>
  <si>
    <t>1462 KE</t>
  </si>
  <si>
    <t>Middenbeemster</t>
  </si>
  <si>
    <t>1447 CP</t>
  </si>
  <si>
    <t>Altra College Waterland VSO</t>
  </si>
  <si>
    <t>08:30</t>
  </si>
  <si>
    <t>14:30</t>
  </si>
  <si>
    <t>12:25</t>
  </si>
  <si>
    <t>1448 XJ</t>
  </si>
  <si>
    <t>1562 WP</t>
  </si>
  <si>
    <t>Krommenie</t>
  </si>
  <si>
    <t>Altra College Zaanstreek</t>
  </si>
  <si>
    <t>1446 EV</t>
  </si>
  <si>
    <t>1444 XJ</t>
  </si>
  <si>
    <t>1441 TT</t>
  </si>
  <si>
    <t>Basisschool Alexander Roozendaal</t>
  </si>
  <si>
    <t>1444 EG</t>
  </si>
  <si>
    <t>1443 VC</t>
  </si>
  <si>
    <t>1442 VK</t>
  </si>
  <si>
    <t>1442 VL</t>
  </si>
  <si>
    <t>1448 BS</t>
  </si>
  <si>
    <t>Duivendrecht</t>
  </si>
  <si>
    <t>1444 ER</t>
  </si>
  <si>
    <t>1062 CJ</t>
  </si>
  <si>
    <t>Basisschool Prof. Burgerschool</t>
  </si>
  <si>
    <t>1461 HA</t>
  </si>
  <si>
    <t>Zuidoostbeemster</t>
  </si>
  <si>
    <t>1441 NW</t>
  </si>
  <si>
    <t>Bets Frijlingschool SBO</t>
  </si>
  <si>
    <t>08:25</t>
  </si>
  <si>
    <t>1448 WC</t>
  </si>
  <si>
    <t>1448 TE</t>
  </si>
  <si>
    <t>1448 SK</t>
  </si>
  <si>
    <t>1448 RL</t>
  </si>
  <si>
    <t>1624 GJ</t>
  </si>
  <si>
    <t>Hoorn NH</t>
  </si>
  <si>
    <t>De Stormvogel (VSO)</t>
  </si>
  <si>
    <t>1461 GM</t>
  </si>
  <si>
    <t>1443 JA</t>
  </si>
  <si>
    <t>1102 AM</t>
  </si>
  <si>
    <t>Amsterdam Zuidoost</t>
  </si>
  <si>
    <t>Drostenburg 1 (SO)</t>
  </si>
  <si>
    <t>1448 XT</t>
  </si>
  <si>
    <t>Rolstoel Handbewogen</t>
  </si>
  <si>
    <t>1442 WL</t>
  </si>
  <si>
    <t>1448 NW</t>
  </si>
  <si>
    <t>1447 PJ</t>
  </si>
  <si>
    <t>1448 SP</t>
  </si>
  <si>
    <t>Drostenburg 1 (VSO)</t>
  </si>
  <si>
    <t>1446 GX</t>
  </si>
  <si>
    <t>1507 JE</t>
  </si>
  <si>
    <t>Zaandam</t>
  </si>
  <si>
    <t>Dynamica SO Nieuwendamstraat</t>
  </si>
  <si>
    <t>1445 JE</t>
  </si>
  <si>
    <t>1027 ED</t>
  </si>
  <si>
    <t>Friends at work</t>
  </si>
  <si>
    <t>1443 VL</t>
  </si>
  <si>
    <t>Gerhard A.H., REC cluster 4</t>
  </si>
  <si>
    <t>08:40</t>
  </si>
  <si>
    <t>14:05</t>
  </si>
  <si>
    <t>1442 AN</t>
  </si>
  <si>
    <t>1441 RD</t>
  </si>
  <si>
    <t>1464 PC</t>
  </si>
  <si>
    <t>Westbeemster</t>
  </si>
  <si>
    <t>1823 EV</t>
  </si>
  <si>
    <t>Alkmaar</t>
  </si>
  <si>
    <t>Heliomare College Alkmaar VSO</t>
  </si>
  <si>
    <t>1463 HC</t>
  </si>
  <si>
    <t>Noordbeemster</t>
  </si>
  <si>
    <t>1963 KL</t>
  </si>
  <si>
    <t>Heemskerk</t>
  </si>
  <si>
    <t>Heliomare loc. De Velst VSO + SO</t>
  </si>
  <si>
    <t>1443 LB</t>
  </si>
  <si>
    <t>1448 KG</t>
  </si>
  <si>
    <t>1447 XM</t>
  </si>
  <si>
    <t>1442 DD</t>
  </si>
  <si>
    <t>1447 CG</t>
  </si>
  <si>
    <t>1441 LH</t>
  </si>
  <si>
    <t>1441 LG</t>
  </si>
  <si>
    <t>1447 AJ</t>
  </si>
  <si>
    <t>Het Tangram SBO</t>
  </si>
  <si>
    <t>13:45</t>
  </si>
  <si>
    <t>1462 KH</t>
  </si>
  <si>
    <t>1447 LG</t>
  </si>
  <si>
    <t>1447 ZX</t>
  </si>
  <si>
    <t>1443 HH</t>
  </si>
  <si>
    <t>1447 PG</t>
  </si>
  <si>
    <t>1445 KG</t>
  </si>
  <si>
    <t>1442 TE</t>
  </si>
  <si>
    <t>1446 DR</t>
  </si>
  <si>
    <t>1462 RC</t>
  </si>
  <si>
    <t>1628 MA</t>
  </si>
  <si>
    <t>Hoorn</t>
  </si>
  <si>
    <t>IBS Al Amana Hoorn</t>
  </si>
  <si>
    <t>1442 XM</t>
  </si>
  <si>
    <t>1623 LV</t>
  </si>
  <si>
    <t>IKEC Hoorn, locatie Abbingstraat</t>
  </si>
  <si>
    <t>1462 PL</t>
  </si>
  <si>
    <t>1636 XC</t>
  </si>
  <si>
    <t>Schermerhorn</t>
  </si>
  <si>
    <t>Interconfessionele basisschool De Bonte Mol</t>
  </si>
  <si>
    <t>1448 XS</t>
  </si>
  <si>
    <t>1069 TV</t>
  </si>
  <si>
    <t>Jongh school, Mr. G. T. J. De  SO</t>
  </si>
  <si>
    <t>1461 BX</t>
  </si>
  <si>
    <t>1447 JN</t>
  </si>
  <si>
    <t>1446 DH</t>
  </si>
  <si>
    <t>1063 EX</t>
  </si>
  <si>
    <t>Koninklijke Visio Amsterdam (SO)</t>
  </si>
  <si>
    <t>15:15</t>
  </si>
  <si>
    <t>12:30</t>
  </si>
  <si>
    <t>1441 LZ</t>
  </si>
  <si>
    <t>1448 XW</t>
  </si>
  <si>
    <t>Kuna Mondo</t>
  </si>
  <si>
    <t>14:45</t>
  </si>
  <si>
    <t>1445 JH</t>
  </si>
  <si>
    <t>1448 NZ</t>
  </si>
  <si>
    <t>Kuna Mondo (SO)</t>
  </si>
  <si>
    <t>1462 XG</t>
  </si>
  <si>
    <t>1441 JX</t>
  </si>
  <si>
    <t>1462 NV</t>
  </si>
  <si>
    <t>1441 JV</t>
  </si>
  <si>
    <t>Martin Luther Kingschool JM de Uyl (V)SO</t>
  </si>
  <si>
    <t>1447 KB</t>
  </si>
  <si>
    <t>1441 NH</t>
  </si>
  <si>
    <t>1462 XJ</t>
  </si>
  <si>
    <t>1441 NZ</t>
  </si>
  <si>
    <t>1448 AC</t>
  </si>
  <si>
    <t>1447 XK</t>
  </si>
  <si>
    <t>1462 EE</t>
  </si>
  <si>
    <t>1441 XC</t>
  </si>
  <si>
    <t>1445 EM</t>
  </si>
  <si>
    <t>1445 GN</t>
  </si>
  <si>
    <t>1447 XJ</t>
  </si>
  <si>
    <t>1444 AS</t>
  </si>
  <si>
    <t>1448 MH</t>
  </si>
  <si>
    <t>1443 LJ</t>
  </si>
  <si>
    <t>1448 PA</t>
  </si>
  <si>
    <t>1462 MT</t>
  </si>
  <si>
    <t>1462 XE</t>
  </si>
  <si>
    <t>1441 KL</t>
  </si>
  <si>
    <t>1446 CA</t>
  </si>
  <si>
    <t>1448 KE</t>
  </si>
  <si>
    <t>1445 EN</t>
  </si>
  <si>
    <t>1443 HK</t>
  </si>
  <si>
    <t>1448 BX</t>
  </si>
  <si>
    <t>1446 HC</t>
  </si>
  <si>
    <t>1462 XC</t>
  </si>
  <si>
    <t>1462 RA</t>
  </si>
  <si>
    <t>1446 EH</t>
  </si>
  <si>
    <t>1462 KC</t>
  </si>
  <si>
    <t>1444 VT</t>
  </si>
  <si>
    <t>1462 HK</t>
  </si>
  <si>
    <t>1441 WL</t>
  </si>
  <si>
    <t>1447 HS</t>
  </si>
  <si>
    <t>1446 DT</t>
  </si>
  <si>
    <t>1448 XH</t>
  </si>
  <si>
    <t>1445 BG</t>
  </si>
  <si>
    <t>1443 AL</t>
  </si>
  <si>
    <t>14:20</t>
  </si>
  <si>
    <t>15:10</t>
  </si>
  <si>
    <t>1442 WD</t>
  </si>
  <si>
    <t>1462 HJ</t>
  </si>
  <si>
    <t>1443 BS</t>
  </si>
  <si>
    <t>1025 NN</t>
  </si>
  <si>
    <t>Orion College Noord VSO</t>
  </si>
  <si>
    <t>16:00</t>
  </si>
  <si>
    <t>1442 PJ</t>
  </si>
  <si>
    <t>1444 AD</t>
  </si>
  <si>
    <t>SBO het Plankier</t>
  </si>
  <si>
    <t>1445 NR</t>
  </si>
  <si>
    <t>1445 KA</t>
  </si>
  <si>
    <t>1447 JV</t>
  </si>
  <si>
    <t>1443 GC</t>
  </si>
  <si>
    <t>1446 DD</t>
  </si>
  <si>
    <t>1441 VG</t>
  </si>
  <si>
    <t>12:15</t>
  </si>
  <si>
    <t>1443 WC</t>
  </si>
  <si>
    <t>1064 BX</t>
  </si>
  <si>
    <t>Signis Herman de Manstraat SO</t>
  </si>
  <si>
    <t>1442 VA</t>
  </si>
  <si>
    <t>Signis Herman de Manstraat VSO</t>
  </si>
  <si>
    <t>Signis Jan Sluijterstraat (SO)</t>
  </si>
  <si>
    <t>1713 HE</t>
  </si>
  <si>
    <t>Obdam</t>
  </si>
  <si>
    <t>SociaalCultureel Centrum De Brink</t>
  </si>
  <si>
    <t>1531 DC</t>
  </si>
  <si>
    <t>Wormer</t>
  </si>
  <si>
    <t>Stichting Kinderboerderij 't Weidje</t>
  </si>
  <si>
    <t>15:01</t>
  </si>
  <si>
    <t>1625 NT</t>
  </si>
  <si>
    <t>Hoorn nh</t>
  </si>
  <si>
    <t>SVPO HoornIda Gerhardt Academie VSO</t>
  </si>
  <si>
    <t>14:50</t>
  </si>
  <si>
    <t>1014 BP</t>
  </si>
  <si>
    <t>Viertaal College loc. Zekeringsstraat (VSO)</t>
  </si>
  <si>
    <t>1448 GJ</t>
  </si>
  <si>
    <t>1625 WB</t>
  </si>
  <si>
    <t>VSO de Spinaker</t>
  </si>
  <si>
    <t>1443 XE</t>
  </si>
  <si>
    <t>1464 GA</t>
  </si>
  <si>
    <t>Zorgboerderij Met Hart, tog?</t>
  </si>
  <si>
    <t>KM</t>
  </si>
  <si>
    <t>Postcode2</t>
  </si>
  <si>
    <t>Plaats3</t>
  </si>
  <si>
    <t>di4</t>
  </si>
  <si>
    <t>woe5</t>
  </si>
  <si>
    <t>do6</t>
  </si>
  <si>
    <t>vr7</t>
  </si>
  <si>
    <t>1141XM</t>
  </si>
  <si>
    <t>Monnickendam</t>
  </si>
  <si>
    <t>1441TT</t>
  </si>
  <si>
    <t>Alexander Roozendaalschool (Purmerend)</t>
  </si>
  <si>
    <t>1141ZD</t>
  </si>
  <si>
    <t>1141ZG</t>
  </si>
  <si>
    <t>1105BC</t>
  </si>
  <si>
    <t>Altra College Bleichrodt</t>
  </si>
  <si>
    <t>10.30</t>
  </si>
  <si>
    <t>1141ED</t>
  </si>
  <si>
    <t>1151DJ</t>
  </si>
  <si>
    <t>Broek in Waterland</t>
  </si>
  <si>
    <t>1448NZ</t>
  </si>
  <si>
    <t>1141XS</t>
  </si>
  <si>
    <t>1141KB</t>
  </si>
  <si>
    <t>1141CL</t>
  </si>
  <si>
    <t>1141ZC</t>
  </si>
  <si>
    <t>1442EC</t>
  </si>
  <si>
    <t>Bets Frijlingschool</t>
  </si>
  <si>
    <t>8.25</t>
  </si>
  <si>
    <t>1452XH</t>
  </si>
  <si>
    <t>Ilpendam</t>
  </si>
  <si>
    <t>1141AZ</t>
  </si>
  <si>
    <t>1035EE</t>
  </si>
  <si>
    <t>Oecumenische basisschool De Bonkelaar</t>
  </si>
  <si>
    <t>1141XV</t>
  </si>
  <si>
    <t>1034JG</t>
  </si>
  <si>
    <t>Kabouterhuis</t>
  </si>
  <si>
    <t>1062CJ</t>
  </si>
  <si>
    <t>Kentalis Signis VSO CMB Amsterdam</t>
  </si>
  <si>
    <t>12.30</t>
  </si>
  <si>
    <t>1151BV</t>
  </si>
  <si>
    <t>Kuna mondo</t>
  </si>
  <si>
    <t>14.45</t>
  </si>
  <si>
    <t>1141ZE</t>
  </si>
  <si>
    <t>1141WP</t>
  </si>
  <si>
    <t>Kuna Mundo</t>
  </si>
  <si>
    <t>1448XW</t>
  </si>
  <si>
    <t>1141BX</t>
  </si>
  <si>
    <t>Kuno Mondo</t>
  </si>
  <si>
    <t>1141EV</t>
  </si>
  <si>
    <t>1442VS</t>
  </si>
  <si>
    <t>O.S.V.O. Martin Luther Kingschool</t>
  </si>
  <si>
    <t>1156CE</t>
  </si>
  <si>
    <t>Marken</t>
  </si>
  <si>
    <t>1141CD</t>
  </si>
  <si>
    <t>1156CK</t>
  </si>
  <si>
    <t>1141DD</t>
  </si>
  <si>
    <t>1452XJ</t>
  </si>
  <si>
    <t>1452XT</t>
  </si>
  <si>
    <t>1156DN</t>
  </si>
  <si>
    <t>1452XM</t>
  </si>
  <si>
    <t>1141EH</t>
  </si>
  <si>
    <t>1141DN</t>
  </si>
  <si>
    <t>1141BD</t>
  </si>
  <si>
    <t>1025NN</t>
  </si>
  <si>
    <t>Orion College</t>
  </si>
  <si>
    <t>1141PJ</t>
  </si>
  <si>
    <t>1102AM</t>
  </si>
  <si>
    <t>Orion College Drostenburg</t>
  </si>
  <si>
    <t>9.30</t>
  </si>
  <si>
    <t>1141ZT</t>
  </si>
  <si>
    <t>13.30</t>
  </si>
  <si>
    <t>1141JJ</t>
  </si>
  <si>
    <t>15.10</t>
  </si>
  <si>
    <t>1141JB</t>
  </si>
  <si>
    <t>12.10</t>
  </si>
  <si>
    <t>1141XC</t>
  </si>
  <si>
    <t>1115AP</t>
  </si>
  <si>
    <t>PI-school De Pionier</t>
  </si>
  <si>
    <t>13.00</t>
  </si>
  <si>
    <t>1452XR</t>
  </si>
  <si>
    <t>PI-school Professor Waterink Noord</t>
  </si>
  <si>
    <t>1452XG</t>
  </si>
  <si>
    <t>Professor H. Burgerschool</t>
  </si>
  <si>
    <t>1141EW</t>
  </si>
  <si>
    <t>1154PN</t>
  </si>
  <si>
    <t>Uitdam</t>
  </si>
  <si>
    <t>1141CW</t>
  </si>
  <si>
    <t>1132XS</t>
  </si>
  <si>
    <t>Volendam</t>
  </si>
  <si>
    <t>RK School voor Speciaal Basisonderwijs De Aventurijn</t>
  </si>
  <si>
    <t>1141KP</t>
  </si>
  <si>
    <t>1141RV</t>
  </si>
  <si>
    <t>1141RL</t>
  </si>
  <si>
    <t>1141BW</t>
  </si>
  <si>
    <t>1156BS</t>
  </si>
  <si>
    <t>1141RJ</t>
  </si>
  <si>
    <t>1151EV</t>
  </si>
  <si>
    <t>1482AJ</t>
  </si>
  <si>
    <t>Purmer</t>
  </si>
  <si>
    <t>1141DK</t>
  </si>
  <si>
    <t>1141TM</t>
  </si>
  <si>
    <t>1141EC</t>
  </si>
  <si>
    <t>1452VP</t>
  </si>
  <si>
    <t>1448JK</t>
  </si>
  <si>
    <t>School voor Speciaal Basisonderwijs Het Plankier</t>
  </si>
  <si>
    <t>1141CA</t>
  </si>
  <si>
    <t>1141ZR</t>
  </si>
  <si>
    <t>1441MS</t>
  </si>
  <si>
    <t>School voor Speciaal Basisonderwijs Het Tangram</t>
  </si>
  <si>
    <t>1141CM</t>
  </si>
  <si>
    <t>1145PK</t>
  </si>
  <si>
    <t>Katwoude</t>
  </si>
  <si>
    <t>1141XN</t>
  </si>
  <si>
    <t>1014BP</t>
  </si>
  <si>
    <t>Viertaal College</t>
  </si>
  <si>
    <t>15.05</t>
  </si>
  <si>
    <t>13.25</t>
  </si>
  <si>
    <t>1454AB</t>
  </si>
  <si>
    <t>Watergang</t>
  </si>
  <si>
    <t>Waldorf aan de Werf - Geert Groote School</t>
  </si>
  <si>
    <t>1151CZ</t>
  </si>
  <si>
    <t>1464GA</t>
  </si>
  <si>
    <t>Zorgboerderij Hartog Westbeemster</t>
  </si>
  <si>
    <t>1141CT</t>
  </si>
  <si>
    <t>1936KL</t>
  </si>
  <si>
    <t>15.14</t>
  </si>
  <si>
    <t>KM retour</t>
  </si>
  <si>
    <t>TOTAAL KM</t>
  </si>
  <si>
    <t>Globale berekening KM's</t>
  </si>
  <si>
    <t>TOTAAL KM's</t>
  </si>
  <si>
    <t>Globale berekening KM'S</t>
  </si>
  <si>
    <t>TOTAAL KM"s</t>
  </si>
  <si>
    <t>Twee kinderen zelfde gezin, zie regel 5</t>
  </si>
  <si>
    <t>9.00</t>
  </si>
  <si>
    <t>Is jeugdwetvervoer</t>
  </si>
  <si>
    <t>geen terugrit</t>
  </si>
  <si>
    <t>1025 WK</t>
  </si>
  <si>
    <t>14.10</t>
  </si>
  <si>
    <t>Postcode aangepast, nieuw gebouw, heen EV</t>
  </si>
  <si>
    <t>De rest is eigen vervoer</t>
  </si>
  <si>
    <t>regel 8 &amp; 9 dezelfde leerling (2 adressen). De leerling wordt op de maandag alleen op de even weken vervoerd vanuit Landsmeer. Daarom rekenen we gemiddeld 2,5 dag per week.</t>
  </si>
  <si>
    <t>aangepast naar 2,5 dag</t>
  </si>
  <si>
    <t>Aangepast naar 2 dagen</t>
  </si>
  <si>
    <t>Aangepast naar 2,5 dag</t>
  </si>
  <si>
    <t>1447 HE</t>
  </si>
  <si>
    <t>1462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</si>
</sst>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22222"/>
      <name val="Arial"/>
      <family val="2"/>
    </font>
    <font>
      <sz val="10"/>
      <color rgb="FF111111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1" fillId="0" borderId="4" xfId="0" applyFont="1" applyBorder="1" applyAlignment="1">
      <alignment horizontal="center"/>
    </xf>
    <xf numFmtId="20" fontId="0" fillId="0" borderId="0" xfId="0" applyNumberFormat="1"/>
    <xf numFmtId="20" fontId="0" fillId="0" borderId="3" xfId="0" applyNumberFormat="1" applyBorder="1"/>
    <xf numFmtId="20" fontId="0" fillId="0" borderId="2" xfId="0" applyNumberFormat="1" applyBorder="1"/>
    <xf numFmtId="20" fontId="0" fillId="0" borderId="8" xfId="0" applyNumberFormat="1" applyBorder="1"/>
    <xf numFmtId="0" fontId="1" fillId="0" borderId="2" xfId="0" applyFont="1" applyBorder="1" applyAlignment="1">
      <alignment horizontal="center" vertical="top" wrapText="1"/>
    </xf>
    <xf numFmtId="0" fontId="0" fillId="0" borderId="4" xfId="0" applyBorder="1"/>
    <xf numFmtId="0" fontId="2" fillId="0" borderId="4" xfId="0" applyFont="1" applyBorder="1"/>
    <xf numFmtId="0" fontId="1" fillId="0" borderId="5" xfId="0" applyFont="1" applyBorder="1"/>
    <xf numFmtId="20" fontId="0" fillId="0" borderId="4" xfId="0" applyNumberFormat="1" applyBorder="1"/>
    <xf numFmtId="0" fontId="3" fillId="0" borderId="4" xfId="0" applyFont="1" applyBorder="1"/>
    <xf numFmtId="20" fontId="0" fillId="0" borderId="7" xfId="0" applyNumberFormat="1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/>
    <xf numFmtId="0" fontId="1" fillId="0" borderId="3" xfId="0" applyFont="1" applyBorder="1" applyAlignment="1">
      <alignment horizontal="center" vertical="top" wrapText="1"/>
    </xf>
    <xf numFmtId="0" fontId="0" fillId="0" borderId="8" xfId="0" applyBorder="1"/>
    <xf numFmtId="0" fontId="1" fillId="0" borderId="1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0" fillId="0" borderId="12" xfId="0" applyBorder="1"/>
    <xf numFmtId="164" fontId="0" fillId="0" borderId="4" xfId="0" applyNumberFormat="1" applyBorder="1"/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164" fontId="0" fillId="0" borderId="5" xfId="0" applyNumberFormat="1" applyBorder="1"/>
    <xf numFmtId="20" fontId="0" fillId="0" borderId="3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1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5" xfId="0" applyBorder="1"/>
    <xf numFmtId="0" fontId="0" fillId="2" borderId="0" xfId="0" applyFill="1"/>
    <xf numFmtId="20" fontId="0" fillId="2" borderId="0" xfId="0" applyNumberFormat="1" applyFill="1"/>
    <xf numFmtId="0" fontId="0" fillId="0" borderId="0" xfId="0" applyAlignment="1">
      <alignment wrapText="1"/>
    </xf>
    <xf numFmtId="0" fontId="5" fillId="0" borderId="0" xfId="0" applyFont="1"/>
    <xf numFmtId="0" fontId="5" fillId="0" borderId="4" xfId="0" applyFont="1" applyBorder="1"/>
    <xf numFmtId="0" fontId="6" fillId="0" borderId="4" xfId="0" applyFont="1" applyBorder="1"/>
    <xf numFmtId="0" fontId="0" fillId="0" borderId="0" xfId="0" applyAlignment="1">
      <alignment vertical="top"/>
    </xf>
    <xf numFmtId="1" fontId="5" fillId="0" borderId="3" xfId="0" applyNumberFormat="1" applyFont="1" applyBorder="1"/>
    <xf numFmtId="0" fontId="5" fillId="0" borderId="0" xfId="0" applyFont="1" applyAlignment="1">
      <alignment vertical="top"/>
    </xf>
    <xf numFmtId="0" fontId="5" fillId="2" borderId="0" xfId="0" applyFont="1" applyFill="1"/>
    <xf numFmtId="0" fontId="5" fillId="2" borderId="0" xfId="0" applyFont="1" applyFill="1" applyAlignment="1">
      <alignment vertical="top"/>
    </xf>
    <xf numFmtId="20" fontId="5" fillId="2" borderId="3" xfId="0" applyNumberFormat="1" applyFont="1" applyFill="1" applyBorder="1"/>
    <xf numFmtId="164" fontId="5" fillId="0" borderId="4" xfId="0" applyNumberFormat="1" applyFont="1" applyBorder="1"/>
    <xf numFmtId="0" fontId="7" fillId="0" borderId="4" xfId="0" applyFont="1" applyFill="1" applyBorder="1"/>
    <xf numFmtId="0" fontId="0" fillId="0" borderId="3" xfId="0" applyFill="1" applyBorder="1"/>
    <xf numFmtId="0" fontId="0" fillId="0" borderId="0" xfId="0" applyFill="1"/>
    <xf numFmtId="20" fontId="0" fillId="0" borderId="3" xfId="0" applyNumberFormat="1" applyFill="1" applyBorder="1"/>
    <xf numFmtId="20" fontId="0" fillId="0" borderId="0" xfId="0" applyNumberFormat="1" applyFill="1"/>
    <xf numFmtId="164" fontId="5" fillId="0" borderId="4" xfId="0" applyNumberFormat="1" applyFont="1" applyFill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5" formatCode="hh:mm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/>
        <top/>
        <bottom/>
      </border>
    </dxf>
    <dxf>
      <numFmt numFmtId="25" formatCode="hh:mm"/>
    </dxf>
    <dxf>
      <numFmt numFmtId="25" formatCode="hh:mm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334333-5707-4977-9D36-765AF6FD69AB}" name="Tabel1" displayName="Tabel1" ref="A4:U75" totalsRowCount="1" headerRowDxfId="10" headerRowBorderDxfId="9" tableBorderDxfId="8" dataCellStyle="Standaard">
  <autoFilter ref="A4:U74" xr:uid="{0ED4DB7C-BB9D-4670-A26C-5819C2B63D88}"/>
  <tableColumns count="21">
    <tableColumn id="1" xr3:uid="{8AE9E82F-6B35-456F-9F80-6610913AB58B}" name="Postcode" dataCellStyle="Standaard"/>
    <tableColumn id="2" xr3:uid="{D92DD902-BAF3-489A-BA7B-8B39AF43BFA1}" name="Plaats" dataCellStyle="Standaard"/>
    <tableColumn id="3" xr3:uid="{ED61D653-1D50-4B9D-AE2E-E99AF6212AB7}" name="Postcode2" dataCellStyle="Standaard"/>
    <tableColumn id="4" xr3:uid="{F80335D2-40BF-446E-8EAA-2F227DD49D7E}" name="Plaats3" dataCellStyle="Standaard"/>
    <tableColumn id="5" xr3:uid="{A6274823-1A9A-4724-BD34-F55656916023}" name="School" totalsRowLabel="TOTAAL KM's" dataCellStyle="Standaard"/>
    <tableColumn id="6" xr3:uid="{427FE2C3-B4C9-4146-BEAC-DC44D6A90A80}" name="ma " dataCellStyle="Standaard"/>
    <tableColumn id="7" xr3:uid="{66BDC771-B44C-4A2B-AB7C-BCBAB5662646}" name="ma" dataCellStyle="Standaard"/>
    <tableColumn id="8" xr3:uid="{7DC1051C-5D98-4964-AF28-47EC65D70326}" name="di" dataCellStyle="Standaard"/>
    <tableColumn id="9" xr3:uid="{3F5A250C-FD42-491E-8D06-0D512020CD22}" name="di4" dataCellStyle="Standaard"/>
    <tableColumn id="10" xr3:uid="{7F195794-8624-4473-B53A-773F8E7E3EFB}" name="woe" dataCellStyle="Standaard"/>
    <tableColumn id="11" xr3:uid="{FE83D2BA-127D-459B-ACCD-E1E55B8E6729}" name="woe5" dataCellStyle="Standaard"/>
    <tableColumn id="12" xr3:uid="{B2C03AE3-D199-45FF-8878-700EED8670F5}" name="do" dataCellStyle="Standaard"/>
    <tableColumn id="13" xr3:uid="{06971F6F-1BDE-4D3A-B06A-AC86A40AC52A}" name="do6" dataCellStyle="Standaard"/>
    <tableColumn id="14" xr3:uid="{BC7D98EE-76AC-4A39-95EE-B086707C5B0F}" name="vr" totalsRowDxfId="7" dataCellStyle="Standaard"/>
    <tableColumn id="15" xr3:uid="{6EFAFD56-7CE3-4A76-ADD9-03236C25D12A}" name="vr7" totalsRowDxfId="6" dataCellStyle="Standaard"/>
    <tableColumn id="16" xr3:uid="{BE5A70F9-6EB9-468B-90C2-1102AB273F4B}" name="Beperking/bijzonderheid/hulpmiddel" totalsRowDxfId="5" dataCellStyle="Standaard"/>
    <tableColumn id="17" xr3:uid="{9B4F6A82-5378-4B55-ABAB-AC64A399F56E}" name="km" totalsRowDxfId="4" dataCellStyle="Standaard"/>
    <tableColumn id="18" xr3:uid="{A3CDF726-1731-4613-B86D-F4E8E3818953}" name="retour" totalsRowDxfId="3" dataCellStyle="Standaard">
      <calculatedColumnFormula>Tabel1[[#This Row],[km]]*2</calculatedColumnFormula>
    </tableColumn>
    <tableColumn id="19" xr3:uid="{C30159A4-710F-483D-881E-49F210485149}" name="schooldagen per week" totalsRowDxfId="2" dataCellStyle="Standaard"/>
    <tableColumn id="20" xr3:uid="{5990A50E-DC2C-4ED5-A98C-10DCFE85204E}" name="km per week" totalsRowDxfId="1" dataCellStyle="Standaard">
      <calculatedColumnFormula>Tabel1[[#This Row],[schooldagen per week]]*Tabel1[[#This Row],[retour]]</calculatedColumnFormula>
    </tableColumn>
    <tableColumn id="21" xr3:uid="{E6684452-EEB8-49B6-99A2-AC686F1DC653}" name="totaal km per jaar" totalsRowFunction="custom" totalsRowDxfId="0" dataCellStyle="Standaard">
      <calculatedColumnFormula>Tabel1[[#This Row],[km per week]]*40</calculatedColumnFormula>
      <totalsRowFormula>SUM(U5:U74)</totalsRow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1277-49F4-484B-A5F5-73A518091849}">
  <dimension ref="A1:W154"/>
  <sheetViews>
    <sheetView tabSelected="1" zoomScaleNormal="100" workbookViewId="0">
      <pane ySplit="4" topLeftCell="A121" activePane="bottomLeft" state="frozen"/>
      <selection pane="bottomLeft" activeCell="Y124" sqref="Y124"/>
    </sheetView>
  </sheetViews>
  <sheetFormatPr defaultRowHeight="13.2" x14ac:dyDescent="0.25"/>
  <cols>
    <col min="1" max="1" width="9.88671875" customWidth="1"/>
    <col min="2" max="2" width="15.88671875" bestFit="1" customWidth="1"/>
    <col min="4" max="4" width="18.44140625" bestFit="1" customWidth="1"/>
    <col min="5" max="5" width="39.109375" bestFit="1" customWidth="1"/>
    <col min="6" max="6" width="6.33203125" customWidth="1"/>
    <col min="7" max="7" width="6.44140625" customWidth="1"/>
    <col min="8" max="8" width="6" customWidth="1"/>
    <col min="9" max="9" width="6.109375" customWidth="1"/>
    <col min="10" max="10" width="6" customWidth="1"/>
    <col min="11" max="11" width="6.44140625" customWidth="1"/>
    <col min="12" max="12" width="5.88671875" customWidth="1"/>
    <col min="13" max="14" width="6.33203125" customWidth="1"/>
    <col min="15" max="15" width="5.88671875" customWidth="1"/>
    <col min="16" max="16" width="34.88671875" customWidth="1"/>
    <col min="17" max="17" width="9.109375" style="22"/>
  </cols>
  <sheetData>
    <row r="1" spans="1:21" x14ac:dyDescent="0.25">
      <c r="A1" s="1" t="s">
        <v>11</v>
      </c>
      <c r="B1" s="1"/>
      <c r="C1" s="1"/>
    </row>
    <row r="2" spans="1:21" ht="26.4" x14ac:dyDescent="0.25">
      <c r="A2" s="1"/>
      <c r="B2" s="1"/>
      <c r="C2" s="1"/>
      <c r="Q2" s="35" t="s">
        <v>442</v>
      </c>
      <c r="R2" s="6"/>
      <c r="S2" s="6"/>
      <c r="T2" s="7"/>
      <c r="U2" s="34" t="s">
        <v>99</v>
      </c>
    </row>
    <row r="3" spans="1:21" x14ac:dyDescent="0.25">
      <c r="A3" s="60" t="s">
        <v>12</v>
      </c>
      <c r="B3" s="61"/>
      <c r="C3" s="60" t="s">
        <v>13</v>
      </c>
      <c r="D3" s="62"/>
      <c r="E3" s="61"/>
      <c r="F3" s="16" t="s">
        <v>4</v>
      </c>
      <c r="G3" s="6"/>
      <c r="H3" s="6"/>
      <c r="I3" s="6"/>
      <c r="J3" s="6"/>
      <c r="K3" s="6"/>
      <c r="L3" s="6"/>
      <c r="M3" s="6"/>
      <c r="N3" s="6"/>
      <c r="O3" s="7"/>
      <c r="P3" s="3"/>
      <c r="Q3" s="28"/>
      <c r="R3" s="14">
        <v>2</v>
      </c>
      <c r="S3" s="14"/>
      <c r="T3" s="14"/>
      <c r="U3" s="29">
        <v>40</v>
      </c>
    </row>
    <row r="4" spans="1:21" ht="39.6" x14ac:dyDescent="0.25">
      <c r="A4" s="2" t="s">
        <v>0</v>
      </c>
      <c r="B4" s="2" t="s">
        <v>2</v>
      </c>
      <c r="C4" s="2" t="s">
        <v>0</v>
      </c>
      <c r="D4" s="2" t="s">
        <v>2</v>
      </c>
      <c r="E4" s="2" t="s">
        <v>3</v>
      </c>
      <c r="F4" s="8" t="s">
        <v>5</v>
      </c>
      <c r="G4" s="8" t="s">
        <v>6</v>
      </c>
      <c r="H4" s="8" t="s">
        <v>7</v>
      </c>
      <c r="I4" s="8" t="s">
        <v>7</v>
      </c>
      <c r="J4" s="8" t="s">
        <v>8</v>
      </c>
      <c r="K4" s="8" t="s">
        <v>8</v>
      </c>
      <c r="L4" s="8" t="s">
        <v>9</v>
      </c>
      <c r="M4" s="8" t="s">
        <v>9</v>
      </c>
      <c r="N4" s="8" t="s">
        <v>10</v>
      </c>
      <c r="O4" s="8" t="s">
        <v>10</v>
      </c>
      <c r="P4" s="13" t="s">
        <v>14</v>
      </c>
      <c r="Q4" s="30" t="s">
        <v>315</v>
      </c>
      <c r="R4" s="31" t="s">
        <v>440</v>
      </c>
      <c r="S4" s="32" t="s">
        <v>96</v>
      </c>
      <c r="T4" s="32" t="s">
        <v>97</v>
      </c>
      <c r="U4" s="33" t="s">
        <v>98</v>
      </c>
    </row>
    <row r="5" spans="1:2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P5" s="3"/>
      <c r="Q5" s="28"/>
      <c r="R5" s="14"/>
      <c r="S5" s="14"/>
      <c r="T5" s="14"/>
      <c r="U5" s="14"/>
    </row>
    <row r="6" spans="1:21" x14ac:dyDescent="0.25">
      <c r="A6" s="4" t="s">
        <v>100</v>
      </c>
      <c r="B6" s="4" t="s">
        <v>1</v>
      </c>
      <c r="C6" s="10" t="s">
        <v>101</v>
      </c>
      <c r="D6" s="10" t="s">
        <v>1</v>
      </c>
      <c r="E6" t="s">
        <v>102</v>
      </c>
      <c r="F6" s="10"/>
      <c r="G6" s="10"/>
      <c r="H6" s="10"/>
      <c r="I6" s="10"/>
      <c r="J6" s="10" t="s">
        <v>103</v>
      </c>
      <c r="K6" s="10" t="s">
        <v>104</v>
      </c>
      <c r="L6" s="10" t="s">
        <v>103</v>
      </c>
      <c r="M6" s="10" t="s">
        <v>105</v>
      </c>
      <c r="N6" s="10" t="s">
        <v>103</v>
      </c>
      <c r="O6" s="9"/>
      <c r="P6" s="4" t="s">
        <v>106</v>
      </c>
      <c r="Q6" s="28">
        <v>2.8</v>
      </c>
      <c r="R6" s="14">
        <f>Q6*$R$3</f>
        <v>5.6</v>
      </c>
      <c r="S6" s="14">
        <v>2</v>
      </c>
      <c r="T6" s="14">
        <f>R6*S6</f>
        <v>11.2</v>
      </c>
      <c r="U6" s="14">
        <f>T6*$U$3</f>
        <v>448</v>
      </c>
    </row>
    <row r="7" spans="1:21" x14ac:dyDescent="0.25">
      <c r="A7" s="4" t="s">
        <v>107</v>
      </c>
      <c r="B7" s="4" t="s">
        <v>1</v>
      </c>
      <c r="C7" s="10" t="s">
        <v>108</v>
      </c>
      <c r="D7" s="10" t="s">
        <v>109</v>
      </c>
      <c r="E7" t="s">
        <v>70</v>
      </c>
      <c r="F7" s="10" t="s">
        <v>110</v>
      </c>
      <c r="G7" s="10" t="s">
        <v>111</v>
      </c>
      <c r="H7" s="10" t="s">
        <v>110</v>
      </c>
      <c r="I7" s="10" t="s">
        <v>111</v>
      </c>
      <c r="J7" s="10" t="s">
        <v>110</v>
      </c>
      <c r="K7" s="10" t="s">
        <v>111</v>
      </c>
      <c r="L7" s="10" t="s">
        <v>110</v>
      </c>
      <c r="M7" s="10" t="s">
        <v>112</v>
      </c>
      <c r="N7" s="10" t="s">
        <v>110</v>
      </c>
      <c r="O7" s="9" t="s">
        <v>111</v>
      </c>
      <c r="P7" s="4" t="s">
        <v>106</v>
      </c>
      <c r="Q7" s="53">
        <v>28.7</v>
      </c>
      <c r="R7" s="14">
        <f>Q7*$R$3</f>
        <v>57.4</v>
      </c>
      <c r="S7" s="14">
        <v>5</v>
      </c>
      <c r="T7" s="14">
        <f t="shared" ref="T7:T69" si="0">R7*S7</f>
        <v>287</v>
      </c>
      <c r="U7" s="14">
        <f t="shared" ref="U7:U69" si="1">T7*$U$3</f>
        <v>11480</v>
      </c>
    </row>
    <row r="8" spans="1:21" x14ac:dyDescent="0.25">
      <c r="A8" s="4" t="s">
        <v>113</v>
      </c>
      <c r="B8" s="4" t="s">
        <v>1</v>
      </c>
      <c r="C8" s="10" t="s">
        <v>108</v>
      </c>
      <c r="D8" s="10" t="s">
        <v>109</v>
      </c>
      <c r="E8" t="s">
        <v>70</v>
      </c>
      <c r="F8" s="10" t="s">
        <v>110</v>
      </c>
      <c r="G8" s="10" t="s">
        <v>111</v>
      </c>
      <c r="H8" s="10" t="s">
        <v>110</v>
      </c>
      <c r="I8" s="10" t="s">
        <v>111</v>
      </c>
      <c r="J8" s="10" t="s">
        <v>110</v>
      </c>
      <c r="K8" s="10" t="s">
        <v>111</v>
      </c>
      <c r="L8" s="10" t="s">
        <v>110</v>
      </c>
      <c r="M8" s="10" t="s">
        <v>112</v>
      </c>
      <c r="N8" s="10" t="s">
        <v>110</v>
      </c>
      <c r="O8" s="9" t="s">
        <v>111</v>
      </c>
      <c r="P8" s="4" t="s">
        <v>106</v>
      </c>
      <c r="Q8" s="28">
        <v>32.299999999999997</v>
      </c>
      <c r="R8" s="14">
        <f>Q8*$R$3</f>
        <v>64.599999999999994</v>
      </c>
      <c r="S8" s="14">
        <v>5</v>
      </c>
      <c r="T8" s="14">
        <f t="shared" si="0"/>
        <v>323</v>
      </c>
      <c r="U8" s="14">
        <f t="shared" si="1"/>
        <v>12920</v>
      </c>
    </row>
    <row r="9" spans="1:21" x14ac:dyDescent="0.25">
      <c r="A9" s="4" t="s">
        <v>114</v>
      </c>
      <c r="B9" s="4" t="s">
        <v>115</v>
      </c>
      <c r="C9" s="10" t="s">
        <v>116</v>
      </c>
      <c r="D9" s="10" t="s">
        <v>1</v>
      </c>
      <c r="E9" t="s">
        <v>117</v>
      </c>
      <c r="F9" s="10" t="s">
        <v>118</v>
      </c>
      <c r="G9" s="10" t="s">
        <v>119</v>
      </c>
      <c r="H9" s="10" t="s">
        <v>118</v>
      </c>
      <c r="I9" s="10" t="s">
        <v>119</v>
      </c>
      <c r="J9" s="10" t="s">
        <v>118</v>
      </c>
      <c r="K9" s="10" t="s">
        <v>120</v>
      </c>
      <c r="L9" s="10" t="s">
        <v>118</v>
      </c>
      <c r="M9" s="10" t="s">
        <v>119</v>
      </c>
      <c r="N9" s="10" t="s">
        <v>118</v>
      </c>
      <c r="O9" s="9" t="s">
        <v>119</v>
      </c>
      <c r="P9" s="4" t="s">
        <v>106</v>
      </c>
      <c r="Q9" s="53">
        <v>9.6</v>
      </c>
      <c r="R9" s="14">
        <f>Q9*$R$3</f>
        <v>19.2</v>
      </c>
      <c r="S9" s="14">
        <v>5</v>
      </c>
      <c r="T9" s="14">
        <f t="shared" si="0"/>
        <v>96</v>
      </c>
      <c r="U9" s="14">
        <f t="shared" si="1"/>
        <v>3840</v>
      </c>
    </row>
    <row r="10" spans="1:21" x14ac:dyDescent="0.25">
      <c r="A10" s="4" t="s">
        <v>121</v>
      </c>
      <c r="B10" s="4" t="s">
        <v>1</v>
      </c>
      <c r="C10" s="4" t="s">
        <v>122</v>
      </c>
      <c r="D10" s="4" t="s">
        <v>123</v>
      </c>
      <c r="E10" t="s">
        <v>124</v>
      </c>
      <c r="F10" s="10" t="s">
        <v>110</v>
      </c>
      <c r="G10" s="10" t="s">
        <v>105</v>
      </c>
      <c r="H10" s="10" t="s">
        <v>110</v>
      </c>
      <c r="I10" s="10" t="s">
        <v>105</v>
      </c>
      <c r="J10" s="10" t="s">
        <v>110</v>
      </c>
      <c r="K10" s="10" t="s">
        <v>105</v>
      </c>
      <c r="L10" s="10" t="s">
        <v>110</v>
      </c>
      <c r="M10" s="10" t="s">
        <v>105</v>
      </c>
      <c r="N10" s="10" t="s">
        <v>110</v>
      </c>
      <c r="O10" s="9" t="s">
        <v>105</v>
      </c>
      <c r="P10" s="4" t="s">
        <v>106</v>
      </c>
      <c r="Q10" s="28">
        <v>20.100000000000001</v>
      </c>
      <c r="R10" s="14">
        <f>Q10*$R$3</f>
        <v>40.200000000000003</v>
      </c>
      <c r="S10" s="14">
        <v>5</v>
      </c>
      <c r="T10" s="14">
        <f t="shared" si="0"/>
        <v>201</v>
      </c>
      <c r="U10" s="14">
        <f t="shared" si="1"/>
        <v>8040</v>
      </c>
    </row>
    <row r="11" spans="1:21" x14ac:dyDescent="0.25">
      <c r="A11" s="4" t="s">
        <v>125</v>
      </c>
      <c r="B11" s="4" t="s">
        <v>1</v>
      </c>
      <c r="C11" s="4" t="s">
        <v>122</v>
      </c>
      <c r="D11" s="4" t="s">
        <v>123</v>
      </c>
      <c r="E11" t="s">
        <v>124</v>
      </c>
      <c r="F11" s="10" t="s">
        <v>110</v>
      </c>
      <c r="G11" s="10" t="s">
        <v>105</v>
      </c>
      <c r="H11" s="10" t="s">
        <v>110</v>
      </c>
      <c r="I11" s="10" t="s">
        <v>105</v>
      </c>
      <c r="J11" s="10" t="s">
        <v>110</v>
      </c>
      <c r="K11" s="10" t="s">
        <v>105</v>
      </c>
      <c r="L11" s="10" t="s">
        <v>110</v>
      </c>
      <c r="M11" s="10" t="s">
        <v>105</v>
      </c>
      <c r="N11" s="10" t="s">
        <v>110</v>
      </c>
      <c r="O11" s="9" t="s">
        <v>105</v>
      </c>
      <c r="P11" s="4" t="s">
        <v>106</v>
      </c>
      <c r="Q11" s="53">
        <v>25.7</v>
      </c>
      <c r="R11" s="14">
        <f>Q11*$R$3</f>
        <v>51.4</v>
      </c>
      <c r="S11" s="14">
        <v>5</v>
      </c>
      <c r="T11" s="14">
        <f t="shared" si="0"/>
        <v>257</v>
      </c>
      <c r="U11" s="14">
        <f t="shared" si="1"/>
        <v>10280</v>
      </c>
    </row>
    <row r="12" spans="1:21" x14ac:dyDescent="0.25">
      <c r="A12" s="4" t="s">
        <v>126</v>
      </c>
      <c r="B12" s="4" t="s">
        <v>1</v>
      </c>
      <c r="C12" s="4" t="s">
        <v>127</v>
      </c>
      <c r="D12" s="4" t="s">
        <v>1</v>
      </c>
      <c r="E12" s="4" t="s">
        <v>128</v>
      </c>
      <c r="F12" s="10" t="s">
        <v>118</v>
      </c>
      <c r="G12" s="10" t="s">
        <v>104</v>
      </c>
      <c r="H12" s="10" t="s">
        <v>118</v>
      </c>
      <c r="I12" s="10" t="s">
        <v>104</v>
      </c>
      <c r="J12" s="10" t="s">
        <v>118</v>
      </c>
      <c r="K12" s="10" t="s">
        <v>104</v>
      </c>
      <c r="L12" s="10" t="s">
        <v>118</v>
      </c>
      <c r="M12" s="10" t="s">
        <v>104</v>
      </c>
      <c r="N12" s="10" t="s">
        <v>118</v>
      </c>
      <c r="O12" s="9" t="s">
        <v>104</v>
      </c>
      <c r="P12" s="4" t="s">
        <v>106</v>
      </c>
      <c r="Q12" s="28">
        <v>4.4000000000000004</v>
      </c>
      <c r="R12" s="14">
        <f>Q12*$R$3</f>
        <v>8.8000000000000007</v>
      </c>
      <c r="S12" s="14">
        <v>5</v>
      </c>
      <c r="T12" s="14">
        <f t="shared" si="0"/>
        <v>44</v>
      </c>
      <c r="U12" s="14">
        <f t="shared" si="1"/>
        <v>1760</v>
      </c>
    </row>
    <row r="13" spans="1:21" x14ac:dyDescent="0.25">
      <c r="A13" s="4" t="s">
        <v>129</v>
      </c>
      <c r="B13" s="4" t="s">
        <v>1</v>
      </c>
      <c r="C13" s="4" t="s">
        <v>127</v>
      </c>
      <c r="D13" s="4" t="s">
        <v>1</v>
      </c>
      <c r="E13" s="4" t="s">
        <v>128</v>
      </c>
      <c r="F13" s="10" t="s">
        <v>118</v>
      </c>
      <c r="G13" s="10" t="s">
        <v>104</v>
      </c>
      <c r="H13" s="10" t="s">
        <v>118</v>
      </c>
      <c r="I13" s="10" t="s">
        <v>104</v>
      </c>
      <c r="J13" s="10" t="s">
        <v>118</v>
      </c>
      <c r="K13" s="10" t="s">
        <v>104</v>
      </c>
      <c r="L13" s="10" t="s">
        <v>118</v>
      </c>
      <c r="M13" s="10" t="s">
        <v>104</v>
      </c>
      <c r="N13" s="10" t="s">
        <v>118</v>
      </c>
      <c r="O13" s="9" t="s">
        <v>104</v>
      </c>
      <c r="P13" s="4" t="s">
        <v>106</v>
      </c>
      <c r="Q13" s="28">
        <v>4.5</v>
      </c>
      <c r="R13" s="14">
        <f>Q13*$R$3</f>
        <v>9</v>
      </c>
      <c r="S13" s="14">
        <v>5</v>
      </c>
      <c r="T13" s="14">
        <f t="shared" si="0"/>
        <v>45</v>
      </c>
      <c r="U13" s="14">
        <f t="shared" si="1"/>
        <v>1800</v>
      </c>
    </row>
    <row r="14" spans="1:21" x14ac:dyDescent="0.25">
      <c r="A14" s="4" t="s">
        <v>129</v>
      </c>
      <c r="B14" s="4" t="s">
        <v>1</v>
      </c>
      <c r="C14" s="4" t="s">
        <v>127</v>
      </c>
      <c r="D14" s="4" t="s">
        <v>1</v>
      </c>
      <c r="E14" s="4" t="s">
        <v>128</v>
      </c>
      <c r="F14" s="10" t="s">
        <v>118</v>
      </c>
      <c r="G14" s="10" t="s">
        <v>104</v>
      </c>
      <c r="H14" s="10" t="s">
        <v>118</v>
      </c>
      <c r="I14" s="10" t="s">
        <v>104</v>
      </c>
      <c r="J14" s="10" t="s">
        <v>118</v>
      </c>
      <c r="K14" s="10" t="s">
        <v>104</v>
      </c>
      <c r="L14" s="10" t="s">
        <v>118</v>
      </c>
      <c r="M14" s="10" t="s">
        <v>104</v>
      </c>
      <c r="N14" s="10" t="s">
        <v>118</v>
      </c>
      <c r="O14" s="9" t="s">
        <v>104</v>
      </c>
      <c r="P14" s="4" t="s">
        <v>106</v>
      </c>
      <c r="Q14" s="28">
        <v>4.5</v>
      </c>
      <c r="R14" s="14">
        <f>Q14*$R$3</f>
        <v>9</v>
      </c>
      <c r="S14" s="14">
        <v>5</v>
      </c>
      <c r="T14" s="14">
        <f t="shared" si="0"/>
        <v>45</v>
      </c>
      <c r="U14" s="14">
        <f t="shared" si="1"/>
        <v>1800</v>
      </c>
    </row>
    <row r="15" spans="1:21" x14ac:dyDescent="0.25">
      <c r="A15" s="4" t="s">
        <v>130</v>
      </c>
      <c r="B15" s="4" t="s">
        <v>1</v>
      </c>
      <c r="C15" s="4" t="s">
        <v>127</v>
      </c>
      <c r="D15" s="4" t="s">
        <v>1</v>
      </c>
      <c r="E15" s="4" t="s">
        <v>128</v>
      </c>
      <c r="F15" s="10" t="s">
        <v>118</v>
      </c>
      <c r="G15" s="10" t="s">
        <v>104</v>
      </c>
      <c r="H15" s="10" t="s">
        <v>118</v>
      </c>
      <c r="I15" s="10" t="s">
        <v>104</v>
      </c>
      <c r="J15" s="10" t="s">
        <v>118</v>
      </c>
      <c r="K15" s="10" t="s">
        <v>104</v>
      </c>
      <c r="L15" s="10" t="s">
        <v>118</v>
      </c>
      <c r="M15" s="10" t="s">
        <v>104</v>
      </c>
      <c r="N15" s="10" t="s">
        <v>118</v>
      </c>
      <c r="O15" s="9" t="s">
        <v>104</v>
      </c>
      <c r="P15" s="4" t="s">
        <v>106</v>
      </c>
      <c r="Q15" s="28">
        <v>2.2999999999999998</v>
      </c>
      <c r="R15" s="14">
        <f>Q15*$R$3</f>
        <v>4.5999999999999996</v>
      </c>
      <c r="S15" s="14">
        <v>5</v>
      </c>
      <c r="T15" s="14">
        <f t="shared" si="0"/>
        <v>23</v>
      </c>
      <c r="U15" s="14">
        <f t="shared" si="1"/>
        <v>920</v>
      </c>
    </row>
    <row r="16" spans="1:21" x14ac:dyDescent="0.25">
      <c r="A16" s="4" t="s">
        <v>131</v>
      </c>
      <c r="B16" s="4" t="s">
        <v>1</v>
      </c>
      <c r="C16" s="4" t="s">
        <v>127</v>
      </c>
      <c r="D16" s="4" t="s">
        <v>1</v>
      </c>
      <c r="E16" s="4" t="s">
        <v>128</v>
      </c>
      <c r="F16" s="10" t="s">
        <v>118</v>
      </c>
      <c r="G16" s="10" t="s">
        <v>104</v>
      </c>
      <c r="H16" s="10" t="s">
        <v>118</v>
      </c>
      <c r="I16" s="10" t="s">
        <v>104</v>
      </c>
      <c r="J16" s="10" t="s">
        <v>118</v>
      </c>
      <c r="K16" s="10" t="s">
        <v>104</v>
      </c>
      <c r="L16" s="10" t="s">
        <v>118</v>
      </c>
      <c r="M16" s="10" t="s">
        <v>104</v>
      </c>
      <c r="N16" s="10" t="s">
        <v>118</v>
      </c>
      <c r="O16" s="9" t="s">
        <v>104</v>
      </c>
      <c r="P16" s="4" t="s">
        <v>106</v>
      </c>
      <c r="Q16" s="28">
        <v>3.5</v>
      </c>
      <c r="R16" s="14">
        <f>Q16*$R$3</f>
        <v>7</v>
      </c>
      <c r="S16" s="14">
        <v>5</v>
      </c>
      <c r="T16" s="14">
        <f t="shared" si="0"/>
        <v>35</v>
      </c>
      <c r="U16" s="14">
        <f t="shared" si="1"/>
        <v>1400</v>
      </c>
    </row>
    <row r="17" spans="1:21" x14ac:dyDescent="0.25">
      <c r="A17" s="4" t="s">
        <v>132</v>
      </c>
      <c r="B17" s="4" t="s">
        <v>1</v>
      </c>
      <c r="C17" s="4" t="s">
        <v>127</v>
      </c>
      <c r="D17" s="4" t="s">
        <v>1</v>
      </c>
      <c r="E17" s="4" t="s">
        <v>128</v>
      </c>
      <c r="F17" s="10" t="s">
        <v>118</v>
      </c>
      <c r="G17" s="10" t="s">
        <v>104</v>
      </c>
      <c r="H17" s="10" t="s">
        <v>118</v>
      </c>
      <c r="I17" s="10" t="s">
        <v>104</v>
      </c>
      <c r="J17" s="10" t="s">
        <v>118</v>
      </c>
      <c r="K17" s="10" t="s">
        <v>104</v>
      </c>
      <c r="L17" s="10" t="s">
        <v>118</v>
      </c>
      <c r="M17" s="10" t="s">
        <v>104</v>
      </c>
      <c r="N17" s="10" t="s">
        <v>118</v>
      </c>
      <c r="O17" s="9" t="s">
        <v>104</v>
      </c>
      <c r="P17" s="4" t="s">
        <v>106</v>
      </c>
      <c r="Q17" s="28">
        <v>3.6</v>
      </c>
      <c r="R17" s="14">
        <f>Q17*$R$3</f>
        <v>7.2</v>
      </c>
      <c r="S17" s="14">
        <v>5</v>
      </c>
      <c r="T17" s="14">
        <f t="shared" si="0"/>
        <v>36</v>
      </c>
      <c r="U17" s="14">
        <f t="shared" si="1"/>
        <v>1440</v>
      </c>
    </row>
    <row r="18" spans="1:21" x14ac:dyDescent="0.25">
      <c r="A18" s="4" t="s">
        <v>133</v>
      </c>
      <c r="B18" s="4" t="s">
        <v>1</v>
      </c>
      <c r="C18" s="4" t="s">
        <v>127</v>
      </c>
      <c r="D18" s="4" t="s">
        <v>1</v>
      </c>
      <c r="E18" s="4" t="s">
        <v>128</v>
      </c>
      <c r="F18" s="10" t="s">
        <v>118</v>
      </c>
      <c r="G18" s="10" t="s">
        <v>104</v>
      </c>
      <c r="H18" s="10" t="s">
        <v>118</v>
      </c>
      <c r="I18" s="10" t="s">
        <v>104</v>
      </c>
      <c r="J18" s="10" t="s">
        <v>118</v>
      </c>
      <c r="K18" s="10" t="s">
        <v>104</v>
      </c>
      <c r="L18" s="10" t="s">
        <v>118</v>
      </c>
      <c r="M18" s="10" t="s">
        <v>104</v>
      </c>
      <c r="N18" s="10" t="s">
        <v>118</v>
      </c>
      <c r="O18" s="9" t="s">
        <v>104</v>
      </c>
      <c r="P18" s="4" t="s">
        <v>106</v>
      </c>
      <c r="Q18" s="28">
        <v>1.3</v>
      </c>
      <c r="R18" s="14">
        <f>Q18*$R$3</f>
        <v>2.6</v>
      </c>
      <c r="S18" s="14">
        <v>5</v>
      </c>
      <c r="T18" s="14">
        <f t="shared" si="0"/>
        <v>13</v>
      </c>
      <c r="U18" s="14">
        <f t="shared" si="1"/>
        <v>520</v>
      </c>
    </row>
    <row r="19" spans="1:21" x14ac:dyDescent="0.25">
      <c r="A19" s="4" t="s">
        <v>135</v>
      </c>
      <c r="B19" s="4" t="s">
        <v>1</v>
      </c>
      <c r="C19" s="4" t="s">
        <v>136</v>
      </c>
      <c r="D19" s="4" t="s">
        <v>49</v>
      </c>
      <c r="E19" t="s">
        <v>137</v>
      </c>
      <c r="F19" s="10" t="s">
        <v>118</v>
      </c>
      <c r="G19" s="10" t="s">
        <v>104</v>
      </c>
      <c r="H19" s="10" t="s">
        <v>118</v>
      </c>
      <c r="I19" s="10" t="s">
        <v>104</v>
      </c>
      <c r="J19" s="10" t="s">
        <v>118</v>
      </c>
      <c r="K19" s="10" t="s">
        <v>104</v>
      </c>
      <c r="L19" s="10" t="s">
        <v>118</v>
      </c>
      <c r="M19" s="10" t="s">
        <v>104</v>
      </c>
      <c r="N19" s="10" t="s">
        <v>118</v>
      </c>
      <c r="O19" s="9" t="s">
        <v>104</v>
      </c>
      <c r="P19" s="4" t="s">
        <v>106</v>
      </c>
      <c r="Q19" s="28">
        <v>28.4</v>
      </c>
      <c r="R19" s="14">
        <f>Q19*$R$3</f>
        <v>56.8</v>
      </c>
      <c r="S19" s="14">
        <v>5</v>
      </c>
      <c r="T19" s="14">
        <f t="shared" si="0"/>
        <v>284</v>
      </c>
      <c r="U19" s="14">
        <f t="shared" si="1"/>
        <v>11360</v>
      </c>
    </row>
    <row r="20" spans="1:21" x14ac:dyDescent="0.25">
      <c r="A20" s="4" t="s">
        <v>138</v>
      </c>
      <c r="B20" s="4" t="s">
        <v>139</v>
      </c>
      <c r="C20" s="4" t="s">
        <v>136</v>
      </c>
      <c r="D20" s="4" t="s">
        <v>49</v>
      </c>
      <c r="E20" t="s">
        <v>137</v>
      </c>
      <c r="F20" s="10" t="s">
        <v>118</v>
      </c>
      <c r="G20" s="10" t="s">
        <v>104</v>
      </c>
      <c r="H20" s="10" t="s">
        <v>118</v>
      </c>
      <c r="I20" s="10" t="s">
        <v>104</v>
      </c>
      <c r="J20" s="10" t="s">
        <v>118</v>
      </c>
      <c r="K20" s="10" t="s">
        <v>104</v>
      </c>
      <c r="L20" s="10" t="s">
        <v>118</v>
      </c>
      <c r="M20" s="10" t="s">
        <v>104</v>
      </c>
      <c r="N20" s="10" t="s">
        <v>118</v>
      </c>
      <c r="O20" s="9" t="s">
        <v>104</v>
      </c>
      <c r="P20" s="4" t="s">
        <v>106</v>
      </c>
      <c r="Q20" s="53">
        <v>25.6</v>
      </c>
      <c r="R20" s="14">
        <f>Q20*$R$3</f>
        <v>51.2</v>
      </c>
      <c r="S20" s="14">
        <v>5</v>
      </c>
      <c r="T20" s="14">
        <f t="shared" si="0"/>
        <v>256</v>
      </c>
      <c r="U20" s="14">
        <f t="shared" si="1"/>
        <v>10240</v>
      </c>
    </row>
    <row r="21" spans="1:21" x14ac:dyDescent="0.25">
      <c r="A21" s="4" t="s">
        <v>140</v>
      </c>
      <c r="B21" s="4" t="s">
        <v>1</v>
      </c>
      <c r="C21" s="4" t="s">
        <v>24</v>
      </c>
      <c r="D21" s="4" t="s">
        <v>1</v>
      </c>
      <c r="E21" t="s">
        <v>141</v>
      </c>
      <c r="F21" s="10" t="s">
        <v>142</v>
      </c>
      <c r="G21" s="10" t="s">
        <v>104</v>
      </c>
      <c r="H21" s="10" t="s">
        <v>142</v>
      </c>
      <c r="I21" s="10" t="s">
        <v>104</v>
      </c>
      <c r="J21" s="10" t="s">
        <v>142</v>
      </c>
      <c r="K21" s="10" t="s">
        <v>104</v>
      </c>
      <c r="L21" s="10" t="s">
        <v>142</v>
      </c>
      <c r="M21" s="10" t="s">
        <v>104</v>
      </c>
      <c r="N21" s="10" t="s">
        <v>142</v>
      </c>
      <c r="O21" s="9" t="s">
        <v>104</v>
      </c>
      <c r="P21" s="4" t="s">
        <v>106</v>
      </c>
      <c r="Q21" s="28">
        <v>2.2999999999999998</v>
      </c>
      <c r="R21" s="14">
        <f>Q21*$R$3</f>
        <v>4.5999999999999996</v>
      </c>
      <c r="S21" s="14">
        <v>5</v>
      </c>
      <c r="T21" s="14">
        <f t="shared" si="0"/>
        <v>23</v>
      </c>
      <c r="U21" s="14">
        <f t="shared" si="1"/>
        <v>920</v>
      </c>
    </row>
    <row r="22" spans="1:21" x14ac:dyDescent="0.25">
      <c r="A22" s="4" t="s">
        <v>143</v>
      </c>
      <c r="B22" s="4" t="s">
        <v>1</v>
      </c>
      <c r="C22" s="4" t="s">
        <v>24</v>
      </c>
      <c r="D22" s="4" t="s">
        <v>1</v>
      </c>
      <c r="E22" t="s">
        <v>141</v>
      </c>
      <c r="F22" s="10" t="s">
        <v>142</v>
      </c>
      <c r="G22" s="10" t="s">
        <v>104</v>
      </c>
      <c r="H22" s="10" t="s">
        <v>142</v>
      </c>
      <c r="I22" s="10" t="s">
        <v>104</v>
      </c>
      <c r="J22" s="10" t="s">
        <v>142</v>
      </c>
      <c r="K22" s="10" t="s">
        <v>104</v>
      </c>
      <c r="L22" s="10" t="s">
        <v>142</v>
      </c>
      <c r="M22" s="10" t="s">
        <v>104</v>
      </c>
      <c r="N22" s="10" t="s">
        <v>142</v>
      </c>
      <c r="O22" s="9" t="s">
        <v>104</v>
      </c>
      <c r="P22" s="4" t="s">
        <v>106</v>
      </c>
      <c r="Q22" s="28">
        <v>4.4000000000000004</v>
      </c>
      <c r="R22" s="14">
        <f>Q22*$R$3</f>
        <v>8.8000000000000007</v>
      </c>
      <c r="S22" s="14">
        <v>5</v>
      </c>
      <c r="T22" s="14">
        <f t="shared" si="0"/>
        <v>44</v>
      </c>
      <c r="U22" s="14">
        <f t="shared" si="1"/>
        <v>1760</v>
      </c>
    </row>
    <row r="23" spans="1:21" x14ac:dyDescent="0.25">
      <c r="A23" s="4" t="s">
        <v>144</v>
      </c>
      <c r="B23" s="4" t="s">
        <v>1</v>
      </c>
      <c r="C23" s="4" t="s">
        <v>24</v>
      </c>
      <c r="D23" s="4" t="s">
        <v>1</v>
      </c>
      <c r="E23" t="s">
        <v>141</v>
      </c>
      <c r="F23" s="10" t="s">
        <v>142</v>
      </c>
      <c r="G23" s="10" t="s">
        <v>104</v>
      </c>
      <c r="H23" s="10" t="s">
        <v>142</v>
      </c>
      <c r="I23" s="10" t="s">
        <v>104</v>
      </c>
      <c r="J23" s="10" t="s">
        <v>142</v>
      </c>
      <c r="K23" s="10" t="s">
        <v>104</v>
      </c>
      <c r="L23" s="10" t="s">
        <v>142</v>
      </c>
      <c r="M23" s="10" t="s">
        <v>104</v>
      </c>
      <c r="N23" s="10" t="s">
        <v>142</v>
      </c>
      <c r="O23" s="9" t="s">
        <v>104</v>
      </c>
      <c r="P23" s="4" t="s">
        <v>106</v>
      </c>
      <c r="Q23" s="28">
        <v>4.3</v>
      </c>
      <c r="R23" s="14">
        <f>Q23*$R$3</f>
        <v>8.6</v>
      </c>
      <c r="S23" s="14">
        <v>5</v>
      </c>
      <c r="T23" s="14">
        <f t="shared" si="0"/>
        <v>43</v>
      </c>
      <c r="U23" s="14">
        <f t="shared" si="1"/>
        <v>1720</v>
      </c>
    </row>
    <row r="24" spans="1:21" x14ac:dyDescent="0.25">
      <c r="A24" s="4" t="s">
        <v>145</v>
      </c>
      <c r="B24" s="4" t="s">
        <v>1</v>
      </c>
      <c r="C24" s="4" t="s">
        <v>24</v>
      </c>
      <c r="D24" s="4" t="s">
        <v>1</v>
      </c>
      <c r="E24" t="s">
        <v>141</v>
      </c>
      <c r="F24" s="10" t="s">
        <v>142</v>
      </c>
      <c r="G24" s="10" t="s">
        <v>104</v>
      </c>
      <c r="H24" s="10" t="s">
        <v>142</v>
      </c>
      <c r="I24" s="10" t="s">
        <v>104</v>
      </c>
      <c r="J24" s="10" t="s">
        <v>142</v>
      </c>
      <c r="K24" s="10" t="s">
        <v>104</v>
      </c>
      <c r="L24" s="10" t="s">
        <v>142</v>
      </c>
      <c r="M24" s="10" t="s">
        <v>104</v>
      </c>
      <c r="N24" s="10" t="s">
        <v>142</v>
      </c>
      <c r="O24" s="9" t="s">
        <v>104</v>
      </c>
      <c r="P24" s="4" t="s">
        <v>106</v>
      </c>
      <c r="Q24" s="28">
        <v>4.5999999999999996</v>
      </c>
      <c r="R24" s="14">
        <f>Q24*$R$3</f>
        <v>9.1999999999999993</v>
      </c>
      <c r="S24" s="14">
        <v>5</v>
      </c>
      <c r="T24" s="14">
        <f t="shared" si="0"/>
        <v>46</v>
      </c>
      <c r="U24" s="14">
        <f t="shared" si="1"/>
        <v>1840</v>
      </c>
    </row>
    <row r="25" spans="1:21" x14ac:dyDescent="0.25">
      <c r="A25" s="4" t="s">
        <v>146</v>
      </c>
      <c r="B25" s="4" t="s">
        <v>1</v>
      </c>
      <c r="C25" s="4" t="s">
        <v>147</v>
      </c>
      <c r="D25" s="4" t="s">
        <v>148</v>
      </c>
      <c r="E25" s="4" t="s">
        <v>149</v>
      </c>
      <c r="F25" s="10" t="s">
        <v>118</v>
      </c>
      <c r="G25" s="10" t="s">
        <v>119</v>
      </c>
      <c r="H25" s="10" t="s">
        <v>118</v>
      </c>
      <c r="I25" s="10" t="s">
        <v>119</v>
      </c>
      <c r="J25" s="10"/>
      <c r="K25" s="10"/>
      <c r="L25" s="10" t="s">
        <v>118</v>
      </c>
      <c r="M25" s="10" t="s">
        <v>119</v>
      </c>
      <c r="N25" s="10" t="s">
        <v>118</v>
      </c>
      <c r="O25" s="9" t="s">
        <v>119</v>
      </c>
      <c r="P25" s="4" t="s">
        <v>106</v>
      </c>
      <c r="Q25" s="53">
        <v>22.6</v>
      </c>
      <c r="R25" s="14">
        <f>Q25*$R$3</f>
        <v>45.2</v>
      </c>
      <c r="S25" s="14">
        <v>4</v>
      </c>
      <c r="T25" s="14">
        <f t="shared" si="0"/>
        <v>180.8</v>
      </c>
      <c r="U25" s="14">
        <f t="shared" si="1"/>
        <v>7232</v>
      </c>
    </row>
    <row r="26" spans="1:21" x14ac:dyDescent="0.25">
      <c r="A26" s="4" t="s">
        <v>150</v>
      </c>
      <c r="B26" s="4" t="s">
        <v>139</v>
      </c>
      <c r="C26" s="4" t="s">
        <v>147</v>
      </c>
      <c r="D26" s="4" t="s">
        <v>148</v>
      </c>
      <c r="E26" s="4" t="s">
        <v>149</v>
      </c>
      <c r="F26" s="10" t="s">
        <v>118</v>
      </c>
      <c r="G26" s="10" t="s">
        <v>119</v>
      </c>
      <c r="H26" s="10" t="s">
        <v>118</v>
      </c>
      <c r="I26" s="10" t="s">
        <v>119</v>
      </c>
      <c r="J26" s="10"/>
      <c r="K26" s="10"/>
      <c r="L26" s="10" t="s">
        <v>118</v>
      </c>
      <c r="M26" s="10" t="s">
        <v>119</v>
      </c>
      <c r="N26" s="10" t="s">
        <v>118</v>
      </c>
      <c r="O26" s="9" t="s">
        <v>119</v>
      </c>
      <c r="P26" s="4" t="s">
        <v>106</v>
      </c>
      <c r="Q26" s="28">
        <v>20.5</v>
      </c>
      <c r="R26" s="14">
        <f>Q26*$R$3</f>
        <v>41</v>
      </c>
      <c r="S26" s="14">
        <v>4</v>
      </c>
      <c r="T26" s="14">
        <f t="shared" si="0"/>
        <v>164</v>
      </c>
      <c r="U26" s="14">
        <f t="shared" si="1"/>
        <v>6560</v>
      </c>
    </row>
    <row r="27" spans="1:21" x14ac:dyDescent="0.25">
      <c r="A27" s="4" t="s">
        <v>151</v>
      </c>
      <c r="B27" s="4" t="s">
        <v>1</v>
      </c>
      <c r="C27" s="4" t="s">
        <v>152</v>
      </c>
      <c r="D27" s="4" t="s">
        <v>153</v>
      </c>
      <c r="E27" t="s">
        <v>154</v>
      </c>
      <c r="F27" s="10" t="s">
        <v>110</v>
      </c>
      <c r="G27" s="10" t="s">
        <v>119</v>
      </c>
      <c r="H27" s="10" t="s">
        <v>110</v>
      </c>
      <c r="I27" s="10" t="s">
        <v>119</v>
      </c>
      <c r="J27" s="10" t="s">
        <v>110</v>
      </c>
      <c r="K27" s="10" t="s">
        <v>119</v>
      </c>
      <c r="L27" s="10" t="s">
        <v>110</v>
      </c>
      <c r="M27" s="10" t="s">
        <v>119</v>
      </c>
      <c r="N27" s="10" t="s">
        <v>110</v>
      </c>
      <c r="O27" s="9" t="s">
        <v>119</v>
      </c>
      <c r="P27" s="4" t="s">
        <v>106</v>
      </c>
      <c r="Q27" s="53">
        <v>25.7</v>
      </c>
      <c r="R27" s="14">
        <f>Q27*$R$3</f>
        <v>51.4</v>
      </c>
      <c r="S27" s="14">
        <v>5</v>
      </c>
      <c r="T27" s="14">
        <f t="shared" si="0"/>
        <v>257</v>
      </c>
      <c r="U27" s="14">
        <f t="shared" si="1"/>
        <v>10280</v>
      </c>
    </row>
    <row r="28" spans="1:21" x14ac:dyDescent="0.25">
      <c r="A28" s="4" t="s">
        <v>155</v>
      </c>
      <c r="B28" s="4" t="s">
        <v>1</v>
      </c>
      <c r="C28" s="4" t="s">
        <v>152</v>
      </c>
      <c r="D28" s="4" t="s">
        <v>153</v>
      </c>
      <c r="E28" t="s">
        <v>154</v>
      </c>
      <c r="F28" s="10" t="s">
        <v>110</v>
      </c>
      <c r="G28" s="10" t="s">
        <v>119</v>
      </c>
      <c r="H28" s="10" t="s">
        <v>110</v>
      </c>
      <c r="I28" s="10" t="s">
        <v>119</v>
      </c>
      <c r="J28" s="10" t="s">
        <v>110</v>
      </c>
      <c r="K28" s="10" t="s">
        <v>119</v>
      </c>
      <c r="L28" s="10" t="s">
        <v>110</v>
      </c>
      <c r="M28" s="10" t="s">
        <v>119</v>
      </c>
      <c r="N28" s="10" t="s">
        <v>110</v>
      </c>
      <c r="O28" s="9" t="s">
        <v>119</v>
      </c>
      <c r="P28" s="4" t="s">
        <v>156</v>
      </c>
      <c r="Q28" s="53">
        <v>25.2</v>
      </c>
      <c r="R28" s="14">
        <f>Q28*$R$3</f>
        <v>50.4</v>
      </c>
      <c r="S28" s="14">
        <v>5</v>
      </c>
      <c r="T28" s="14">
        <f t="shared" si="0"/>
        <v>252</v>
      </c>
      <c r="U28" s="14">
        <f t="shared" si="1"/>
        <v>10080</v>
      </c>
    </row>
    <row r="29" spans="1:21" x14ac:dyDescent="0.25">
      <c r="A29" s="4" t="s">
        <v>157</v>
      </c>
      <c r="B29" s="4" t="s">
        <v>1</v>
      </c>
      <c r="C29" s="4" t="s">
        <v>152</v>
      </c>
      <c r="D29" s="4" t="s">
        <v>153</v>
      </c>
      <c r="E29" t="s">
        <v>154</v>
      </c>
      <c r="F29" s="10" t="s">
        <v>110</v>
      </c>
      <c r="G29" s="10" t="s">
        <v>119</v>
      </c>
      <c r="H29" s="10" t="s">
        <v>110</v>
      </c>
      <c r="I29" s="10" t="s">
        <v>119</v>
      </c>
      <c r="J29" s="10" t="s">
        <v>110</v>
      </c>
      <c r="K29" s="10" t="s">
        <v>119</v>
      </c>
      <c r="L29" s="10" t="s">
        <v>110</v>
      </c>
      <c r="M29" s="10" t="s">
        <v>119</v>
      </c>
      <c r="N29" s="10" t="s">
        <v>110</v>
      </c>
      <c r="O29" s="9" t="s">
        <v>119</v>
      </c>
      <c r="P29" s="4" t="s">
        <v>106</v>
      </c>
      <c r="Q29" s="53">
        <v>26</v>
      </c>
      <c r="R29" s="14">
        <f>Q29*$R$3</f>
        <v>52</v>
      </c>
      <c r="S29" s="14">
        <v>5</v>
      </c>
      <c r="T29" s="14">
        <f t="shared" si="0"/>
        <v>260</v>
      </c>
      <c r="U29" s="14">
        <f t="shared" si="1"/>
        <v>10400</v>
      </c>
    </row>
    <row r="30" spans="1:21" x14ac:dyDescent="0.25">
      <c r="A30" s="4" t="s">
        <v>158</v>
      </c>
      <c r="B30" s="4" t="s">
        <v>1</v>
      </c>
      <c r="C30" s="4" t="s">
        <v>152</v>
      </c>
      <c r="D30" s="4" t="s">
        <v>153</v>
      </c>
      <c r="E30" t="s">
        <v>154</v>
      </c>
      <c r="F30" s="10" t="s">
        <v>110</v>
      </c>
      <c r="G30" s="10" t="s">
        <v>119</v>
      </c>
      <c r="H30" s="10" t="s">
        <v>110</v>
      </c>
      <c r="I30" s="10" t="s">
        <v>119</v>
      </c>
      <c r="J30" s="10" t="s">
        <v>110</v>
      </c>
      <c r="K30" s="10" t="s">
        <v>119</v>
      </c>
      <c r="L30" s="10" t="s">
        <v>110</v>
      </c>
      <c r="M30" s="10" t="s">
        <v>119</v>
      </c>
      <c r="N30" s="10" t="s">
        <v>110</v>
      </c>
      <c r="O30" s="9" t="s">
        <v>119</v>
      </c>
      <c r="P30" s="4" t="s">
        <v>106</v>
      </c>
      <c r="Q30" s="53">
        <v>24.1</v>
      </c>
      <c r="R30" s="14">
        <f>Q30*$R$3</f>
        <v>48.2</v>
      </c>
      <c r="S30" s="14">
        <v>5</v>
      </c>
      <c r="T30" s="14">
        <f t="shared" si="0"/>
        <v>241</v>
      </c>
      <c r="U30" s="14">
        <f t="shared" si="1"/>
        <v>9640</v>
      </c>
    </row>
    <row r="31" spans="1:21" x14ac:dyDescent="0.25">
      <c r="A31" s="4" t="s">
        <v>159</v>
      </c>
      <c r="B31" s="4" t="s">
        <v>1</v>
      </c>
      <c r="C31" s="4" t="s">
        <v>152</v>
      </c>
      <c r="D31" s="4" t="s">
        <v>153</v>
      </c>
      <c r="E31" t="s">
        <v>154</v>
      </c>
      <c r="F31" s="10" t="s">
        <v>110</v>
      </c>
      <c r="G31" s="10" t="s">
        <v>119</v>
      </c>
      <c r="H31" s="10" t="s">
        <v>110</v>
      </c>
      <c r="I31" s="10" t="s">
        <v>119</v>
      </c>
      <c r="J31" s="10" t="s">
        <v>110</v>
      </c>
      <c r="K31" s="10" t="s">
        <v>119</v>
      </c>
      <c r="L31" s="10" t="s">
        <v>110</v>
      </c>
      <c r="M31" s="10" t="s">
        <v>119</v>
      </c>
      <c r="N31" s="10" t="s">
        <v>110</v>
      </c>
      <c r="O31" s="9" t="s">
        <v>119</v>
      </c>
      <c r="P31" s="4" t="s">
        <v>106</v>
      </c>
      <c r="Q31" s="53">
        <v>24.3</v>
      </c>
      <c r="R31" s="14">
        <f>Q31*$R$3</f>
        <v>48.6</v>
      </c>
      <c r="S31" s="14">
        <v>5</v>
      </c>
      <c r="T31" s="14">
        <f t="shared" si="0"/>
        <v>243</v>
      </c>
      <c r="U31" s="14">
        <f t="shared" si="1"/>
        <v>9720</v>
      </c>
    </row>
    <row r="32" spans="1:21" x14ac:dyDescent="0.25">
      <c r="A32" s="4" t="s">
        <v>160</v>
      </c>
      <c r="B32" s="4" t="s">
        <v>1</v>
      </c>
      <c r="C32" s="4" t="s">
        <v>152</v>
      </c>
      <c r="D32" s="4" t="s">
        <v>153</v>
      </c>
      <c r="E32" t="s">
        <v>161</v>
      </c>
      <c r="F32" s="10" t="s">
        <v>110</v>
      </c>
      <c r="G32" s="10" t="s">
        <v>119</v>
      </c>
      <c r="H32" s="10" t="s">
        <v>110</v>
      </c>
      <c r="I32" s="10" t="s">
        <v>119</v>
      </c>
      <c r="J32" s="10" t="s">
        <v>110</v>
      </c>
      <c r="K32" s="10" t="s">
        <v>119</v>
      </c>
      <c r="L32" s="10" t="s">
        <v>110</v>
      </c>
      <c r="M32" s="10" t="s">
        <v>119</v>
      </c>
      <c r="N32" s="10" t="s">
        <v>110</v>
      </c>
      <c r="O32" s="9" t="s">
        <v>119</v>
      </c>
      <c r="P32" s="4" t="s">
        <v>106</v>
      </c>
      <c r="Q32" s="53">
        <v>24</v>
      </c>
      <c r="R32" s="14">
        <f>Q32*$R$3</f>
        <v>48</v>
      </c>
      <c r="S32" s="14">
        <v>5</v>
      </c>
      <c r="T32" s="14">
        <f t="shared" si="0"/>
        <v>240</v>
      </c>
      <c r="U32" s="14">
        <f t="shared" si="1"/>
        <v>9600</v>
      </c>
    </row>
    <row r="33" spans="1:21" x14ac:dyDescent="0.25">
      <c r="A33" s="4" t="s">
        <v>146</v>
      </c>
      <c r="B33" s="4" t="s">
        <v>1</v>
      </c>
      <c r="C33" s="4" t="s">
        <v>152</v>
      </c>
      <c r="D33" s="4" t="s">
        <v>153</v>
      </c>
      <c r="E33" t="s">
        <v>161</v>
      </c>
      <c r="F33" s="10" t="s">
        <v>110</v>
      </c>
      <c r="G33" s="10" t="s">
        <v>119</v>
      </c>
      <c r="H33" s="10" t="s">
        <v>110</v>
      </c>
      <c r="I33" s="10" t="s">
        <v>119</v>
      </c>
      <c r="J33" s="10" t="s">
        <v>110</v>
      </c>
      <c r="K33" s="10" t="s">
        <v>119</v>
      </c>
      <c r="L33" s="10" t="s">
        <v>110</v>
      </c>
      <c r="M33" s="10" t="s">
        <v>119</v>
      </c>
      <c r="N33" s="10" t="s">
        <v>110</v>
      </c>
      <c r="O33" s="9" t="s">
        <v>119</v>
      </c>
      <c r="P33" s="4" t="s">
        <v>106</v>
      </c>
      <c r="Q33" s="53">
        <v>23.8</v>
      </c>
      <c r="R33" s="14">
        <f>Q33*$R$3</f>
        <v>47.6</v>
      </c>
      <c r="S33" s="14">
        <v>5</v>
      </c>
      <c r="T33" s="14">
        <f t="shared" si="0"/>
        <v>238</v>
      </c>
      <c r="U33" s="14">
        <f t="shared" si="1"/>
        <v>9520</v>
      </c>
    </row>
    <row r="34" spans="1:21" x14ac:dyDescent="0.25">
      <c r="A34" s="4" t="s">
        <v>162</v>
      </c>
      <c r="B34" s="4" t="s">
        <v>1</v>
      </c>
      <c r="C34" s="4" t="s">
        <v>163</v>
      </c>
      <c r="D34" s="4" t="s">
        <v>164</v>
      </c>
      <c r="E34" t="s">
        <v>165</v>
      </c>
      <c r="F34" s="10" t="s">
        <v>118</v>
      </c>
      <c r="G34" s="10" t="s">
        <v>119</v>
      </c>
      <c r="H34" s="10" t="s">
        <v>118</v>
      </c>
      <c r="I34" s="10" t="s">
        <v>119</v>
      </c>
      <c r="J34" s="10" t="s">
        <v>118</v>
      </c>
      <c r="K34" s="10" t="s">
        <v>119</v>
      </c>
      <c r="L34" s="10" t="s">
        <v>118</v>
      </c>
      <c r="M34" s="10" t="s">
        <v>119</v>
      </c>
      <c r="N34" s="10" t="s">
        <v>118</v>
      </c>
      <c r="O34" s="9" t="s">
        <v>119</v>
      </c>
      <c r="P34" s="4" t="s">
        <v>106</v>
      </c>
      <c r="Q34" s="53">
        <v>21.5</v>
      </c>
      <c r="R34" s="14">
        <f>Q34*$R$3</f>
        <v>43</v>
      </c>
      <c r="S34" s="14">
        <v>5</v>
      </c>
      <c r="T34" s="14">
        <f t="shared" si="0"/>
        <v>215</v>
      </c>
      <c r="U34" s="14">
        <f t="shared" si="1"/>
        <v>8600</v>
      </c>
    </row>
    <row r="35" spans="1:21" x14ac:dyDescent="0.25">
      <c r="A35" s="4" t="s">
        <v>166</v>
      </c>
      <c r="B35" s="4" t="s">
        <v>1</v>
      </c>
      <c r="C35" s="4" t="s">
        <v>167</v>
      </c>
      <c r="D35" s="4" t="s">
        <v>49</v>
      </c>
      <c r="E35" t="s">
        <v>168</v>
      </c>
      <c r="F35" s="10"/>
      <c r="G35" s="10"/>
      <c r="H35" s="10"/>
      <c r="I35" s="10"/>
      <c r="J35" s="10"/>
      <c r="K35" s="10"/>
      <c r="L35" s="10"/>
      <c r="M35" s="10"/>
      <c r="N35" s="10"/>
      <c r="O35" s="9"/>
      <c r="P35" s="4" t="s">
        <v>106</v>
      </c>
      <c r="Q35" s="53">
        <v>16.100000000000001</v>
      </c>
      <c r="R35" s="14">
        <f>Q35*$R$3</f>
        <v>32.200000000000003</v>
      </c>
      <c r="S35" s="14"/>
      <c r="T35" s="14">
        <f t="shared" si="0"/>
        <v>0</v>
      </c>
      <c r="U35" s="14">
        <f t="shared" si="1"/>
        <v>0</v>
      </c>
    </row>
    <row r="36" spans="1:21" x14ac:dyDescent="0.25">
      <c r="A36" s="4" t="s">
        <v>169</v>
      </c>
      <c r="B36" s="4" t="s">
        <v>1</v>
      </c>
      <c r="C36" s="4" t="s">
        <v>58</v>
      </c>
      <c r="D36" s="4" t="s">
        <v>49</v>
      </c>
      <c r="E36" t="s">
        <v>170</v>
      </c>
      <c r="F36" s="10" t="s">
        <v>171</v>
      </c>
      <c r="G36" s="10" t="s">
        <v>172</v>
      </c>
      <c r="H36" s="10" t="s">
        <v>171</v>
      </c>
      <c r="I36" s="10" t="s">
        <v>172</v>
      </c>
      <c r="J36" s="10" t="s">
        <v>171</v>
      </c>
      <c r="K36" s="10" t="s">
        <v>172</v>
      </c>
      <c r="L36" s="10" t="s">
        <v>171</v>
      </c>
      <c r="M36" s="10" t="s">
        <v>172</v>
      </c>
      <c r="N36" s="10" t="s">
        <v>171</v>
      </c>
      <c r="O36" s="9" t="s">
        <v>172</v>
      </c>
      <c r="P36" s="4" t="s">
        <v>106</v>
      </c>
      <c r="Q36" s="28">
        <v>20.2</v>
      </c>
      <c r="R36" s="14">
        <f>Q36*$R$3</f>
        <v>40.4</v>
      </c>
      <c r="S36" s="14">
        <v>5</v>
      </c>
      <c r="T36" s="14">
        <f t="shared" si="0"/>
        <v>202</v>
      </c>
      <c r="U36" s="14">
        <f t="shared" si="1"/>
        <v>8080</v>
      </c>
    </row>
    <row r="37" spans="1:21" x14ac:dyDescent="0.25">
      <c r="A37" s="4" t="s">
        <v>173</v>
      </c>
      <c r="B37" s="4" t="s">
        <v>1</v>
      </c>
      <c r="C37" s="4" t="s">
        <v>58</v>
      </c>
      <c r="D37" s="4" t="s">
        <v>49</v>
      </c>
      <c r="E37" t="s">
        <v>170</v>
      </c>
      <c r="F37" s="10" t="s">
        <v>171</v>
      </c>
      <c r="G37" s="10" t="s">
        <v>172</v>
      </c>
      <c r="H37" s="10" t="s">
        <v>171</v>
      </c>
      <c r="I37" s="10" t="s">
        <v>172</v>
      </c>
      <c r="J37" s="10" t="s">
        <v>171</v>
      </c>
      <c r="K37" s="10" t="s">
        <v>172</v>
      </c>
      <c r="L37" s="10" t="s">
        <v>171</v>
      </c>
      <c r="M37" s="10" t="s">
        <v>172</v>
      </c>
      <c r="N37" s="10" t="s">
        <v>171</v>
      </c>
      <c r="O37" s="9" t="s">
        <v>172</v>
      </c>
      <c r="P37" s="4" t="s">
        <v>106</v>
      </c>
      <c r="Q37" s="28">
        <v>20.9</v>
      </c>
      <c r="R37" s="14">
        <f>Q37*$R$3</f>
        <v>41.8</v>
      </c>
      <c r="S37" s="14">
        <v>5</v>
      </c>
      <c r="T37" s="14">
        <f t="shared" si="0"/>
        <v>209</v>
      </c>
      <c r="U37" s="14">
        <f t="shared" si="1"/>
        <v>8360</v>
      </c>
    </row>
    <row r="38" spans="1:21" x14ac:dyDescent="0.25">
      <c r="A38" s="4" t="s">
        <v>174</v>
      </c>
      <c r="B38" s="4" t="s">
        <v>1</v>
      </c>
      <c r="C38" s="4" t="s">
        <v>58</v>
      </c>
      <c r="D38" s="4" t="s">
        <v>49</v>
      </c>
      <c r="E38" t="s">
        <v>170</v>
      </c>
      <c r="F38" s="10" t="s">
        <v>171</v>
      </c>
      <c r="G38" s="10" t="s">
        <v>172</v>
      </c>
      <c r="H38" s="10" t="s">
        <v>171</v>
      </c>
      <c r="I38" s="10" t="s">
        <v>172</v>
      </c>
      <c r="J38" s="10" t="s">
        <v>171</v>
      </c>
      <c r="K38" s="10" t="s">
        <v>172</v>
      </c>
      <c r="L38" s="10" t="s">
        <v>171</v>
      </c>
      <c r="M38" s="10" t="s">
        <v>172</v>
      </c>
      <c r="N38" s="10" t="s">
        <v>171</v>
      </c>
      <c r="O38" s="9" t="s">
        <v>172</v>
      </c>
      <c r="P38" s="4" t="s">
        <v>106</v>
      </c>
      <c r="Q38" s="28">
        <v>19.399999999999999</v>
      </c>
      <c r="R38" s="14">
        <f>Q38*$R$3</f>
        <v>38.799999999999997</v>
      </c>
      <c r="S38" s="14">
        <v>5</v>
      </c>
      <c r="T38" s="14">
        <f t="shared" si="0"/>
        <v>194</v>
      </c>
      <c r="U38" s="14">
        <f t="shared" si="1"/>
        <v>7760</v>
      </c>
    </row>
    <row r="39" spans="1:21" x14ac:dyDescent="0.25">
      <c r="A39" s="4" t="s">
        <v>175</v>
      </c>
      <c r="B39" s="4" t="s">
        <v>176</v>
      </c>
      <c r="C39" s="4" t="s">
        <v>177</v>
      </c>
      <c r="D39" s="4" t="s">
        <v>178</v>
      </c>
      <c r="E39" t="s">
        <v>179</v>
      </c>
      <c r="F39" s="10" t="s">
        <v>110</v>
      </c>
      <c r="G39" s="10" t="s">
        <v>119</v>
      </c>
      <c r="H39" s="10" t="s">
        <v>110</v>
      </c>
      <c r="I39" s="10" t="s">
        <v>119</v>
      </c>
      <c r="J39" s="10" t="s">
        <v>110</v>
      </c>
      <c r="K39" s="10" t="s">
        <v>119</v>
      </c>
      <c r="L39" s="10" t="s">
        <v>110</v>
      </c>
      <c r="M39" s="10" t="s">
        <v>119</v>
      </c>
      <c r="N39" s="10"/>
      <c r="O39" s="9"/>
      <c r="P39" s="4" t="s">
        <v>106</v>
      </c>
      <c r="Q39" s="53">
        <v>17.3</v>
      </c>
      <c r="R39" s="14">
        <f>Q39*$R$3</f>
        <v>34.6</v>
      </c>
      <c r="S39" s="14">
        <v>4</v>
      </c>
      <c r="T39" s="14">
        <f t="shared" si="0"/>
        <v>138.4</v>
      </c>
      <c r="U39" s="14">
        <f t="shared" si="1"/>
        <v>5536</v>
      </c>
    </row>
    <row r="40" spans="1:21" x14ac:dyDescent="0.25">
      <c r="A40" s="4" t="s">
        <v>180</v>
      </c>
      <c r="B40" s="4" t="s">
        <v>181</v>
      </c>
      <c r="C40" s="4" t="s">
        <v>182</v>
      </c>
      <c r="D40" s="4" t="s">
        <v>183</v>
      </c>
      <c r="E40" t="s">
        <v>184</v>
      </c>
      <c r="F40" s="10" t="s">
        <v>110</v>
      </c>
      <c r="G40" s="10" t="s">
        <v>119</v>
      </c>
      <c r="H40" s="10" t="s">
        <v>110</v>
      </c>
      <c r="I40" s="10" t="s">
        <v>119</v>
      </c>
      <c r="J40" s="10" t="s">
        <v>110</v>
      </c>
      <c r="K40" s="10" t="s">
        <v>119</v>
      </c>
      <c r="L40" s="10" t="s">
        <v>110</v>
      </c>
      <c r="M40" s="10" t="s">
        <v>119</v>
      </c>
      <c r="N40" s="10" t="s">
        <v>110</v>
      </c>
      <c r="O40" s="9" t="s">
        <v>119</v>
      </c>
      <c r="P40" s="4" t="s">
        <v>106</v>
      </c>
      <c r="Q40" s="28">
        <v>27.9</v>
      </c>
      <c r="R40" s="14">
        <f>Q40*$R$3</f>
        <v>55.8</v>
      </c>
      <c r="S40" s="14">
        <v>5</v>
      </c>
      <c r="T40" s="14">
        <f t="shared" si="0"/>
        <v>279</v>
      </c>
      <c r="U40" s="14">
        <f t="shared" si="1"/>
        <v>11160</v>
      </c>
    </row>
    <row r="41" spans="1:21" x14ac:dyDescent="0.25">
      <c r="A41" s="4" t="s">
        <v>180</v>
      </c>
      <c r="B41" s="4" t="s">
        <v>181</v>
      </c>
      <c r="C41" s="4" t="s">
        <v>182</v>
      </c>
      <c r="D41" s="4" t="s">
        <v>183</v>
      </c>
      <c r="E41" t="s">
        <v>184</v>
      </c>
      <c r="F41" s="10" t="s">
        <v>110</v>
      </c>
      <c r="G41" s="10" t="s">
        <v>119</v>
      </c>
      <c r="H41" s="10" t="s">
        <v>110</v>
      </c>
      <c r="I41" s="10" t="s">
        <v>119</v>
      </c>
      <c r="J41" s="10" t="s">
        <v>110</v>
      </c>
      <c r="K41" s="10" t="s">
        <v>119</v>
      </c>
      <c r="L41" s="10" t="s">
        <v>110</v>
      </c>
      <c r="M41" s="10" t="s">
        <v>119</v>
      </c>
      <c r="N41" s="10" t="s">
        <v>110</v>
      </c>
      <c r="O41" s="9" t="s">
        <v>119</v>
      </c>
      <c r="P41" s="4" t="s">
        <v>106</v>
      </c>
      <c r="Q41" s="28">
        <v>26.9</v>
      </c>
      <c r="R41" s="14">
        <f>Q41*$R$3</f>
        <v>53.8</v>
      </c>
      <c r="S41" s="14">
        <v>5</v>
      </c>
      <c r="T41" s="14">
        <f t="shared" si="0"/>
        <v>269</v>
      </c>
      <c r="U41" s="14">
        <f t="shared" si="1"/>
        <v>10760</v>
      </c>
    </row>
    <row r="42" spans="1:21" x14ac:dyDescent="0.25">
      <c r="A42" s="4" t="s">
        <v>185</v>
      </c>
      <c r="B42" s="4" t="s">
        <v>1</v>
      </c>
      <c r="C42" s="4" t="s">
        <v>182</v>
      </c>
      <c r="D42" s="4" t="s">
        <v>183</v>
      </c>
      <c r="E42" t="s">
        <v>184</v>
      </c>
      <c r="F42" s="10" t="s">
        <v>110</v>
      </c>
      <c r="G42" s="10" t="s">
        <v>119</v>
      </c>
      <c r="H42" s="10" t="s">
        <v>110</v>
      </c>
      <c r="I42" s="10" t="s">
        <v>119</v>
      </c>
      <c r="J42" s="10" t="s">
        <v>110</v>
      </c>
      <c r="K42" s="10" t="s">
        <v>119</v>
      </c>
      <c r="L42" s="10" t="s">
        <v>110</v>
      </c>
      <c r="M42" s="10" t="s">
        <v>119</v>
      </c>
      <c r="N42" s="10" t="s">
        <v>110</v>
      </c>
      <c r="O42" s="9" t="s">
        <v>119</v>
      </c>
      <c r="P42" s="4" t="s">
        <v>106</v>
      </c>
      <c r="Q42" s="53">
        <v>27.9</v>
      </c>
      <c r="R42" s="14">
        <f>Q42*$R$3</f>
        <v>55.8</v>
      </c>
      <c r="S42" s="14">
        <v>5</v>
      </c>
      <c r="T42" s="14">
        <f t="shared" si="0"/>
        <v>279</v>
      </c>
      <c r="U42" s="14">
        <f t="shared" si="1"/>
        <v>11160</v>
      </c>
    </row>
    <row r="43" spans="1:21" x14ac:dyDescent="0.25">
      <c r="A43" s="4" t="s">
        <v>186</v>
      </c>
      <c r="B43" s="4" t="s">
        <v>1</v>
      </c>
      <c r="C43" s="4" t="s">
        <v>182</v>
      </c>
      <c r="D43" s="4" t="s">
        <v>183</v>
      </c>
      <c r="E43" t="s">
        <v>184</v>
      </c>
      <c r="F43" s="10" t="s">
        <v>110</v>
      </c>
      <c r="G43" s="10" t="s">
        <v>119</v>
      </c>
      <c r="H43" s="10" t="s">
        <v>110</v>
      </c>
      <c r="I43" s="10" t="s">
        <v>119</v>
      </c>
      <c r="J43" s="10" t="s">
        <v>110</v>
      </c>
      <c r="K43" s="10" t="s">
        <v>119</v>
      </c>
      <c r="L43" s="10" t="s">
        <v>110</v>
      </c>
      <c r="M43" s="10" t="s">
        <v>119</v>
      </c>
      <c r="N43" s="10" t="s">
        <v>110</v>
      </c>
      <c r="O43" s="9" t="s">
        <v>119</v>
      </c>
      <c r="P43" s="4" t="s">
        <v>106</v>
      </c>
      <c r="Q43" s="28">
        <v>24.5</v>
      </c>
      <c r="R43" s="14">
        <f>Q43*$R$3</f>
        <v>49</v>
      </c>
      <c r="S43" s="14">
        <v>5</v>
      </c>
      <c r="T43" s="14">
        <f t="shared" si="0"/>
        <v>245</v>
      </c>
      <c r="U43" s="14">
        <f t="shared" si="1"/>
        <v>9800</v>
      </c>
    </row>
    <row r="44" spans="1:21" x14ac:dyDescent="0.25">
      <c r="A44" s="4" t="s">
        <v>187</v>
      </c>
      <c r="B44" s="4" t="s">
        <v>1</v>
      </c>
      <c r="C44" s="4" t="s">
        <v>182</v>
      </c>
      <c r="D44" s="4" t="s">
        <v>183</v>
      </c>
      <c r="E44" t="s">
        <v>184</v>
      </c>
      <c r="F44" s="10" t="s">
        <v>110</v>
      </c>
      <c r="G44" s="10" t="s">
        <v>119</v>
      </c>
      <c r="H44" s="10" t="s">
        <v>110</v>
      </c>
      <c r="I44" s="10" t="s">
        <v>119</v>
      </c>
      <c r="J44" s="10" t="s">
        <v>110</v>
      </c>
      <c r="K44" s="10" t="s">
        <v>119</v>
      </c>
      <c r="L44" s="10" t="s">
        <v>110</v>
      </c>
      <c r="M44" s="10" t="s">
        <v>119</v>
      </c>
      <c r="N44" s="10" t="s">
        <v>110</v>
      </c>
      <c r="O44" s="9" t="s">
        <v>119</v>
      </c>
      <c r="P44" s="4" t="s">
        <v>106</v>
      </c>
      <c r="Q44" s="28">
        <v>26.7</v>
      </c>
      <c r="R44" s="14">
        <f>Q44*$R$3</f>
        <v>53.4</v>
      </c>
      <c r="S44" s="14">
        <v>5</v>
      </c>
      <c r="T44" s="14">
        <f t="shared" si="0"/>
        <v>267</v>
      </c>
      <c r="U44" s="14">
        <f t="shared" si="1"/>
        <v>10680</v>
      </c>
    </row>
    <row r="45" spans="1:21" x14ac:dyDescent="0.25">
      <c r="A45" s="4" t="s">
        <v>188</v>
      </c>
      <c r="B45" s="4" t="s">
        <v>1</v>
      </c>
      <c r="C45" s="4" t="s">
        <v>182</v>
      </c>
      <c r="D45" s="4" t="s">
        <v>183</v>
      </c>
      <c r="E45" t="s">
        <v>184</v>
      </c>
      <c r="F45" s="10" t="s">
        <v>110</v>
      </c>
      <c r="G45" s="10" t="s">
        <v>119</v>
      </c>
      <c r="H45" s="10" t="s">
        <v>110</v>
      </c>
      <c r="I45" s="10" t="s">
        <v>119</v>
      </c>
      <c r="J45" s="10" t="s">
        <v>110</v>
      </c>
      <c r="K45" s="10" t="s">
        <v>119</v>
      </c>
      <c r="L45" s="10" t="s">
        <v>110</v>
      </c>
      <c r="M45" s="10" t="s">
        <v>119</v>
      </c>
      <c r="N45" s="10" t="s">
        <v>110</v>
      </c>
      <c r="O45" s="9" t="s">
        <v>119</v>
      </c>
      <c r="P45" s="4" t="s">
        <v>106</v>
      </c>
      <c r="Q45" s="53">
        <v>26.9</v>
      </c>
      <c r="R45" s="14">
        <f>Q45*$R$3</f>
        <v>53.8</v>
      </c>
      <c r="S45" s="14">
        <v>5</v>
      </c>
      <c r="T45" s="14">
        <f t="shared" si="0"/>
        <v>269</v>
      </c>
      <c r="U45" s="14">
        <f t="shared" si="1"/>
        <v>10760</v>
      </c>
    </row>
    <row r="46" spans="1:21" x14ac:dyDescent="0.25">
      <c r="A46" s="4" t="s">
        <v>180</v>
      </c>
      <c r="B46" s="4" t="s">
        <v>181</v>
      </c>
      <c r="C46" s="4" t="s">
        <v>182</v>
      </c>
      <c r="D46" s="4" t="s">
        <v>183</v>
      </c>
      <c r="E46" t="s">
        <v>184</v>
      </c>
      <c r="F46" s="10" t="s">
        <v>110</v>
      </c>
      <c r="G46" s="10" t="s">
        <v>119</v>
      </c>
      <c r="H46" s="10" t="s">
        <v>110</v>
      </c>
      <c r="I46" s="10" t="s">
        <v>119</v>
      </c>
      <c r="J46" s="10" t="s">
        <v>110</v>
      </c>
      <c r="K46" s="10" t="s">
        <v>119</v>
      </c>
      <c r="L46" s="10" t="s">
        <v>110</v>
      </c>
      <c r="M46" s="10" t="s">
        <v>119</v>
      </c>
      <c r="N46" s="10" t="s">
        <v>110</v>
      </c>
      <c r="O46" s="9" t="s">
        <v>119</v>
      </c>
      <c r="P46" s="4" t="s">
        <v>106</v>
      </c>
      <c r="Q46" s="28">
        <v>30.3</v>
      </c>
      <c r="R46" s="14">
        <f>Q46*$R$3</f>
        <v>60.6</v>
      </c>
      <c r="S46" s="14">
        <v>5</v>
      </c>
      <c r="T46" s="14">
        <f t="shared" si="0"/>
        <v>303</v>
      </c>
      <c r="U46" s="14">
        <f t="shared" si="1"/>
        <v>12120</v>
      </c>
    </row>
    <row r="47" spans="1:21" x14ac:dyDescent="0.25">
      <c r="A47" s="4" t="s">
        <v>189</v>
      </c>
      <c r="B47" s="4" t="s">
        <v>1</v>
      </c>
      <c r="C47" s="4" t="s">
        <v>182</v>
      </c>
      <c r="D47" s="4" t="s">
        <v>183</v>
      </c>
      <c r="E47" t="s">
        <v>184</v>
      </c>
      <c r="F47" s="10" t="s">
        <v>110</v>
      </c>
      <c r="G47" s="10" t="s">
        <v>119</v>
      </c>
      <c r="H47" s="10" t="s">
        <v>110</v>
      </c>
      <c r="I47" s="10" t="s">
        <v>119</v>
      </c>
      <c r="J47" s="10" t="s">
        <v>110</v>
      </c>
      <c r="K47" s="10" t="s">
        <v>119</v>
      </c>
      <c r="L47" s="10" t="s">
        <v>110</v>
      </c>
      <c r="M47" s="10" t="s">
        <v>119</v>
      </c>
      <c r="N47" s="10" t="s">
        <v>110</v>
      </c>
      <c r="O47" s="9" t="s">
        <v>119</v>
      </c>
      <c r="P47" s="4" t="s">
        <v>156</v>
      </c>
      <c r="Q47" s="28">
        <v>28.4</v>
      </c>
      <c r="R47" s="14">
        <f>Q47*$R$3</f>
        <v>56.8</v>
      </c>
      <c r="S47" s="14">
        <v>5</v>
      </c>
      <c r="T47" s="14">
        <f t="shared" si="0"/>
        <v>284</v>
      </c>
      <c r="U47" s="14">
        <f t="shared" si="1"/>
        <v>11360</v>
      </c>
    </row>
    <row r="48" spans="1:21" x14ac:dyDescent="0.25">
      <c r="A48" s="4" t="s">
        <v>190</v>
      </c>
      <c r="B48" s="4" t="s">
        <v>1</v>
      </c>
      <c r="C48" s="4" t="s">
        <v>182</v>
      </c>
      <c r="D48" s="4" t="s">
        <v>183</v>
      </c>
      <c r="E48" t="s">
        <v>184</v>
      </c>
      <c r="F48" s="10" t="s">
        <v>110</v>
      </c>
      <c r="G48" s="10" t="s">
        <v>119</v>
      </c>
      <c r="H48" s="10" t="s">
        <v>110</v>
      </c>
      <c r="I48" s="10" t="s">
        <v>119</v>
      </c>
      <c r="J48" s="10" t="s">
        <v>110</v>
      </c>
      <c r="K48" s="10" t="s">
        <v>119</v>
      </c>
      <c r="L48" s="10" t="s">
        <v>110</v>
      </c>
      <c r="M48" s="10" t="s">
        <v>119</v>
      </c>
      <c r="N48" s="10" t="s">
        <v>110</v>
      </c>
      <c r="O48" s="9" t="s">
        <v>119</v>
      </c>
      <c r="P48" s="4" t="s">
        <v>106</v>
      </c>
      <c r="Q48" s="28">
        <v>26.3</v>
      </c>
      <c r="R48" s="14">
        <f>Q48*$R$3</f>
        <v>52.6</v>
      </c>
      <c r="S48" s="14">
        <v>5</v>
      </c>
      <c r="T48" s="14">
        <f t="shared" si="0"/>
        <v>263</v>
      </c>
      <c r="U48" s="14">
        <f t="shared" si="1"/>
        <v>10520</v>
      </c>
    </row>
    <row r="49" spans="1:23" x14ac:dyDescent="0.25">
      <c r="A49" s="4" t="s">
        <v>191</v>
      </c>
      <c r="B49" s="4" t="s">
        <v>1</v>
      </c>
      <c r="C49" s="4" t="s">
        <v>182</v>
      </c>
      <c r="D49" s="4" t="s">
        <v>183</v>
      </c>
      <c r="E49" t="s">
        <v>184</v>
      </c>
      <c r="F49" s="10" t="s">
        <v>110</v>
      </c>
      <c r="G49" s="10" t="s">
        <v>119</v>
      </c>
      <c r="H49" s="10" t="s">
        <v>110</v>
      </c>
      <c r="I49" s="10" t="s">
        <v>119</v>
      </c>
      <c r="J49" s="10" t="s">
        <v>110</v>
      </c>
      <c r="K49" s="10" t="s">
        <v>119</v>
      </c>
      <c r="L49" s="10" t="s">
        <v>110</v>
      </c>
      <c r="M49" s="10" t="s">
        <v>119</v>
      </c>
      <c r="N49" s="10" t="s">
        <v>110</v>
      </c>
      <c r="O49" s="9" t="s">
        <v>119</v>
      </c>
      <c r="P49" s="4" t="s">
        <v>106</v>
      </c>
      <c r="Q49" s="28">
        <v>26</v>
      </c>
      <c r="R49" s="14">
        <f>Q49*$R$3</f>
        <v>52</v>
      </c>
      <c r="S49" s="14">
        <v>5</v>
      </c>
      <c r="T49" s="14">
        <f t="shared" si="0"/>
        <v>260</v>
      </c>
      <c r="U49" s="14">
        <f t="shared" si="1"/>
        <v>10400</v>
      </c>
    </row>
    <row r="50" spans="1:23" x14ac:dyDescent="0.25">
      <c r="A50" s="4" t="s">
        <v>192</v>
      </c>
      <c r="B50" s="4" t="s">
        <v>1</v>
      </c>
      <c r="C50" s="4" t="s">
        <v>17</v>
      </c>
      <c r="D50" s="4" t="s">
        <v>1</v>
      </c>
      <c r="E50" t="s">
        <v>193</v>
      </c>
      <c r="F50" s="10" t="s">
        <v>110</v>
      </c>
      <c r="G50" s="10" t="s">
        <v>194</v>
      </c>
      <c r="H50" s="10" t="s">
        <v>110</v>
      </c>
      <c r="I50" s="10" t="s">
        <v>194</v>
      </c>
      <c r="J50" s="10" t="s">
        <v>110</v>
      </c>
      <c r="K50" s="10" t="s">
        <v>194</v>
      </c>
      <c r="L50" s="10" t="s">
        <v>110</v>
      </c>
      <c r="M50" s="10" t="s">
        <v>194</v>
      </c>
      <c r="N50" s="10" t="s">
        <v>110</v>
      </c>
      <c r="O50" s="9" t="s">
        <v>194</v>
      </c>
      <c r="P50" s="4" t="s">
        <v>106</v>
      </c>
      <c r="Q50" s="28">
        <v>1.7</v>
      </c>
      <c r="R50" s="14">
        <f>Q50*$R$3</f>
        <v>3.4</v>
      </c>
      <c r="S50" s="14">
        <v>5</v>
      </c>
      <c r="T50" s="14">
        <f t="shared" si="0"/>
        <v>17</v>
      </c>
      <c r="U50" s="14">
        <f t="shared" si="1"/>
        <v>680</v>
      </c>
    </row>
    <row r="51" spans="1:23" x14ac:dyDescent="0.25">
      <c r="A51" s="4" t="s">
        <v>195</v>
      </c>
      <c r="B51" s="4" t="s">
        <v>115</v>
      </c>
      <c r="C51" s="4" t="s">
        <v>17</v>
      </c>
      <c r="D51" s="4" t="s">
        <v>1</v>
      </c>
      <c r="E51" t="s">
        <v>193</v>
      </c>
      <c r="F51" s="10" t="s">
        <v>110</v>
      </c>
      <c r="G51" s="10" t="s">
        <v>194</v>
      </c>
      <c r="H51" s="10" t="s">
        <v>110</v>
      </c>
      <c r="I51" s="10" t="s">
        <v>194</v>
      </c>
      <c r="J51" s="10" t="s">
        <v>110</v>
      </c>
      <c r="K51" s="10" t="s">
        <v>194</v>
      </c>
      <c r="L51" s="10" t="s">
        <v>110</v>
      </c>
      <c r="M51" s="10" t="s">
        <v>194</v>
      </c>
      <c r="N51" s="10" t="s">
        <v>110</v>
      </c>
      <c r="O51" s="9" t="s">
        <v>194</v>
      </c>
      <c r="P51" s="4" t="s">
        <v>106</v>
      </c>
      <c r="Q51" s="53">
        <v>8.1</v>
      </c>
      <c r="R51" s="14">
        <f>Q51*$R$3</f>
        <v>16.2</v>
      </c>
      <c r="S51" s="14">
        <v>5</v>
      </c>
      <c r="T51" s="14">
        <f t="shared" si="0"/>
        <v>81</v>
      </c>
      <c r="U51" s="14">
        <f t="shared" si="1"/>
        <v>3240</v>
      </c>
    </row>
    <row r="52" spans="1:23" x14ac:dyDescent="0.25">
      <c r="A52" s="4" t="s">
        <v>196</v>
      </c>
      <c r="B52" s="4" t="s">
        <v>1</v>
      </c>
      <c r="C52" s="4" t="s">
        <v>17</v>
      </c>
      <c r="D52" s="4" t="s">
        <v>1</v>
      </c>
      <c r="E52" t="s">
        <v>193</v>
      </c>
      <c r="F52" s="10" t="s">
        <v>110</v>
      </c>
      <c r="G52" s="10" t="s">
        <v>194</v>
      </c>
      <c r="H52" s="10" t="s">
        <v>110</v>
      </c>
      <c r="I52" s="10" t="s">
        <v>194</v>
      </c>
      <c r="J52" s="10" t="s">
        <v>110</v>
      </c>
      <c r="K52" s="10" t="s">
        <v>194</v>
      </c>
      <c r="L52" s="10" t="s">
        <v>110</v>
      </c>
      <c r="M52" s="10" t="s">
        <v>194</v>
      </c>
      <c r="N52" s="10" t="s">
        <v>110</v>
      </c>
      <c r="O52" s="9" t="s">
        <v>194</v>
      </c>
      <c r="P52" s="4" t="s">
        <v>106</v>
      </c>
      <c r="Q52" s="28">
        <v>2.4</v>
      </c>
      <c r="R52" s="14">
        <f>Q52*$R$3</f>
        <v>4.8</v>
      </c>
      <c r="S52" s="14">
        <v>5</v>
      </c>
      <c r="T52" s="14">
        <f t="shared" si="0"/>
        <v>24</v>
      </c>
      <c r="U52" s="14">
        <f t="shared" si="1"/>
        <v>960</v>
      </c>
    </row>
    <row r="53" spans="1:23" x14ac:dyDescent="0.25">
      <c r="A53" s="55" t="s">
        <v>458</v>
      </c>
      <c r="B53" s="4" t="s">
        <v>1</v>
      </c>
      <c r="C53" s="4" t="s">
        <v>17</v>
      </c>
      <c r="D53" s="4" t="s">
        <v>1</v>
      </c>
      <c r="E53" t="s">
        <v>193</v>
      </c>
      <c r="F53" s="10" t="s">
        <v>110</v>
      </c>
      <c r="G53" s="10" t="s">
        <v>194</v>
      </c>
      <c r="H53" s="10" t="s">
        <v>110</v>
      </c>
      <c r="I53" s="10" t="s">
        <v>194</v>
      </c>
      <c r="J53" s="10" t="s">
        <v>110</v>
      </c>
      <c r="K53" s="10" t="s">
        <v>194</v>
      </c>
      <c r="L53" s="10" t="s">
        <v>110</v>
      </c>
      <c r="M53" s="10" t="s">
        <v>194</v>
      </c>
      <c r="N53" s="10" t="s">
        <v>110</v>
      </c>
      <c r="O53" s="9" t="s">
        <v>194</v>
      </c>
      <c r="P53" s="4" t="s">
        <v>106</v>
      </c>
      <c r="Q53" s="53">
        <v>2.6</v>
      </c>
      <c r="R53" s="14">
        <f>Q53*$R$3</f>
        <v>5.2</v>
      </c>
      <c r="S53" s="14">
        <v>5</v>
      </c>
      <c r="T53" s="14">
        <f t="shared" si="0"/>
        <v>26</v>
      </c>
      <c r="U53" s="14">
        <f t="shared" si="1"/>
        <v>1040</v>
      </c>
    </row>
    <row r="54" spans="1:23" x14ac:dyDescent="0.25">
      <c r="A54" s="55" t="s">
        <v>459</v>
      </c>
      <c r="B54" s="4" t="s">
        <v>115</v>
      </c>
      <c r="C54" s="4" t="s">
        <v>17</v>
      </c>
      <c r="D54" s="4" t="s">
        <v>1</v>
      </c>
      <c r="E54" t="s">
        <v>193</v>
      </c>
      <c r="F54" s="10" t="s">
        <v>110</v>
      </c>
      <c r="G54" s="10" t="s">
        <v>194</v>
      </c>
      <c r="H54" s="10" t="s">
        <v>110</v>
      </c>
      <c r="I54" s="10" t="s">
        <v>194</v>
      </c>
      <c r="J54" s="10" t="s">
        <v>110</v>
      </c>
      <c r="K54" s="10" t="s">
        <v>194</v>
      </c>
      <c r="L54" s="10" t="s">
        <v>110</v>
      </c>
      <c r="M54" s="10" t="s">
        <v>194</v>
      </c>
      <c r="N54" s="10" t="s">
        <v>110</v>
      </c>
      <c r="O54" s="9" t="s">
        <v>194</v>
      </c>
      <c r="P54" s="4" t="s">
        <v>106</v>
      </c>
      <c r="Q54" s="53">
        <v>7.4</v>
      </c>
      <c r="R54" s="14">
        <f>Q54*$R$3</f>
        <v>14.8</v>
      </c>
      <c r="S54" s="14">
        <v>5</v>
      </c>
      <c r="T54" s="14">
        <f t="shared" si="0"/>
        <v>74</v>
      </c>
      <c r="U54" s="14">
        <f t="shared" si="1"/>
        <v>2960</v>
      </c>
    </row>
    <row r="55" spans="1:23" x14ac:dyDescent="0.25">
      <c r="A55" s="4" t="s">
        <v>197</v>
      </c>
      <c r="B55" s="4" t="s">
        <v>1</v>
      </c>
      <c r="C55" s="4" t="s">
        <v>17</v>
      </c>
      <c r="D55" s="4" t="s">
        <v>1</v>
      </c>
      <c r="E55" t="s">
        <v>193</v>
      </c>
      <c r="F55" s="10" t="s">
        <v>110</v>
      </c>
      <c r="G55" s="10" t="s">
        <v>194</v>
      </c>
      <c r="H55" s="10" t="s">
        <v>110</v>
      </c>
      <c r="I55" s="10" t="s">
        <v>194</v>
      </c>
      <c r="J55" s="10" t="s">
        <v>110</v>
      </c>
      <c r="K55" s="10" t="s">
        <v>194</v>
      </c>
      <c r="L55" s="10" t="s">
        <v>110</v>
      </c>
      <c r="M55" s="10" t="s">
        <v>194</v>
      </c>
      <c r="N55" s="10" t="s">
        <v>110</v>
      </c>
      <c r="O55" s="9" t="s">
        <v>194</v>
      </c>
      <c r="P55" s="4" t="s">
        <v>106</v>
      </c>
      <c r="Q55" s="28">
        <v>3.7</v>
      </c>
      <c r="R55" s="14">
        <f>Q55*$R$3</f>
        <v>7.4</v>
      </c>
      <c r="S55" s="14">
        <v>5</v>
      </c>
      <c r="T55" s="14">
        <f t="shared" si="0"/>
        <v>37</v>
      </c>
      <c r="U55" s="14">
        <f t="shared" si="1"/>
        <v>1480</v>
      </c>
    </row>
    <row r="56" spans="1:23" x14ac:dyDescent="0.25">
      <c r="A56" s="4" t="s">
        <v>198</v>
      </c>
      <c r="B56" s="4" t="s">
        <v>1</v>
      </c>
      <c r="C56" s="4" t="s">
        <v>17</v>
      </c>
      <c r="D56" s="4" t="s">
        <v>1</v>
      </c>
      <c r="E56" t="s">
        <v>193</v>
      </c>
      <c r="F56" s="10" t="s">
        <v>110</v>
      </c>
      <c r="G56" s="10" t="s">
        <v>194</v>
      </c>
      <c r="H56" s="10" t="s">
        <v>110</v>
      </c>
      <c r="I56" s="10" t="s">
        <v>194</v>
      </c>
      <c r="J56" s="10" t="s">
        <v>110</v>
      </c>
      <c r="K56" s="10" t="s">
        <v>194</v>
      </c>
      <c r="L56" s="10" t="s">
        <v>110</v>
      </c>
      <c r="M56" s="10" t="s">
        <v>194</v>
      </c>
      <c r="N56" s="10" t="s">
        <v>110</v>
      </c>
      <c r="O56" s="9" t="s">
        <v>194</v>
      </c>
      <c r="P56" s="4" t="s">
        <v>106</v>
      </c>
      <c r="Q56" s="28">
        <v>1.5</v>
      </c>
      <c r="R56" s="14">
        <f>Q56*$R$3</f>
        <v>3</v>
      </c>
      <c r="S56" s="14">
        <v>5</v>
      </c>
      <c r="T56" s="14">
        <f t="shared" si="0"/>
        <v>15</v>
      </c>
      <c r="U56" s="14">
        <f t="shared" si="1"/>
        <v>600</v>
      </c>
    </row>
    <row r="57" spans="1:23" x14ac:dyDescent="0.25">
      <c r="A57" s="4" t="s">
        <v>199</v>
      </c>
      <c r="B57" s="4" t="s">
        <v>1</v>
      </c>
      <c r="C57" s="4" t="s">
        <v>17</v>
      </c>
      <c r="D57" s="4" t="s">
        <v>1</v>
      </c>
      <c r="E57" t="s">
        <v>193</v>
      </c>
      <c r="F57" s="10" t="s">
        <v>110</v>
      </c>
      <c r="G57" s="10" t="s">
        <v>194</v>
      </c>
      <c r="H57" s="10" t="s">
        <v>110</v>
      </c>
      <c r="I57" s="10" t="s">
        <v>194</v>
      </c>
      <c r="J57" s="10" t="s">
        <v>110</v>
      </c>
      <c r="K57" s="10" t="s">
        <v>194</v>
      </c>
      <c r="L57" s="10" t="s">
        <v>110</v>
      </c>
      <c r="M57" s="10" t="s">
        <v>194</v>
      </c>
      <c r="N57" s="10" t="s">
        <v>110</v>
      </c>
      <c r="O57" s="9" t="s">
        <v>194</v>
      </c>
      <c r="P57" s="4" t="s">
        <v>106</v>
      </c>
      <c r="Q57" s="28">
        <v>3</v>
      </c>
      <c r="R57" s="14">
        <f>Q57*$R$3</f>
        <v>6</v>
      </c>
      <c r="S57" s="14">
        <v>5</v>
      </c>
      <c r="T57" s="14">
        <f t="shared" si="0"/>
        <v>30</v>
      </c>
      <c r="U57" s="14">
        <f t="shared" si="1"/>
        <v>1200</v>
      </c>
    </row>
    <row r="58" spans="1:23" x14ac:dyDescent="0.25">
      <c r="A58" s="4" t="s">
        <v>200</v>
      </c>
      <c r="B58" s="4" t="s">
        <v>1</v>
      </c>
      <c r="C58" s="4" t="s">
        <v>17</v>
      </c>
      <c r="D58" s="4" t="s">
        <v>1</v>
      </c>
      <c r="E58" t="s">
        <v>193</v>
      </c>
      <c r="F58" s="10" t="s">
        <v>110</v>
      </c>
      <c r="G58" s="10" t="s">
        <v>194</v>
      </c>
      <c r="H58" s="10" t="s">
        <v>110</v>
      </c>
      <c r="I58" s="10" t="s">
        <v>194</v>
      </c>
      <c r="J58" s="10" t="s">
        <v>110</v>
      </c>
      <c r="K58" s="10" t="s">
        <v>194</v>
      </c>
      <c r="L58" s="10" t="s">
        <v>110</v>
      </c>
      <c r="M58" s="10" t="s">
        <v>194</v>
      </c>
      <c r="N58" s="10" t="s">
        <v>110</v>
      </c>
      <c r="O58" s="9" t="s">
        <v>194</v>
      </c>
      <c r="P58" s="4" t="s">
        <v>106</v>
      </c>
      <c r="Q58" s="28">
        <v>2.2000000000000002</v>
      </c>
      <c r="R58" s="14">
        <f>Q58*$R$3</f>
        <v>4.4000000000000004</v>
      </c>
      <c r="S58" s="14">
        <v>5</v>
      </c>
      <c r="T58" s="14">
        <f t="shared" si="0"/>
        <v>22</v>
      </c>
      <c r="U58" s="14">
        <f t="shared" si="1"/>
        <v>880</v>
      </c>
    </row>
    <row r="59" spans="1:23" x14ac:dyDescent="0.25">
      <c r="A59" s="4" t="s">
        <v>199</v>
      </c>
      <c r="B59" s="4" t="s">
        <v>1</v>
      </c>
      <c r="C59" s="4" t="s">
        <v>17</v>
      </c>
      <c r="D59" s="4" t="s">
        <v>1</v>
      </c>
      <c r="E59" t="s">
        <v>193</v>
      </c>
      <c r="F59" s="10" t="s">
        <v>110</v>
      </c>
      <c r="G59" s="10" t="s">
        <v>194</v>
      </c>
      <c r="H59" s="10" t="s">
        <v>110</v>
      </c>
      <c r="I59" s="10" t="s">
        <v>194</v>
      </c>
      <c r="J59" s="10" t="s">
        <v>110</v>
      </c>
      <c r="K59" s="10" t="s">
        <v>194</v>
      </c>
      <c r="L59" s="10" t="s">
        <v>110</v>
      </c>
      <c r="M59" s="10" t="s">
        <v>194</v>
      </c>
      <c r="N59" s="10" t="s">
        <v>110</v>
      </c>
      <c r="O59" s="9" t="s">
        <v>194</v>
      </c>
      <c r="P59" s="4" t="s">
        <v>106</v>
      </c>
      <c r="Q59" s="28">
        <v>3</v>
      </c>
      <c r="R59" s="14">
        <f>Q59*$R$3</f>
        <v>6</v>
      </c>
      <c r="S59" s="14">
        <v>5</v>
      </c>
      <c r="T59" s="14">
        <f t="shared" si="0"/>
        <v>30</v>
      </c>
      <c r="U59" s="14">
        <f t="shared" si="1"/>
        <v>1200</v>
      </c>
    </row>
    <row r="60" spans="1:23" x14ac:dyDescent="0.25">
      <c r="A60" s="4" t="s">
        <v>201</v>
      </c>
      <c r="B60" s="4" t="s">
        <v>1</v>
      </c>
      <c r="C60" s="4" t="s">
        <v>17</v>
      </c>
      <c r="D60" s="4" t="s">
        <v>1</v>
      </c>
      <c r="E60" t="s">
        <v>193</v>
      </c>
      <c r="F60" s="10" t="s">
        <v>110</v>
      </c>
      <c r="G60" s="10" t="s">
        <v>194</v>
      </c>
      <c r="H60" s="10" t="s">
        <v>110</v>
      </c>
      <c r="I60" s="10" t="s">
        <v>194</v>
      </c>
      <c r="J60" s="10" t="s">
        <v>110</v>
      </c>
      <c r="K60" s="10" t="s">
        <v>194</v>
      </c>
      <c r="L60" s="10" t="s">
        <v>110</v>
      </c>
      <c r="M60" s="10" t="s">
        <v>194</v>
      </c>
      <c r="N60" s="10" t="s">
        <v>110</v>
      </c>
      <c r="O60" s="9" t="s">
        <v>194</v>
      </c>
      <c r="P60" s="4" t="s">
        <v>106</v>
      </c>
      <c r="Q60" s="28">
        <v>2.2999999999999998</v>
      </c>
      <c r="R60" s="14">
        <f>Q60*$R$3</f>
        <v>4.5999999999999996</v>
      </c>
      <c r="S60" s="14">
        <v>5</v>
      </c>
      <c r="T60" s="14">
        <f t="shared" si="0"/>
        <v>23</v>
      </c>
      <c r="U60" s="14">
        <f t="shared" si="1"/>
        <v>920</v>
      </c>
    </row>
    <row r="61" spans="1:23" x14ac:dyDescent="0.25">
      <c r="A61" s="4" t="s">
        <v>24</v>
      </c>
      <c r="B61" s="4" t="s">
        <v>1</v>
      </c>
      <c r="C61" s="4" t="s">
        <v>17</v>
      </c>
      <c r="D61" s="4" t="s">
        <v>1</v>
      </c>
      <c r="E61" t="s">
        <v>193</v>
      </c>
      <c r="F61" s="10" t="s">
        <v>110</v>
      </c>
      <c r="G61" s="10" t="s">
        <v>194</v>
      </c>
      <c r="H61" s="10" t="s">
        <v>110</v>
      </c>
      <c r="I61" s="10" t="s">
        <v>194</v>
      </c>
      <c r="J61" s="10" t="s">
        <v>110</v>
      </c>
      <c r="K61" s="10" t="s">
        <v>194</v>
      </c>
      <c r="L61" s="10" t="s">
        <v>110</v>
      </c>
      <c r="M61" s="10" t="s">
        <v>194</v>
      </c>
      <c r="N61" s="10" t="s">
        <v>110</v>
      </c>
      <c r="O61" s="9" t="s">
        <v>194</v>
      </c>
      <c r="P61" s="4" t="s">
        <v>106</v>
      </c>
      <c r="Q61" s="53">
        <v>1.6</v>
      </c>
      <c r="R61" s="14">
        <f>Q61*$R$3</f>
        <v>3.2</v>
      </c>
      <c r="S61" s="14">
        <v>5</v>
      </c>
      <c r="T61" s="14">
        <f t="shared" si="0"/>
        <v>16</v>
      </c>
      <c r="U61" s="14">
        <f t="shared" si="1"/>
        <v>640</v>
      </c>
    </row>
    <row r="62" spans="1:23" x14ac:dyDescent="0.25">
      <c r="A62" s="4" t="s">
        <v>132</v>
      </c>
      <c r="B62" s="4" t="s">
        <v>1</v>
      </c>
      <c r="C62" s="4" t="s">
        <v>17</v>
      </c>
      <c r="D62" s="4" t="s">
        <v>1</v>
      </c>
      <c r="E62" t="s">
        <v>193</v>
      </c>
      <c r="F62" s="10" t="s">
        <v>110</v>
      </c>
      <c r="G62" s="10" t="s">
        <v>194</v>
      </c>
      <c r="H62" s="10" t="s">
        <v>110</v>
      </c>
      <c r="I62" s="10" t="s">
        <v>194</v>
      </c>
      <c r="J62" s="10" t="s">
        <v>110</v>
      </c>
      <c r="K62" s="10" t="s">
        <v>194</v>
      </c>
      <c r="L62" s="10" t="s">
        <v>110</v>
      </c>
      <c r="M62" s="10" t="s">
        <v>194</v>
      </c>
      <c r="N62" s="10" t="s">
        <v>110</v>
      </c>
      <c r="O62" s="9" t="s">
        <v>194</v>
      </c>
      <c r="P62" s="4" t="s">
        <v>106</v>
      </c>
      <c r="Q62" s="28">
        <v>2.1</v>
      </c>
      <c r="R62" s="14">
        <f>Q62*$R$3</f>
        <v>4.2</v>
      </c>
      <c r="S62" s="14">
        <v>5</v>
      </c>
      <c r="T62" s="14">
        <f t="shared" si="0"/>
        <v>21</v>
      </c>
      <c r="U62" s="14">
        <f t="shared" si="1"/>
        <v>840</v>
      </c>
    </row>
    <row r="63" spans="1:23" x14ac:dyDescent="0.25">
      <c r="A63" s="4" t="s">
        <v>202</v>
      </c>
      <c r="B63" s="4" t="s">
        <v>1</v>
      </c>
      <c r="C63" s="4" t="s">
        <v>17</v>
      </c>
      <c r="D63" s="4" t="s">
        <v>1</v>
      </c>
      <c r="E63" t="s">
        <v>193</v>
      </c>
      <c r="F63" s="10" t="s">
        <v>110</v>
      </c>
      <c r="G63" s="10" t="s">
        <v>194</v>
      </c>
      <c r="H63" s="10" t="s">
        <v>110</v>
      </c>
      <c r="I63" s="10" t="s">
        <v>194</v>
      </c>
      <c r="J63" s="10" t="s">
        <v>110</v>
      </c>
      <c r="K63" s="10" t="s">
        <v>194</v>
      </c>
      <c r="L63" s="10" t="s">
        <v>110</v>
      </c>
      <c r="M63" s="10" t="s">
        <v>194</v>
      </c>
      <c r="N63" s="10" t="s">
        <v>110</v>
      </c>
      <c r="O63" s="9" t="s">
        <v>194</v>
      </c>
      <c r="P63" s="4" t="s">
        <v>106</v>
      </c>
      <c r="Q63" s="28">
        <v>3.9</v>
      </c>
      <c r="R63" s="14">
        <f>Q63*$R$3</f>
        <v>7.8</v>
      </c>
      <c r="S63" s="14">
        <v>5</v>
      </c>
      <c r="T63" s="14">
        <f t="shared" si="0"/>
        <v>39</v>
      </c>
      <c r="U63" s="14">
        <f t="shared" si="1"/>
        <v>1560</v>
      </c>
    </row>
    <row r="64" spans="1:23" x14ac:dyDescent="0.25">
      <c r="A64" s="4" t="s">
        <v>203</v>
      </c>
      <c r="B64" s="4" t="s">
        <v>115</v>
      </c>
      <c r="C64" s="4" t="s">
        <v>204</v>
      </c>
      <c r="D64" s="4" t="s">
        <v>205</v>
      </c>
      <c r="E64" t="s">
        <v>206</v>
      </c>
      <c r="F64" s="10"/>
      <c r="G64" s="10"/>
      <c r="H64" s="10"/>
      <c r="I64" s="10"/>
      <c r="J64" s="10"/>
      <c r="K64" s="10"/>
      <c r="L64" s="10"/>
      <c r="M64" s="10"/>
      <c r="N64" s="10"/>
      <c r="O64" s="9"/>
      <c r="P64" s="4" t="s">
        <v>106</v>
      </c>
      <c r="Q64" s="53">
        <v>23.1</v>
      </c>
      <c r="R64" s="14">
        <f>Q64*$R$3</f>
        <v>46.2</v>
      </c>
      <c r="S64" s="14"/>
      <c r="T64" s="14">
        <f t="shared" si="0"/>
        <v>0</v>
      </c>
      <c r="U64" s="14">
        <f t="shared" si="1"/>
        <v>0</v>
      </c>
      <c r="W64" s="44"/>
    </row>
    <row r="65" spans="1:21" x14ac:dyDescent="0.25">
      <c r="A65" s="4" t="s">
        <v>207</v>
      </c>
      <c r="B65" s="4" t="s">
        <v>1</v>
      </c>
      <c r="C65" s="4" t="s">
        <v>208</v>
      </c>
      <c r="D65" s="4" t="s">
        <v>148</v>
      </c>
      <c r="E65" t="s">
        <v>209</v>
      </c>
      <c r="F65" s="10" t="s">
        <v>110</v>
      </c>
      <c r="G65" s="10" t="s">
        <v>105</v>
      </c>
      <c r="H65" s="10" t="s">
        <v>110</v>
      </c>
      <c r="I65" s="10" t="s">
        <v>105</v>
      </c>
      <c r="J65" s="10" t="s">
        <v>110</v>
      </c>
      <c r="K65" s="10" t="s">
        <v>105</v>
      </c>
      <c r="L65" s="10" t="s">
        <v>110</v>
      </c>
      <c r="M65" s="10" t="s">
        <v>105</v>
      </c>
      <c r="N65" s="10" t="s">
        <v>110</v>
      </c>
      <c r="O65" s="9" t="s">
        <v>105</v>
      </c>
      <c r="P65" s="4" t="s">
        <v>106</v>
      </c>
      <c r="Q65" s="28">
        <v>22.8</v>
      </c>
      <c r="R65" s="14">
        <f>Q65*$R$3</f>
        <v>45.6</v>
      </c>
      <c r="S65" s="14">
        <v>5</v>
      </c>
      <c r="T65" s="14">
        <f t="shared" si="0"/>
        <v>228</v>
      </c>
      <c r="U65" s="14">
        <f t="shared" si="1"/>
        <v>9120</v>
      </c>
    </row>
    <row r="66" spans="1:21" x14ac:dyDescent="0.25">
      <c r="A66" s="4" t="s">
        <v>210</v>
      </c>
      <c r="B66" s="4" t="s">
        <v>115</v>
      </c>
      <c r="C66" s="4" t="s">
        <v>211</v>
      </c>
      <c r="D66" s="4" t="s">
        <v>212</v>
      </c>
      <c r="E66" t="s">
        <v>213</v>
      </c>
      <c r="F66" s="10" t="s">
        <v>118</v>
      </c>
      <c r="G66" s="10" t="s">
        <v>104</v>
      </c>
      <c r="H66" s="10" t="s">
        <v>118</v>
      </c>
      <c r="I66" s="10" t="s">
        <v>104</v>
      </c>
      <c r="J66" s="10"/>
      <c r="K66" s="10"/>
      <c r="L66" s="10" t="s">
        <v>118</v>
      </c>
      <c r="M66" s="10" t="s">
        <v>104</v>
      </c>
      <c r="N66" s="10"/>
      <c r="O66" s="9"/>
      <c r="P66" s="4" t="s">
        <v>106</v>
      </c>
      <c r="Q66" s="53">
        <v>9.6999999999999993</v>
      </c>
      <c r="R66" s="14">
        <f>Q66*$R$3</f>
        <v>19.399999999999999</v>
      </c>
      <c r="S66" s="14">
        <v>3</v>
      </c>
      <c r="T66" s="14">
        <f t="shared" si="0"/>
        <v>58.199999999999996</v>
      </c>
      <c r="U66" s="14">
        <f t="shared" si="1"/>
        <v>2328</v>
      </c>
    </row>
    <row r="67" spans="1:21" x14ac:dyDescent="0.25">
      <c r="A67" s="4" t="s">
        <v>214</v>
      </c>
      <c r="B67" s="4" t="s">
        <v>1</v>
      </c>
      <c r="C67" s="4" t="s">
        <v>215</v>
      </c>
      <c r="D67" s="4" t="s">
        <v>49</v>
      </c>
      <c r="E67" t="s">
        <v>216</v>
      </c>
      <c r="F67" s="10" t="s">
        <v>142</v>
      </c>
      <c r="G67" s="10" t="s">
        <v>172</v>
      </c>
      <c r="H67" s="10" t="s">
        <v>142</v>
      </c>
      <c r="I67" s="10" t="s">
        <v>172</v>
      </c>
      <c r="J67" s="10" t="s">
        <v>142</v>
      </c>
      <c r="K67" s="10" t="s">
        <v>172</v>
      </c>
      <c r="L67" s="10" t="s">
        <v>142</v>
      </c>
      <c r="M67" s="10" t="s">
        <v>172</v>
      </c>
      <c r="N67" s="10" t="s">
        <v>142</v>
      </c>
      <c r="O67" s="9" t="s">
        <v>172</v>
      </c>
      <c r="P67" s="4" t="s">
        <v>106</v>
      </c>
      <c r="Q67" s="28">
        <v>27.3</v>
      </c>
      <c r="R67" s="14">
        <f>Q67*$R$3</f>
        <v>54.6</v>
      </c>
      <c r="S67" s="14">
        <v>5</v>
      </c>
      <c r="T67" s="14">
        <f t="shared" si="0"/>
        <v>273</v>
      </c>
      <c r="U67" s="14">
        <f t="shared" si="1"/>
        <v>10920</v>
      </c>
    </row>
    <row r="68" spans="1:21" s="56" customFormat="1" x14ac:dyDescent="0.25">
      <c r="A68" s="55" t="s">
        <v>217</v>
      </c>
      <c r="B68" s="55" t="s">
        <v>139</v>
      </c>
      <c r="C68" s="55" t="s">
        <v>215</v>
      </c>
      <c r="D68" s="55" t="s">
        <v>49</v>
      </c>
      <c r="E68" s="56" t="s">
        <v>216</v>
      </c>
      <c r="F68" s="57" t="s">
        <v>142</v>
      </c>
      <c r="G68" s="57" t="s">
        <v>172</v>
      </c>
      <c r="H68" s="57" t="s">
        <v>142</v>
      </c>
      <c r="I68" s="57" t="s">
        <v>172</v>
      </c>
      <c r="J68" s="57" t="s">
        <v>142</v>
      </c>
      <c r="K68" s="57" t="s">
        <v>172</v>
      </c>
      <c r="L68" s="57" t="s">
        <v>142</v>
      </c>
      <c r="M68" s="57" t="s">
        <v>172</v>
      </c>
      <c r="N68" s="57" t="s">
        <v>142</v>
      </c>
      <c r="O68" s="58" t="s">
        <v>172</v>
      </c>
      <c r="P68" s="55" t="s">
        <v>106</v>
      </c>
      <c r="Q68" s="59">
        <v>28.5</v>
      </c>
      <c r="R68" s="54">
        <f>Q68*$R$3</f>
        <v>57</v>
      </c>
      <c r="S68" s="54">
        <v>5</v>
      </c>
      <c r="T68" s="54">
        <f t="shared" si="0"/>
        <v>285</v>
      </c>
      <c r="U68" s="54">
        <f t="shared" si="1"/>
        <v>11400</v>
      </c>
    </row>
    <row r="69" spans="1:21" x14ac:dyDescent="0.25">
      <c r="A69" s="4" t="s">
        <v>218</v>
      </c>
      <c r="B69" s="4" t="s">
        <v>1</v>
      </c>
      <c r="C69" s="4" t="s">
        <v>215</v>
      </c>
      <c r="D69" s="4" t="s">
        <v>49</v>
      </c>
      <c r="E69" t="s">
        <v>216</v>
      </c>
      <c r="F69" s="10" t="s">
        <v>142</v>
      </c>
      <c r="G69" s="10" t="s">
        <v>172</v>
      </c>
      <c r="H69" s="10" t="s">
        <v>142</v>
      </c>
      <c r="I69" s="10" t="s">
        <v>172</v>
      </c>
      <c r="J69" s="10" t="s">
        <v>142</v>
      </c>
      <c r="K69" s="10" t="s">
        <v>172</v>
      </c>
      <c r="L69" s="10" t="s">
        <v>142</v>
      </c>
      <c r="M69" s="10" t="s">
        <v>172</v>
      </c>
      <c r="N69" s="10" t="s">
        <v>142</v>
      </c>
      <c r="O69" s="9" t="s">
        <v>172</v>
      </c>
      <c r="P69" s="4" t="s">
        <v>106</v>
      </c>
      <c r="Q69" s="53">
        <v>29.4</v>
      </c>
      <c r="R69" s="14">
        <f>Q69*$R$3</f>
        <v>58.8</v>
      </c>
      <c r="S69" s="14">
        <v>5</v>
      </c>
      <c r="T69" s="14">
        <f t="shared" si="0"/>
        <v>294</v>
      </c>
      <c r="U69" s="14">
        <f t="shared" si="1"/>
        <v>11760</v>
      </c>
    </row>
    <row r="70" spans="1:21" x14ac:dyDescent="0.25">
      <c r="A70" s="4" t="s">
        <v>218</v>
      </c>
      <c r="B70" s="4" t="s">
        <v>1</v>
      </c>
      <c r="C70" s="4" t="s">
        <v>215</v>
      </c>
      <c r="D70" s="4" t="s">
        <v>49</v>
      </c>
      <c r="E70" t="s">
        <v>216</v>
      </c>
      <c r="F70" s="10" t="s">
        <v>142</v>
      </c>
      <c r="G70" s="10" t="s">
        <v>172</v>
      </c>
      <c r="H70" s="10" t="s">
        <v>142</v>
      </c>
      <c r="I70" s="10" t="s">
        <v>172</v>
      </c>
      <c r="J70" s="10" t="s">
        <v>142</v>
      </c>
      <c r="K70" s="10" t="s">
        <v>172</v>
      </c>
      <c r="L70" s="10" t="s">
        <v>142</v>
      </c>
      <c r="M70" s="10" t="s">
        <v>172</v>
      </c>
      <c r="N70" s="10" t="s">
        <v>142</v>
      </c>
      <c r="O70" s="9" t="s">
        <v>172</v>
      </c>
      <c r="P70" s="4" t="s">
        <v>106</v>
      </c>
      <c r="Q70" s="53">
        <v>29.4</v>
      </c>
      <c r="R70" s="14">
        <f>Q70*$R$3</f>
        <v>58.8</v>
      </c>
      <c r="S70" s="14">
        <v>5</v>
      </c>
      <c r="T70" s="14">
        <f t="shared" ref="T70:T133" si="2">R70*S70</f>
        <v>294</v>
      </c>
      <c r="U70" s="14">
        <f t="shared" ref="U70:U133" si="3">T70*$U$3</f>
        <v>11760</v>
      </c>
    </row>
    <row r="71" spans="1:21" x14ac:dyDescent="0.25">
      <c r="A71" s="4" t="s">
        <v>219</v>
      </c>
      <c r="B71" s="4" t="s">
        <v>1</v>
      </c>
      <c r="C71" s="4" t="s">
        <v>220</v>
      </c>
      <c r="D71" s="4" t="s">
        <v>49</v>
      </c>
      <c r="E71" t="s">
        <v>221</v>
      </c>
      <c r="F71" s="10" t="s">
        <v>110</v>
      </c>
      <c r="G71" s="10" t="s">
        <v>222</v>
      </c>
      <c r="H71" s="10" t="s">
        <v>110</v>
      </c>
      <c r="I71" s="10" t="s">
        <v>222</v>
      </c>
      <c r="J71" s="10" t="s">
        <v>110</v>
      </c>
      <c r="K71" s="10" t="s">
        <v>223</v>
      </c>
      <c r="L71" s="10" t="s">
        <v>110</v>
      </c>
      <c r="M71" s="10" t="s">
        <v>222</v>
      </c>
      <c r="N71" s="10" t="s">
        <v>110</v>
      </c>
      <c r="O71" s="9" t="s">
        <v>222</v>
      </c>
      <c r="P71" s="4" t="s">
        <v>106</v>
      </c>
      <c r="Q71" s="53">
        <v>28.2</v>
      </c>
      <c r="R71" s="14">
        <f>Q71*$R$3</f>
        <v>56.4</v>
      </c>
      <c r="S71" s="14">
        <v>5</v>
      </c>
      <c r="T71" s="14">
        <f t="shared" si="2"/>
        <v>282</v>
      </c>
      <c r="U71" s="14">
        <f t="shared" si="3"/>
        <v>11280</v>
      </c>
    </row>
    <row r="72" spans="1:21" x14ac:dyDescent="0.25">
      <c r="A72" s="4" t="s">
        <v>224</v>
      </c>
      <c r="B72" s="4" t="s">
        <v>1</v>
      </c>
      <c r="C72" s="4" t="s">
        <v>225</v>
      </c>
      <c r="D72" s="4" t="s">
        <v>1</v>
      </c>
      <c r="E72" t="s">
        <v>226</v>
      </c>
      <c r="F72" s="10" t="s">
        <v>110</v>
      </c>
      <c r="G72" s="10" t="s">
        <v>227</v>
      </c>
      <c r="H72" s="10" t="s">
        <v>110</v>
      </c>
      <c r="I72" s="10" t="s">
        <v>227</v>
      </c>
      <c r="J72" s="10" t="s">
        <v>110</v>
      </c>
      <c r="K72" s="10" t="s">
        <v>223</v>
      </c>
      <c r="L72" s="10" t="s">
        <v>110</v>
      </c>
      <c r="M72" s="10" t="s">
        <v>227</v>
      </c>
      <c r="N72" s="10" t="s">
        <v>110</v>
      </c>
      <c r="O72" s="9" t="s">
        <v>227</v>
      </c>
      <c r="P72" s="4" t="s">
        <v>106</v>
      </c>
      <c r="Q72" s="28">
        <v>3.4</v>
      </c>
      <c r="R72" s="14">
        <f>Q72*$R$3</f>
        <v>6.8</v>
      </c>
      <c r="S72" s="14">
        <v>5</v>
      </c>
      <c r="T72" s="14">
        <f t="shared" si="2"/>
        <v>34</v>
      </c>
      <c r="U72" s="14">
        <f t="shared" si="3"/>
        <v>1360</v>
      </c>
    </row>
    <row r="73" spans="1:21" x14ac:dyDescent="0.25">
      <c r="A73" s="4" t="s">
        <v>224</v>
      </c>
      <c r="B73" s="4" t="s">
        <v>1</v>
      </c>
      <c r="C73" s="4" t="s">
        <v>225</v>
      </c>
      <c r="D73" s="4" t="s">
        <v>1</v>
      </c>
      <c r="E73" t="s">
        <v>226</v>
      </c>
      <c r="F73" s="10" t="s">
        <v>110</v>
      </c>
      <c r="G73" s="10" t="s">
        <v>227</v>
      </c>
      <c r="H73" s="10" t="s">
        <v>110</v>
      </c>
      <c r="I73" s="10" t="s">
        <v>227</v>
      </c>
      <c r="J73" s="10" t="s">
        <v>110</v>
      </c>
      <c r="K73" s="10" t="s">
        <v>223</v>
      </c>
      <c r="L73" s="10" t="s">
        <v>110</v>
      </c>
      <c r="M73" s="10" t="s">
        <v>227</v>
      </c>
      <c r="N73" s="10" t="s">
        <v>110</v>
      </c>
      <c r="O73" s="9" t="s">
        <v>227</v>
      </c>
      <c r="P73" s="4" t="s">
        <v>106</v>
      </c>
      <c r="Q73" s="28">
        <v>3.4</v>
      </c>
      <c r="R73" s="14">
        <f>Q73*$R$3</f>
        <v>6.8</v>
      </c>
      <c r="S73" s="14">
        <v>5</v>
      </c>
      <c r="T73" s="14">
        <f t="shared" si="2"/>
        <v>34</v>
      </c>
      <c r="U73" s="14">
        <f t="shared" si="3"/>
        <v>1360</v>
      </c>
    </row>
    <row r="74" spans="1:21" x14ac:dyDescent="0.25">
      <c r="A74" s="4" t="s">
        <v>228</v>
      </c>
      <c r="B74" s="4" t="s">
        <v>1</v>
      </c>
      <c r="C74" s="4" t="s">
        <v>229</v>
      </c>
      <c r="D74" s="4" t="s">
        <v>1</v>
      </c>
      <c r="E74" t="s">
        <v>230</v>
      </c>
      <c r="F74" s="10" t="s">
        <v>110</v>
      </c>
      <c r="G74" s="10" t="s">
        <v>227</v>
      </c>
      <c r="H74" s="10" t="s">
        <v>110</v>
      </c>
      <c r="I74" s="10" t="s">
        <v>227</v>
      </c>
      <c r="J74" s="10" t="s">
        <v>110</v>
      </c>
      <c r="K74" s="10" t="s">
        <v>223</v>
      </c>
      <c r="L74" s="10" t="s">
        <v>110</v>
      </c>
      <c r="M74" s="10" t="s">
        <v>227</v>
      </c>
      <c r="N74" s="10" t="s">
        <v>110</v>
      </c>
      <c r="O74" s="9" t="s">
        <v>227</v>
      </c>
      <c r="P74" s="4" t="s">
        <v>106</v>
      </c>
      <c r="Q74" s="53">
        <v>4.5</v>
      </c>
      <c r="R74" s="14">
        <f>Q74*$R$3</f>
        <v>9</v>
      </c>
      <c r="S74" s="14">
        <v>5</v>
      </c>
      <c r="T74" s="14">
        <f t="shared" si="2"/>
        <v>45</v>
      </c>
      <c r="U74" s="14">
        <f t="shared" si="3"/>
        <v>1800</v>
      </c>
    </row>
    <row r="75" spans="1:21" x14ac:dyDescent="0.25">
      <c r="A75" s="4" t="s">
        <v>231</v>
      </c>
      <c r="B75" s="4" t="s">
        <v>115</v>
      </c>
      <c r="C75" s="4" t="s">
        <v>229</v>
      </c>
      <c r="D75" s="4" t="s">
        <v>1</v>
      </c>
      <c r="E75" t="s">
        <v>230</v>
      </c>
      <c r="F75" s="10" t="s">
        <v>110</v>
      </c>
      <c r="G75" s="10" t="s">
        <v>227</v>
      </c>
      <c r="H75" s="10" t="s">
        <v>110</v>
      </c>
      <c r="I75" s="10" t="s">
        <v>227</v>
      </c>
      <c r="J75" s="10" t="s">
        <v>110</v>
      </c>
      <c r="K75" s="10" t="s">
        <v>223</v>
      </c>
      <c r="L75" s="10" t="s">
        <v>110</v>
      </c>
      <c r="M75" s="10" t="s">
        <v>227</v>
      </c>
      <c r="N75" s="10" t="s">
        <v>110</v>
      </c>
      <c r="O75" s="9" t="s">
        <v>227</v>
      </c>
      <c r="P75" s="4" t="s">
        <v>106</v>
      </c>
      <c r="Q75" s="28">
        <v>10.7</v>
      </c>
      <c r="R75" s="14">
        <f>Q75*$R$3</f>
        <v>21.4</v>
      </c>
      <c r="S75" s="14">
        <v>5</v>
      </c>
      <c r="T75" s="14">
        <f t="shared" si="2"/>
        <v>107</v>
      </c>
      <c r="U75" s="14">
        <f t="shared" si="3"/>
        <v>4280</v>
      </c>
    </row>
    <row r="76" spans="1:21" x14ac:dyDescent="0.25">
      <c r="A76" s="4" t="s">
        <v>232</v>
      </c>
      <c r="B76" s="4" t="s">
        <v>1</v>
      </c>
      <c r="C76" s="4" t="s">
        <v>229</v>
      </c>
      <c r="D76" s="4" t="s">
        <v>1</v>
      </c>
      <c r="E76" t="s">
        <v>230</v>
      </c>
      <c r="F76" s="10" t="s">
        <v>110</v>
      </c>
      <c r="G76" s="10" t="s">
        <v>227</v>
      </c>
      <c r="H76" s="10" t="s">
        <v>110</v>
      </c>
      <c r="I76" s="10" t="s">
        <v>227</v>
      </c>
      <c r="J76" s="10" t="s">
        <v>110</v>
      </c>
      <c r="K76" s="10" t="s">
        <v>223</v>
      </c>
      <c r="L76" s="10" t="s">
        <v>110</v>
      </c>
      <c r="M76" s="10" t="s">
        <v>227</v>
      </c>
      <c r="N76" s="10" t="s">
        <v>110</v>
      </c>
      <c r="O76" s="9" t="s">
        <v>227</v>
      </c>
      <c r="P76" s="4" t="s">
        <v>106</v>
      </c>
      <c r="Q76" s="28">
        <v>2.9</v>
      </c>
      <c r="R76" s="14">
        <f>Q76*$R$3</f>
        <v>5.8</v>
      </c>
      <c r="S76" s="14">
        <v>5</v>
      </c>
      <c r="T76" s="14">
        <f t="shared" si="2"/>
        <v>29</v>
      </c>
      <c r="U76" s="14">
        <f t="shared" si="3"/>
        <v>1160</v>
      </c>
    </row>
    <row r="77" spans="1:21" x14ac:dyDescent="0.25">
      <c r="A77" s="4" t="s">
        <v>232</v>
      </c>
      <c r="B77" s="4" t="s">
        <v>1</v>
      </c>
      <c r="C77" s="4" t="s">
        <v>229</v>
      </c>
      <c r="D77" s="4" t="s">
        <v>1</v>
      </c>
      <c r="E77" t="s">
        <v>230</v>
      </c>
      <c r="F77" s="10" t="s">
        <v>110</v>
      </c>
      <c r="G77" s="10" t="s">
        <v>227</v>
      </c>
      <c r="H77" s="10" t="s">
        <v>110</v>
      </c>
      <c r="I77" s="10" t="s">
        <v>227</v>
      </c>
      <c r="J77" s="10" t="s">
        <v>110</v>
      </c>
      <c r="K77" s="10" t="s">
        <v>223</v>
      </c>
      <c r="L77" s="10" t="s">
        <v>110</v>
      </c>
      <c r="M77" s="10" t="s">
        <v>227</v>
      </c>
      <c r="N77" s="10" t="s">
        <v>110</v>
      </c>
      <c r="O77" s="9" t="s">
        <v>227</v>
      </c>
      <c r="P77" s="4" t="s">
        <v>106</v>
      </c>
      <c r="Q77" s="28">
        <v>2.9</v>
      </c>
      <c r="R77" s="14">
        <f>Q77*$R$3</f>
        <v>5.8</v>
      </c>
      <c r="S77" s="14">
        <v>5</v>
      </c>
      <c r="T77" s="14">
        <f t="shared" si="2"/>
        <v>29</v>
      </c>
      <c r="U77" s="14">
        <f t="shared" si="3"/>
        <v>1160</v>
      </c>
    </row>
    <row r="78" spans="1:21" x14ac:dyDescent="0.25">
      <c r="A78" s="4" t="s">
        <v>224</v>
      </c>
      <c r="B78" s="4" t="s">
        <v>1</v>
      </c>
      <c r="C78" s="4" t="s">
        <v>229</v>
      </c>
      <c r="D78" s="4" t="s">
        <v>1</v>
      </c>
      <c r="E78" t="s">
        <v>230</v>
      </c>
      <c r="F78" s="10" t="s">
        <v>110</v>
      </c>
      <c r="G78" s="10" t="s">
        <v>227</v>
      </c>
      <c r="H78" s="10" t="s">
        <v>110</v>
      </c>
      <c r="I78" s="10" t="s">
        <v>227</v>
      </c>
      <c r="J78" s="10" t="s">
        <v>110</v>
      </c>
      <c r="K78" s="10" t="s">
        <v>223</v>
      </c>
      <c r="L78" s="10" t="s">
        <v>110</v>
      </c>
      <c r="M78" s="10" t="s">
        <v>227</v>
      </c>
      <c r="N78" s="10" t="s">
        <v>110</v>
      </c>
      <c r="O78" s="9" t="s">
        <v>227</v>
      </c>
      <c r="P78" s="4" t="s">
        <v>106</v>
      </c>
      <c r="Q78" s="53">
        <v>2.2999999999999998</v>
      </c>
      <c r="R78" s="14">
        <f>Q78*$R$3</f>
        <v>4.5999999999999996</v>
      </c>
      <c r="S78" s="14">
        <v>5</v>
      </c>
      <c r="T78" s="14">
        <f t="shared" si="2"/>
        <v>23</v>
      </c>
      <c r="U78" s="14">
        <f t="shared" si="3"/>
        <v>920</v>
      </c>
    </row>
    <row r="79" spans="1:21" x14ac:dyDescent="0.25">
      <c r="A79" s="4" t="s">
        <v>224</v>
      </c>
      <c r="B79" s="4" t="s">
        <v>1</v>
      </c>
      <c r="C79" s="4" t="s">
        <v>229</v>
      </c>
      <c r="D79" s="4" t="s">
        <v>1</v>
      </c>
      <c r="E79" t="s">
        <v>230</v>
      </c>
      <c r="F79" s="10" t="s">
        <v>110</v>
      </c>
      <c r="G79" s="10" t="s">
        <v>227</v>
      </c>
      <c r="H79" s="10" t="s">
        <v>110</v>
      </c>
      <c r="I79" s="10" t="s">
        <v>227</v>
      </c>
      <c r="J79" s="10" t="s">
        <v>110</v>
      </c>
      <c r="K79" s="10" t="s">
        <v>223</v>
      </c>
      <c r="L79" s="10" t="s">
        <v>110</v>
      </c>
      <c r="M79" s="10" t="s">
        <v>227</v>
      </c>
      <c r="N79" s="10" t="s">
        <v>110</v>
      </c>
      <c r="O79" s="9" t="s">
        <v>227</v>
      </c>
      <c r="P79" s="4" t="s">
        <v>106</v>
      </c>
      <c r="Q79" s="53">
        <v>2.2999999999999998</v>
      </c>
      <c r="R79" s="14">
        <f>Q79*$R$3</f>
        <v>4.5999999999999996</v>
      </c>
      <c r="S79" s="14">
        <v>5</v>
      </c>
      <c r="T79" s="14">
        <f t="shared" si="2"/>
        <v>23</v>
      </c>
      <c r="U79" s="14">
        <f t="shared" si="3"/>
        <v>920</v>
      </c>
    </row>
    <row r="80" spans="1:21" x14ac:dyDescent="0.25">
      <c r="A80" s="4" t="s">
        <v>233</v>
      </c>
      <c r="B80" s="4" t="s">
        <v>115</v>
      </c>
      <c r="C80" s="4" t="s">
        <v>229</v>
      </c>
      <c r="D80" s="4" t="s">
        <v>1</v>
      </c>
      <c r="E80" t="s">
        <v>230</v>
      </c>
      <c r="F80" s="10" t="s">
        <v>110</v>
      </c>
      <c r="G80" s="10" t="s">
        <v>227</v>
      </c>
      <c r="H80" s="10" t="s">
        <v>110</v>
      </c>
      <c r="I80" s="10" t="s">
        <v>227</v>
      </c>
      <c r="J80" s="10" t="s">
        <v>110</v>
      </c>
      <c r="K80" s="10" t="s">
        <v>223</v>
      </c>
      <c r="L80" s="10" t="s">
        <v>110</v>
      </c>
      <c r="M80" s="10" t="s">
        <v>227</v>
      </c>
      <c r="N80" s="10" t="s">
        <v>110</v>
      </c>
      <c r="O80" s="9" t="s">
        <v>227</v>
      </c>
      <c r="P80" s="4" t="s">
        <v>106</v>
      </c>
      <c r="Q80" s="28">
        <v>10.1</v>
      </c>
      <c r="R80" s="14">
        <f>Q80*$R$3</f>
        <v>20.2</v>
      </c>
      <c r="S80" s="14">
        <v>5</v>
      </c>
      <c r="T80" s="14">
        <f t="shared" si="2"/>
        <v>101</v>
      </c>
      <c r="U80" s="14">
        <f t="shared" si="3"/>
        <v>4040</v>
      </c>
    </row>
    <row r="81" spans="1:21" x14ac:dyDescent="0.25">
      <c r="A81" s="4" t="s">
        <v>234</v>
      </c>
      <c r="B81" s="4" t="s">
        <v>1</v>
      </c>
      <c r="C81" s="4" t="s">
        <v>229</v>
      </c>
      <c r="D81" s="4" t="s">
        <v>1</v>
      </c>
      <c r="E81" t="s">
        <v>230</v>
      </c>
      <c r="F81" s="10" t="s">
        <v>110</v>
      </c>
      <c r="G81" s="10" t="s">
        <v>227</v>
      </c>
      <c r="H81" s="10" t="s">
        <v>110</v>
      </c>
      <c r="I81" s="10" t="s">
        <v>227</v>
      </c>
      <c r="J81" s="10" t="s">
        <v>110</v>
      </c>
      <c r="K81" s="10" t="s">
        <v>223</v>
      </c>
      <c r="L81" s="10" t="s">
        <v>110</v>
      </c>
      <c r="M81" s="10" t="s">
        <v>227</v>
      </c>
      <c r="N81" s="10" t="s">
        <v>110</v>
      </c>
      <c r="O81" s="9" t="s">
        <v>227</v>
      </c>
      <c r="P81" s="4" t="s">
        <v>106</v>
      </c>
      <c r="Q81" s="28">
        <v>2.7</v>
      </c>
      <c r="R81" s="14">
        <f>Q81*$R$3</f>
        <v>5.4</v>
      </c>
      <c r="S81" s="14">
        <v>5</v>
      </c>
      <c r="T81" s="14">
        <f t="shared" si="2"/>
        <v>27</v>
      </c>
      <c r="U81" s="14">
        <f t="shared" si="3"/>
        <v>1080</v>
      </c>
    </row>
    <row r="82" spans="1:21" x14ac:dyDescent="0.25">
      <c r="A82" s="4" t="s">
        <v>234</v>
      </c>
      <c r="B82" s="4" t="s">
        <v>1</v>
      </c>
      <c r="C82" s="4" t="s">
        <v>229</v>
      </c>
      <c r="D82" s="4" t="s">
        <v>1</v>
      </c>
      <c r="E82" t="s">
        <v>230</v>
      </c>
      <c r="F82" s="10" t="s">
        <v>110</v>
      </c>
      <c r="G82" s="10" t="s">
        <v>227</v>
      </c>
      <c r="H82" s="10" t="s">
        <v>110</v>
      </c>
      <c r="I82" s="10" t="s">
        <v>227</v>
      </c>
      <c r="J82" s="10" t="s">
        <v>110</v>
      </c>
      <c r="K82" s="10" t="s">
        <v>223</v>
      </c>
      <c r="L82" s="10" t="s">
        <v>110</v>
      </c>
      <c r="M82" s="10" t="s">
        <v>227</v>
      </c>
      <c r="N82" s="10" t="s">
        <v>110</v>
      </c>
      <c r="O82" s="9" t="s">
        <v>227</v>
      </c>
      <c r="P82" s="4" t="s">
        <v>106</v>
      </c>
      <c r="Q82" s="28">
        <v>2.7</v>
      </c>
      <c r="R82" s="14">
        <f>Q82*$R$3</f>
        <v>5.4</v>
      </c>
      <c r="S82" s="14">
        <v>5</v>
      </c>
      <c r="T82" s="14">
        <f t="shared" si="2"/>
        <v>27</v>
      </c>
      <c r="U82" s="14">
        <f t="shared" si="3"/>
        <v>1080</v>
      </c>
    </row>
    <row r="83" spans="1:21" x14ac:dyDescent="0.25">
      <c r="A83" s="4" t="s">
        <v>162</v>
      </c>
      <c r="B83" s="4" t="s">
        <v>1</v>
      </c>
      <c r="C83" s="4" t="s">
        <v>28</v>
      </c>
      <c r="D83" s="4" t="s">
        <v>1</v>
      </c>
      <c r="E83" t="s">
        <v>235</v>
      </c>
      <c r="F83" s="10" t="s">
        <v>110</v>
      </c>
      <c r="G83" s="10" t="s">
        <v>105</v>
      </c>
      <c r="H83" s="10" t="s">
        <v>110</v>
      </c>
      <c r="I83" s="10" t="s">
        <v>105</v>
      </c>
      <c r="J83" s="10" t="s">
        <v>110</v>
      </c>
      <c r="K83" s="10" t="s">
        <v>105</v>
      </c>
      <c r="L83" s="10" t="s">
        <v>110</v>
      </c>
      <c r="M83" s="10" t="s">
        <v>105</v>
      </c>
      <c r="N83" s="10" t="s">
        <v>110</v>
      </c>
      <c r="O83" s="9" t="s">
        <v>105</v>
      </c>
      <c r="P83" s="4" t="s">
        <v>106</v>
      </c>
      <c r="Q83" s="28">
        <v>4.5</v>
      </c>
      <c r="R83" s="14">
        <f>Q83*$R$3</f>
        <v>9</v>
      </c>
      <c r="S83" s="14">
        <v>5</v>
      </c>
      <c r="T83" s="14">
        <f t="shared" si="2"/>
        <v>45</v>
      </c>
      <c r="U83" s="14">
        <f t="shared" si="3"/>
        <v>1800</v>
      </c>
    </row>
    <row r="84" spans="1:21" x14ac:dyDescent="0.25">
      <c r="A84" s="4" t="s">
        <v>166</v>
      </c>
      <c r="B84" s="4" t="s">
        <v>1</v>
      </c>
      <c r="C84" s="4" t="s">
        <v>28</v>
      </c>
      <c r="D84" s="4" t="s">
        <v>1</v>
      </c>
      <c r="E84" t="s">
        <v>235</v>
      </c>
      <c r="F84" s="10" t="s">
        <v>110</v>
      </c>
      <c r="G84" s="10" t="s">
        <v>105</v>
      </c>
      <c r="H84" s="10" t="s">
        <v>110</v>
      </c>
      <c r="I84" s="10" t="s">
        <v>105</v>
      </c>
      <c r="J84" s="10" t="s">
        <v>110</v>
      </c>
      <c r="K84" s="10" t="s">
        <v>105</v>
      </c>
      <c r="L84" s="10" t="s">
        <v>110</v>
      </c>
      <c r="M84" s="10" t="s">
        <v>105</v>
      </c>
      <c r="N84" s="10" t="s">
        <v>110</v>
      </c>
      <c r="O84" s="9" t="s">
        <v>105</v>
      </c>
      <c r="P84" s="4" t="s">
        <v>106</v>
      </c>
      <c r="Q84" s="28">
        <v>3.3</v>
      </c>
      <c r="R84" s="14">
        <f>Q84*$R$3</f>
        <v>6.6</v>
      </c>
      <c r="S84" s="14">
        <v>5</v>
      </c>
      <c r="T84" s="14">
        <f t="shared" si="2"/>
        <v>33</v>
      </c>
      <c r="U84" s="14">
        <f t="shared" si="3"/>
        <v>1320</v>
      </c>
    </row>
    <row r="85" spans="1:21" x14ac:dyDescent="0.25">
      <c r="A85" s="4" t="s">
        <v>162</v>
      </c>
      <c r="B85" s="4" t="s">
        <v>1</v>
      </c>
      <c r="C85" s="4" t="s">
        <v>28</v>
      </c>
      <c r="D85" s="4" t="s">
        <v>1</v>
      </c>
      <c r="E85" t="s">
        <v>235</v>
      </c>
      <c r="F85" s="10" t="s">
        <v>110</v>
      </c>
      <c r="G85" s="10" t="s">
        <v>105</v>
      </c>
      <c r="H85" s="10" t="s">
        <v>110</v>
      </c>
      <c r="I85" s="10" t="s">
        <v>105</v>
      </c>
      <c r="J85" s="10" t="s">
        <v>110</v>
      </c>
      <c r="K85" s="10" t="s">
        <v>105</v>
      </c>
      <c r="L85" s="10" t="s">
        <v>110</v>
      </c>
      <c r="M85" s="10" t="s">
        <v>105</v>
      </c>
      <c r="N85" s="10" t="s">
        <v>110</v>
      </c>
      <c r="O85" s="9" t="s">
        <v>105</v>
      </c>
      <c r="P85" s="4" t="s">
        <v>106</v>
      </c>
      <c r="Q85" s="28">
        <v>4.5</v>
      </c>
      <c r="R85" s="14">
        <f>Q85*$R$3</f>
        <v>9</v>
      </c>
      <c r="S85" s="14">
        <v>5</v>
      </c>
      <c r="T85" s="14">
        <f t="shared" si="2"/>
        <v>45</v>
      </c>
      <c r="U85" s="14">
        <f t="shared" si="3"/>
        <v>1800</v>
      </c>
    </row>
    <row r="86" spans="1:21" x14ac:dyDescent="0.25">
      <c r="A86" s="4" t="s">
        <v>236</v>
      </c>
      <c r="B86" s="4" t="s">
        <v>1</v>
      </c>
      <c r="C86" s="4" t="s">
        <v>28</v>
      </c>
      <c r="D86" s="4" t="s">
        <v>1</v>
      </c>
      <c r="E86" t="s">
        <v>235</v>
      </c>
      <c r="F86" s="10" t="s">
        <v>110</v>
      </c>
      <c r="G86" s="10" t="s">
        <v>105</v>
      </c>
      <c r="H86" s="10" t="s">
        <v>110</v>
      </c>
      <c r="I86" s="10" t="s">
        <v>105</v>
      </c>
      <c r="J86" s="10" t="s">
        <v>110</v>
      </c>
      <c r="K86" s="10" t="s">
        <v>105</v>
      </c>
      <c r="L86" s="10" t="s">
        <v>110</v>
      </c>
      <c r="M86" s="10" t="s">
        <v>105</v>
      </c>
      <c r="N86" s="10" t="s">
        <v>110</v>
      </c>
      <c r="O86" s="9" t="s">
        <v>105</v>
      </c>
      <c r="P86" s="4" t="s">
        <v>106</v>
      </c>
      <c r="Q86" s="28">
        <v>3.3</v>
      </c>
      <c r="R86" s="14">
        <f>Q86*$R$3</f>
        <v>6.6</v>
      </c>
      <c r="S86" s="14">
        <v>5</v>
      </c>
      <c r="T86" s="14">
        <f t="shared" si="2"/>
        <v>33</v>
      </c>
      <c r="U86" s="14">
        <f t="shared" si="3"/>
        <v>1320</v>
      </c>
    </row>
    <row r="87" spans="1:21" x14ac:dyDescent="0.25">
      <c r="A87" s="4" t="s">
        <v>237</v>
      </c>
      <c r="B87" s="4" t="s">
        <v>1</v>
      </c>
      <c r="C87" s="4" t="s">
        <v>28</v>
      </c>
      <c r="D87" s="4" t="s">
        <v>1</v>
      </c>
      <c r="E87" t="s">
        <v>235</v>
      </c>
      <c r="F87" s="10" t="s">
        <v>110</v>
      </c>
      <c r="G87" s="10" t="s">
        <v>105</v>
      </c>
      <c r="H87" s="10" t="s">
        <v>110</v>
      </c>
      <c r="I87" s="10" t="s">
        <v>105</v>
      </c>
      <c r="J87" s="10" t="s">
        <v>110</v>
      </c>
      <c r="K87" s="10" t="s">
        <v>105</v>
      </c>
      <c r="L87" s="10" t="s">
        <v>110</v>
      </c>
      <c r="M87" s="10" t="s">
        <v>105</v>
      </c>
      <c r="N87" s="10" t="s">
        <v>110</v>
      </c>
      <c r="O87" s="9" t="s">
        <v>105</v>
      </c>
      <c r="P87" s="4" t="s">
        <v>106</v>
      </c>
      <c r="Q87" s="28">
        <v>2.2999999999999998</v>
      </c>
      <c r="R87" s="14">
        <f>Q87*$R$3</f>
        <v>4.5999999999999996</v>
      </c>
      <c r="S87" s="14">
        <v>5</v>
      </c>
      <c r="T87" s="14">
        <f t="shared" si="2"/>
        <v>23</v>
      </c>
      <c r="U87" s="14">
        <f t="shared" si="3"/>
        <v>920</v>
      </c>
    </row>
    <row r="88" spans="1:21" x14ac:dyDescent="0.25">
      <c r="A88" s="4" t="s">
        <v>238</v>
      </c>
      <c r="B88" s="4" t="s">
        <v>115</v>
      </c>
      <c r="C88" s="4" t="s">
        <v>28</v>
      </c>
      <c r="D88" s="4" t="s">
        <v>1</v>
      </c>
      <c r="E88" t="s">
        <v>235</v>
      </c>
      <c r="F88" s="10" t="s">
        <v>110</v>
      </c>
      <c r="G88" s="10" t="s">
        <v>105</v>
      </c>
      <c r="H88" s="10" t="s">
        <v>110</v>
      </c>
      <c r="I88" s="10" t="s">
        <v>105</v>
      </c>
      <c r="J88" s="10" t="s">
        <v>110</v>
      </c>
      <c r="K88" s="10" t="s">
        <v>105</v>
      </c>
      <c r="L88" s="10" t="s">
        <v>110</v>
      </c>
      <c r="M88" s="10" t="s">
        <v>105</v>
      </c>
      <c r="N88" s="10" t="s">
        <v>110</v>
      </c>
      <c r="O88" s="9" t="s">
        <v>105</v>
      </c>
      <c r="P88" s="4" t="s">
        <v>106</v>
      </c>
      <c r="Q88" s="28">
        <v>9.1</v>
      </c>
      <c r="R88" s="14">
        <f>Q88*$R$3</f>
        <v>18.2</v>
      </c>
      <c r="S88" s="14">
        <v>5</v>
      </c>
      <c r="T88" s="14">
        <f t="shared" si="2"/>
        <v>91</v>
      </c>
      <c r="U88" s="14">
        <f t="shared" si="3"/>
        <v>3640</v>
      </c>
    </row>
    <row r="89" spans="1:21" x14ac:dyDescent="0.25">
      <c r="A89" s="4" t="s">
        <v>239</v>
      </c>
      <c r="B89" s="4" t="s">
        <v>1</v>
      </c>
      <c r="C89" s="4" t="s">
        <v>28</v>
      </c>
      <c r="D89" s="4" t="s">
        <v>1</v>
      </c>
      <c r="E89" t="s">
        <v>235</v>
      </c>
      <c r="F89" s="10" t="s">
        <v>110</v>
      </c>
      <c r="G89" s="10" t="s">
        <v>105</v>
      </c>
      <c r="H89" s="10" t="s">
        <v>110</v>
      </c>
      <c r="I89" s="10" t="s">
        <v>105</v>
      </c>
      <c r="J89" s="10" t="s">
        <v>110</v>
      </c>
      <c r="K89" s="10" t="s">
        <v>105</v>
      </c>
      <c r="L89" s="10" t="s">
        <v>110</v>
      </c>
      <c r="M89" s="10" t="s">
        <v>105</v>
      </c>
      <c r="N89" s="10" t="s">
        <v>110</v>
      </c>
      <c r="O89" s="9" t="s">
        <v>105</v>
      </c>
      <c r="P89" s="4" t="s">
        <v>106</v>
      </c>
      <c r="Q89" s="28">
        <v>3.5</v>
      </c>
      <c r="R89" s="14">
        <f>Q89*$R$3</f>
        <v>7</v>
      </c>
      <c r="S89" s="14">
        <v>5</v>
      </c>
      <c r="T89" s="14">
        <f t="shared" si="2"/>
        <v>35</v>
      </c>
      <c r="U89" s="14">
        <f t="shared" si="3"/>
        <v>1400</v>
      </c>
    </row>
    <row r="90" spans="1:21" x14ac:dyDescent="0.25">
      <c r="A90" s="4" t="s">
        <v>240</v>
      </c>
      <c r="B90" s="4" t="s">
        <v>1</v>
      </c>
      <c r="C90" s="4" t="s">
        <v>28</v>
      </c>
      <c r="D90" s="4" t="s">
        <v>1</v>
      </c>
      <c r="E90" t="s">
        <v>235</v>
      </c>
      <c r="F90" s="10" t="s">
        <v>110</v>
      </c>
      <c r="G90" s="10" t="s">
        <v>105</v>
      </c>
      <c r="H90" s="10" t="s">
        <v>110</v>
      </c>
      <c r="I90" s="10" t="s">
        <v>105</v>
      </c>
      <c r="J90" s="10" t="s">
        <v>110</v>
      </c>
      <c r="K90" s="10" t="s">
        <v>105</v>
      </c>
      <c r="L90" s="10" t="s">
        <v>110</v>
      </c>
      <c r="M90" s="10" t="s">
        <v>105</v>
      </c>
      <c r="N90" s="10" t="s">
        <v>110</v>
      </c>
      <c r="O90" s="9" t="s">
        <v>105</v>
      </c>
      <c r="P90" s="4" t="s">
        <v>106</v>
      </c>
      <c r="Q90" s="28">
        <v>3.5</v>
      </c>
      <c r="R90" s="14">
        <f>Q90*$R$3</f>
        <v>7</v>
      </c>
      <c r="S90" s="14">
        <v>5</v>
      </c>
      <c r="T90" s="14">
        <f t="shared" si="2"/>
        <v>35</v>
      </c>
      <c r="U90" s="14">
        <f t="shared" si="3"/>
        <v>1400</v>
      </c>
    </row>
    <row r="91" spans="1:21" x14ac:dyDescent="0.25">
      <c r="A91" s="4" t="s">
        <v>241</v>
      </c>
      <c r="B91" s="4" t="s">
        <v>1</v>
      </c>
      <c r="C91" s="4" t="s">
        <v>28</v>
      </c>
      <c r="D91" s="4" t="s">
        <v>1</v>
      </c>
      <c r="E91" t="s">
        <v>235</v>
      </c>
      <c r="F91" s="10" t="s">
        <v>110</v>
      </c>
      <c r="G91" s="10" t="s">
        <v>105</v>
      </c>
      <c r="H91" s="10" t="s">
        <v>110</v>
      </c>
      <c r="I91" s="10" t="s">
        <v>105</v>
      </c>
      <c r="J91" s="10" t="s">
        <v>110</v>
      </c>
      <c r="K91" s="10" t="s">
        <v>105</v>
      </c>
      <c r="L91" s="10" t="s">
        <v>110</v>
      </c>
      <c r="M91" s="10" t="s">
        <v>105</v>
      </c>
      <c r="N91" s="10" t="s">
        <v>110</v>
      </c>
      <c r="O91" s="9" t="s">
        <v>105</v>
      </c>
      <c r="P91" s="4" t="s">
        <v>106</v>
      </c>
      <c r="Q91" s="28">
        <v>5.5</v>
      </c>
      <c r="R91" s="14">
        <f>Q91*$R$3</f>
        <v>11</v>
      </c>
      <c r="S91" s="14">
        <v>5</v>
      </c>
      <c r="T91" s="14">
        <f t="shared" si="2"/>
        <v>55</v>
      </c>
      <c r="U91" s="14">
        <f t="shared" si="3"/>
        <v>2200</v>
      </c>
    </row>
    <row r="92" spans="1:21" x14ac:dyDescent="0.25">
      <c r="A92" s="4" t="s">
        <v>242</v>
      </c>
      <c r="B92" s="4" t="s">
        <v>115</v>
      </c>
      <c r="C92" s="4" t="s">
        <v>28</v>
      </c>
      <c r="D92" s="4" t="s">
        <v>1</v>
      </c>
      <c r="E92" t="s">
        <v>235</v>
      </c>
      <c r="F92" s="10" t="s">
        <v>110</v>
      </c>
      <c r="G92" s="10" t="s">
        <v>105</v>
      </c>
      <c r="H92" s="10" t="s">
        <v>110</v>
      </c>
      <c r="I92" s="10" t="s">
        <v>105</v>
      </c>
      <c r="J92" s="10" t="s">
        <v>110</v>
      </c>
      <c r="K92" s="10" t="s">
        <v>105</v>
      </c>
      <c r="L92" s="10" t="s">
        <v>110</v>
      </c>
      <c r="M92" s="10" t="s">
        <v>105</v>
      </c>
      <c r="N92" s="10" t="s">
        <v>110</v>
      </c>
      <c r="O92" s="9" t="s">
        <v>105</v>
      </c>
      <c r="P92" s="4" t="s">
        <v>106</v>
      </c>
      <c r="Q92" s="28">
        <v>8.1999999999999993</v>
      </c>
      <c r="R92" s="14">
        <f>Q92*$R$3</f>
        <v>16.399999999999999</v>
      </c>
      <c r="S92" s="14">
        <v>5</v>
      </c>
      <c r="T92" s="14">
        <f t="shared" si="2"/>
        <v>82</v>
      </c>
      <c r="U92" s="14">
        <f t="shared" si="3"/>
        <v>3280</v>
      </c>
    </row>
    <row r="93" spans="1:21" x14ac:dyDescent="0.25">
      <c r="A93" s="4" t="s">
        <v>243</v>
      </c>
      <c r="B93" s="4" t="s">
        <v>1</v>
      </c>
      <c r="C93" s="4" t="s">
        <v>28</v>
      </c>
      <c r="D93" s="4" t="s">
        <v>1</v>
      </c>
      <c r="E93" t="s">
        <v>235</v>
      </c>
      <c r="F93" s="10" t="s">
        <v>110</v>
      </c>
      <c r="G93" s="10" t="s">
        <v>105</v>
      </c>
      <c r="H93" s="10" t="s">
        <v>110</v>
      </c>
      <c r="I93" s="10" t="s">
        <v>105</v>
      </c>
      <c r="J93" s="10" t="s">
        <v>110</v>
      </c>
      <c r="K93" s="10" t="s">
        <v>105</v>
      </c>
      <c r="L93" s="10" t="s">
        <v>110</v>
      </c>
      <c r="M93" s="10" t="s">
        <v>105</v>
      </c>
      <c r="N93" s="10" t="s">
        <v>110</v>
      </c>
      <c r="O93" s="9" t="s">
        <v>105</v>
      </c>
      <c r="P93" s="4" t="s">
        <v>106</v>
      </c>
      <c r="Q93" s="28">
        <v>4.5</v>
      </c>
      <c r="R93" s="14">
        <f>Q93*$R$3</f>
        <v>9</v>
      </c>
      <c r="S93" s="14">
        <v>5</v>
      </c>
      <c r="T93" s="14">
        <f t="shared" si="2"/>
        <v>45</v>
      </c>
      <c r="U93" s="14">
        <f t="shared" si="3"/>
        <v>1800</v>
      </c>
    </row>
    <row r="94" spans="1:21" x14ac:dyDescent="0.25">
      <c r="A94" s="4" t="s">
        <v>244</v>
      </c>
      <c r="B94" s="4" t="s">
        <v>1</v>
      </c>
      <c r="C94" s="4" t="s">
        <v>28</v>
      </c>
      <c r="D94" s="4" t="s">
        <v>1</v>
      </c>
      <c r="E94" t="s">
        <v>235</v>
      </c>
      <c r="F94" s="10" t="s">
        <v>110</v>
      </c>
      <c r="G94" s="10" t="s">
        <v>105</v>
      </c>
      <c r="H94" s="10" t="s">
        <v>110</v>
      </c>
      <c r="I94" s="10" t="s">
        <v>105</v>
      </c>
      <c r="J94" s="10" t="s">
        <v>110</v>
      </c>
      <c r="K94" s="10" t="s">
        <v>105</v>
      </c>
      <c r="L94" s="10" t="s">
        <v>110</v>
      </c>
      <c r="M94" s="10" t="s">
        <v>105</v>
      </c>
      <c r="N94" s="10" t="s">
        <v>110</v>
      </c>
      <c r="O94" s="9" t="s">
        <v>105</v>
      </c>
      <c r="P94" s="4" t="s">
        <v>106</v>
      </c>
      <c r="Q94" s="28">
        <v>4.3</v>
      </c>
      <c r="R94" s="14">
        <f>Q94*$R$3</f>
        <v>8.6</v>
      </c>
      <c r="S94" s="14">
        <v>5</v>
      </c>
      <c r="T94" s="14">
        <f t="shared" si="2"/>
        <v>43</v>
      </c>
      <c r="U94" s="14">
        <f t="shared" si="3"/>
        <v>1720</v>
      </c>
    </row>
    <row r="95" spans="1:21" x14ac:dyDescent="0.25">
      <c r="A95" s="4" t="s">
        <v>245</v>
      </c>
      <c r="B95" s="4" t="s">
        <v>1</v>
      </c>
      <c r="C95" s="4" t="s">
        <v>28</v>
      </c>
      <c r="D95" s="4" t="s">
        <v>1</v>
      </c>
      <c r="E95" t="s">
        <v>235</v>
      </c>
      <c r="F95" s="10" t="s">
        <v>110</v>
      </c>
      <c r="G95" s="10" t="s">
        <v>105</v>
      </c>
      <c r="H95" s="10" t="s">
        <v>110</v>
      </c>
      <c r="I95" s="10" t="s">
        <v>105</v>
      </c>
      <c r="J95" s="10" t="s">
        <v>110</v>
      </c>
      <c r="K95" s="10" t="s">
        <v>105</v>
      </c>
      <c r="L95" s="10" t="s">
        <v>110</v>
      </c>
      <c r="M95" s="10" t="s">
        <v>105</v>
      </c>
      <c r="N95" s="10" t="s">
        <v>110</v>
      </c>
      <c r="O95" s="9" t="s">
        <v>105</v>
      </c>
      <c r="P95" s="4" t="s">
        <v>106</v>
      </c>
      <c r="Q95" s="28">
        <v>4.4000000000000004</v>
      </c>
      <c r="R95" s="14">
        <f>Q95*$R$3</f>
        <v>8.8000000000000007</v>
      </c>
      <c r="S95" s="14">
        <v>5</v>
      </c>
      <c r="T95" s="14">
        <f t="shared" si="2"/>
        <v>44</v>
      </c>
      <c r="U95" s="14">
        <f t="shared" si="3"/>
        <v>1760</v>
      </c>
    </row>
    <row r="96" spans="1:21" x14ac:dyDescent="0.25">
      <c r="A96" s="4" t="s">
        <v>246</v>
      </c>
      <c r="B96" s="4" t="s">
        <v>1</v>
      </c>
      <c r="C96" s="4" t="s">
        <v>28</v>
      </c>
      <c r="D96" s="4" t="s">
        <v>1</v>
      </c>
      <c r="E96" t="s">
        <v>235</v>
      </c>
      <c r="F96" s="10" t="s">
        <v>110</v>
      </c>
      <c r="G96" s="10" t="s">
        <v>105</v>
      </c>
      <c r="H96" s="10" t="s">
        <v>110</v>
      </c>
      <c r="I96" s="10" t="s">
        <v>105</v>
      </c>
      <c r="J96" s="10" t="s">
        <v>110</v>
      </c>
      <c r="K96" s="10" t="s">
        <v>105</v>
      </c>
      <c r="L96" s="10" t="s">
        <v>110</v>
      </c>
      <c r="M96" s="10" t="s">
        <v>105</v>
      </c>
      <c r="N96" s="10" t="s">
        <v>110</v>
      </c>
      <c r="O96" s="9" t="s">
        <v>105</v>
      </c>
      <c r="P96" s="4" t="s">
        <v>106</v>
      </c>
      <c r="Q96" s="53">
        <v>5.7</v>
      </c>
      <c r="R96" s="14">
        <f>Q96*$R$3</f>
        <v>11.4</v>
      </c>
      <c r="S96" s="14">
        <v>5</v>
      </c>
      <c r="T96" s="14">
        <f t="shared" si="2"/>
        <v>57</v>
      </c>
      <c r="U96" s="14">
        <f t="shared" si="3"/>
        <v>2280</v>
      </c>
    </row>
    <row r="97" spans="1:21" x14ac:dyDescent="0.25">
      <c r="A97" s="4" t="s">
        <v>247</v>
      </c>
      <c r="B97" s="4" t="s">
        <v>1</v>
      </c>
      <c r="C97" s="4" t="s">
        <v>28</v>
      </c>
      <c r="D97" s="4" t="s">
        <v>1</v>
      </c>
      <c r="E97" t="s">
        <v>235</v>
      </c>
      <c r="F97" s="10" t="s">
        <v>110</v>
      </c>
      <c r="G97" s="10" t="s">
        <v>105</v>
      </c>
      <c r="H97" s="10" t="s">
        <v>110</v>
      </c>
      <c r="I97" s="10" t="s">
        <v>105</v>
      </c>
      <c r="J97" s="10" t="s">
        <v>110</v>
      </c>
      <c r="K97" s="10" t="s">
        <v>105</v>
      </c>
      <c r="L97" s="10" t="s">
        <v>110</v>
      </c>
      <c r="M97" s="10" t="s">
        <v>105</v>
      </c>
      <c r="N97" s="10" t="s">
        <v>110</v>
      </c>
      <c r="O97" s="9" t="s">
        <v>105</v>
      </c>
      <c r="P97" s="4" t="s">
        <v>106</v>
      </c>
      <c r="Q97" s="28">
        <v>2.8</v>
      </c>
      <c r="R97" s="14">
        <f>Q97*$R$3</f>
        <v>5.6</v>
      </c>
      <c r="S97" s="14">
        <v>5</v>
      </c>
      <c r="T97" s="14">
        <f t="shared" si="2"/>
        <v>28</v>
      </c>
      <c r="U97" s="14">
        <f t="shared" si="3"/>
        <v>1120</v>
      </c>
    </row>
    <row r="98" spans="1:21" x14ac:dyDescent="0.25">
      <c r="A98" s="4" t="s">
        <v>248</v>
      </c>
      <c r="B98" s="4" t="s">
        <v>1</v>
      </c>
      <c r="C98" s="4" t="s">
        <v>28</v>
      </c>
      <c r="D98" s="4" t="s">
        <v>1</v>
      </c>
      <c r="E98" t="s">
        <v>235</v>
      </c>
      <c r="F98" s="10" t="s">
        <v>110</v>
      </c>
      <c r="G98" s="10" t="s">
        <v>105</v>
      </c>
      <c r="H98" s="10" t="s">
        <v>110</v>
      </c>
      <c r="I98" s="10" t="s">
        <v>105</v>
      </c>
      <c r="J98" s="10" t="s">
        <v>110</v>
      </c>
      <c r="K98" s="10" t="s">
        <v>105</v>
      </c>
      <c r="L98" s="10" t="s">
        <v>110</v>
      </c>
      <c r="M98" s="10" t="s">
        <v>105</v>
      </c>
      <c r="N98" s="10" t="s">
        <v>110</v>
      </c>
      <c r="O98" s="9" t="s">
        <v>105</v>
      </c>
      <c r="P98" s="4" t="s">
        <v>106</v>
      </c>
      <c r="Q98" s="28">
        <v>5.2</v>
      </c>
      <c r="R98" s="14">
        <f>Q98*$R$3</f>
        <v>10.4</v>
      </c>
      <c r="S98" s="14">
        <v>5</v>
      </c>
      <c r="T98" s="14">
        <f t="shared" si="2"/>
        <v>52</v>
      </c>
      <c r="U98" s="14">
        <f t="shared" si="3"/>
        <v>2080</v>
      </c>
    </row>
    <row r="99" spans="1:21" x14ac:dyDescent="0.25">
      <c r="A99" s="4" t="s">
        <v>249</v>
      </c>
      <c r="B99" s="4" t="s">
        <v>1</v>
      </c>
      <c r="C99" s="4" t="s">
        <v>28</v>
      </c>
      <c r="D99" s="4" t="s">
        <v>1</v>
      </c>
      <c r="E99" t="s">
        <v>235</v>
      </c>
      <c r="F99" s="10" t="s">
        <v>110</v>
      </c>
      <c r="G99" s="10" t="s">
        <v>105</v>
      </c>
      <c r="H99" s="10" t="s">
        <v>110</v>
      </c>
      <c r="I99" s="10" t="s">
        <v>105</v>
      </c>
      <c r="J99" s="10" t="s">
        <v>110</v>
      </c>
      <c r="K99" s="10" t="s">
        <v>105</v>
      </c>
      <c r="L99" s="10" t="s">
        <v>110</v>
      </c>
      <c r="M99" s="10" t="s">
        <v>105</v>
      </c>
      <c r="N99" s="10" t="s">
        <v>110</v>
      </c>
      <c r="O99" s="9" t="s">
        <v>105</v>
      </c>
      <c r="P99" s="4" t="s">
        <v>106</v>
      </c>
      <c r="Q99" s="28">
        <v>1.5</v>
      </c>
      <c r="R99" s="14">
        <f>Q99*$R$3</f>
        <v>3</v>
      </c>
      <c r="S99" s="14">
        <v>5</v>
      </c>
      <c r="T99" s="14">
        <f t="shared" si="2"/>
        <v>15</v>
      </c>
      <c r="U99" s="14">
        <f t="shared" si="3"/>
        <v>600</v>
      </c>
    </row>
    <row r="100" spans="1:21" x14ac:dyDescent="0.25">
      <c r="A100" s="4" t="s">
        <v>250</v>
      </c>
      <c r="B100" s="4" t="s">
        <v>1</v>
      </c>
      <c r="C100" s="4" t="s">
        <v>28</v>
      </c>
      <c r="D100" s="4" t="s">
        <v>1</v>
      </c>
      <c r="E100" t="s">
        <v>235</v>
      </c>
      <c r="F100" s="10" t="s">
        <v>110</v>
      </c>
      <c r="G100" s="10" t="s">
        <v>105</v>
      </c>
      <c r="H100" s="10" t="s">
        <v>110</v>
      </c>
      <c r="I100" s="10" t="s">
        <v>105</v>
      </c>
      <c r="J100" s="10" t="s">
        <v>110</v>
      </c>
      <c r="K100" s="10" t="s">
        <v>105</v>
      </c>
      <c r="L100" s="10" t="s">
        <v>110</v>
      </c>
      <c r="M100" s="10" t="s">
        <v>105</v>
      </c>
      <c r="N100" s="10" t="s">
        <v>110</v>
      </c>
      <c r="O100" s="9" t="s">
        <v>105</v>
      </c>
      <c r="P100" s="4" t="s">
        <v>106</v>
      </c>
      <c r="Q100" s="28">
        <v>4.0999999999999996</v>
      </c>
      <c r="R100" s="14">
        <f>Q100*$R$3</f>
        <v>8.1999999999999993</v>
      </c>
      <c r="S100" s="14">
        <v>5</v>
      </c>
      <c r="T100" s="14">
        <f t="shared" si="2"/>
        <v>41</v>
      </c>
      <c r="U100" s="14">
        <f t="shared" si="3"/>
        <v>1640</v>
      </c>
    </row>
    <row r="101" spans="1:21" x14ac:dyDescent="0.25">
      <c r="A101" s="4" t="s">
        <v>251</v>
      </c>
      <c r="B101" s="4" t="s">
        <v>115</v>
      </c>
      <c r="C101" s="4" t="s">
        <v>28</v>
      </c>
      <c r="D101" s="4" t="s">
        <v>1</v>
      </c>
      <c r="E101" t="s">
        <v>235</v>
      </c>
      <c r="F101" s="10" t="s">
        <v>110</v>
      </c>
      <c r="G101" s="10" t="s">
        <v>105</v>
      </c>
      <c r="H101" s="10" t="s">
        <v>110</v>
      </c>
      <c r="I101" s="10" t="s">
        <v>105</v>
      </c>
      <c r="J101" s="10" t="s">
        <v>110</v>
      </c>
      <c r="K101" s="10" t="s">
        <v>105</v>
      </c>
      <c r="L101" s="10" t="s">
        <v>110</v>
      </c>
      <c r="M101" s="10" t="s">
        <v>105</v>
      </c>
      <c r="N101" s="10" t="s">
        <v>110</v>
      </c>
      <c r="O101" s="9" t="s">
        <v>105</v>
      </c>
      <c r="P101" s="4" t="s">
        <v>106</v>
      </c>
      <c r="Q101" s="28">
        <v>8</v>
      </c>
      <c r="R101" s="14">
        <f>Q101*$R$3</f>
        <v>16</v>
      </c>
      <c r="S101" s="14">
        <v>5</v>
      </c>
      <c r="T101" s="14">
        <f t="shared" si="2"/>
        <v>80</v>
      </c>
      <c r="U101" s="14">
        <f t="shared" si="3"/>
        <v>3200</v>
      </c>
    </row>
    <row r="102" spans="1:21" x14ac:dyDescent="0.25">
      <c r="A102" s="4" t="s">
        <v>252</v>
      </c>
      <c r="B102" s="4" t="s">
        <v>115</v>
      </c>
      <c r="C102" s="4" t="s">
        <v>28</v>
      </c>
      <c r="D102" s="4" t="s">
        <v>1</v>
      </c>
      <c r="E102" t="s">
        <v>235</v>
      </c>
      <c r="F102" s="10" t="s">
        <v>110</v>
      </c>
      <c r="G102" s="10" t="s">
        <v>105</v>
      </c>
      <c r="H102" s="10" t="s">
        <v>110</v>
      </c>
      <c r="I102" s="10" t="s">
        <v>105</v>
      </c>
      <c r="J102" s="10" t="s">
        <v>110</v>
      </c>
      <c r="K102" s="10" t="s">
        <v>105</v>
      </c>
      <c r="L102" s="10" t="s">
        <v>110</v>
      </c>
      <c r="M102" s="10" t="s">
        <v>105</v>
      </c>
      <c r="N102" s="10" t="s">
        <v>110</v>
      </c>
      <c r="O102" s="9" t="s">
        <v>105</v>
      </c>
      <c r="P102" s="4" t="s">
        <v>106</v>
      </c>
      <c r="Q102" s="28">
        <v>9.1999999999999993</v>
      </c>
      <c r="R102" s="14">
        <f>Q102*$R$3</f>
        <v>18.399999999999999</v>
      </c>
      <c r="S102" s="14">
        <v>5</v>
      </c>
      <c r="T102" s="14">
        <f t="shared" si="2"/>
        <v>92</v>
      </c>
      <c r="U102" s="14">
        <f t="shared" si="3"/>
        <v>3680</v>
      </c>
    </row>
    <row r="103" spans="1:21" x14ac:dyDescent="0.25">
      <c r="A103" s="4" t="s">
        <v>253</v>
      </c>
      <c r="B103" s="4" t="s">
        <v>1</v>
      </c>
      <c r="C103" s="4" t="s">
        <v>28</v>
      </c>
      <c r="D103" s="4" t="s">
        <v>1</v>
      </c>
      <c r="E103" t="s">
        <v>235</v>
      </c>
      <c r="F103" s="10" t="s">
        <v>110</v>
      </c>
      <c r="G103" s="10" t="s">
        <v>105</v>
      </c>
      <c r="H103" s="10" t="s">
        <v>110</v>
      </c>
      <c r="I103" s="10" t="s">
        <v>105</v>
      </c>
      <c r="J103" s="10" t="s">
        <v>110</v>
      </c>
      <c r="K103" s="10" t="s">
        <v>105</v>
      </c>
      <c r="L103" s="10" t="s">
        <v>110</v>
      </c>
      <c r="M103" s="10" t="s">
        <v>105</v>
      </c>
      <c r="N103" s="10" t="s">
        <v>110</v>
      </c>
      <c r="O103" s="9" t="s">
        <v>105</v>
      </c>
      <c r="P103" s="4" t="s">
        <v>106</v>
      </c>
      <c r="Q103" s="28">
        <v>3</v>
      </c>
      <c r="R103" s="14">
        <f>Q103*$R$3</f>
        <v>6</v>
      </c>
      <c r="S103" s="14">
        <v>5</v>
      </c>
      <c r="T103" s="14">
        <f t="shared" si="2"/>
        <v>30</v>
      </c>
      <c r="U103" s="14">
        <f t="shared" si="3"/>
        <v>1200</v>
      </c>
    </row>
    <row r="104" spans="1:21" x14ac:dyDescent="0.25">
      <c r="A104" s="4" t="s">
        <v>254</v>
      </c>
      <c r="B104" s="4" t="s">
        <v>1</v>
      </c>
      <c r="C104" s="4" t="s">
        <v>28</v>
      </c>
      <c r="D104" s="4" t="s">
        <v>1</v>
      </c>
      <c r="E104" t="s">
        <v>235</v>
      </c>
      <c r="F104" s="10" t="s">
        <v>110</v>
      </c>
      <c r="G104" s="10" t="s">
        <v>105</v>
      </c>
      <c r="H104" s="10" t="s">
        <v>110</v>
      </c>
      <c r="I104" s="10" t="s">
        <v>105</v>
      </c>
      <c r="J104" s="10" t="s">
        <v>110</v>
      </c>
      <c r="K104" s="10" t="s">
        <v>105</v>
      </c>
      <c r="L104" s="10" t="s">
        <v>110</v>
      </c>
      <c r="M104" s="10" t="s">
        <v>105</v>
      </c>
      <c r="N104" s="10" t="s">
        <v>110</v>
      </c>
      <c r="O104" s="9" t="s">
        <v>105</v>
      </c>
      <c r="P104" s="4" t="s">
        <v>106</v>
      </c>
      <c r="Q104" s="28">
        <v>4.7</v>
      </c>
      <c r="R104" s="14">
        <f>Q104*$R$3</f>
        <v>9.4</v>
      </c>
      <c r="S104" s="14">
        <v>5</v>
      </c>
      <c r="T104" s="14">
        <f t="shared" si="2"/>
        <v>47</v>
      </c>
      <c r="U104" s="14">
        <f t="shared" si="3"/>
        <v>1880</v>
      </c>
    </row>
    <row r="105" spans="1:21" x14ac:dyDescent="0.25">
      <c r="A105" s="4" t="s">
        <v>255</v>
      </c>
      <c r="B105" s="4" t="s">
        <v>1</v>
      </c>
      <c r="C105" s="4" t="s">
        <v>28</v>
      </c>
      <c r="D105" s="4" t="s">
        <v>1</v>
      </c>
      <c r="E105" t="s">
        <v>235</v>
      </c>
      <c r="F105" s="10" t="s">
        <v>110</v>
      </c>
      <c r="G105" s="10" t="s">
        <v>105</v>
      </c>
      <c r="H105" s="10" t="s">
        <v>110</v>
      </c>
      <c r="I105" s="10" t="s">
        <v>105</v>
      </c>
      <c r="J105" s="10" t="s">
        <v>110</v>
      </c>
      <c r="K105" s="10" t="s">
        <v>105</v>
      </c>
      <c r="L105" s="10" t="s">
        <v>110</v>
      </c>
      <c r="M105" s="10" t="s">
        <v>105</v>
      </c>
      <c r="N105" s="10" t="s">
        <v>110</v>
      </c>
      <c r="O105" s="9" t="s">
        <v>105</v>
      </c>
      <c r="P105" s="4" t="s">
        <v>106</v>
      </c>
      <c r="Q105" s="28">
        <v>3.2</v>
      </c>
      <c r="R105" s="14">
        <f>Q105*$R$3</f>
        <v>6.4</v>
      </c>
      <c r="S105" s="14">
        <v>5</v>
      </c>
      <c r="T105" s="14">
        <f t="shared" si="2"/>
        <v>32</v>
      </c>
      <c r="U105" s="14">
        <f t="shared" si="3"/>
        <v>1280</v>
      </c>
    </row>
    <row r="106" spans="1:21" x14ac:dyDescent="0.25">
      <c r="A106" s="4" t="s">
        <v>256</v>
      </c>
      <c r="B106" s="4" t="s">
        <v>1</v>
      </c>
      <c r="C106" s="4" t="s">
        <v>28</v>
      </c>
      <c r="D106" s="4" t="s">
        <v>1</v>
      </c>
      <c r="E106" t="s">
        <v>235</v>
      </c>
      <c r="F106" s="10" t="s">
        <v>110</v>
      </c>
      <c r="G106" s="10" t="s">
        <v>105</v>
      </c>
      <c r="H106" s="10" t="s">
        <v>110</v>
      </c>
      <c r="I106" s="10" t="s">
        <v>105</v>
      </c>
      <c r="J106" s="10" t="s">
        <v>110</v>
      </c>
      <c r="K106" s="10" t="s">
        <v>105</v>
      </c>
      <c r="L106" s="10" t="s">
        <v>110</v>
      </c>
      <c r="M106" s="10" t="s">
        <v>105</v>
      </c>
      <c r="N106" s="10" t="s">
        <v>110</v>
      </c>
      <c r="O106" s="9" t="s">
        <v>105</v>
      </c>
      <c r="P106" s="4" t="s">
        <v>106</v>
      </c>
      <c r="Q106" s="28">
        <v>4.3</v>
      </c>
      <c r="R106" s="14">
        <f>Q106*$R$3</f>
        <v>8.6</v>
      </c>
      <c r="S106" s="14">
        <v>5</v>
      </c>
      <c r="T106" s="14">
        <f t="shared" si="2"/>
        <v>43</v>
      </c>
      <c r="U106" s="14">
        <f t="shared" si="3"/>
        <v>1720</v>
      </c>
    </row>
    <row r="107" spans="1:21" x14ac:dyDescent="0.25">
      <c r="A107" s="4" t="s">
        <v>257</v>
      </c>
      <c r="B107" s="4" t="s">
        <v>1</v>
      </c>
      <c r="C107" s="4" t="s">
        <v>28</v>
      </c>
      <c r="D107" s="4" t="s">
        <v>1</v>
      </c>
      <c r="E107" t="s">
        <v>235</v>
      </c>
      <c r="F107" s="10" t="s">
        <v>110</v>
      </c>
      <c r="G107" s="10" t="s">
        <v>105</v>
      </c>
      <c r="H107" s="10" t="s">
        <v>110</v>
      </c>
      <c r="I107" s="10" t="s">
        <v>105</v>
      </c>
      <c r="J107" s="10" t="s">
        <v>110</v>
      </c>
      <c r="K107" s="10" t="s">
        <v>105</v>
      </c>
      <c r="L107" s="10" t="s">
        <v>110</v>
      </c>
      <c r="M107" s="10" t="s">
        <v>105</v>
      </c>
      <c r="N107" s="10" t="s">
        <v>110</v>
      </c>
      <c r="O107" s="9" t="s">
        <v>105</v>
      </c>
      <c r="P107" s="4" t="s">
        <v>106</v>
      </c>
      <c r="Q107" s="28">
        <v>1.3</v>
      </c>
      <c r="R107" s="14">
        <f>Q107*$R$3</f>
        <v>2.6</v>
      </c>
      <c r="S107" s="14">
        <v>5</v>
      </c>
      <c r="T107" s="14">
        <f t="shared" si="2"/>
        <v>13</v>
      </c>
      <c r="U107" s="14">
        <f t="shared" si="3"/>
        <v>520</v>
      </c>
    </row>
    <row r="108" spans="1:21" x14ac:dyDescent="0.25">
      <c r="A108" s="4" t="s">
        <v>258</v>
      </c>
      <c r="B108" s="4" t="s">
        <v>1</v>
      </c>
      <c r="C108" s="4" t="s">
        <v>28</v>
      </c>
      <c r="D108" s="4" t="s">
        <v>1</v>
      </c>
      <c r="E108" t="s">
        <v>235</v>
      </c>
      <c r="F108" s="10" t="s">
        <v>110</v>
      </c>
      <c r="G108" s="10" t="s">
        <v>105</v>
      </c>
      <c r="H108" s="10" t="s">
        <v>110</v>
      </c>
      <c r="I108" s="10" t="s">
        <v>105</v>
      </c>
      <c r="J108" s="10" t="s">
        <v>110</v>
      </c>
      <c r="K108" s="10" t="s">
        <v>105</v>
      </c>
      <c r="L108" s="10" t="s">
        <v>110</v>
      </c>
      <c r="M108" s="10" t="s">
        <v>105</v>
      </c>
      <c r="N108" s="10" t="s">
        <v>110</v>
      </c>
      <c r="O108" s="9" t="s">
        <v>105</v>
      </c>
      <c r="P108" s="4" t="s">
        <v>106</v>
      </c>
      <c r="Q108" s="28">
        <v>3.8</v>
      </c>
      <c r="R108" s="14">
        <f>Q108*$R$3</f>
        <v>7.6</v>
      </c>
      <c r="S108" s="14">
        <v>5</v>
      </c>
      <c r="T108" s="14">
        <f t="shared" si="2"/>
        <v>38</v>
      </c>
      <c r="U108" s="14">
        <f t="shared" si="3"/>
        <v>1520</v>
      </c>
    </row>
    <row r="109" spans="1:21" x14ac:dyDescent="0.25">
      <c r="A109" s="4" t="s">
        <v>259</v>
      </c>
      <c r="B109" s="4" t="s">
        <v>1</v>
      </c>
      <c r="C109" s="4" t="s">
        <v>28</v>
      </c>
      <c r="D109" s="4" t="s">
        <v>1</v>
      </c>
      <c r="E109" t="s">
        <v>235</v>
      </c>
      <c r="F109" s="10" t="s">
        <v>110</v>
      </c>
      <c r="G109" s="10" t="s">
        <v>105</v>
      </c>
      <c r="H109" s="10" t="s">
        <v>110</v>
      </c>
      <c r="I109" s="10" t="s">
        <v>105</v>
      </c>
      <c r="J109" s="10" t="s">
        <v>110</v>
      </c>
      <c r="K109" s="10" t="s">
        <v>105</v>
      </c>
      <c r="L109" s="10" t="s">
        <v>110</v>
      </c>
      <c r="M109" s="10" t="s">
        <v>105</v>
      </c>
      <c r="N109" s="10" t="s">
        <v>110</v>
      </c>
      <c r="O109" s="9" t="s">
        <v>105</v>
      </c>
      <c r="P109" s="4" t="s">
        <v>106</v>
      </c>
      <c r="Q109" s="28">
        <v>4.7</v>
      </c>
      <c r="R109" s="14">
        <f>Q109*$R$3</f>
        <v>9.4</v>
      </c>
      <c r="S109" s="14">
        <v>5</v>
      </c>
      <c r="T109" s="14">
        <f t="shared" si="2"/>
        <v>47</v>
      </c>
      <c r="U109" s="14">
        <f t="shared" si="3"/>
        <v>1880</v>
      </c>
    </row>
    <row r="110" spans="1:21" x14ac:dyDescent="0.25">
      <c r="A110" s="4" t="s">
        <v>260</v>
      </c>
      <c r="B110" s="4" t="s">
        <v>115</v>
      </c>
      <c r="C110" s="4" t="s">
        <v>28</v>
      </c>
      <c r="D110" s="4" t="s">
        <v>1</v>
      </c>
      <c r="E110" t="s">
        <v>235</v>
      </c>
      <c r="F110" s="10" t="s">
        <v>110</v>
      </c>
      <c r="G110" s="10" t="s">
        <v>105</v>
      </c>
      <c r="H110" s="10" t="s">
        <v>110</v>
      </c>
      <c r="I110" s="10" t="s">
        <v>105</v>
      </c>
      <c r="J110" s="10" t="s">
        <v>110</v>
      </c>
      <c r="K110" s="10" t="s">
        <v>105</v>
      </c>
      <c r="L110" s="10" t="s">
        <v>110</v>
      </c>
      <c r="M110" s="10" t="s">
        <v>105</v>
      </c>
      <c r="N110" s="10" t="s">
        <v>110</v>
      </c>
      <c r="O110" s="9" t="s">
        <v>105</v>
      </c>
      <c r="P110" s="4" t="s">
        <v>106</v>
      </c>
      <c r="Q110" s="28">
        <v>9</v>
      </c>
      <c r="R110" s="14">
        <f>Q110*$R$3</f>
        <v>18</v>
      </c>
      <c r="S110" s="14">
        <v>5</v>
      </c>
      <c r="T110" s="14">
        <f t="shared" si="2"/>
        <v>90</v>
      </c>
      <c r="U110" s="14">
        <f t="shared" si="3"/>
        <v>3600</v>
      </c>
    </row>
    <row r="111" spans="1:21" x14ac:dyDescent="0.25">
      <c r="A111" s="4" t="s">
        <v>261</v>
      </c>
      <c r="B111" s="4" t="s">
        <v>115</v>
      </c>
      <c r="C111" s="4" t="s">
        <v>28</v>
      </c>
      <c r="D111" s="4" t="s">
        <v>1</v>
      </c>
      <c r="E111" t="s">
        <v>235</v>
      </c>
      <c r="F111" s="10" t="s">
        <v>110</v>
      </c>
      <c r="G111" s="10" t="s">
        <v>105</v>
      </c>
      <c r="H111" s="10" t="s">
        <v>110</v>
      </c>
      <c r="I111" s="10" t="s">
        <v>105</v>
      </c>
      <c r="J111" s="10" t="s">
        <v>110</v>
      </c>
      <c r="K111" s="10" t="s">
        <v>105</v>
      </c>
      <c r="L111" s="10" t="s">
        <v>110</v>
      </c>
      <c r="M111" s="10" t="s">
        <v>105</v>
      </c>
      <c r="N111" s="10" t="s">
        <v>110</v>
      </c>
      <c r="O111" s="9" t="s">
        <v>105</v>
      </c>
      <c r="P111" s="4" t="s">
        <v>106</v>
      </c>
      <c r="Q111" s="28">
        <v>8.4</v>
      </c>
      <c r="R111" s="14">
        <f>Q111*$R$3</f>
        <v>16.8</v>
      </c>
      <c r="S111" s="14">
        <v>5</v>
      </c>
      <c r="T111" s="14">
        <f t="shared" si="2"/>
        <v>84</v>
      </c>
      <c r="U111" s="14">
        <f t="shared" si="3"/>
        <v>3360</v>
      </c>
    </row>
    <row r="112" spans="1:21" x14ac:dyDescent="0.25">
      <c r="A112" s="4" t="s">
        <v>100</v>
      </c>
      <c r="B112" s="4" t="s">
        <v>1</v>
      </c>
      <c r="C112" s="4" t="s">
        <v>28</v>
      </c>
      <c r="D112" s="4" t="s">
        <v>1</v>
      </c>
      <c r="E112" t="s">
        <v>235</v>
      </c>
      <c r="F112" s="10" t="s">
        <v>110</v>
      </c>
      <c r="G112" s="10" t="s">
        <v>105</v>
      </c>
      <c r="H112" s="10" t="s">
        <v>110</v>
      </c>
      <c r="I112" s="10" t="s">
        <v>105</v>
      </c>
      <c r="J112" s="10" t="s">
        <v>110</v>
      </c>
      <c r="K112" s="10" t="s">
        <v>105</v>
      </c>
      <c r="L112" s="10" t="s">
        <v>110</v>
      </c>
      <c r="M112" s="10" t="s">
        <v>105</v>
      </c>
      <c r="N112" s="10" t="s">
        <v>110</v>
      </c>
      <c r="O112" s="9" t="s">
        <v>105</v>
      </c>
      <c r="P112" s="4" t="s">
        <v>106</v>
      </c>
      <c r="Q112" s="28">
        <v>5.6</v>
      </c>
      <c r="R112" s="14">
        <f>Q112*$R$3</f>
        <v>11.2</v>
      </c>
      <c r="S112" s="14">
        <v>5</v>
      </c>
      <c r="T112" s="14">
        <f t="shared" si="2"/>
        <v>56</v>
      </c>
      <c r="U112" s="14">
        <f t="shared" si="3"/>
        <v>2240</v>
      </c>
    </row>
    <row r="113" spans="1:21" x14ac:dyDescent="0.25">
      <c r="A113" s="4" t="s">
        <v>262</v>
      </c>
      <c r="B113" s="4" t="s">
        <v>1</v>
      </c>
      <c r="C113" s="4" t="s">
        <v>28</v>
      </c>
      <c r="D113" s="4" t="s">
        <v>1</v>
      </c>
      <c r="E113" t="s">
        <v>235</v>
      </c>
      <c r="F113" s="10" t="s">
        <v>110</v>
      </c>
      <c r="G113" s="10" t="s">
        <v>105</v>
      </c>
      <c r="H113" s="10" t="s">
        <v>110</v>
      </c>
      <c r="I113" s="10" t="s">
        <v>105</v>
      </c>
      <c r="J113" s="10" t="s">
        <v>110</v>
      </c>
      <c r="K113" s="10" t="s">
        <v>105</v>
      </c>
      <c r="L113" s="10" t="s">
        <v>110</v>
      </c>
      <c r="M113" s="10" t="s">
        <v>105</v>
      </c>
      <c r="N113" s="10" t="s">
        <v>110</v>
      </c>
      <c r="O113" s="9" t="s">
        <v>105</v>
      </c>
      <c r="P113" s="4" t="s">
        <v>106</v>
      </c>
      <c r="Q113" s="28">
        <v>4.5</v>
      </c>
      <c r="R113" s="14">
        <f>Q113*$R$3</f>
        <v>9</v>
      </c>
      <c r="S113" s="14">
        <v>5</v>
      </c>
      <c r="T113" s="14">
        <f t="shared" si="2"/>
        <v>45</v>
      </c>
      <c r="U113" s="14">
        <f t="shared" si="3"/>
        <v>1800</v>
      </c>
    </row>
    <row r="114" spans="1:21" x14ac:dyDescent="0.25">
      <c r="A114" s="4" t="s">
        <v>263</v>
      </c>
      <c r="B114" s="4" t="s">
        <v>115</v>
      </c>
      <c r="C114" s="4" t="s">
        <v>28</v>
      </c>
      <c r="D114" s="4" t="s">
        <v>1</v>
      </c>
      <c r="E114" t="s">
        <v>235</v>
      </c>
      <c r="F114" s="10" t="s">
        <v>110</v>
      </c>
      <c r="G114" s="10" t="s">
        <v>105</v>
      </c>
      <c r="H114" s="10" t="s">
        <v>110</v>
      </c>
      <c r="I114" s="10" t="s">
        <v>105</v>
      </c>
      <c r="J114" s="10" t="s">
        <v>110</v>
      </c>
      <c r="K114" s="10" t="s">
        <v>105</v>
      </c>
      <c r="L114" s="10" t="s">
        <v>110</v>
      </c>
      <c r="M114" s="10" t="s">
        <v>105</v>
      </c>
      <c r="N114" s="10" t="s">
        <v>110</v>
      </c>
      <c r="O114" s="9" t="s">
        <v>105</v>
      </c>
      <c r="P114" s="4" t="s">
        <v>106</v>
      </c>
      <c r="Q114" s="53">
        <v>8.6999999999999993</v>
      </c>
      <c r="R114" s="14">
        <f>Q114*$R$3</f>
        <v>17.399999999999999</v>
      </c>
      <c r="S114" s="14">
        <v>5</v>
      </c>
      <c r="T114" s="14">
        <f t="shared" si="2"/>
        <v>87</v>
      </c>
      <c r="U114" s="14">
        <f t="shared" si="3"/>
        <v>3480</v>
      </c>
    </row>
    <row r="115" spans="1:21" x14ac:dyDescent="0.25">
      <c r="A115" s="4" t="s">
        <v>264</v>
      </c>
      <c r="B115" s="4" t="s">
        <v>1</v>
      </c>
      <c r="C115" s="4" t="s">
        <v>28</v>
      </c>
      <c r="D115" s="4" t="s">
        <v>1</v>
      </c>
      <c r="E115" t="s">
        <v>235</v>
      </c>
      <c r="F115" s="10" t="s">
        <v>110</v>
      </c>
      <c r="G115" s="10" t="s">
        <v>105</v>
      </c>
      <c r="H115" s="10" t="s">
        <v>110</v>
      </c>
      <c r="I115" s="10" t="s">
        <v>105</v>
      </c>
      <c r="J115" s="10" t="s">
        <v>110</v>
      </c>
      <c r="K115" s="10" t="s">
        <v>105</v>
      </c>
      <c r="L115" s="10" t="s">
        <v>110</v>
      </c>
      <c r="M115" s="10" t="s">
        <v>105</v>
      </c>
      <c r="N115" s="10" t="s">
        <v>110</v>
      </c>
      <c r="O115" s="9" t="s">
        <v>105</v>
      </c>
      <c r="P115" s="4" t="s">
        <v>106</v>
      </c>
      <c r="Q115" s="28">
        <v>2.4</v>
      </c>
      <c r="R115" s="14">
        <f>Q115*$R$3</f>
        <v>4.8</v>
      </c>
      <c r="S115" s="14">
        <v>5</v>
      </c>
      <c r="T115" s="14">
        <f t="shared" si="2"/>
        <v>24</v>
      </c>
      <c r="U115" s="14">
        <f t="shared" si="3"/>
        <v>960</v>
      </c>
    </row>
    <row r="116" spans="1:21" x14ac:dyDescent="0.25">
      <c r="A116" s="4" t="s">
        <v>265</v>
      </c>
      <c r="B116" s="4" t="s">
        <v>115</v>
      </c>
      <c r="C116" s="4" t="s">
        <v>28</v>
      </c>
      <c r="D116" s="4" t="s">
        <v>1</v>
      </c>
      <c r="E116" t="s">
        <v>235</v>
      </c>
      <c r="F116" s="10" t="s">
        <v>110</v>
      </c>
      <c r="G116" s="10" t="s">
        <v>105</v>
      </c>
      <c r="H116" s="10" t="s">
        <v>110</v>
      </c>
      <c r="I116" s="10" t="s">
        <v>105</v>
      </c>
      <c r="J116" s="10" t="s">
        <v>110</v>
      </c>
      <c r="K116" s="10" t="s">
        <v>105</v>
      </c>
      <c r="L116" s="10" t="s">
        <v>110</v>
      </c>
      <c r="M116" s="10" t="s">
        <v>105</v>
      </c>
      <c r="N116" s="10" t="s">
        <v>110</v>
      </c>
      <c r="O116" s="9" t="s">
        <v>105</v>
      </c>
      <c r="P116" s="4" t="s">
        <v>106</v>
      </c>
      <c r="Q116" s="53">
        <v>8.6999999999999993</v>
      </c>
      <c r="R116" s="14">
        <f>Q116*$R$3</f>
        <v>17.399999999999999</v>
      </c>
      <c r="S116" s="14">
        <v>5</v>
      </c>
      <c r="T116" s="14">
        <f t="shared" si="2"/>
        <v>87</v>
      </c>
      <c r="U116" s="14">
        <f t="shared" si="3"/>
        <v>3480</v>
      </c>
    </row>
    <row r="117" spans="1:21" x14ac:dyDescent="0.25">
      <c r="A117" s="4" t="s">
        <v>266</v>
      </c>
      <c r="B117" s="4" t="s">
        <v>1</v>
      </c>
      <c r="C117" s="4" t="s">
        <v>28</v>
      </c>
      <c r="D117" s="4" t="s">
        <v>1</v>
      </c>
      <c r="E117" t="s">
        <v>235</v>
      </c>
      <c r="F117" s="10" t="s">
        <v>110</v>
      </c>
      <c r="G117" s="10" t="s">
        <v>105</v>
      </c>
      <c r="H117" s="10" t="s">
        <v>110</v>
      </c>
      <c r="I117" s="10" t="s">
        <v>105</v>
      </c>
      <c r="J117" s="10" t="s">
        <v>110</v>
      </c>
      <c r="K117" s="10" t="s">
        <v>105</v>
      </c>
      <c r="L117" s="10" t="s">
        <v>110</v>
      </c>
      <c r="M117" s="10" t="s">
        <v>105</v>
      </c>
      <c r="N117" s="10" t="s">
        <v>110</v>
      </c>
      <c r="O117" s="9" t="s">
        <v>105</v>
      </c>
      <c r="P117" s="4" t="s">
        <v>106</v>
      </c>
      <c r="Q117" s="53">
        <v>3.9</v>
      </c>
      <c r="R117" s="14">
        <f>Q117*$R$3</f>
        <v>7.8</v>
      </c>
      <c r="S117" s="14">
        <v>5</v>
      </c>
      <c r="T117" s="14">
        <f t="shared" si="2"/>
        <v>39</v>
      </c>
      <c r="U117" s="14">
        <f t="shared" si="3"/>
        <v>1560</v>
      </c>
    </row>
    <row r="118" spans="1:21" x14ac:dyDescent="0.25">
      <c r="A118" s="4" t="s">
        <v>267</v>
      </c>
      <c r="B118" s="4" t="s">
        <v>1</v>
      </c>
      <c r="C118" s="4" t="s">
        <v>28</v>
      </c>
      <c r="D118" s="4" t="s">
        <v>1</v>
      </c>
      <c r="E118" t="s">
        <v>235</v>
      </c>
      <c r="F118" s="10" t="s">
        <v>110</v>
      </c>
      <c r="G118" s="10" t="s">
        <v>105</v>
      </c>
      <c r="H118" s="10" t="s">
        <v>110</v>
      </c>
      <c r="I118" s="10" t="s">
        <v>105</v>
      </c>
      <c r="J118" s="10" t="s">
        <v>110</v>
      </c>
      <c r="K118" s="10" t="s">
        <v>105</v>
      </c>
      <c r="L118" s="10" t="s">
        <v>110</v>
      </c>
      <c r="M118" s="10" t="s">
        <v>105</v>
      </c>
      <c r="N118" s="10" t="s">
        <v>110</v>
      </c>
      <c r="O118" s="9" t="s">
        <v>105</v>
      </c>
      <c r="P118" s="4" t="s">
        <v>106</v>
      </c>
      <c r="Q118" s="28">
        <v>3.8</v>
      </c>
      <c r="R118" s="14">
        <f>Q118*$R$3</f>
        <v>7.6</v>
      </c>
      <c r="S118" s="14">
        <v>5</v>
      </c>
      <c r="T118" s="14">
        <f t="shared" si="2"/>
        <v>38</v>
      </c>
      <c r="U118" s="14">
        <f t="shared" si="3"/>
        <v>1520</v>
      </c>
    </row>
    <row r="119" spans="1:21" x14ac:dyDescent="0.25">
      <c r="A119" s="4" t="s">
        <v>268</v>
      </c>
      <c r="B119" s="4" t="s">
        <v>1</v>
      </c>
      <c r="C119" s="4" t="s">
        <v>28</v>
      </c>
      <c r="D119" s="4" t="s">
        <v>1</v>
      </c>
      <c r="E119" t="s">
        <v>235</v>
      </c>
      <c r="F119" s="10" t="s">
        <v>110</v>
      </c>
      <c r="G119" s="10" t="s">
        <v>105</v>
      </c>
      <c r="H119" s="10" t="s">
        <v>110</v>
      </c>
      <c r="I119" s="10" t="s">
        <v>105</v>
      </c>
      <c r="J119" s="10" t="s">
        <v>110</v>
      </c>
      <c r="K119" s="10" t="s">
        <v>105</v>
      </c>
      <c r="L119" s="10" t="s">
        <v>110</v>
      </c>
      <c r="M119" s="10" t="s">
        <v>105</v>
      </c>
      <c r="N119" s="10" t="s">
        <v>110</v>
      </c>
      <c r="O119" s="9" t="s">
        <v>105</v>
      </c>
      <c r="P119" s="4" t="s">
        <v>106</v>
      </c>
      <c r="Q119" s="28">
        <v>4.5</v>
      </c>
      <c r="R119" s="14">
        <f>Q119*$R$3</f>
        <v>9</v>
      </c>
      <c r="S119" s="14">
        <v>5</v>
      </c>
      <c r="T119" s="14">
        <f t="shared" si="2"/>
        <v>45</v>
      </c>
      <c r="U119" s="14">
        <f t="shared" si="3"/>
        <v>1800</v>
      </c>
    </row>
    <row r="120" spans="1:21" x14ac:dyDescent="0.25">
      <c r="A120" s="4" t="s">
        <v>269</v>
      </c>
      <c r="B120" s="4" t="s">
        <v>1</v>
      </c>
      <c r="C120" s="4" t="s">
        <v>28</v>
      </c>
      <c r="D120" s="4" t="s">
        <v>1</v>
      </c>
      <c r="E120" t="s">
        <v>235</v>
      </c>
      <c r="F120" s="10" t="s">
        <v>110</v>
      </c>
      <c r="G120" s="10" t="s">
        <v>105</v>
      </c>
      <c r="H120" s="10" t="s">
        <v>110</v>
      </c>
      <c r="I120" s="10" t="s">
        <v>105</v>
      </c>
      <c r="J120" s="10" t="s">
        <v>110</v>
      </c>
      <c r="K120" s="10" t="s">
        <v>105</v>
      </c>
      <c r="L120" s="10" t="s">
        <v>110</v>
      </c>
      <c r="M120" s="10" t="s">
        <v>105</v>
      </c>
      <c r="N120" s="10" t="s">
        <v>110</v>
      </c>
      <c r="O120" s="9" t="s">
        <v>105</v>
      </c>
      <c r="P120" s="4" t="s">
        <v>106</v>
      </c>
      <c r="Q120" s="28">
        <v>5.0999999999999996</v>
      </c>
      <c r="R120" s="14">
        <f>Q120*$R$3</f>
        <v>10.199999999999999</v>
      </c>
      <c r="S120" s="14">
        <v>5</v>
      </c>
      <c r="T120" s="14">
        <f t="shared" si="2"/>
        <v>51</v>
      </c>
      <c r="U120" s="14">
        <f t="shared" si="3"/>
        <v>2040</v>
      </c>
    </row>
    <row r="121" spans="1:21" x14ac:dyDescent="0.25">
      <c r="A121" s="4" t="s">
        <v>270</v>
      </c>
      <c r="B121" s="4" t="s">
        <v>1</v>
      </c>
      <c r="C121" s="4" t="s">
        <v>28</v>
      </c>
      <c r="D121" s="4" t="s">
        <v>1</v>
      </c>
      <c r="E121" t="s">
        <v>235</v>
      </c>
      <c r="F121" s="10" t="s">
        <v>110</v>
      </c>
      <c r="G121" s="10" t="s">
        <v>105</v>
      </c>
      <c r="H121" s="10" t="s">
        <v>110</v>
      </c>
      <c r="I121" s="10" t="s">
        <v>105</v>
      </c>
      <c r="J121" s="10" t="s">
        <v>110</v>
      </c>
      <c r="K121" s="10" t="s">
        <v>105</v>
      </c>
      <c r="L121" s="10" t="s">
        <v>110</v>
      </c>
      <c r="M121" s="10" t="s">
        <v>105</v>
      </c>
      <c r="N121" s="10" t="s">
        <v>110</v>
      </c>
      <c r="O121" s="9" t="s">
        <v>105</v>
      </c>
      <c r="P121" s="4" t="s">
        <v>106</v>
      </c>
      <c r="Q121" s="28">
        <v>3.9</v>
      </c>
      <c r="R121" s="14">
        <f>Q121*$R$3</f>
        <v>7.8</v>
      </c>
      <c r="S121" s="14">
        <v>5</v>
      </c>
      <c r="T121" s="14">
        <f t="shared" si="2"/>
        <v>39</v>
      </c>
      <c r="U121" s="14">
        <f t="shared" si="3"/>
        <v>1560</v>
      </c>
    </row>
    <row r="122" spans="1:21" x14ac:dyDescent="0.25">
      <c r="A122" s="4" t="s">
        <v>270</v>
      </c>
      <c r="B122" s="4" t="s">
        <v>1</v>
      </c>
      <c r="C122" s="4" t="s">
        <v>28</v>
      </c>
      <c r="D122" s="4" t="s">
        <v>1</v>
      </c>
      <c r="E122" t="s">
        <v>235</v>
      </c>
      <c r="F122" s="10" t="s">
        <v>110</v>
      </c>
      <c r="G122" s="10" t="s">
        <v>105</v>
      </c>
      <c r="H122" s="10" t="s">
        <v>110</v>
      </c>
      <c r="I122" s="10" t="s">
        <v>105</v>
      </c>
      <c r="J122" s="10" t="s">
        <v>110</v>
      </c>
      <c r="K122" s="10" t="s">
        <v>105</v>
      </c>
      <c r="L122" s="10" t="s">
        <v>110</v>
      </c>
      <c r="M122" s="10" t="s">
        <v>105</v>
      </c>
      <c r="N122" s="10" t="s">
        <v>110</v>
      </c>
      <c r="O122" s="9" t="s">
        <v>105</v>
      </c>
      <c r="P122" s="4" t="s">
        <v>106</v>
      </c>
      <c r="Q122" s="28">
        <v>3.9</v>
      </c>
      <c r="R122" s="14">
        <f>Q122*$R$3</f>
        <v>7.8</v>
      </c>
      <c r="S122" s="14">
        <v>5</v>
      </c>
      <c r="T122" s="14">
        <f t="shared" si="2"/>
        <v>39</v>
      </c>
      <c r="U122" s="14">
        <f t="shared" si="3"/>
        <v>1560</v>
      </c>
    </row>
    <row r="123" spans="1:21" x14ac:dyDescent="0.25">
      <c r="A123" s="4" t="s">
        <v>239</v>
      </c>
      <c r="B123" s="4" t="s">
        <v>1</v>
      </c>
      <c r="C123" s="4" t="s">
        <v>28</v>
      </c>
      <c r="D123" s="4" t="s">
        <v>1</v>
      </c>
      <c r="E123" t="s">
        <v>235</v>
      </c>
      <c r="F123" s="10" t="s">
        <v>110</v>
      </c>
      <c r="G123" s="10" t="s">
        <v>105</v>
      </c>
      <c r="H123" s="10" t="s">
        <v>110</v>
      </c>
      <c r="I123" s="10" t="s">
        <v>105</v>
      </c>
      <c r="J123" s="10" t="s">
        <v>110</v>
      </c>
      <c r="K123" s="10" t="s">
        <v>105</v>
      </c>
      <c r="L123" s="10" t="s">
        <v>110</v>
      </c>
      <c r="M123" s="10" t="s">
        <v>105</v>
      </c>
      <c r="N123" s="10" t="s">
        <v>110</v>
      </c>
      <c r="O123" s="9" t="s">
        <v>105</v>
      </c>
      <c r="P123" s="4" t="s">
        <v>106</v>
      </c>
      <c r="Q123" s="28">
        <v>3.5</v>
      </c>
      <c r="R123" s="14">
        <f>Q123*$R$3</f>
        <v>7</v>
      </c>
      <c r="S123" s="14">
        <v>5</v>
      </c>
      <c r="T123" s="14">
        <f t="shared" si="2"/>
        <v>35</v>
      </c>
      <c r="U123" s="14">
        <f t="shared" si="3"/>
        <v>1400</v>
      </c>
    </row>
    <row r="124" spans="1:21" x14ac:dyDescent="0.25">
      <c r="A124" s="4" t="s">
        <v>199</v>
      </c>
      <c r="B124" s="4" t="s">
        <v>1</v>
      </c>
      <c r="C124" s="4" t="s">
        <v>28</v>
      </c>
      <c r="D124" s="4" t="s">
        <v>1</v>
      </c>
      <c r="E124" t="s">
        <v>235</v>
      </c>
      <c r="F124" s="10" t="s">
        <v>110</v>
      </c>
      <c r="G124" s="10" t="s">
        <v>105</v>
      </c>
      <c r="H124" s="10" t="s">
        <v>110</v>
      </c>
      <c r="I124" s="10" t="s">
        <v>105</v>
      </c>
      <c r="J124" s="10" t="s">
        <v>110</v>
      </c>
      <c r="K124" s="10" t="s">
        <v>105</v>
      </c>
      <c r="L124" s="10" t="s">
        <v>110</v>
      </c>
      <c r="M124" s="10" t="s">
        <v>105</v>
      </c>
      <c r="N124" s="10" t="s">
        <v>110</v>
      </c>
      <c r="O124" s="9" t="s">
        <v>105</v>
      </c>
      <c r="P124" s="4" t="s">
        <v>106</v>
      </c>
      <c r="Q124" s="28">
        <v>4.3</v>
      </c>
      <c r="R124" s="14">
        <f>Q124*$R$3</f>
        <v>8.6</v>
      </c>
      <c r="S124" s="14">
        <v>5</v>
      </c>
      <c r="T124" s="14">
        <f t="shared" si="2"/>
        <v>43</v>
      </c>
      <c r="U124" s="14">
        <f t="shared" si="3"/>
        <v>1720</v>
      </c>
    </row>
    <row r="125" spans="1:21" x14ac:dyDescent="0.25">
      <c r="A125" s="4" t="s">
        <v>271</v>
      </c>
      <c r="B125" s="4" t="s">
        <v>1</v>
      </c>
      <c r="C125" s="4" t="s">
        <v>152</v>
      </c>
      <c r="D125" s="4" t="s">
        <v>153</v>
      </c>
      <c r="E125" t="s">
        <v>63</v>
      </c>
      <c r="F125" s="10" t="s">
        <v>118</v>
      </c>
      <c r="G125" s="10" t="s">
        <v>272</v>
      </c>
      <c r="H125" s="10" t="s">
        <v>118</v>
      </c>
      <c r="I125" s="10" t="s">
        <v>272</v>
      </c>
      <c r="J125" s="10" t="s">
        <v>118</v>
      </c>
      <c r="K125" s="10" t="s">
        <v>272</v>
      </c>
      <c r="L125" s="10" t="s">
        <v>118</v>
      </c>
      <c r="M125" s="10" t="s">
        <v>273</v>
      </c>
      <c r="N125" s="10" t="s">
        <v>118</v>
      </c>
      <c r="O125" s="9" t="s">
        <v>272</v>
      </c>
      <c r="P125" s="4" t="s">
        <v>106</v>
      </c>
      <c r="Q125" s="53">
        <v>25.5</v>
      </c>
      <c r="R125" s="14">
        <f>Q125*$R$3</f>
        <v>51</v>
      </c>
      <c r="S125" s="14">
        <v>5</v>
      </c>
      <c r="T125" s="14">
        <f t="shared" si="2"/>
        <v>255</v>
      </c>
      <c r="U125" s="14">
        <f t="shared" si="3"/>
        <v>10200</v>
      </c>
    </row>
    <row r="126" spans="1:21" x14ac:dyDescent="0.25">
      <c r="A126" s="4" t="s">
        <v>274</v>
      </c>
      <c r="B126" s="4" t="s">
        <v>1</v>
      </c>
      <c r="C126" s="4" t="s">
        <v>152</v>
      </c>
      <c r="D126" s="4" t="s">
        <v>153</v>
      </c>
      <c r="E126" t="s">
        <v>63</v>
      </c>
      <c r="F126" s="10" t="s">
        <v>118</v>
      </c>
      <c r="G126" s="10" t="s">
        <v>272</v>
      </c>
      <c r="H126" s="10" t="s">
        <v>118</v>
      </c>
      <c r="I126" s="10" t="s">
        <v>272</v>
      </c>
      <c r="J126" s="10" t="s">
        <v>118</v>
      </c>
      <c r="K126" s="10" t="s">
        <v>272</v>
      </c>
      <c r="L126" s="10" t="s">
        <v>118</v>
      </c>
      <c r="M126" s="10" t="s">
        <v>273</v>
      </c>
      <c r="N126" s="10" t="s">
        <v>118</v>
      </c>
      <c r="O126" s="9" t="s">
        <v>272</v>
      </c>
      <c r="P126" s="4" t="s">
        <v>106</v>
      </c>
      <c r="Q126" s="53">
        <v>26.5</v>
      </c>
      <c r="R126" s="14">
        <f>Q126*$R$3</f>
        <v>53</v>
      </c>
      <c r="S126" s="14">
        <v>5</v>
      </c>
      <c r="T126" s="14">
        <f t="shared" si="2"/>
        <v>265</v>
      </c>
      <c r="U126" s="14">
        <f t="shared" si="3"/>
        <v>10600</v>
      </c>
    </row>
    <row r="127" spans="1:21" x14ac:dyDescent="0.25">
      <c r="A127" s="4" t="s">
        <v>275</v>
      </c>
      <c r="B127" s="4" t="s">
        <v>115</v>
      </c>
      <c r="C127" s="4" t="s">
        <v>152</v>
      </c>
      <c r="D127" s="4" t="s">
        <v>153</v>
      </c>
      <c r="E127" t="s">
        <v>63</v>
      </c>
      <c r="F127" s="10" t="s">
        <v>118</v>
      </c>
      <c r="G127" s="10" t="s">
        <v>272</v>
      </c>
      <c r="H127" s="10" t="s">
        <v>118</v>
      </c>
      <c r="I127" s="10" t="s">
        <v>272</v>
      </c>
      <c r="J127" s="10" t="s">
        <v>118</v>
      </c>
      <c r="K127" s="10" t="s">
        <v>272</v>
      </c>
      <c r="L127" s="10" t="s">
        <v>118</v>
      </c>
      <c r="M127" s="10" t="s">
        <v>273</v>
      </c>
      <c r="N127" s="10" t="s">
        <v>118</v>
      </c>
      <c r="O127" s="9" t="s">
        <v>272</v>
      </c>
      <c r="P127" s="4" t="s">
        <v>106</v>
      </c>
      <c r="Q127" s="53">
        <v>38.700000000000003</v>
      </c>
      <c r="R127" s="14">
        <f>Q127*$R$3</f>
        <v>77.400000000000006</v>
      </c>
      <c r="S127" s="14">
        <v>5</v>
      </c>
      <c r="T127" s="14">
        <f t="shared" si="2"/>
        <v>387</v>
      </c>
      <c r="U127" s="14">
        <f t="shared" si="3"/>
        <v>15480</v>
      </c>
    </row>
    <row r="128" spans="1:21" x14ac:dyDescent="0.25">
      <c r="A128" s="4" t="s">
        <v>276</v>
      </c>
      <c r="B128" s="4" t="s">
        <v>1</v>
      </c>
      <c r="C128" s="4" t="s">
        <v>152</v>
      </c>
      <c r="D128" s="4" t="s">
        <v>153</v>
      </c>
      <c r="E128" t="s">
        <v>63</v>
      </c>
      <c r="F128" s="10" t="s">
        <v>118</v>
      </c>
      <c r="G128" s="10" t="s">
        <v>272</v>
      </c>
      <c r="H128" s="10" t="s">
        <v>118</v>
      </c>
      <c r="I128" s="10" t="s">
        <v>272</v>
      </c>
      <c r="J128" s="10" t="s">
        <v>118</v>
      </c>
      <c r="K128" s="10" t="s">
        <v>272</v>
      </c>
      <c r="L128" s="10" t="s">
        <v>118</v>
      </c>
      <c r="M128" s="10" t="s">
        <v>273</v>
      </c>
      <c r="N128" s="10" t="s">
        <v>118</v>
      </c>
      <c r="O128" s="9" t="s">
        <v>272</v>
      </c>
      <c r="P128" s="4" t="s">
        <v>106</v>
      </c>
      <c r="Q128" s="53">
        <v>25.2</v>
      </c>
      <c r="R128" s="14">
        <f>Q128*$R$3</f>
        <v>50.4</v>
      </c>
      <c r="S128" s="14">
        <v>5</v>
      </c>
      <c r="T128" s="14">
        <f t="shared" si="2"/>
        <v>252</v>
      </c>
      <c r="U128" s="14">
        <f t="shared" si="3"/>
        <v>10080</v>
      </c>
    </row>
    <row r="129" spans="1:21" x14ac:dyDescent="0.25">
      <c r="A129" s="4" t="s">
        <v>192</v>
      </c>
      <c r="B129" s="4" t="s">
        <v>1</v>
      </c>
      <c r="C129" s="4" t="s">
        <v>277</v>
      </c>
      <c r="D129" s="4" t="s">
        <v>49</v>
      </c>
      <c r="E129" t="s">
        <v>278</v>
      </c>
      <c r="F129" s="10" t="s">
        <v>118</v>
      </c>
      <c r="G129" s="10" t="s">
        <v>119</v>
      </c>
      <c r="H129" s="10" t="s">
        <v>118</v>
      </c>
      <c r="I129" s="10" t="s">
        <v>119</v>
      </c>
      <c r="J129" s="10" t="s">
        <v>118</v>
      </c>
      <c r="K129" s="10" t="s">
        <v>279</v>
      </c>
      <c r="L129" s="10" t="s">
        <v>118</v>
      </c>
      <c r="M129" s="10" t="s">
        <v>119</v>
      </c>
      <c r="N129" s="10" t="s">
        <v>118</v>
      </c>
      <c r="O129" s="9" t="s">
        <v>119</v>
      </c>
      <c r="P129" s="4" t="s">
        <v>106</v>
      </c>
      <c r="Q129" s="28">
        <v>14.8</v>
      </c>
      <c r="R129" s="14">
        <f>Q129*$R$3</f>
        <v>29.6</v>
      </c>
      <c r="S129" s="14">
        <v>5</v>
      </c>
      <c r="T129" s="14">
        <f t="shared" si="2"/>
        <v>148</v>
      </c>
      <c r="U129" s="14">
        <f t="shared" si="3"/>
        <v>5920</v>
      </c>
    </row>
    <row r="130" spans="1:21" x14ac:dyDescent="0.25">
      <c r="A130" s="4" t="s">
        <v>280</v>
      </c>
      <c r="B130" s="4" t="s">
        <v>1</v>
      </c>
      <c r="C130" s="4" t="s">
        <v>277</v>
      </c>
      <c r="D130" s="4" t="s">
        <v>49</v>
      </c>
      <c r="E130" t="s">
        <v>278</v>
      </c>
      <c r="F130" s="10" t="s">
        <v>118</v>
      </c>
      <c r="G130" s="10" t="s">
        <v>119</v>
      </c>
      <c r="H130" s="10" t="s">
        <v>118</v>
      </c>
      <c r="I130" s="10" t="s">
        <v>119</v>
      </c>
      <c r="J130" s="10" t="s">
        <v>118</v>
      </c>
      <c r="K130" s="10" t="s">
        <v>279</v>
      </c>
      <c r="L130" s="10" t="s">
        <v>118</v>
      </c>
      <c r="M130" s="10" t="s">
        <v>119</v>
      </c>
      <c r="N130" s="10" t="s">
        <v>118</v>
      </c>
      <c r="O130" s="9" t="s">
        <v>119</v>
      </c>
      <c r="P130" s="4" t="s">
        <v>106</v>
      </c>
      <c r="Q130" s="28">
        <v>15.7</v>
      </c>
      <c r="R130" s="14">
        <f>Q130*$R$3</f>
        <v>31.4</v>
      </c>
      <c r="S130" s="14">
        <v>5</v>
      </c>
      <c r="T130" s="14">
        <f t="shared" si="2"/>
        <v>157</v>
      </c>
      <c r="U130" s="14">
        <f t="shared" si="3"/>
        <v>6280</v>
      </c>
    </row>
    <row r="131" spans="1:21" x14ac:dyDescent="0.25">
      <c r="A131" s="4" t="s">
        <v>281</v>
      </c>
      <c r="B131" s="4" t="s">
        <v>1</v>
      </c>
      <c r="C131" s="4" t="s">
        <v>39</v>
      </c>
      <c r="D131" s="4" t="s">
        <v>1</v>
      </c>
      <c r="E131" t="s">
        <v>282</v>
      </c>
      <c r="F131" s="10" t="s">
        <v>110</v>
      </c>
      <c r="G131" s="10" t="s">
        <v>104</v>
      </c>
      <c r="H131" s="10" t="s">
        <v>110</v>
      </c>
      <c r="I131" s="10" t="s">
        <v>104</v>
      </c>
      <c r="J131" s="10" t="s">
        <v>110</v>
      </c>
      <c r="K131" s="10" t="s">
        <v>104</v>
      </c>
      <c r="L131" s="10" t="s">
        <v>110</v>
      </c>
      <c r="M131" s="10" t="s">
        <v>104</v>
      </c>
      <c r="N131" s="10" t="s">
        <v>110</v>
      </c>
      <c r="O131" s="9" t="s">
        <v>104</v>
      </c>
      <c r="P131" s="4" t="s">
        <v>106</v>
      </c>
      <c r="Q131" s="28">
        <v>4.3</v>
      </c>
      <c r="R131" s="14">
        <f>Q131*$R$3</f>
        <v>8.6</v>
      </c>
      <c r="S131" s="14">
        <v>5</v>
      </c>
      <c r="T131" s="14">
        <f t="shared" si="2"/>
        <v>43</v>
      </c>
      <c r="U131" s="14">
        <f t="shared" si="3"/>
        <v>1720</v>
      </c>
    </row>
    <row r="132" spans="1:21" x14ac:dyDescent="0.25">
      <c r="A132" s="4" t="s">
        <v>283</v>
      </c>
      <c r="B132" s="4" t="s">
        <v>1</v>
      </c>
      <c r="C132" s="4" t="s">
        <v>39</v>
      </c>
      <c r="D132" s="4" t="s">
        <v>1</v>
      </c>
      <c r="E132" t="s">
        <v>282</v>
      </c>
      <c r="F132" s="10" t="s">
        <v>110</v>
      </c>
      <c r="G132" s="10" t="s">
        <v>104</v>
      </c>
      <c r="H132" s="10" t="s">
        <v>110</v>
      </c>
      <c r="I132" s="10" t="s">
        <v>104</v>
      </c>
      <c r="J132" s="10" t="s">
        <v>110</v>
      </c>
      <c r="K132" s="10" t="s">
        <v>104</v>
      </c>
      <c r="L132" s="10" t="s">
        <v>110</v>
      </c>
      <c r="M132" s="10" t="s">
        <v>104</v>
      </c>
      <c r="N132" s="10" t="s">
        <v>110</v>
      </c>
      <c r="O132" s="9" t="s">
        <v>104</v>
      </c>
      <c r="P132" s="4" t="s">
        <v>106</v>
      </c>
      <c r="Q132" s="28">
        <v>4.4000000000000004</v>
      </c>
      <c r="R132" s="14">
        <f>Q132*$R$3</f>
        <v>8.8000000000000007</v>
      </c>
      <c r="S132" s="14">
        <v>5</v>
      </c>
      <c r="T132" s="14">
        <f t="shared" si="2"/>
        <v>44</v>
      </c>
      <c r="U132" s="14">
        <f t="shared" si="3"/>
        <v>1760</v>
      </c>
    </row>
    <row r="133" spans="1:21" x14ac:dyDescent="0.25">
      <c r="A133" s="4" t="s">
        <v>284</v>
      </c>
      <c r="B133" s="4" t="s">
        <v>1</v>
      </c>
      <c r="C133" s="4" t="s">
        <v>39</v>
      </c>
      <c r="D133" s="4" t="s">
        <v>1</v>
      </c>
      <c r="E133" t="s">
        <v>282</v>
      </c>
      <c r="F133" s="10" t="s">
        <v>110</v>
      </c>
      <c r="G133" s="10" t="s">
        <v>104</v>
      </c>
      <c r="H133" s="10" t="s">
        <v>110</v>
      </c>
      <c r="I133" s="10" t="s">
        <v>104</v>
      </c>
      <c r="J133" s="10" t="s">
        <v>110</v>
      </c>
      <c r="K133" s="10" t="s">
        <v>104</v>
      </c>
      <c r="L133" s="10" t="s">
        <v>110</v>
      </c>
      <c r="M133" s="10" t="s">
        <v>104</v>
      </c>
      <c r="N133" s="10" t="s">
        <v>110</v>
      </c>
      <c r="O133" s="9" t="s">
        <v>104</v>
      </c>
      <c r="P133" s="4" t="s">
        <v>106</v>
      </c>
      <c r="Q133" s="28">
        <v>4.7</v>
      </c>
      <c r="R133" s="14">
        <f>Q133*$R$3</f>
        <v>9.4</v>
      </c>
      <c r="S133" s="14">
        <v>5</v>
      </c>
      <c r="T133" s="14">
        <f t="shared" si="2"/>
        <v>47</v>
      </c>
      <c r="U133" s="14">
        <f t="shared" si="3"/>
        <v>1880</v>
      </c>
    </row>
    <row r="134" spans="1:21" x14ac:dyDescent="0.25">
      <c r="A134" s="4" t="s">
        <v>285</v>
      </c>
      <c r="B134" s="4" t="s">
        <v>1</v>
      </c>
      <c r="C134" s="4" t="s">
        <v>39</v>
      </c>
      <c r="D134" s="4" t="s">
        <v>1</v>
      </c>
      <c r="E134" t="s">
        <v>282</v>
      </c>
      <c r="F134" s="10" t="s">
        <v>110</v>
      </c>
      <c r="G134" s="10" t="s">
        <v>104</v>
      </c>
      <c r="H134" s="10" t="s">
        <v>110</v>
      </c>
      <c r="I134" s="10" t="s">
        <v>104</v>
      </c>
      <c r="J134" s="10" t="s">
        <v>110</v>
      </c>
      <c r="K134" s="10" t="s">
        <v>104</v>
      </c>
      <c r="L134" s="10" t="s">
        <v>110</v>
      </c>
      <c r="M134" s="10" t="s">
        <v>104</v>
      </c>
      <c r="N134" s="10" t="s">
        <v>110</v>
      </c>
      <c r="O134" s="9" t="s">
        <v>104</v>
      </c>
      <c r="P134" s="4" t="s">
        <v>106</v>
      </c>
      <c r="Q134" s="53">
        <v>4.5999999999999996</v>
      </c>
      <c r="R134" s="14">
        <f>Q134*$R$3</f>
        <v>9.1999999999999993</v>
      </c>
      <c r="S134" s="14">
        <v>5</v>
      </c>
      <c r="T134" s="14">
        <f t="shared" ref="T134:T152" si="4">R134*S134</f>
        <v>46</v>
      </c>
      <c r="U134" s="14">
        <f t="shared" ref="U134:U152" si="5">T134*$U$3</f>
        <v>1840</v>
      </c>
    </row>
    <row r="135" spans="1:21" x14ac:dyDescent="0.25">
      <c r="A135" s="4" t="s">
        <v>264</v>
      </c>
      <c r="B135" s="4" t="s">
        <v>1</v>
      </c>
      <c r="C135" s="4" t="s">
        <v>39</v>
      </c>
      <c r="D135" s="4" t="s">
        <v>1</v>
      </c>
      <c r="E135" t="s">
        <v>282</v>
      </c>
      <c r="F135" s="10" t="s">
        <v>110</v>
      </c>
      <c r="G135" s="10" t="s">
        <v>104</v>
      </c>
      <c r="H135" s="10" t="s">
        <v>110</v>
      </c>
      <c r="I135" s="10" t="s">
        <v>104</v>
      </c>
      <c r="J135" s="10" t="s">
        <v>110</v>
      </c>
      <c r="K135" s="10" t="s">
        <v>104</v>
      </c>
      <c r="L135" s="10" t="s">
        <v>110</v>
      </c>
      <c r="M135" s="10" t="s">
        <v>104</v>
      </c>
      <c r="N135" s="10" t="s">
        <v>110</v>
      </c>
      <c r="O135" s="9" t="s">
        <v>104</v>
      </c>
      <c r="P135" s="4" t="s">
        <v>106</v>
      </c>
      <c r="Q135" s="28">
        <v>3.8</v>
      </c>
      <c r="R135" s="14">
        <f>Q135*$R$3</f>
        <v>7.6</v>
      </c>
      <c r="S135" s="14">
        <v>5</v>
      </c>
      <c r="T135" s="14">
        <f t="shared" si="4"/>
        <v>38</v>
      </c>
      <c r="U135" s="14">
        <f t="shared" si="5"/>
        <v>1520</v>
      </c>
    </row>
    <row r="136" spans="1:21" x14ac:dyDescent="0.25">
      <c r="A136" s="4" t="s">
        <v>286</v>
      </c>
      <c r="B136" s="4" t="s">
        <v>1</v>
      </c>
      <c r="C136" s="4" t="s">
        <v>39</v>
      </c>
      <c r="D136" s="4" t="s">
        <v>1</v>
      </c>
      <c r="E136" t="s">
        <v>282</v>
      </c>
      <c r="F136" s="10" t="s">
        <v>110</v>
      </c>
      <c r="G136" s="10" t="s">
        <v>104</v>
      </c>
      <c r="H136" s="10" t="s">
        <v>110</v>
      </c>
      <c r="I136" s="10" t="s">
        <v>104</v>
      </c>
      <c r="J136" s="10" t="s">
        <v>110</v>
      </c>
      <c r="K136" s="10" t="s">
        <v>104</v>
      </c>
      <c r="L136" s="10" t="s">
        <v>110</v>
      </c>
      <c r="M136" s="10" t="s">
        <v>104</v>
      </c>
      <c r="N136" s="10" t="s">
        <v>110</v>
      </c>
      <c r="O136" s="9" t="s">
        <v>104</v>
      </c>
      <c r="P136" s="4" t="s">
        <v>106</v>
      </c>
      <c r="Q136" s="28">
        <v>3.9</v>
      </c>
      <c r="R136" s="14">
        <f>Q136*$R$3</f>
        <v>7.8</v>
      </c>
      <c r="S136" s="14">
        <v>5</v>
      </c>
      <c r="T136" s="14">
        <f t="shared" si="4"/>
        <v>39</v>
      </c>
      <c r="U136" s="14">
        <f t="shared" si="5"/>
        <v>1560</v>
      </c>
    </row>
    <row r="137" spans="1:21" x14ac:dyDescent="0.25">
      <c r="A137" s="4" t="s">
        <v>192</v>
      </c>
      <c r="B137" s="4" t="s">
        <v>1</v>
      </c>
      <c r="C137" s="4" t="s">
        <v>39</v>
      </c>
      <c r="D137" s="4" t="s">
        <v>1</v>
      </c>
      <c r="E137" t="s">
        <v>282</v>
      </c>
      <c r="F137" s="10" t="s">
        <v>110</v>
      </c>
      <c r="G137" s="10" t="s">
        <v>104</v>
      </c>
      <c r="H137" s="10" t="s">
        <v>110</v>
      </c>
      <c r="I137" s="10" t="s">
        <v>104</v>
      </c>
      <c r="J137" s="10" t="s">
        <v>110</v>
      </c>
      <c r="K137" s="10" t="s">
        <v>104</v>
      </c>
      <c r="L137" s="10" t="s">
        <v>110</v>
      </c>
      <c r="M137" s="10" t="s">
        <v>104</v>
      </c>
      <c r="N137" s="10" t="s">
        <v>110</v>
      </c>
      <c r="O137" s="9" t="s">
        <v>104</v>
      </c>
      <c r="P137" s="4" t="s">
        <v>106</v>
      </c>
      <c r="Q137" s="28">
        <v>4.3</v>
      </c>
      <c r="R137" s="14">
        <f>Q137*$R$3</f>
        <v>8.6</v>
      </c>
      <c r="S137" s="14">
        <v>5</v>
      </c>
      <c r="T137" s="14">
        <f t="shared" si="4"/>
        <v>43</v>
      </c>
      <c r="U137" s="14">
        <f t="shared" si="5"/>
        <v>1720</v>
      </c>
    </row>
    <row r="138" spans="1:21" x14ac:dyDescent="0.25">
      <c r="A138" s="55" t="s">
        <v>287</v>
      </c>
      <c r="B138" s="4" t="s">
        <v>1</v>
      </c>
      <c r="C138" s="4" t="s">
        <v>39</v>
      </c>
      <c r="D138" s="4" t="s">
        <v>1</v>
      </c>
      <c r="E138" t="s">
        <v>282</v>
      </c>
      <c r="F138" s="10" t="s">
        <v>110</v>
      </c>
      <c r="G138" s="10" t="s">
        <v>104</v>
      </c>
      <c r="H138" s="10" t="s">
        <v>110</v>
      </c>
      <c r="I138" s="10" t="s">
        <v>104</v>
      </c>
      <c r="J138" s="10" t="s">
        <v>110</v>
      </c>
      <c r="K138" s="10" t="s">
        <v>104</v>
      </c>
      <c r="L138" s="10" t="s">
        <v>110</v>
      </c>
      <c r="M138" s="10" t="s">
        <v>104</v>
      </c>
      <c r="N138" s="10" t="s">
        <v>110</v>
      </c>
      <c r="O138" s="9" t="s">
        <v>104</v>
      </c>
      <c r="P138" s="4" t="s">
        <v>106</v>
      </c>
      <c r="Q138" s="53">
        <v>6.1</v>
      </c>
      <c r="R138" s="14">
        <f>Q138*$R$3</f>
        <v>12.2</v>
      </c>
      <c r="S138" s="14">
        <v>5</v>
      </c>
      <c r="T138" s="14">
        <f t="shared" si="4"/>
        <v>61</v>
      </c>
      <c r="U138" s="14">
        <f t="shared" si="5"/>
        <v>2440</v>
      </c>
    </row>
    <row r="139" spans="1:21" x14ac:dyDescent="0.25">
      <c r="A139" s="4" t="s">
        <v>288</v>
      </c>
      <c r="B139" s="4" t="s">
        <v>1</v>
      </c>
      <c r="C139" s="4" t="s">
        <v>72</v>
      </c>
      <c r="D139" s="4" t="s">
        <v>49</v>
      </c>
      <c r="E139" t="s">
        <v>74</v>
      </c>
      <c r="F139" s="10" t="s">
        <v>110</v>
      </c>
      <c r="G139" s="10" t="s">
        <v>227</v>
      </c>
      <c r="H139" s="10" t="s">
        <v>110</v>
      </c>
      <c r="I139" s="10" t="s">
        <v>227</v>
      </c>
      <c r="J139" s="10" t="s">
        <v>110</v>
      </c>
      <c r="K139" s="10" t="s">
        <v>289</v>
      </c>
      <c r="L139" s="10" t="s">
        <v>110</v>
      </c>
      <c r="M139" s="10" t="s">
        <v>227</v>
      </c>
      <c r="N139" s="10" t="s">
        <v>110</v>
      </c>
      <c r="O139" s="9" t="s">
        <v>227</v>
      </c>
      <c r="P139" s="4" t="s">
        <v>106</v>
      </c>
      <c r="Q139" s="28">
        <v>13.3</v>
      </c>
      <c r="R139" s="14">
        <f>Q139*$R$3</f>
        <v>26.6</v>
      </c>
      <c r="S139" s="14">
        <v>5</v>
      </c>
      <c r="T139" s="14">
        <f t="shared" si="4"/>
        <v>133</v>
      </c>
      <c r="U139" s="14">
        <f t="shared" si="5"/>
        <v>5320</v>
      </c>
    </row>
    <row r="140" spans="1:21" x14ac:dyDescent="0.25">
      <c r="A140" s="4" t="s">
        <v>290</v>
      </c>
      <c r="B140" s="4" t="s">
        <v>1</v>
      </c>
      <c r="C140" s="4" t="s">
        <v>291</v>
      </c>
      <c r="D140" s="4" t="s">
        <v>49</v>
      </c>
      <c r="E140" t="s">
        <v>292</v>
      </c>
      <c r="F140" s="10" t="s">
        <v>110</v>
      </c>
      <c r="G140" s="10" t="s">
        <v>111</v>
      </c>
      <c r="H140" s="10" t="s">
        <v>110</v>
      </c>
      <c r="I140" s="10" t="s">
        <v>111</v>
      </c>
      <c r="J140" s="10" t="s">
        <v>110</v>
      </c>
      <c r="K140" s="10" t="s">
        <v>223</v>
      </c>
      <c r="L140" s="10" t="s">
        <v>110</v>
      </c>
      <c r="M140" s="10" t="s">
        <v>111</v>
      </c>
      <c r="N140" s="10" t="s">
        <v>110</v>
      </c>
      <c r="O140" s="9" t="s">
        <v>111</v>
      </c>
      <c r="P140" s="4" t="s">
        <v>106</v>
      </c>
      <c r="Q140" s="53">
        <v>26.2</v>
      </c>
      <c r="R140" s="14">
        <f>Q140*$R$3</f>
        <v>52.4</v>
      </c>
      <c r="S140" s="14">
        <v>5</v>
      </c>
      <c r="T140" s="14">
        <f t="shared" si="4"/>
        <v>262</v>
      </c>
      <c r="U140" s="14">
        <f t="shared" si="5"/>
        <v>10480</v>
      </c>
    </row>
    <row r="141" spans="1:21" x14ac:dyDescent="0.25">
      <c r="A141" s="4" t="s">
        <v>293</v>
      </c>
      <c r="B141" s="4" t="s">
        <v>1</v>
      </c>
      <c r="C141" s="4" t="s">
        <v>291</v>
      </c>
      <c r="D141" s="4" t="s">
        <v>49</v>
      </c>
      <c r="E141" t="s">
        <v>294</v>
      </c>
      <c r="F141" s="10" t="s">
        <v>118</v>
      </c>
      <c r="G141" s="10" t="s">
        <v>111</v>
      </c>
      <c r="H141" s="10" t="s">
        <v>118</v>
      </c>
      <c r="I141" s="10" t="s">
        <v>111</v>
      </c>
      <c r="J141" s="10"/>
      <c r="K141" s="10"/>
      <c r="L141" s="10" t="s">
        <v>118</v>
      </c>
      <c r="M141" s="10" t="s">
        <v>111</v>
      </c>
      <c r="N141" s="10"/>
      <c r="O141" s="9"/>
      <c r="P141" s="4" t="s">
        <v>106</v>
      </c>
      <c r="Q141" s="28">
        <v>28</v>
      </c>
      <c r="R141" s="14">
        <f>Q141*$R$3</f>
        <v>56</v>
      </c>
      <c r="S141" s="14">
        <v>3</v>
      </c>
      <c r="T141" s="14">
        <f t="shared" si="4"/>
        <v>168</v>
      </c>
      <c r="U141" s="14">
        <f t="shared" si="5"/>
        <v>6720</v>
      </c>
    </row>
    <row r="142" spans="1:21" x14ac:dyDescent="0.25">
      <c r="A142" s="4" t="s">
        <v>290</v>
      </c>
      <c r="B142" s="4" t="s">
        <v>1</v>
      </c>
      <c r="C142" s="4" t="s">
        <v>136</v>
      </c>
      <c r="D142" s="4" t="s">
        <v>49</v>
      </c>
      <c r="E142" t="s">
        <v>295</v>
      </c>
      <c r="F142" s="10" t="s">
        <v>110</v>
      </c>
      <c r="G142" s="10" t="s">
        <v>111</v>
      </c>
      <c r="H142" s="10" t="s">
        <v>110</v>
      </c>
      <c r="I142" s="10" t="s">
        <v>111</v>
      </c>
      <c r="J142" s="10" t="s">
        <v>110</v>
      </c>
      <c r="K142" s="10" t="s">
        <v>223</v>
      </c>
      <c r="L142" s="10" t="s">
        <v>110</v>
      </c>
      <c r="M142" s="10" t="s">
        <v>111</v>
      </c>
      <c r="N142" s="10" t="s">
        <v>110</v>
      </c>
      <c r="O142" s="9" t="s">
        <v>111</v>
      </c>
      <c r="P142" s="4" t="s">
        <v>106</v>
      </c>
      <c r="Q142" s="53">
        <v>27.4</v>
      </c>
      <c r="R142" s="14">
        <f>Q142*$R$3</f>
        <v>54.8</v>
      </c>
      <c r="S142" s="14">
        <v>5</v>
      </c>
      <c r="T142" s="14">
        <f t="shared" si="4"/>
        <v>274</v>
      </c>
      <c r="U142" s="14">
        <f t="shared" si="5"/>
        <v>10960</v>
      </c>
    </row>
    <row r="143" spans="1:21" x14ac:dyDescent="0.25">
      <c r="A143" s="4" t="s">
        <v>127</v>
      </c>
      <c r="B143" s="4" t="s">
        <v>1</v>
      </c>
      <c r="C143" s="4" t="s">
        <v>136</v>
      </c>
      <c r="D143" s="4" t="s">
        <v>49</v>
      </c>
      <c r="E143" t="s">
        <v>295</v>
      </c>
      <c r="F143" s="10" t="s">
        <v>110</v>
      </c>
      <c r="G143" s="10" t="s">
        <v>111</v>
      </c>
      <c r="H143" s="10" t="s">
        <v>110</v>
      </c>
      <c r="I143" s="10" t="s">
        <v>111</v>
      </c>
      <c r="J143" s="10" t="s">
        <v>110</v>
      </c>
      <c r="K143" s="10" t="s">
        <v>223</v>
      </c>
      <c r="L143" s="10" t="s">
        <v>110</v>
      </c>
      <c r="M143" s="10" t="s">
        <v>111</v>
      </c>
      <c r="N143" s="10" t="s">
        <v>110</v>
      </c>
      <c r="O143" s="9" t="s">
        <v>111</v>
      </c>
      <c r="P143" s="4" t="s">
        <v>106</v>
      </c>
      <c r="Q143" s="28">
        <v>24.8</v>
      </c>
      <c r="R143" s="14">
        <f>Q143*$R$3</f>
        <v>49.6</v>
      </c>
      <c r="S143" s="14">
        <v>5</v>
      </c>
      <c r="T143" s="14">
        <f t="shared" si="4"/>
        <v>248</v>
      </c>
      <c r="U143" s="14">
        <f t="shared" si="5"/>
        <v>9920</v>
      </c>
    </row>
    <row r="144" spans="1:21" x14ac:dyDescent="0.25">
      <c r="A144" s="4" t="s">
        <v>175</v>
      </c>
      <c r="B144" s="4" t="s">
        <v>176</v>
      </c>
      <c r="C144" s="4" t="s">
        <v>296</v>
      </c>
      <c r="D144" s="4" t="s">
        <v>297</v>
      </c>
      <c r="E144" t="s">
        <v>298</v>
      </c>
      <c r="F144" s="10"/>
      <c r="G144" s="10"/>
      <c r="H144" s="10"/>
      <c r="I144" s="10"/>
      <c r="J144" s="10"/>
      <c r="K144" s="10"/>
      <c r="L144" s="10"/>
      <c r="M144" s="10"/>
      <c r="N144" s="10" t="s">
        <v>103</v>
      </c>
      <c r="O144" s="9" t="s">
        <v>119</v>
      </c>
      <c r="P144" s="4" t="s">
        <v>106</v>
      </c>
      <c r="Q144" s="53">
        <v>19.2</v>
      </c>
      <c r="R144" s="14">
        <f>Q144*$R$3</f>
        <v>38.4</v>
      </c>
      <c r="S144" s="14">
        <v>1</v>
      </c>
      <c r="T144" s="14">
        <f t="shared" si="4"/>
        <v>38.4</v>
      </c>
      <c r="U144" s="14">
        <f t="shared" si="5"/>
        <v>1536</v>
      </c>
    </row>
    <row r="145" spans="1:21" x14ac:dyDescent="0.25">
      <c r="A145" s="4" t="s">
        <v>125</v>
      </c>
      <c r="B145" s="4" t="s">
        <v>1</v>
      </c>
      <c r="C145" s="4" t="s">
        <v>299</v>
      </c>
      <c r="D145" s="4" t="s">
        <v>300</v>
      </c>
      <c r="E145" t="s">
        <v>301</v>
      </c>
      <c r="F145" s="10"/>
      <c r="G145" s="10"/>
      <c r="H145" s="10"/>
      <c r="I145" s="10"/>
      <c r="J145" s="10"/>
      <c r="K145" s="10"/>
      <c r="L145" s="10"/>
      <c r="M145" s="10"/>
      <c r="N145" s="10" t="s">
        <v>103</v>
      </c>
      <c r="O145" s="9" t="s">
        <v>302</v>
      </c>
      <c r="P145" s="4" t="s">
        <v>106</v>
      </c>
      <c r="Q145" s="28">
        <v>22.1</v>
      </c>
      <c r="R145" s="14">
        <f>Q145*$R$3</f>
        <v>44.2</v>
      </c>
      <c r="S145" s="14">
        <v>1</v>
      </c>
      <c r="T145" s="14">
        <f t="shared" si="4"/>
        <v>44.2</v>
      </c>
      <c r="U145" s="14">
        <f t="shared" si="5"/>
        <v>1768</v>
      </c>
    </row>
    <row r="146" spans="1:21" x14ac:dyDescent="0.25">
      <c r="A146" s="4" t="s">
        <v>252</v>
      </c>
      <c r="B146" s="4" t="s">
        <v>115</v>
      </c>
      <c r="C146" s="4" t="s">
        <v>303</v>
      </c>
      <c r="D146" s="4" t="s">
        <v>304</v>
      </c>
      <c r="E146" t="s">
        <v>305</v>
      </c>
      <c r="F146" s="52" t="s">
        <v>171</v>
      </c>
      <c r="G146" s="52"/>
      <c r="H146" s="52" t="s">
        <v>171</v>
      </c>
      <c r="I146" s="52"/>
      <c r="J146" s="52" t="s">
        <v>171</v>
      </c>
      <c r="K146" s="52"/>
      <c r="L146" s="52" t="s">
        <v>171</v>
      </c>
      <c r="M146" s="52" t="s">
        <v>306</v>
      </c>
      <c r="N146" s="52"/>
      <c r="O146" s="42"/>
      <c r="P146" s="4" t="s">
        <v>106</v>
      </c>
      <c r="Q146" s="53">
        <v>18.3</v>
      </c>
      <c r="R146" s="14">
        <f>Q146*$R$3</f>
        <v>36.6</v>
      </c>
      <c r="S146" s="54">
        <v>2.5</v>
      </c>
      <c r="T146" s="14">
        <f t="shared" si="4"/>
        <v>91.5</v>
      </c>
      <c r="U146" s="14">
        <f t="shared" si="5"/>
        <v>3660</v>
      </c>
    </row>
    <row r="147" spans="1:21" x14ac:dyDescent="0.25">
      <c r="A147" s="4" t="s">
        <v>270</v>
      </c>
      <c r="B147" s="4" t="s">
        <v>1</v>
      </c>
      <c r="C147" s="4" t="s">
        <v>307</v>
      </c>
      <c r="D147" s="4" t="s">
        <v>49</v>
      </c>
      <c r="E147" t="s">
        <v>308</v>
      </c>
      <c r="F147" s="10" t="s">
        <v>118</v>
      </c>
      <c r="G147" s="10" t="s">
        <v>222</v>
      </c>
      <c r="H147" s="10" t="s">
        <v>118</v>
      </c>
      <c r="I147" s="10" t="s">
        <v>222</v>
      </c>
      <c r="J147" s="10" t="s">
        <v>118</v>
      </c>
      <c r="K147" s="10" t="s">
        <v>222</v>
      </c>
      <c r="L147" s="10" t="s">
        <v>118</v>
      </c>
      <c r="M147" s="10" t="s">
        <v>222</v>
      </c>
      <c r="N147" s="10" t="s">
        <v>118</v>
      </c>
      <c r="O147" s="9" t="s">
        <v>222</v>
      </c>
      <c r="P147" s="4" t="s">
        <v>106</v>
      </c>
      <c r="Q147" s="28">
        <v>23.6</v>
      </c>
      <c r="R147" s="14">
        <f>Q147*$R$3</f>
        <v>47.2</v>
      </c>
      <c r="S147" s="14">
        <v>5</v>
      </c>
      <c r="T147" s="14">
        <f t="shared" si="4"/>
        <v>236</v>
      </c>
      <c r="U147" s="14">
        <f t="shared" si="5"/>
        <v>9440</v>
      </c>
    </row>
    <row r="148" spans="1:21" x14ac:dyDescent="0.25">
      <c r="A148" s="4" t="s">
        <v>309</v>
      </c>
      <c r="B148" s="4" t="s">
        <v>1</v>
      </c>
      <c r="C148" s="4" t="s">
        <v>307</v>
      </c>
      <c r="D148" s="4" t="s">
        <v>49</v>
      </c>
      <c r="E148" t="s">
        <v>308</v>
      </c>
      <c r="F148" s="10" t="s">
        <v>118</v>
      </c>
      <c r="G148" s="10" t="s">
        <v>222</v>
      </c>
      <c r="H148" s="10" t="s">
        <v>118</v>
      </c>
      <c r="I148" s="10" t="s">
        <v>222</v>
      </c>
      <c r="J148" s="10" t="s">
        <v>118</v>
      </c>
      <c r="K148" s="10" t="s">
        <v>222</v>
      </c>
      <c r="L148" s="10" t="s">
        <v>118</v>
      </c>
      <c r="M148" s="10" t="s">
        <v>222</v>
      </c>
      <c r="N148" s="10" t="s">
        <v>118</v>
      </c>
      <c r="O148" s="9" t="s">
        <v>222</v>
      </c>
      <c r="P148" s="4" t="s">
        <v>106</v>
      </c>
      <c r="Q148" s="28">
        <v>19.5</v>
      </c>
      <c r="R148" s="14">
        <f>Q148*$R$3</f>
        <v>39</v>
      </c>
      <c r="S148" s="14">
        <v>5</v>
      </c>
      <c r="T148" s="14">
        <f t="shared" si="4"/>
        <v>195</v>
      </c>
      <c r="U148" s="14">
        <f t="shared" si="5"/>
        <v>7800</v>
      </c>
    </row>
    <row r="149" spans="1:21" x14ac:dyDescent="0.25">
      <c r="A149" s="4" t="s">
        <v>186</v>
      </c>
      <c r="B149" s="4" t="s">
        <v>1</v>
      </c>
      <c r="C149" s="4" t="s">
        <v>307</v>
      </c>
      <c r="D149" s="4" t="s">
        <v>49</v>
      </c>
      <c r="E149" t="s">
        <v>308</v>
      </c>
      <c r="F149" s="10" t="s">
        <v>118</v>
      </c>
      <c r="G149" s="10" t="s">
        <v>222</v>
      </c>
      <c r="H149" s="10" t="s">
        <v>118</v>
      </c>
      <c r="I149" s="10" t="s">
        <v>222</v>
      </c>
      <c r="J149" s="10" t="s">
        <v>118</v>
      </c>
      <c r="K149" s="10" t="s">
        <v>222</v>
      </c>
      <c r="L149" s="10" t="s">
        <v>118</v>
      </c>
      <c r="M149" s="10" t="s">
        <v>222</v>
      </c>
      <c r="N149" s="10" t="s">
        <v>118</v>
      </c>
      <c r="O149" s="9" t="s">
        <v>222</v>
      </c>
      <c r="P149" s="4" t="s">
        <v>106</v>
      </c>
      <c r="Q149" s="28">
        <v>19.899999999999999</v>
      </c>
      <c r="R149" s="14">
        <f>Q149*$R$3</f>
        <v>39.799999999999997</v>
      </c>
      <c r="S149" s="14">
        <v>5</v>
      </c>
      <c r="T149" s="14">
        <f t="shared" si="4"/>
        <v>199</v>
      </c>
      <c r="U149" s="14">
        <f t="shared" si="5"/>
        <v>7960</v>
      </c>
    </row>
    <row r="150" spans="1:21" x14ac:dyDescent="0.25">
      <c r="A150" s="4" t="s">
        <v>198</v>
      </c>
      <c r="B150" s="4" t="s">
        <v>1</v>
      </c>
      <c r="C150" s="4" t="s">
        <v>310</v>
      </c>
      <c r="D150" s="4" t="s">
        <v>205</v>
      </c>
      <c r="E150" t="s">
        <v>311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9"/>
      <c r="P150" s="4" t="s">
        <v>106</v>
      </c>
      <c r="Q150" s="28">
        <v>21.8</v>
      </c>
      <c r="R150" s="14">
        <f>Q150*$R$3</f>
        <v>43.6</v>
      </c>
      <c r="S150" s="14"/>
      <c r="T150" s="14">
        <f t="shared" si="4"/>
        <v>0</v>
      </c>
      <c r="U150" s="14">
        <f t="shared" si="5"/>
        <v>0</v>
      </c>
    </row>
    <row r="151" spans="1:21" x14ac:dyDescent="0.25">
      <c r="A151" s="4" t="s">
        <v>312</v>
      </c>
      <c r="B151" s="4" t="s">
        <v>1</v>
      </c>
      <c r="C151" s="4" t="s">
        <v>313</v>
      </c>
      <c r="D151" s="4" t="s">
        <v>176</v>
      </c>
      <c r="E151" t="s">
        <v>314</v>
      </c>
      <c r="F151" s="10" t="s">
        <v>110</v>
      </c>
      <c r="G151" s="10" t="s">
        <v>105</v>
      </c>
      <c r="H151" s="10" t="s">
        <v>110</v>
      </c>
      <c r="I151" s="10" t="s">
        <v>105</v>
      </c>
      <c r="J151" s="10" t="s">
        <v>110</v>
      </c>
      <c r="K151" s="10" t="s">
        <v>105</v>
      </c>
      <c r="L151" s="10" t="s">
        <v>110</v>
      </c>
      <c r="M151" s="10" t="s">
        <v>105</v>
      </c>
      <c r="N151" s="10" t="s">
        <v>110</v>
      </c>
      <c r="O151" s="9" t="s">
        <v>105</v>
      </c>
      <c r="P151" s="4" t="s">
        <v>106</v>
      </c>
      <c r="Q151" s="28">
        <v>9.1</v>
      </c>
      <c r="R151" s="14">
        <f>Q151*$R$3</f>
        <v>18.2</v>
      </c>
      <c r="S151" s="14">
        <v>5</v>
      </c>
      <c r="T151" s="14">
        <f t="shared" si="4"/>
        <v>91</v>
      </c>
      <c r="U151" s="14">
        <f t="shared" si="5"/>
        <v>3640</v>
      </c>
    </row>
    <row r="152" spans="1:21" x14ac:dyDescent="0.25">
      <c r="A152" s="5" t="s">
        <v>269</v>
      </c>
      <c r="B152" s="5" t="s">
        <v>1</v>
      </c>
      <c r="C152" s="5" t="s">
        <v>313</v>
      </c>
      <c r="D152" s="5" t="s">
        <v>176</v>
      </c>
      <c r="E152" s="24" t="s">
        <v>314</v>
      </c>
      <c r="F152" s="11" t="s">
        <v>110</v>
      </c>
      <c r="G152" s="11" t="s">
        <v>105</v>
      </c>
      <c r="H152" s="11" t="s">
        <v>110</v>
      </c>
      <c r="I152" s="11" t="s">
        <v>105</v>
      </c>
      <c r="J152" s="11" t="s">
        <v>110</v>
      </c>
      <c r="K152" s="11" t="s">
        <v>105</v>
      </c>
      <c r="L152" s="11" t="s">
        <v>110</v>
      </c>
      <c r="M152" s="11" t="s">
        <v>105</v>
      </c>
      <c r="N152" s="11" t="s">
        <v>110</v>
      </c>
      <c r="O152" s="12" t="s">
        <v>105</v>
      </c>
      <c r="P152" s="5" t="s">
        <v>106</v>
      </c>
      <c r="Q152" s="28">
        <v>9.9</v>
      </c>
      <c r="R152" s="14">
        <f>Q152*$R$3</f>
        <v>19.8</v>
      </c>
      <c r="S152" s="14">
        <v>5</v>
      </c>
      <c r="T152" s="14">
        <f t="shared" si="4"/>
        <v>99</v>
      </c>
      <c r="U152" s="14">
        <f t="shared" si="5"/>
        <v>3960</v>
      </c>
    </row>
    <row r="153" spans="1:21" x14ac:dyDescent="0.25">
      <c r="S153" s="14"/>
      <c r="T153" s="14"/>
      <c r="U153" s="14"/>
    </row>
    <row r="154" spans="1:21" x14ac:dyDescent="0.25">
      <c r="S154" s="14" t="s">
        <v>441</v>
      </c>
      <c r="T154" s="14"/>
      <c r="U154" s="14">
        <f>SUM(U6:U152)</f>
        <v>657708</v>
      </c>
    </row>
  </sheetData>
  <mergeCells count="2">
    <mergeCell ref="A3:B3"/>
    <mergeCell ref="C3:E3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2D97-CC9F-4CE8-AD79-820F4B4E7523}">
  <dimension ref="A1:W75"/>
  <sheetViews>
    <sheetView zoomScaleNormal="100" workbookViewId="0">
      <selection activeCell="C26" sqref="C26"/>
    </sheetView>
  </sheetViews>
  <sheetFormatPr defaultRowHeight="13.2" x14ac:dyDescent="0.25"/>
  <cols>
    <col min="1" max="1" width="11.44140625" customWidth="1"/>
    <col min="2" max="2" width="18.33203125" bestFit="1" customWidth="1"/>
    <col min="3" max="3" width="12.44140625" customWidth="1"/>
    <col min="4" max="4" width="17.44140625" customWidth="1"/>
    <col min="5" max="5" width="49.44140625" bestFit="1" customWidth="1"/>
    <col min="6" max="6" width="9.33203125" customWidth="1"/>
    <col min="7" max="7" width="8.6640625" customWidth="1"/>
    <col min="8" max="8" width="7.88671875" customWidth="1"/>
    <col min="9" max="9" width="7.33203125" customWidth="1"/>
    <col min="10" max="10" width="7.44140625" customWidth="1"/>
    <col min="11" max="11" width="8" customWidth="1"/>
    <col min="12" max="12" width="6.88671875" customWidth="1"/>
    <col min="13" max="13" width="7.109375" customWidth="1"/>
    <col min="14" max="14" width="7.88671875" customWidth="1"/>
    <col min="15" max="15" width="7.6640625" customWidth="1"/>
    <col min="16" max="16" width="21.33203125" customWidth="1"/>
  </cols>
  <sheetData>
    <row r="1" spans="1:21" x14ac:dyDescent="0.25">
      <c r="A1" s="1" t="s">
        <v>11</v>
      </c>
      <c r="B1" s="1"/>
      <c r="C1" s="1"/>
      <c r="Q1" s="22"/>
    </row>
    <row r="2" spans="1:21" ht="26.4" x14ac:dyDescent="0.25">
      <c r="A2" s="1"/>
      <c r="B2" s="1"/>
      <c r="C2" s="1"/>
      <c r="Q2" s="22"/>
      <c r="T2" s="31" t="s">
        <v>99</v>
      </c>
    </row>
    <row r="3" spans="1:21" x14ac:dyDescent="0.25">
      <c r="A3" s="60" t="s">
        <v>12</v>
      </c>
      <c r="B3" s="61"/>
      <c r="C3" s="60" t="s">
        <v>13</v>
      </c>
      <c r="D3" s="62"/>
      <c r="E3" s="61"/>
      <c r="F3" s="16" t="s">
        <v>4</v>
      </c>
      <c r="G3" s="6"/>
      <c r="H3" s="6"/>
      <c r="I3" s="6"/>
      <c r="J3" s="6"/>
      <c r="K3" s="6"/>
      <c r="L3" s="6"/>
      <c r="M3" s="6"/>
      <c r="N3" s="6"/>
      <c r="O3" s="7"/>
      <c r="P3" s="3"/>
      <c r="Q3" s="35" t="s">
        <v>442</v>
      </c>
      <c r="R3" s="6"/>
      <c r="S3" s="7"/>
      <c r="T3" s="14">
        <v>40</v>
      </c>
    </row>
    <row r="4" spans="1:21" ht="39.6" x14ac:dyDescent="0.25">
      <c r="A4" s="2" t="s">
        <v>0</v>
      </c>
      <c r="B4" s="2" t="s">
        <v>2</v>
      </c>
      <c r="C4" s="2" t="s">
        <v>316</v>
      </c>
      <c r="D4" s="2" t="s">
        <v>317</v>
      </c>
      <c r="E4" s="2" t="s">
        <v>3</v>
      </c>
      <c r="F4" s="8" t="s">
        <v>5</v>
      </c>
      <c r="G4" s="8" t="s">
        <v>6</v>
      </c>
      <c r="H4" s="8" t="s">
        <v>7</v>
      </c>
      <c r="I4" s="8" t="s">
        <v>318</v>
      </c>
      <c r="J4" s="8" t="s">
        <v>8</v>
      </c>
      <c r="K4" s="8" t="s">
        <v>319</v>
      </c>
      <c r="L4" s="8" t="s">
        <v>9</v>
      </c>
      <c r="M4" s="8" t="s">
        <v>320</v>
      </c>
      <c r="N4" s="8" t="s">
        <v>10</v>
      </c>
      <c r="O4" s="8" t="s">
        <v>321</v>
      </c>
      <c r="P4" s="25" t="s">
        <v>14</v>
      </c>
      <c r="Q4" s="26" t="s">
        <v>94</v>
      </c>
      <c r="R4" s="23" t="s">
        <v>95</v>
      </c>
      <c r="S4" s="20" t="s">
        <v>96</v>
      </c>
      <c r="T4" s="20" t="s">
        <v>97</v>
      </c>
      <c r="U4" s="21" t="s">
        <v>98</v>
      </c>
    </row>
    <row r="5" spans="1:21" x14ac:dyDescent="0.25">
      <c r="A5" t="s">
        <v>322</v>
      </c>
      <c r="B5" t="s">
        <v>323</v>
      </c>
      <c r="C5" t="s">
        <v>324</v>
      </c>
      <c r="D5" t="s">
        <v>1</v>
      </c>
      <c r="E5" t="s">
        <v>325</v>
      </c>
      <c r="F5" t="s">
        <v>20</v>
      </c>
      <c r="G5" t="s">
        <v>26</v>
      </c>
      <c r="H5" t="s">
        <v>20</v>
      </c>
      <c r="I5" t="s">
        <v>26</v>
      </c>
      <c r="J5" t="s">
        <v>20</v>
      </c>
      <c r="K5" t="s">
        <v>26</v>
      </c>
      <c r="L5" t="s">
        <v>20</v>
      </c>
      <c r="M5" t="s">
        <v>26</v>
      </c>
      <c r="N5" t="s">
        <v>20</v>
      </c>
      <c r="O5" t="s">
        <v>26</v>
      </c>
      <c r="Q5">
        <v>11.5</v>
      </c>
      <c r="R5">
        <f>Tabel1[[#This Row],[km]]*2</f>
        <v>23</v>
      </c>
      <c r="S5">
        <v>5</v>
      </c>
      <c r="T5">
        <f>Tabel1[[#This Row],[schooldagen per week]]*Tabel1[[#This Row],[retour]]</f>
        <v>115</v>
      </c>
      <c r="U5">
        <f>Tabel1[[#This Row],[km per week]]*40</f>
        <v>4600</v>
      </c>
    </row>
    <row r="6" spans="1:21" x14ac:dyDescent="0.25">
      <c r="A6" t="s">
        <v>326</v>
      </c>
      <c r="B6" t="s">
        <v>323</v>
      </c>
      <c r="C6" t="s">
        <v>324</v>
      </c>
      <c r="D6" t="s">
        <v>1</v>
      </c>
      <c r="E6" t="s">
        <v>325</v>
      </c>
      <c r="F6" t="s">
        <v>20</v>
      </c>
      <c r="G6" t="s">
        <v>26</v>
      </c>
      <c r="H6" t="s">
        <v>20</v>
      </c>
      <c r="I6" t="s">
        <v>26</v>
      </c>
      <c r="J6" t="s">
        <v>20</v>
      </c>
      <c r="K6" t="s">
        <v>26</v>
      </c>
      <c r="L6" t="s">
        <v>20</v>
      </c>
      <c r="M6" t="s">
        <v>26</v>
      </c>
      <c r="N6" t="s">
        <v>20</v>
      </c>
      <c r="O6" t="s">
        <v>26</v>
      </c>
      <c r="Q6">
        <v>12</v>
      </c>
      <c r="R6">
        <f>Tabel1[[#This Row],[km]]*2</f>
        <v>24</v>
      </c>
      <c r="S6">
        <v>5</v>
      </c>
      <c r="T6">
        <f>Tabel1[[#This Row],[schooldagen per week]]*Tabel1[[#This Row],[retour]]</f>
        <v>120</v>
      </c>
      <c r="U6">
        <f>Tabel1[[#This Row],[km per week]]*40</f>
        <v>4800</v>
      </c>
    </row>
    <row r="7" spans="1:21" ht="26.4" x14ac:dyDescent="0.25">
      <c r="A7" t="s">
        <v>322</v>
      </c>
      <c r="B7" t="s">
        <v>323</v>
      </c>
      <c r="C7" t="s">
        <v>324</v>
      </c>
      <c r="D7" t="s">
        <v>1</v>
      </c>
      <c r="E7" t="s">
        <v>325</v>
      </c>
      <c r="F7" s="41" t="s">
        <v>20</v>
      </c>
      <c r="G7" s="41" t="s">
        <v>26</v>
      </c>
      <c r="H7" s="41" t="s">
        <v>20</v>
      </c>
      <c r="I7" s="41" t="s">
        <v>26</v>
      </c>
      <c r="J7" s="41" t="s">
        <v>20</v>
      </c>
      <c r="K7" s="41" t="s">
        <v>26</v>
      </c>
      <c r="L7" s="41" t="s">
        <v>20</v>
      </c>
      <c r="M7" s="41" t="s">
        <v>26</v>
      </c>
      <c r="N7" s="41" t="s">
        <v>20</v>
      </c>
      <c r="O7" s="41" t="s">
        <v>26</v>
      </c>
      <c r="P7" s="43" t="s">
        <v>446</v>
      </c>
      <c r="Q7">
        <v>11.5</v>
      </c>
      <c r="R7">
        <f>Tabel1[[#This Row],[km]]*2</f>
        <v>23</v>
      </c>
      <c r="S7">
        <v>5</v>
      </c>
      <c r="T7">
        <f>Tabel1[[#This Row],[schooldagen per week]]*Tabel1[[#This Row],[retour]]</f>
        <v>115</v>
      </c>
      <c r="U7">
        <f>Tabel1[[#This Row],[km per week]]*40</f>
        <v>4600</v>
      </c>
    </row>
    <row r="8" spans="1:21" x14ac:dyDescent="0.25">
      <c r="A8" t="s">
        <v>327</v>
      </c>
      <c r="B8" t="s">
        <v>323</v>
      </c>
      <c r="C8" t="s">
        <v>328</v>
      </c>
      <c r="D8" t="s">
        <v>49</v>
      </c>
      <c r="E8" t="s">
        <v>329</v>
      </c>
      <c r="F8" t="s">
        <v>330</v>
      </c>
      <c r="G8" t="s">
        <v>51</v>
      </c>
      <c r="J8" t="s">
        <v>330</v>
      </c>
      <c r="K8" t="s">
        <v>51</v>
      </c>
      <c r="N8" t="s">
        <v>330</v>
      </c>
      <c r="O8" t="s">
        <v>51</v>
      </c>
      <c r="Q8">
        <v>29.1</v>
      </c>
      <c r="R8">
        <f>Tabel1[[#This Row],[km]]*2</f>
        <v>58.2</v>
      </c>
      <c r="S8">
        <v>3</v>
      </c>
      <c r="T8">
        <f>Tabel1[[#This Row],[schooldagen per week]]*Tabel1[[#This Row],[retour]]</f>
        <v>174.60000000000002</v>
      </c>
      <c r="U8">
        <f>Tabel1[[#This Row],[km per week]]*40</f>
        <v>6984.0000000000009</v>
      </c>
    </row>
    <row r="9" spans="1:21" x14ac:dyDescent="0.25">
      <c r="A9" t="s">
        <v>338</v>
      </c>
      <c r="B9" t="s">
        <v>323</v>
      </c>
      <c r="C9" t="s">
        <v>339</v>
      </c>
      <c r="D9" t="s">
        <v>1</v>
      </c>
      <c r="E9" t="s">
        <v>340</v>
      </c>
      <c r="F9" t="s">
        <v>341</v>
      </c>
      <c r="G9" t="s">
        <v>26</v>
      </c>
      <c r="H9" t="s">
        <v>341</v>
      </c>
      <c r="I9" t="s">
        <v>26</v>
      </c>
      <c r="J9" t="s">
        <v>341</v>
      </c>
      <c r="K9" t="s">
        <v>26</v>
      </c>
      <c r="L9" t="s">
        <v>341</v>
      </c>
      <c r="M9" t="s">
        <v>26</v>
      </c>
      <c r="N9" t="s">
        <v>341</v>
      </c>
      <c r="O9" t="s">
        <v>26</v>
      </c>
      <c r="Q9" s="44">
        <v>12</v>
      </c>
      <c r="R9">
        <f>Tabel1[[#This Row],[km]]*2</f>
        <v>24</v>
      </c>
      <c r="S9">
        <v>5</v>
      </c>
      <c r="T9">
        <f>Tabel1[[#This Row],[schooldagen per week]]*Tabel1[[#This Row],[retour]]</f>
        <v>120</v>
      </c>
      <c r="U9">
        <f>Tabel1[[#This Row],[km per week]]*40</f>
        <v>4800</v>
      </c>
    </row>
    <row r="10" spans="1:21" x14ac:dyDescent="0.25">
      <c r="A10" t="s">
        <v>342</v>
      </c>
      <c r="B10" t="s">
        <v>343</v>
      </c>
      <c r="C10" t="s">
        <v>339</v>
      </c>
      <c r="D10" t="s">
        <v>1</v>
      </c>
      <c r="E10" t="s">
        <v>340</v>
      </c>
      <c r="F10" t="s">
        <v>341</v>
      </c>
      <c r="G10" t="s">
        <v>26</v>
      </c>
      <c r="H10" t="s">
        <v>341</v>
      </c>
      <c r="I10" t="s">
        <v>26</v>
      </c>
      <c r="J10" t="s">
        <v>341</v>
      </c>
      <c r="K10" t="s">
        <v>26</v>
      </c>
      <c r="L10" t="s">
        <v>341</v>
      </c>
      <c r="M10" t="s">
        <v>26</v>
      </c>
      <c r="N10" t="s">
        <v>341</v>
      </c>
      <c r="O10" t="s">
        <v>26</v>
      </c>
      <c r="Q10">
        <v>6.8</v>
      </c>
      <c r="R10">
        <f>Tabel1[[#This Row],[km]]*2</f>
        <v>13.6</v>
      </c>
      <c r="S10">
        <v>5</v>
      </c>
      <c r="T10">
        <f>Tabel1[[#This Row],[schooldagen per week]]*Tabel1[[#This Row],[retour]]</f>
        <v>68</v>
      </c>
      <c r="U10">
        <f>Tabel1[[#This Row],[km per week]]*40</f>
        <v>2720</v>
      </c>
    </row>
    <row r="11" spans="1:21" x14ac:dyDescent="0.25">
      <c r="A11" t="s">
        <v>344</v>
      </c>
      <c r="B11" t="s">
        <v>323</v>
      </c>
      <c r="C11" t="s">
        <v>345</v>
      </c>
      <c r="D11" t="s">
        <v>49</v>
      </c>
      <c r="E11" t="s">
        <v>346</v>
      </c>
      <c r="F11" t="s">
        <v>20</v>
      </c>
      <c r="G11" t="s">
        <v>26</v>
      </c>
      <c r="H11" t="s">
        <v>20</v>
      </c>
      <c r="I11" t="s">
        <v>26</v>
      </c>
      <c r="J11" t="s">
        <v>20</v>
      </c>
      <c r="K11" t="s">
        <v>26</v>
      </c>
      <c r="L11" t="s">
        <v>20</v>
      </c>
      <c r="M11" t="s">
        <v>26</v>
      </c>
      <c r="N11" t="s">
        <v>20</v>
      </c>
      <c r="O11" t="s">
        <v>26</v>
      </c>
      <c r="Q11">
        <v>15.8</v>
      </c>
      <c r="R11">
        <f>Tabel1[[#This Row],[km]]*2</f>
        <v>31.6</v>
      </c>
      <c r="S11">
        <v>5</v>
      </c>
      <c r="T11">
        <f>Tabel1[[#This Row],[schooldagen per week]]*Tabel1[[#This Row],[retour]]</f>
        <v>158</v>
      </c>
      <c r="U11">
        <f>Tabel1[[#This Row],[km per week]]*40</f>
        <v>6320</v>
      </c>
    </row>
    <row r="12" spans="1:21" x14ac:dyDescent="0.25">
      <c r="A12" t="s">
        <v>347</v>
      </c>
      <c r="B12" t="s">
        <v>323</v>
      </c>
      <c r="C12" t="s">
        <v>348</v>
      </c>
      <c r="D12" t="s">
        <v>49</v>
      </c>
      <c r="E12" t="s">
        <v>349</v>
      </c>
      <c r="F12" s="41"/>
      <c r="G12" s="41"/>
      <c r="H12" s="41" t="s">
        <v>447</v>
      </c>
      <c r="I12" s="41" t="s">
        <v>26</v>
      </c>
      <c r="J12" s="41" t="s">
        <v>447</v>
      </c>
      <c r="K12" s="41" t="s">
        <v>26</v>
      </c>
      <c r="L12" s="41"/>
      <c r="M12" s="41"/>
      <c r="N12" s="41"/>
      <c r="O12" s="41"/>
      <c r="P12" t="s">
        <v>448</v>
      </c>
      <c r="Q12">
        <v>12.3</v>
      </c>
      <c r="R12">
        <f>Tabel1[[#This Row],[km]]*2</f>
        <v>24.6</v>
      </c>
      <c r="S12">
        <v>5</v>
      </c>
      <c r="T12">
        <f>Tabel1[[#This Row],[schooldagen per week]]*Tabel1[[#This Row],[retour]]</f>
        <v>123</v>
      </c>
      <c r="U12">
        <f>Tabel1[[#This Row],[km per week]]*40</f>
        <v>4920</v>
      </c>
    </row>
    <row r="13" spans="1:21" x14ac:dyDescent="0.25">
      <c r="A13" t="s">
        <v>331</v>
      </c>
      <c r="B13" t="s">
        <v>323</v>
      </c>
      <c r="C13" t="s">
        <v>350</v>
      </c>
      <c r="D13" t="s">
        <v>49</v>
      </c>
      <c r="E13" t="s">
        <v>351</v>
      </c>
      <c r="F13" t="s">
        <v>30</v>
      </c>
      <c r="G13" t="s">
        <v>51</v>
      </c>
      <c r="H13" t="s">
        <v>30</v>
      </c>
      <c r="I13" t="s">
        <v>51</v>
      </c>
      <c r="J13" t="s">
        <v>30</v>
      </c>
      <c r="K13" t="s">
        <v>352</v>
      </c>
      <c r="L13" t="s">
        <v>30</v>
      </c>
      <c r="M13" t="s">
        <v>51</v>
      </c>
      <c r="N13" t="s">
        <v>30</v>
      </c>
      <c r="O13" t="s">
        <v>51</v>
      </c>
      <c r="Q13">
        <v>23.5</v>
      </c>
      <c r="R13">
        <f>Tabel1[[#This Row],[km]]*2</f>
        <v>47</v>
      </c>
      <c r="S13">
        <v>5</v>
      </c>
      <c r="T13">
        <f>Tabel1[[#This Row],[schooldagen per week]]*Tabel1[[#This Row],[retour]]</f>
        <v>235</v>
      </c>
      <c r="U13">
        <f>Tabel1[[#This Row],[km per week]]*40</f>
        <v>9400</v>
      </c>
    </row>
    <row r="14" spans="1:21" x14ac:dyDescent="0.25">
      <c r="A14" t="s">
        <v>353</v>
      </c>
      <c r="B14" t="s">
        <v>333</v>
      </c>
      <c r="C14" t="s">
        <v>350</v>
      </c>
      <c r="D14" t="s">
        <v>49</v>
      </c>
      <c r="E14" t="s">
        <v>351</v>
      </c>
      <c r="N14" t="s">
        <v>30</v>
      </c>
      <c r="O14" t="s">
        <v>51</v>
      </c>
      <c r="Q14">
        <v>19.899999999999999</v>
      </c>
      <c r="R14">
        <f>Tabel1[[#This Row],[km]]*2</f>
        <v>39.799999999999997</v>
      </c>
      <c r="S14">
        <v>1</v>
      </c>
      <c r="T14">
        <f>Tabel1[[#This Row],[schooldagen per week]]*Tabel1[[#This Row],[retour]]</f>
        <v>39.799999999999997</v>
      </c>
      <c r="U14">
        <f>Tabel1[[#This Row],[km per week]]*40</f>
        <v>1592</v>
      </c>
    </row>
    <row r="15" spans="1:21" x14ac:dyDescent="0.25">
      <c r="A15" t="s">
        <v>337</v>
      </c>
      <c r="B15" t="s">
        <v>323</v>
      </c>
      <c r="C15" t="s">
        <v>334</v>
      </c>
      <c r="D15" t="s">
        <v>1</v>
      </c>
      <c r="E15" t="s">
        <v>354</v>
      </c>
      <c r="F15" t="s">
        <v>30</v>
      </c>
      <c r="G15" t="s">
        <v>355</v>
      </c>
      <c r="H15" t="s">
        <v>30</v>
      </c>
      <c r="I15" t="s">
        <v>355</v>
      </c>
      <c r="J15" t="s">
        <v>30</v>
      </c>
      <c r="K15" t="s">
        <v>352</v>
      </c>
      <c r="L15" t="s">
        <v>30</v>
      </c>
      <c r="M15" t="s">
        <v>355</v>
      </c>
      <c r="N15" t="s">
        <v>30</v>
      </c>
      <c r="O15" t="s">
        <v>355</v>
      </c>
      <c r="Q15">
        <v>12.1</v>
      </c>
      <c r="R15">
        <f>Tabel1[[#This Row],[km]]*2</f>
        <v>24.2</v>
      </c>
      <c r="S15">
        <v>5</v>
      </c>
      <c r="T15">
        <f>Tabel1[[#This Row],[schooldagen per week]]*Tabel1[[#This Row],[retour]]</f>
        <v>121</v>
      </c>
      <c r="U15">
        <f>Tabel1[[#This Row],[km per week]]*40</f>
        <v>4840</v>
      </c>
    </row>
    <row r="16" spans="1:21" x14ac:dyDescent="0.25">
      <c r="A16" t="s">
        <v>356</v>
      </c>
      <c r="B16" t="s">
        <v>323</v>
      </c>
      <c r="C16" t="s">
        <v>334</v>
      </c>
      <c r="D16" t="s">
        <v>1</v>
      </c>
      <c r="E16" t="s">
        <v>226</v>
      </c>
      <c r="F16" t="s">
        <v>30</v>
      </c>
      <c r="G16" t="s">
        <v>355</v>
      </c>
      <c r="H16" t="s">
        <v>30</v>
      </c>
      <c r="I16" t="s">
        <v>355</v>
      </c>
      <c r="J16" t="s">
        <v>30</v>
      </c>
      <c r="K16" t="s">
        <v>352</v>
      </c>
      <c r="L16" t="s">
        <v>30</v>
      </c>
      <c r="M16" t="s">
        <v>355</v>
      </c>
      <c r="N16" t="s">
        <v>30</v>
      </c>
      <c r="O16" t="s">
        <v>355</v>
      </c>
      <c r="Q16">
        <v>13.4</v>
      </c>
      <c r="R16">
        <f>Tabel1[[#This Row],[km]]*2</f>
        <v>26.8</v>
      </c>
      <c r="S16">
        <v>5</v>
      </c>
      <c r="T16">
        <f>Tabel1[[#This Row],[schooldagen per week]]*Tabel1[[#This Row],[retour]]</f>
        <v>134</v>
      </c>
      <c r="U16">
        <f>Tabel1[[#This Row],[km per week]]*40</f>
        <v>5360</v>
      </c>
    </row>
    <row r="17" spans="1:21" x14ac:dyDescent="0.25">
      <c r="A17" t="s">
        <v>357</v>
      </c>
      <c r="B17" t="s">
        <v>323</v>
      </c>
      <c r="C17" t="s">
        <v>334</v>
      </c>
      <c r="D17" t="s">
        <v>1</v>
      </c>
      <c r="E17" t="s">
        <v>226</v>
      </c>
      <c r="F17" t="s">
        <v>30</v>
      </c>
      <c r="G17" t="s">
        <v>355</v>
      </c>
      <c r="H17" t="s">
        <v>30</v>
      </c>
      <c r="I17" t="s">
        <v>355</v>
      </c>
      <c r="J17" t="s">
        <v>30</v>
      </c>
      <c r="K17" t="s">
        <v>352</v>
      </c>
      <c r="L17" t="s">
        <v>30</v>
      </c>
      <c r="M17" t="s">
        <v>355</v>
      </c>
      <c r="N17" t="s">
        <v>30</v>
      </c>
      <c r="O17" t="s">
        <v>355</v>
      </c>
      <c r="Q17">
        <v>13</v>
      </c>
      <c r="R17">
        <f>Tabel1[[#This Row],[km]]*2</f>
        <v>26</v>
      </c>
      <c r="S17">
        <v>5</v>
      </c>
      <c r="T17">
        <f>Tabel1[[#This Row],[schooldagen per week]]*Tabel1[[#This Row],[retour]]</f>
        <v>130</v>
      </c>
      <c r="U17">
        <f>Tabel1[[#This Row],[km per week]]*40</f>
        <v>5200</v>
      </c>
    </row>
    <row r="18" spans="1:21" x14ac:dyDescent="0.25">
      <c r="A18" t="s">
        <v>335</v>
      </c>
      <c r="B18" t="s">
        <v>323</v>
      </c>
      <c r="C18" t="s">
        <v>334</v>
      </c>
      <c r="D18" t="s">
        <v>1</v>
      </c>
      <c r="E18" t="s">
        <v>358</v>
      </c>
      <c r="F18" t="s">
        <v>30</v>
      </c>
      <c r="G18" t="s">
        <v>355</v>
      </c>
      <c r="H18" t="s">
        <v>30</v>
      </c>
      <c r="I18" t="s">
        <v>355</v>
      </c>
      <c r="J18" t="s">
        <v>30</v>
      </c>
      <c r="K18" t="s">
        <v>352</v>
      </c>
      <c r="L18" t="s">
        <v>30</v>
      </c>
      <c r="M18" t="s">
        <v>355</v>
      </c>
      <c r="N18" t="s">
        <v>30</v>
      </c>
      <c r="O18" t="s">
        <v>355</v>
      </c>
      <c r="Q18" s="44">
        <v>13.6</v>
      </c>
      <c r="R18">
        <f>Tabel1[[#This Row],[km]]*2</f>
        <v>27.2</v>
      </c>
      <c r="S18">
        <v>5</v>
      </c>
      <c r="T18">
        <f>Tabel1[[#This Row],[schooldagen per week]]*Tabel1[[#This Row],[retour]]</f>
        <v>136</v>
      </c>
      <c r="U18">
        <f>Tabel1[[#This Row],[km per week]]*40</f>
        <v>5440</v>
      </c>
    </row>
    <row r="19" spans="1:21" x14ac:dyDescent="0.25">
      <c r="A19" t="s">
        <v>336</v>
      </c>
      <c r="B19" t="s">
        <v>323</v>
      </c>
      <c r="C19" t="s">
        <v>334</v>
      </c>
      <c r="D19" t="s">
        <v>1</v>
      </c>
      <c r="E19" t="s">
        <v>358</v>
      </c>
      <c r="F19" t="s">
        <v>30</v>
      </c>
      <c r="G19" t="s">
        <v>355</v>
      </c>
      <c r="H19" t="s">
        <v>30</v>
      </c>
      <c r="I19" t="s">
        <v>355</v>
      </c>
      <c r="J19" t="s">
        <v>30</v>
      </c>
      <c r="K19" t="s">
        <v>352</v>
      </c>
      <c r="L19" t="s">
        <v>30</v>
      </c>
      <c r="M19" t="s">
        <v>355</v>
      </c>
      <c r="N19" t="s">
        <v>30</v>
      </c>
      <c r="O19" t="s">
        <v>355</v>
      </c>
      <c r="Q19">
        <v>12.7</v>
      </c>
      <c r="R19">
        <f>Tabel1[[#This Row],[km]]*2</f>
        <v>25.4</v>
      </c>
      <c r="S19">
        <v>5</v>
      </c>
      <c r="T19">
        <f>Tabel1[[#This Row],[schooldagen per week]]*Tabel1[[#This Row],[retour]]</f>
        <v>127</v>
      </c>
      <c r="U19">
        <f>Tabel1[[#This Row],[km per week]]*40</f>
        <v>5080</v>
      </c>
    </row>
    <row r="20" spans="1:21" x14ac:dyDescent="0.25">
      <c r="A20" t="s">
        <v>332</v>
      </c>
      <c r="B20" t="s">
        <v>333</v>
      </c>
      <c r="C20" t="s">
        <v>359</v>
      </c>
      <c r="D20" t="s">
        <v>1</v>
      </c>
      <c r="E20" t="s">
        <v>358</v>
      </c>
      <c r="F20" t="s">
        <v>30</v>
      </c>
      <c r="G20" t="s">
        <v>355</v>
      </c>
      <c r="H20" t="s">
        <v>30</v>
      </c>
      <c r="I20" t="s">
        <v>355</v>
      </c>
      <c r="J20" t="s">
        <v>30</v>
      </c>
      <c r="K20" t="s">
        <v>352</v>
      </c>
      <c r="L20" t="s">
        <v>30</v>
      </c>
      <c r="M20" t="s">
        <v>355</v>
      </c>
      <c r="N20" t="s">
        <v>30</v>
      </c>
      <c r="O20" t="s">
        <v>355</v>
      </c>
      <c r="Q20" s="44">
        <v>14.2</v>
      </c>
      <c r="R20">
        <f>Tabel1[[#This Row],[km]]*2</f>
        <v>28.4</v>
      </c>
      <c r="S20">
        <v>5</v>
      </c>
      <c r="T20">
        <f>Tabel1[[#This Row],[schooldagen per week]]*Tabel1[[#This Row],[retour]]</f>
        <v>142</v>
      </c>
      <c r="U20">
        <f>Tabel1[[#This Row],[km per week]]*40</f>
        <v>5680</v>
      </c>
    </row>
    <row r="21" spans="1:21" x14ac:dyDescent="0.25">
      <c r="A21" t="s">
        <v>332</v>
      </c>
      <c r="B21" t="s">
        <v>333</v>
      </c>
      <c r="C21" t="s">
        <v>359</v>
      </c>
      <c r="D21" t="s">
        <v>1</v>
      </c>
      <c r="E21" t="s">
        <v>358</v>
      </c>
      <c r="F21" t="s">
        <v>30</v>
      </c>
      <c r="G21" t="s">
        <v>355</v>
      </c>
      <c r="H21" t="s">
        <v>30</v>
      </c>
      <c r="I21" t="s">
        <v>355</v>
      </c>
      <c r="J21" t="s">
        <v>30</v>
      </c>
      <c r="K21" t="s">
        <v>352</v>
      </c>
      <c r="L21" t="s">
        <v>30</v>
      </c>
      <c r="M21" t="s">
        <v>355</v>
      </c>
      <c r="N21" t="s">
        <v>30</v>
      </c>
      <c r="O21" t="s">
        <v>355</v>
      </c>
      <c r="Q21" s="44">
        <v>14.2</v>
      </c>
      <c r="R21">
        <f>Tabel1[[#This Row],[km]]*2</f>
        <v>28.4</v>
      </c>
      <c r="S21">
        <v>5</v>
      </c>
      <c r="T21">
        <f>Tabel1[[#This Row],[schooldagen per week]]*Tabel1[[#This Row],[retour]]</f>
        <v>142</v>
      </c>
      <c r="U21">
        <f>Tabel1[[#This Row],[km per week]]*40</f>
        <v>5680</v>
      </c>
    </row>
    <row r="22" spans="1:21" x14ac:dyDescent="0.25">
      <c r="A22" t="s">
        <v>360</v>
      </c>
      <c r="B22" t="s">
        <v>323</v>
      </c>
      <c r="C22" t="s">
        <v>334</v>
      </c>
      <c r="D22" t="s">
        <v>1</v>
      </c>
      <c r="E22" t="s">
        <v>361</v>
      </c>
      <c r="F22" t="s">
        <v>30</v>
      </c>
      <c r="G22" t="s">
        <v>355</v>
      </c>
      <c r="H22" t="s">
        <v>30</v>
      </c>
      <c r="I22" t="s">
        <v>355</v>
      </c>
      <c r="J22" t="s">
        <v>30</v>
      </c>
      <c r="K22" t="s">
        <v>352</v>
      </c>
      <c r="L22" t="s">
        <v>30</v>
      </c>
      <c r="M22" t="s">
        <v>355</v>
      </c>
      <c r="N22" t="s">
        <v>30</v>
      </c>
      <c r="O22" t="s">
        <v>355</v>
      </c>
      <c r="Q22" s="44">
        <v>12.2</v>
      </c>
      <c r="R22">
        <f>Tabel1[[#This Row],[km]]*2</f>
        <v>24.4</v>
      </c>
      <c r="S22">
        <v>5</v>
      </c>
      <c r="T22">
        <f>Tabel1[[#This Row],[schooldagen per week]]*Tabel1[[#This Row],[retour]]</f>
        <v>122</v>
      </c>
      <c r="U22">
        <f>Tabel1[[#This Row],[km per week]]*40</f>
        <v>4880</v>
      </c>
    </row>
    <row r="23" spans="1:21" x14ac:dyDescent="0.25">
      <c r="A23" t="s">
        <v>357</v>
      </c>
      <c r="B23" t="s">
        <v>323</v>
      </c>
      <c r="C23" t="s">
        <v>334</v>
      </c>
      <c r="D23" t="s">
        <v>1</v>
      </c>
      <c r="E23" t="s">
        <v>361</v>
      </c>
      <c r="F23" t="s">
        <v>30</v>
      </c>
      <c r="G23" t="s">
        <v>355</v>
      </c>
      <c r="H23" t="s">
        <v>30</v>
      </c>
      <c r="I23" t="s">
        <v>355</v>
      </c>
      <c r="J23" t="s">
        <v>30</v>
      </c>
      <c r="K23" t="s">
        <v>352</v>
      </c>
      <c r="L23" t="s">
        <v>30</v>
      </c>
      <c r="M23" t="s">
        <v>355</v>
      </c>
      <c r="N23" t="s">
        <v>30</v>
      </c>
      <c r="O23" t="s">
        <v>355</v>
      </c>
      <c r="Q23">
        <v>13</v>
      </c>
      <c r="R23">
        <f>Tabel1[[#This Row],[km]]*2</f>
        <v>26</v>
      </c>
      <c r="S23">
        <v>5</v>
      </c>
      <c r="T23">
        <f>Tabel1[[#This Row],[schooldagen per week]]*Tabel1[[#This Row],[retour]]</f>
        <v>130</v>
      </c>
      <c r="U23">
        <f>Tabel1[[#This Row],[km per week]]*40</f>
        <v>5200</v>
      </c>
    </row>
    <row r="24" spans="1:21" x14ac:dyDescent="0.25">
      <c r="A24" t="s">
        <v>362</v>
      </c>
      <c r="B24" t="s">
        <v>323</v>
      </c>
      <c r="C24" t="s">
        <v>363</v>
      </c>
      <c r="D24" t="s">
        <v>1</v>
      </c>
      <c r="E24" t="s">
        <v>364</v>
      </c>
      <c r="F24" t="s">
        <v>30</v>
      </c>
      <c r="G24" t="s">
        <v>31</v>
      </c>
      <c r="H24" t="s">
        <v>30</v>
      </c>
      <c r="I24" t="s">
        <v>31</v>
      </c>
      <c r="J24" t="s">
        <v>30</v>
      </c>
      <c r="K24" t="s">
        <v>31</v>
      </c>
      <c r="L24" t="s">
        <v>30</v>
      </c>
      <c r="M24" t="s">
        <v>31</v>
      </c>
      <c r="N24" t="s">
        <v>30</v>
      </c>
      <c r="O24" t="s">
        <v>31</v>
      </c>
      <c r="Q24" s="44">
        <v>11.4</v>
      </c>
      <c r="R24">
        <f>Tabel1[[#This Row],[km]]*2</f>
        <v>22.8</v>
      </c>
      <c r="S24">
        <v>5</v>
      </c>
      <c r="T24">
        <f>Tabel1[[#This Row],[schooldagen per week]]*Tabel1[[#This Row],[retour]]</f>
        <v>114</v>
      </c>
      <c r="U24">
        <f>Tabel1[[#This Row],[km per week]]*40</f>
        <v>4560</v>
      </c>
    </row>
    <row r="25" spans="1:21" x14ac:dyDescent="0.25">
      <c r="A25" t="s">
        <v>365</v>
      </c>
      <c r="B25" t="s">
        <v>366</v>
      </c>
      <c r="C25" t="s">
        <v>363</v>
      </c>
      <c r="D25" t="s">
        <v>1</v>
      </c>
      <c r="E25" t="s">
        <v>364</v>
      </c>
      <c r="F25" t="s">
        <v>30</v>
      </c>
      <c r="G25" t="s">
        <v>31</v>
      </c>
      <c r="J25" t="s">
        <v>30</v>
      </c>
      <c r="K25" t="s">
        <v>31</v>
      </c>
      <c r="L25" t="s">
        <v>30</v>
      </c>
      <c r="M25" t="s">
        <v>31</v>
      </c>
      <c r="Q25" s="44">
        <v>20.5</v>
      </c>
      <c r="R25">
        <f>Tabel1[[#This Row],[km]]*2</f>
        <v>41</v>
      </c>
      <c r="S25">
        <v>3</v>
      </c>
      <c r="T25">
        <f>Tabel1[[#This Row],[schooldagen per week]]*Tabel1[[#This Row],[retour]]</f>
        <v>123</v>
      </c>
      <c r="U25">
        <f>Tabel1[[#This Row],[km per week]]*40</f>
        <v>4920</v>
      </c>
    </row>
    <row r="26" spans="1:21" x14ac:dyDescent="0.25">
      <c r="A26" t="s">
        <v>367</v>
      </c>
      <c r="B26" t="s">
        <v>323</v>
      </c>
      <c r="C26" t="s">
        <v>363</v>
      </c>
      <c r="D26" t="s">
        <v>1</v>
      </c>
      <c r="E26" t="s">
        <v>364</v>
      </c>
      <c r="F26" t="s">
        <v>30</v>
      </c>
      <c r="G26" t="s">
        <v>31</v>
      </c>
      <c r="H26" t="s">
        <v>30</v>
      </c>
      <c r="I26" t="s">
        <v>31</v>
      </c>
      <c r="J26" t="s">
        <v>30</v>
      </c>
      <c r="K26" t="s">
        <v>31</v>
      </c>
      <c r="L26" t="s">
        <v>30</v>
      </c>
      <c r="M26" t="s">
        <v>31</v>
      </c>
      <c r="N26" t="s">
        <v>30</v>
      </c>
      <c r="O26" t="s">
        <v>31</v>
      </c>
      <c r="Q26" s="44">
        <v>11.7</v>
      </c>
      <c r="R26">
        <f>Tabel1[[#This Row],[km]]*2</f>
        <v>23.4</v>
      </c>
      <c r="S26">
        <v>5</v>
      </c>
      <c r="T26">
        <f>Tabel1[[#This Row],[schooldagen per week]]*Tabel1[[#This Row],[retour]]</f>
        <v>117</v>
      </c>
      <c r="U26">
        <f>Tabel1[[#This Row],[km per week]]*40</f>
        <v>4680</v>
      </c>
    </row>
    <row r="27" spans="1:21" x14ac:dyDescent="0.25">
      <c r="A27" t="s">
        <v>368</v>
      </c>
      <c r="B27" t="s">
        <v>366</v>
      </c>
      <c r="C27" t="s">
        <v>363</v>
      </c>
      <c r="D27" t="s">
        <v>1</v>
      </c>
      <c r="E27" t="s">
        <v>364</v>
      </c>
      <c r="F27" t="s">
        <v>30</v>
      </c>
      <c r="G27" t="s">
        <v>31</v>
      </c>
      <c r="H27" t="s">
        <v>30</v>
      </c>
      <c r="I27" t="s">
        <v>31</v>
      </c>
      <c r="J27" t="s">
        <v>30</v>
      </c>
      <c r="K27" t="s">
        <v>31</v>
      </c>
      <c r="L27" t="s">
        <v>30</v>
      </c>
      <c r="M27" t="s">
        <v>31</v>
      </c>
      <c r="N27" t="s">
        <v>30</v>
      </c>
      <c r="O27" t="s">
        <v>31</v>
      </c>
      <c r="Q27" s="44">
        <v>20.6</v>
      </c>
      <c r="R27">
        <f>Tabel1[[#This Row],[km]]*2</f>
        <v>41.2</v>
      </c>
      <c r="S27">
        <v>5</v>
      </c>
      <c r="T27">
        <f>Tabel1[[#This Row],[schooldagen per week]]*Tabel1[[#This Row],[retour]]</f>
        <v>206</v>
      </c>
      <c r="U27">
        <f>Tabel1[[#This Row],[km per week]]*40</f>
        <v>8240</v>
      </c>
    </row>
    <row r="28" spans="1:21" x14ac:dyDescent="0.25">
      <c r="A28" t="s">
        <v>369</v>
      </c>
      <c r="B28" t="s">
        <v>323</v>
      </c>
      <c r="C28" t="s">
        <v>363</v>
      </c>
      <c r="D28" t="s">
        <v>1</v>
      </c>
      <c r="E28" t="s">
        <v>364</v>
      </c>
      <c r="F28" t="s">
        <v>30</v>
      </c>
      <c r="G28" t="s">
        <v>31</v>
      </c>
      <c r="H28" t="s">
        <v>30</v>
      </c>
      <c r="I28" t="s">
        <v>31</v>
      </c>
      <c r="J28" t="s">
        <v>30</v>
      </c>
      <c r="K28" t="s">
        <v>31</v>
      </c>
      <c r="L28" t="s">
        <v>30</v>
      </c>
      <c r="M28" t="s">
        <v>31</v>
      </c>
      <c r="N28" t="s">
        <v>30</v>
      </c>
      <c r="O28" t="s">
        <v>31</v>
      </c>
      <c r="Q28" s="44">
        <v>12.5</v>
      </c>
      <c r="R28">
        <f>Tabel1[[#This Row],[km]]*2</f>
        <v>25</v>
      </c>
      <c r="S28">
        <v>5</v>
      </c>
      <c r="T28">
        <f>Tabel1[[#This Row],[schooldagen per week]]*Tabel1[[#This Row],[retour]]</f>
        <v>125</v>
      </c>
      <c r="U28">
        <f>Tabel1[[#This Row],[km per week]]*40</f>
        <v>5000</v>
      </c>
    </row>
    <row r="29" spans="1:21" x14ac:dyDescent="0.25">
      <c r="A29" t="s">
        <v>370</v>
      </c>
      <c r="B29" t="s">
        <v>343</v>
      </c>
      <c r="C29" t="s">
        <v>363</v>
      </c>
      <c r="D29" t="s">
        <v>1</v>
      </c>
      <c r="E29" t="s">
        <v>364</v>
      </c>
      <c r="F29" t="s">
        <v>30</v>
      </c>
      <c r="G29" t="s">
        <v>31</v>
      </c>
      <c r="H29" t="s">
        <v>30</v>
      </c>
      <c r="I29" t="s">
        <v>31</v>
      </c>
      <c r="J29" t="s">
        <v>30</v>
      </c>
      <c r="K29" t="s">
        <v>31</v>
      </c>
      <c r="L29" t="s">
        <v>30</v>
      </c>
      <c r="M29" t="s">
        <v>31</v>
      </c>
      <c r="N29" t="s">
        <v>30</v>
      </c>
      <c r="O29" t="s">
        <v>31</v>
      </c>
      <c r="Q29" s="44">
        <v>6.9</v>
      </c>
      <c r="R29">
        <f>Tabel1[[#This Row],[km]]*2</f>
        <v>13.8</v>
      </c>
      <c r="S29">
        <v>5</v>
      </c>
      <c r="T29">
        <f>Tabel1[[#This Row],[schooldagen per week]]*Tabel1[[#This Row],[retour]]</f>
        <v>69</v>
      </c>
      <c r="U29">
        <f>Tabel1[[#This Row],[km per week]]*40</f>
        <v>2760</v>
      </c>
    </row>
    <row r="30" spans="1:21" x14ac:dyDescent="0.25">
      <c r="A30" t="s">
        <v>371</v>
      </c>
      <c r="B30" t="s">
        <v>343</v>
      </c>
      <c r="C30" t="s">
        <v>363</v>
      </c>
      <c r="D30" t="s">
        <v>1</v>
      </c>
      <c r="E30" t="s">
        <v>364</v>
      </c>
      <c r="F30" t="s">
        <v>30</v>
      </c>
      <c r="G30" t="s">
        <v>31</v>
      </c>
      <c r="H30" t="s">
        <v>30</v>
      </c>
      <c r="I30" t="s">
        <v>31</v>
      </c>
      <c r="J30" t="s">
        <v>30</v>
      </c>
      <c r="K30" t="s">
        <v>31</v>
      </c>
      <c r="L30" t="s">
        <v>30</v>
      </c>
      <c r="M30" t="s">
        <v>31</v>
      </c>
      <c r="N30" t="s">
        <v>30</v>
      </c>
      <c r="O30" t="s">
        <v>31</v>
      </c>
      <c r="Q30" s="44">
        <v>7.3</v>
      </c>
      <c r="R30">
        <f>Tabel1[[#This Row],[km]]*2</f>
        <v>14.6</v>
      </c>
      <c r="S30">
        <v>5</v>
      </c>
      <c r="T30">
        <f>Tabel1[[#This Row],[schooldagen per week]]*Tabel1[[#This Row],[retour]]</f>
        <v>73</v>
      </c>
      <c r="U30">
        <f>Tabel1[[#This Row],[km per week]]*40</f>
        <v>2920</v>
      </c>
    </row>
    <row r="31" spans="1:21" x14ac:dyDescent="0.25">
      <c r="A31" t="s">
        <v>372</v>
      </c>
      <c r="B31" t="s">
        <v>366</v>
      </c>
      <c r="C31" t="s">
        <v>363</v>
      </c>
      <c r="D31" t="s">
        <v>1</v>
      </c>
      <c r="E31" t="s">
        <v>364</v>
      </c>
      <c r="F31" t="s">
        <v>30</v>
      </c>
      <c r="G31" t="s">
        <v>31</v>
      </c>
      <c r="H31" t="s">
        <v>30</v>
      </c>
      <c r="I31" t="s">
        <v>31</v>
      </c>
      <c r="J31" t="s">
        <v>30</v>
      </c>
      <c r="K31" t="s">
        <v>31</v>
      </c>
      <c r="L31" t="s">
        <v>30</v>
      </c>
      <c r="M31" t="s">
        <v>31</v>
      </c>
      <c r="N31" t="s">
        <v>30</v>
      </c>
      <c r="O31" t="s">
        <v>31</v>
      </c>
      <c r="Q31" s="44">
        <v>20.100000000000001</v>
      </c>
      <c r="R31">
        <f>Tabel1[[#This Row],[km]]*2</f>
        <v>40.200000000000003</v>
      </c>
      <c r="S31">
        <v>5</v>
      </c>
      <c r="T31">
        <f>Tabel1[[#This Row],[schooldagen per week]]*Tabel1[[#This Row],[retour]]</f>
        <v>201</v>
      </c>
      <c r="U31">
        <f>Tabel1[[#This Row],[km per week]]*40</f>
        <v>8040</v>
      </c>
    </row>
    <row r="32" spans="1:21" x14ac:dyDescent="0.25">
      <c r="A32" t="s">
        <v>373</v>
      </c>
      <c r="B32" t="s">
        <v>343</v>
      </c>
      <c r="C32" t="s">
        <v>363</v>
      </c>
      <c r="D32" t="s">
        <v>1</v>
      </c>
      <c r="E32" t="s">
        <v>364</v>
      </c>
      <c r="F32" t="s">
        <v>30</v>
      </c>
      <c r="G32" t="s">
        <v>31</v>
      </c>
      <c r="H32" t="s">
        <v>30</v>
      </c>
      <c r="I32" t="s">
        <v>31</v>
      </c>
      <c r="J32" t="s">
        <v>30</v>
      </c>
      <c r="K32" t="s">
        <v>31</v>
      </c>
      <c r="L32" t="s">
        <v>30</v>
      </c>
      <c r="M32" t="s">
        <v>31</v>
      </c>
      <c r="N32" t="s">
        <v>30</v>
      </c>
      <c r="O32" t="s">
        <v>31</v>
      </c>
      <c r="Q32" s="44">
        <v>7</v>
      </c>
      <c r="R32">
        <f>Tabel1[[#This Row],[km]]*2</f>
        <v>14</v>
      </c>
      <c r="S32">
        <v>5</v>
      </c>
      <c r="T32">
        <f>Tabel1[[#This Row],[schooldagen per week]]*Tabel1[[#This Row],[retour]]</f>
        <v>70</v>
      </c>
      <c r="U32">
        <f>Tabel1[[#This Row],[km per week]]*40</f>
        <v>2800</v>
      </c>
    </row>
    <row r="33" spans="1:21" x14ac:dyDescent="0.25">
      <c r="A33" t="s">
        <v>374</v>
      </c>
      <c r="B33" t="s">
        <v>323</v>
      </c>
      <c r="C33" t="s">
        <v>363</v>
      </c>
      <c r="D33" t="s">
        <v>1</v>
      </c>
      <c r="E33" t="s">
        <v>364</v>
      </c>
      <c r="F33" t="s">
        <v>30</v>
      </c>
      <c r="G33" t="s">
        <v>31</v>
      </c>
      <c r="H33" t="s">
        <v>30</v>
      </c>
      <c r="I33" t="s">
        <v>31</v>
      </c>
      <c r="J33" t="s">
        <v>30</v>
      </c>
      <c r="K33" t="s">
        <v>31</v>
      </c>
      <c r="L33" t="s">
        <v>30</v>
      </c>
      <c r="M33" t="s">
        <v>31</v>
      </c>
      <c r="N33" t="s">
        <v>30</v>
      </c>
      <c r="O33" t="s">
        <v>31</v>
      </c>
      <c r="Q33" s="44">
        <v>11</v>
      </c>
      <c r="R33">
        <f>Tabel1[[#This Row],[km]]*2</f>
        <v>22</v>
      </c>
      <c r="S33">
        <v>5</v>
      </c>
      <c r="T33">
        <f>Tabel1[[#This Row],[schooldagen per week]]*Tabel1[[#This Row],[retour]]</f>
        <v>110</v>
      </c>
      <c r="U33">
        <f>Tabel1[[#This Row],[km per week]]*40</f>
        <v>4400</v>
      </c>
    </row>
    <row r="34" spans="1:21" x14ac:dyDescent="0.25">
      <c r="A34" t="s">
        <v>375</v>
      </c>
      <c r="B34" t="s">
        <v>323</v>
      </c>
      <c r="C34" t="s">
        <v>345</v>
      </c>
      <c r="D34" t="s">
        <v>49</v>
      </c>
      <c r="E34" t="s">
        <v>346</v>
      </c>
      <c r="F34" t="s">
        <v>20</v>
      </c>
      <c r="G34" t="s">
        <v>26</v>
      </c>
      <c r="H34" t="s">
        <v>20</v>
      </c>
      <c r="I34" t="s">
        <v>26</v>
      </c>
      <c r="J34" t="s">
        <v>20</v>
      </c>
      <c r="K34" t="s">
        <v>26</v>
      </c>
      <c r="L34" t="s">
        <v>20</v>
      </c>
      <c r="M34" t="s">
        <v>26</v>
      </c>
      <c r="N34" t="s">
        <v>20</v>
      </c>
      <c r="O34" t="s">
        <v>26</v>
      </c>
      <c r="Q34">
        <v>16.399999999999999</v>
      </c>
      <c r="R34">
        <f>Tabel1[[#This Row],[km]]*2</f>
        <v>32.799999999999997</v>
      </c>
      <c r="S34">
        <v>5</v>
      </c>
      <c r="T34">
        <f>Tabel1[[#This Row],[schooldagen per week]]*Tabel1[[#This Row],[retour]]</f>
        <v>164</v>
      </c>
      <c r="U34">
        <f>Tabel1[[#This Row],[km per week]]*40</f>
        <v>6560</v>
      </c>
    </row>
    <row r="35" spans="1:21" x14ac:dyDescent="0.25">
      <c r="A35" t="s">
        <v>376</v>
      </c>
      <c r="B35" t="s">
        <v>323</v>
      </c>
      <c r="C35" t="s">
        <v>377</v>
      </c>
      <c r="D35" t="s">
        <v>49</v>
      </c>
      <c r="E35" t="s">
        <v>378</v>
      </c>
      <c r="F35" t="s">
        <v>20</v>
      </c>
      <c r="G35" t="s">
        <v>83</v>
      </c>
      <c r="H35" t="s">
        <v>20</v>
      </c>
      <c r="I35" t="s">
        <v>83</v>
      </c>
      <c r="J35" t="s">
        <v>20</v>
      </c>
      <c r="K35" t="s">
        <v>83</v>
      </c>
      <c r="L35" t="s">
        <v>20</v>
      </c>
      <c r="N35" t="s">
        <v>20</v>
      </c>
      <c r="O35" t="s">
        <v>83</v>
      </c>
      <c r="Q35">
        <v>12.2</v>
      </c>
      <c r="R35">
        <f>Tabel1[[#This Row],[km]]*2</f>
        <v>24.4</v>
      </c>
      <c r="S35">
        <v>5</v>
      </c>
      <c r="T35">
        <f>Tabel1[[#This Row],[schooldagen per week]]*Tabel1[[#This Row],[retour]]</f>
        <v>122</v>
      </c>
      <c r="U35">
        <f>Tabel1[[#This Row],[km per week]]*40</f>
        <v>4880</v>
      </c>
    </row>
    <row r="36" spans="1:21" x14ac:dyDescent="0.25">
      <c r="A36" t="s">
        <v>379</v>
      </c>
      <c r="B36" t="s">
        <v>323</v>
      </c>
      <c r="C36" t="s">
        <v>380</v>
      </c>
      <c r="D36" t="s">
        <v>49</v>
      </c>
      <c r="E36" t="s">
        <v>381</v>
      </c>
      <c r="H36" t="s">
        <v>20</v>
      </c>
      <c r="J36" t="s">
        <v>382</v>
      </c>
      <c r="L36" t="s">
        <v>382</v>
      </c>
      <c r="N36" t="s">
        <v>20</v>
      </c>
      <c r="P36" s="44" t="s">
        <v>449</v>
      </c>
      <c r="Q36" s="44">
        <v>23.6</v>
      </c>
      <c r="R36">
        <f>Tabel1[[#This Row],[km]]*2</f>
        <v>47.2</v>
      </c>
      <c r="S36">
        <v>2</v>
      </c>
      <c r="T36">
        <f>Tabel1[[#This Row],[schooldagen per week]]*Tabel1[[#This Row],[retour]]</f>
        <v>94.4</v>
      </c>
      <c r="U36">
        <f>Tabel1[[#This Row],[km per week]]*40</f>
        <v>3776</v>
      </c>
    </row>
    <row r="37" spans="1:21" x14ac:dyDescent="0.25">
      <c r="A37" t="s">
        <v>383</v>
      </c>
      <c r="B37" t="s">
        <v>323</v>
      </c>
      <c r="C37" t="s">
        <v>380</v>
      </c>
      <c r="D37" t="s">
        <v>49</v>
      </c>
      <c r="E37" t="s">
        <v>381</v>
      </c>
      <c r="F37" t="s">
        <v>20</v>
      </c>
      <c r="G37" t="s">
        <v>384</v>
      </c>
      <c r="H37" t="s">
        <v>20</v>
      </c>
      <c r="I37" t="s">
        <v>384</v>
      </c>
      <c r="L37" t="s">
        <v>20</v>
      </c>
      <c r="M37" t="s">
        <v>384</v>
      </c>
      <c r="N37" t="s">
        <v>20</v>
      </c>
      <c r="O37" t="s">
        <v>384</v>
      </c>
      <c r="Q37">
        <v>22.9</v>
      </c>
      <c r="R37">
        <f>Tabel1[[#This Row],[km]]*2</f>
        <v>45.8</v>
      </c>
      <c r="S37">
        <v>4</v>
      </c>
      <c r="T37">
        <f>Tabel1[[#This Row],[schooldagen per week]]*Tabel1[[#This Row],[retour]]</f>
        <v>183.2</v>
      </c>
      <c r="U37">
        <f>Tabel1[[#This Row],[km per week]]*40</f>
        <v>7328</v>
      </c>
    </row>
    <row r="38" spans="1:21" x14ac:dyDescent="0.25">
      <c r="A38" t="s">
        <v>385</v>
      </c>
      <c r="B38" t="s">
        <v>323</v>
      </c>
      <c r="C38" t="s">
        <v>380</v>
      </c>
      <c r="D38" t="s">
        <v>49</v>
      </c>
      <c r="E38" t="s">
        <v>381</v>
      </c>
      <c r="F38" t="s">
        <v>20</v>
      </c>
      <c r="G38" t="s">
        <v>64</v>
      </c>
      <c r="H38" t="s">
        <v>20</v>
      </c>
      <c r="I38" t="s">
        <v>64</v>
      </c>
      <c r="J38" t="s">
        <v>20</v>
      </c>
      <c r="K38" t="s">
        <v>64</v>
      </c>
      <c r="L38" t="s">
        <v>20</v>
      </c>
      <c r="M38" t="s">
        <v>386</v>
      </c>
      <c r="N38" t="s">
        <v>20</v>
      </c>
      <c r="O38" t="s">
        <v>386</v>
      </c>
      <c r="Q38" s="44">
        <v>22.5</v>
      </c>
      <c r="R38">
        <f>Tabel1[[#This Row],[km]]*2</f>
        <v>45</v>
      </c>
      <c r="S38">
        <v>5</v>
      </c>
      <c r="T38">
        <f>Tabel1[[#This Row],[schooldagen per week]]*Tabel1[[#This Row],[retour]]</f>
        <v>225</v>
      </c>
      <c r="U38">
        <f>Tabel1[[#This Row],[km per week]]*40</f>
        <v>9000</v>
      </c>
    </row>
    <row r="39" spans="1:21" x14ac:dyDescent="0.25">
      <c r="A39" t="s">
        <v>387</v>
      </c>
      <c r="B39" t="s">
        <v>323</v>
      </c>
      <c r="C39" t="s">
        <v>380</v>
      </c>
      <c r="D39" t="s">
        <v>49</v>
      </c>
      <c r="E39" t="s">
        <v>381</v>
      </c>
      <c r="F39" t="s">
        <v>20</v>
      </c>
      <c r="G39" t="s">
        <v>386</v>
      </c>
      <c r="H39" t="s">
        <v>20</v>
      </c>
      <c r="L39" t="s">
        <v>20</v>
      </c>
      <c r="M39" t="s">
        <v>386</v>
      </c>
      <c r="N39" t="s">
        <v>20</v>
      </c>
      <c r="O39" t="s">
        <v>388</v>
      </c>
      <c r="Q39" s="44">
        <v>23</v>
      </c>
      <c r="R39">
        <f>Tabel1[[#This Row],[km]]*2</f>
        <v>46</v>
      </c>
      <c r="S39">
        <v>4</v>
      </c>
      <c r="T39">
        <f>Tabel1[[#This Row],[schooldagen per week]]*Tabel1[[#This Row],[retour]]</f>
        <v>184</v>
      </c>
      <c r="U39">
        <f>Tabel1[[#This Row],[km per week]]*40</f>
        <v>7360</v>
      </c>
    </row>
    <row r="40" spans="1:21" x14ac:dyDescent="0.25">
      <c r="A40" t="s">
        <v>322</v>
      </c>
      <c r="B40" t="s">
        <v>323</v>
      </c>
      <c r="C40" t="s">
        <v>380</v>
      </c>
      <c r="D40" t="s">
        <v>49</v>
      </c>
      <c r="E40" t="s">
        <v>381</v>
      </c>
      <c r="F40" t="s">
        <v>20</v>
      </c>
      <c r="G40" t="s">
        <v>64</v>
      </c>
      <c r="H40" t="s">
        <v>20</v>
      </c>
      <c r="I40" t="s">
        <v>64</v>
      </c>
      <c r="J40" t="s">
        <v>20</v>
      </c>
      <c r="K40" t="s">
        <v>386</v>
      </c>
      <c r="L40" t="s">
        <v>20</v>
      </c>
      <c r="M40" t="s">
        <v>64</v>
      </c>
      <c r="N40" t="s">
        <v>20</v>
      </c>
      <c r="O40" t="s">
        <v>64</v>
      </c>
      <c r="Q40" s="44">
        <v>22.7</v>
      </c>
      <c r="R40">
        <f>Tabel1[[#This Row],[km]]*2</f>
        <v>45.4</v>
      </c>
      <c r="S40">
        <v>5</v>
      </c>
      <c r="T40">
        <f>Tabel1[[#This Row],[schooldagen per week]]*Tabel1[[#This Row],[retour]]</f>
        <v>227</v>
      </c>
      <c r="U40">
        <f>Tabel1[[#This Row],[km per week]]*40</f>
        <v>9080</v>
      </c>
    </row>
    <row r="41" spans="1:21" x14ac:dyDescent="0.25">
      <c r="A41" t="s">
        <v>389</v>
      </c>
      <c r="B41" t="s">
        <v>323</v>
      </c>
      <c r="C41" t="s">
        <v>390</v>
      </c>
      <c r="D41" t="s">
        <v>134</v>
      </c>
      <c r="E41" t="s">
        <v>391</v>
      </c>
      <c r="F41" t="s">
        <v>20</v>
      </c>
      <c r="G41" t="s">
        <v>26</v>
      </c>
      <c r="H41" t="s">
        <v>20</v>
      </c>
      <c r="I41" t="s">
        <v>26</v>
      </c>
      <c r="J41" t="s">
        <v>20</v>
      </c>
      <c r="K41" t="s">
        <v>26</v>
      </c>
      <c r="L41" t="s">
        <v>20</v>
      </c>
      <c r="M41" t="s">
        <v>392</v>
      </c>
      <c r="N41" t="s">
        <v>20</v>
      </c>
      <c r="O41" t="s">
        <v>392</v>
      </c>
      <c r="Q41" s="44">
        <v>22.3</v>
      </c>
      <c r="R41">
        <f>Tabel1[[#This Row],[km]]*2</f>
        <v>44.6</v>
      </c>
      <c r="S41">
        <v>5</v>
      </c>
      <c r="T41">
        <f>Tabel1[[#This Row],[schooldagen per week]]*Tabel1[[#This Row],[retour]]</f>
        <v>223</v>
      </c>
      <c r="U41">
        <f>Tabel1[[#This Row],[km per week]]*40</f>
        <v>8920</v>
      </c>
    </row>
    <row r="42" spans="1:21" x14ac:dyDescent="0.25">
      <c r="A42" t="s">
        <v>393</v>
      </c>
      <c r="B42" t="s">
        <v>343</v>
      </c>
      <c r="C42" t="s">
        <v>348</v>
      </c>
      <c r="D42" t="s">
        <v>49</v>
      </c>
      <c r="E42" t="s">
        <v>394</v>
      </c>
      <c r="H42" t="s">
        <v>20</v>
      </c>
      <c r="L42" t="s">
        <v>20</v>
      </c>
      <c r="M42" t="s">
        <v>26</v>
      </c>
      <c r="N42" t="s">
        <v>20</v>
      </c>
      <c r="O42" t="s">
        <v>26</v>
      </c>
      <c r="P42" s="44" t="s">
        <v>453</v>
      </c>
      <c r="Q42">
        <v>9.6</v>
      </c>
      <c r="R42">
        <f>Tabel1[[#This Row],[km]]*2</f>
        <v>19.2</v>
      </c>
      <c r="S42">
        <v>2.5</v>
      </c>
      <c r="T42">
        <f>Tabel1[[#This Row],[schooldagen per week]]*Tabel1[[#This Row],[retour]]</f>
        <v>48</v>
      </c>
      <c r="U42">
        <f>Tabel1[[#This Row],[km per week]]*40</f>
        <v>1920</v>
      </c>
    </row>
    <row r="43" spans="1:21" x14ac:dyDescent="0.25">
      <c r="A43" t="s">
        <v>395</v>
      </c>
      <c r="B43" t="s">
        <v>343</v>
      </c>
      <c r="C43" t="s">
        <v>350</v>
      </c>
      <c r="D43" t="s">
        <v>49</v>
      </c>
      <c r="E43" t="s">
        <v>396</v>
      </c>
      <c r="F43" t="s">
        <v>20</v>
      </c>
      <c r="G43" t="s">
        <v>26</v>
      </c>
      <c r="H43" t="s">
        <v>20</v>
      </c>
      <c r="I43" t="s">
        <v>26</v>
      </c>
      <c r="J43" t="s">
        <v>20</v>
      </c>
      <c r="K43" t="s">
        <v>26</v>
      </c>
      <c r="L43" t="s">
        <v>20</v>
      </c>
      <c r="M43" t="s">
        <v>26</v>
      </c>
      <c r="N43" t="s">
        <v>20</v>
      </c>
      <c r="O43" t="s">
        <v>26</v>
      </c>
      <c r="Q43">
        <v>21.4</v>
      </c>
      <c r="R43">
        <f>Tabel1[[#This Row],[km]]*2</f>
        <v>42.8</v>
      </c>
      <c r="S43">
        <v>5</v>
      </c>
      <c r="T43">
        <f>Tabel1[[#This Row],[schooldagen per week]]*Tabel1[[#This Row],[retour]]</f>
        <v>214</v>
      </c>
      <c r="U43">
        <f>Tabel1[[#This Row],[km per week]]*40</f>
        <v>8560</v>
      </c>
    </row>
    <row r="44" spans="1:21" x14ac:dyDescent="0.25">
      <c r="A44" t="s">
        <v>397</v>
      </c>
      <c r="B44" t="s">
        <v>323</v>
      </c>
      <c r="C44" t="s">
        <v>350</v>
      </c>
      <c r="D44" t="s">
        <v>49</v>
      </c>
      <c r="E44" t="s">
        <v>396</v>
      </c>
      <c r="F44" t="s">
        <v>20</v>
      </c>
      <c r="G44" t="s">
        <v>26</v>
      </c>
      <c r="H44" t="s">
        <v>20</v>
      </c>
      <c r="I44" t="s">
        <v>26</v>
      </c>
      <c r="J44" t="s">
        <v>20</v>
      </c>
      <c r="K44" t="s">
        <v>26</v>
      </c>
      <c r="L44" t="s">
        <v>20</v>
      </c>
      <c r="M44" t="s">
        <v>26</v>
      </c>
      <c r="N44" t="s">
        <v>20</v>
      </c>
      <c r="O44" t="s">
        <v>26</v>
      </c>
      <c r="Q44">
        <v>23.7</v>
      </c>
      <c r="R44">
        <f>Tabel1[[#This Row],[km]]*2</f>
        <v>47.4</v>
      </c>
      <c r="S44">
        <v>5</v>
      </c>
      <c r="T44">
        <f>Tabel1[[#This Row],[schooldagen per week]]*Tabel1[[#This Row],[retour]]</f>
        <v>237</v>
      </c>
      <c r="U44">
        <f>Tabel1[[#This Row],[km per week]]*40</f>
        <v>9480</v>
      </c>
    </row>
    <row r="45" spans="1:21" x14ac:dyDescent="0.25">
      <c r="A45" t="s">
        <v>400</v>
      </c>
      <c r="B45" t="s">
        <v>323</v>
      </c>
      <c r="C45" t="s">
        <v>401</v>
      </c>
      <c r="D45" t="s">
        <v>402</v>
      </c>
      <c r="E45" t="s">
        <v>403</v>
      </c>
      <c r="F45" t="s">
        <v>20</v>
      </c>
      <c r="G45" t="s">
        <v>26</v>
      </c>
      <c r="H45" t="s">
        <v>20</v>
      </c>
      <c r="I45" t="s">
        <v>26</v>
      </c>
      <c r="J45" t="s">
        <v>20</v>
      </c>
      <c r="K45" t="s">
        <v>352</v>
      </c>
      <c r="L45" t="s">
        <v>20</v>
      </c>
      <c r="M45" t="s">
        <v>26</v>
      </c>
      <c r="N45" t="s">
        <v>20</v>
      </c>
      <c r="O45" t="s">
        <v>26</v>
      </c>
      <c r="Q45">
        <v>6.8</v>
      </c>
      <c r="R45">
        <f>Tabel1[[#This Row],[km]]*2</f>
        <v>13.6</v>
      </c>
      <c r="S45">
        <v>5</v>
      </c>
      <c r="T45">
        <f>Tabel1[[#This Row],[schooldagen per week]]*Tabel1[[#This Row],[retour]]</f>
        <v>68</v>
      </c>
      <c r="U45">
        <f>Tabel1[[#This Row],[km per week]]*40</f>
        <v>2720</v>
      </c>
    </row>
    <row r="46" spans="1:21" x14ac:dyDescent="0.25">
      <c r="A46" t="s">
        <v>404</v>
      </c>
      <c r="B46" t="s">
        <v>323</v>
      </c>
      <c r="C46" t="s">
        <v>401</v>
      </c>
      <c r="D46" t="s">
        <v>402</v>
      </c>
      <c r="E46" t="s">
        <v>403</v>
      </c>
      <c r="F46" t="s">
        <v>20</v>
      </c>
      <c r="G46" t="s">
        <v>26</v>
      </c>
      <c r="H46" t="s">
        <v>20</v>
      </c>
      <c r="I46" t="s">
        <v>26</v>
      </c>
      <c r="J46" t="s">
        <v>20</v>
      </c>
      <c r="K46" t="s">
        <v>352</v>
      </c>
      <c r="L46" t="s">
        <v>20</v>
      </c>
      <c r="M46" t="s">
        <v>26</v>
      </c>
      <c r="N46" t="s">
        <v>20</v>
      </c>
      <c r="O46" t="s">
        <v>26</v>
      </c>
      <c r="Q46">
        <v>8.8000000000000007</v>
      </c>
      <c r="R46">
        <f>Tabel1[[#This Row],[km]]*2</f>
        <v>17.600000000000001</v>
      </c>
      <c r="S46">
        <v>5</v>
      </c>
      <c r="T46">
        <f>Tabel1[[#This Row],[schooldagen per week]]*Tabel1[[#This Row],[retour]]</f>
        <v>88</v>
      </c>
      <c r="U46">
        <f>Tabel1[[#This Row],[km per week]]*40</f>
        <v>3520</v>
      </c>
    </row>
    <row r="47" spans="1:21" x14ac:dyDescent="0.25">
      <c r="A47" t="s">
        <v>405</v>
      </c>
      <c r="B47" t="s">
        <v>323</v>
      </c>
      <c r="C47" t="s">
        <v>401</v>
      </c>
      <c r="D47" t="s">
        <v>402</v>
      </c>
      <c r="E47" t="s">
        <v>403</v>
      </c>
      <c r="F47" t="s">
        <v>20</v>
      </c>
      <c r="G47" t="s">
        <v>26</v>
      </c>
      <c r="H47" t="s">
        <v>20</v>
      </c>
      <c r="I47" t="s">
        <v>26</v>
      </c>
      <c r="J47" t="s">
        <v>20</v>
      </c>
      <c r="K47" t="s">
        <v>352</v>
      </c>
      <c r="L47" t="s">
        <v>20</v>
      </c>
      <c r="M47" t="s">
        <v>26</v>
      </c>
      <c r="N47" t="s">
        <v>20</v>
      </c>
      <c r="O47" t="s">
        <v>26</v>
      </c>
      <c r="Q47" s="44">
        <v>8</v>
      </c>
      <c r="R47">
        <f>Tabel1[[#This Row],[km]]*2</f>
        <v>16</v>
      </c>
      <c r="S47">
        <v>5</v>
      </c>
      <c r="T47">
        <f>Tabel1[[#This Row],[schooldagen per week]]*Tabel1[[#This Row],[retour]]</f>
        <v>80</v>
      </c>
      <c r="U47">
        <f>Tabel1[[#This Row],[km per week]]*40</f>
        <v>3200</v>
      </c>
    </row>
    <row r="48" spans="1:21" x14ac:dyDescent="0.25">
      <c r="A48" t="s">
        <v>400</v>
      </c>
      <c r="B48" t="s">
        <v>323</v>
      </c>
      <c r="C48" t="s">
        <v>401</v>
      </c>
      <c r="D48" t="s">
        <v>402</v>
      </c>
      <c r="E48" t="s">
        <v>403</v>
      </c>
      <c r="F48" t="s">
        <v>20</v>
      </c>
      <c r="G48" t="s">
        <v>26</v>
      </c>
      <c r="H48" t="s">
        <v>20</v>
      </c>
      <c r="I48" t="s">
        <v>26</v>
      </c>
      <c r="J48" t="s">
        <v>20</v>
      </c>
      <c r="K48" t="s">
        <v>352</v>
      </c>
      <c r="L48" t="s">
        <v>20</v>
      </c>
      <c r="M48" t="s">
        <v>26</v>
      </c>
      <c r="N48" t="s">
        <v>20</v>
      </c>
      <c r="O48" t="s">
        <v>26</v>
      </c>
      <c r="Q48">
        <v>6.8</v>
      </c>
      <c r="R48">
        <f>Tabel1[[#This Row],[km]]*2</f>
        <v>13.6</v>
      </c>
      <c r="S48">
        <v>5</v>
      </c>
      <c r="T48">
        <f>Tabel1[[#This Row],[schooldagen per week]]*Tabel1[[#This Row],[retour]]</f>
        <v>68</v>
      </c>
      <c r="U48">
        <f>Tabel1[[#This Row],[km per week]]*40</f>
        <v>2720</v>
      </c>
    </row>
    <row r="49" spans="1:21" x14ac:dyDescent="0.25">
      <c r="A49" t="s">
        <v>406</v>
      </c>
      <c r="B49" t="s">
        <v>323</v>
      </c>
      <c r="C49" t="s">
        <v>401</v>
      </c>
      <c r="D49" t="s">
        <v>402</v>
      </c>
      <c r="E49" t="s">
        <v>403</v>
      </c>
      <c r="F49" t="s">
        <v>20</v>
      </c>
      <c r="G49" t="s">
        <v>26</v>
      </c>
      <c r="H49" t="s">
        <v>20</v>
      </c>
      <c r="I49" t="s">
        <v>26</v>
      </c>
      <c r="J49" t="s">
        <v>20</v>
      </c>
      <c r="K49" t="s">
        <v>352</v>
      </c>
      <c r="L49" t="s">
        <v>20</v>
      </c>
      <c r="M49" t="s">
        <v>26</v>
      </c>
      <c r="N49" t="s">
        <v>20</v>
      </c>
      <c r="O49" t="s">
        <v>26</v>
      </c>
      <c r="Q49">
        <v>8</v>
      </c>
      <c r="R49">
        <f>Tabel1[[#This Row],[km]]*2</f>
        <v>16</v>
      </c>
      <c r="S49">
        <v>5</v>
      </c>
      <c r="T49">
        <f>Tabel1[[#This Row],[schooldagen per week]]*Tabel1[[#This Row],[retour]]</f>
        <v>80</v>
      </c>
      <c r="U49">
        <f>Tabel1[[#This Row],[km per week]]*40</f>
        <v>3200</v>
      </c>
    </row>
    <row r="50" spans="1:21" x14ac:dyDescent="0.25">
      <c r="A50" t="s">
        <v>407</v>
      </c>
      <c r="B50" t="s">
        <v>323</v>
      </c>
      <c r="C50" t="s">
        <v>401</v>
      </c>
      <c r="D50" t="s">
        <v>402</v>
      </c>
      <c r="E50" t="s">
        <v>403</v>
      </c>
      <c r="F50" t="s">
        <v>20</v>
      </c>
      <c r="G50" t="s">
        <v>26</v>
      </c>
      <c r="H50" t="s">
        <v>20</v>
      </c>
      <c r="I50" t="s">
        <v>26</v>
      </c>
      <c r="J50" t="s">
        <v>20</v>
      </c>
      <c r="K50" t="s">
        <v>352</v>
      </c>
      <c r="L50" t="s">
        <v>20</v>
      </c>
      <c r="M50" t="s">
        <v>26</v>
      </c>
      <c r="N50" t="s">
        <v>20</v>
      </c>
      <c r="O50" t="s">
        <v>26</v>
      </c>
      <c r="Q50">
        <v>7.1</v>
      </c>
      <c r="R50">
        <f>Tabel1[[#This Row],[km]]*2</f>
        <v>14.2</v>
      </c>
      <c r="S50">
        <v>5</v>
      </c>
      <c r="T50">
        <f>Tabel1[[#This Row],[schooldagen per week]]*Tabel1[[#This Row],[retour]]</f>
        <v>71</v>
      </c>
      <c r="U50">
        <f>Tabel1[[#This Row],[km per week]]*40</f>
        <v>2840</v>
      </c>
    </row>
    <row r="51" spans="1:21" x14ac:dyDescent="0.25">
      <c r="A51" t="s">
        <v>408</v>
      </c>
      <c r="B51" t="s">
        <v>366</v>
      </c>
      <c r="C51" t="s">
        <v>401</v>
      </c>
      <c r="D51" t="s">
        <v>402</v>
      </c>
      <c r="E51" t="s">
        <v>403</v>
      </c>
      <c r="F51" t="s">
        <v>20</v>
      </c>
      <c r="G51" t="s">
        <v>26</v>
      </c>
      <c r="H51" t="s">
        <v>20</v>
      </c>
      <c r="I51" t="s">
        <v>26</v>
      </c>
      <c r="J51" t="s">
        <v>20</v>
      </c>
      <c r="K51" t="s">
        <v>352</v>
      </c>
      <c r="L51" t="s">
        <v>20</v>
      </c>
      <c r="M51" t="s">
        <v>26</v>
      </c>
      <c r="N51" t="s">
        <v>20</v>
      </c>
      <c r="O51" t="s">
        <v>26</v>
      </c>
      <c r="Q51">
        <v>15.5</v>
      </c>
      <c r="R51">
        <f>Tabel1[[#This Row],[km]]*2</f>
        <v>31</v>
      </c>
      <c r="S51">
        <v>5</v>
      </c>
      <c r="T51">
        <f>Tabel1[[#This Row],[schooldagen per week]]*Tabel1[[#This Row],[retour]]</f>
        <v>155</v>
      </c>
      <c r="U51">
        <f>Tabel1[[#This Row],[km per week]]*40</f>
        <v>6200</v>
      </c>
    </row>
    <row r="52" spans="1:21" x14ac:dyDescent="0.25">
      <c r="A52" t="s">
        <v>409</v>
      </c>
      <c r="B52" t="s">
        <v>323</v>
      </c>
      <c r="C52" t="s">
        <v>401</v>
      </c>
      <c r="D52" t="s">
        <v>402</v>
      </c>
      <c r="E52" t="s">
        <v>403</v>
      </c>
      <c r="F52" t="s">
        <v>20</v>
      </c>
      <c r="G52" t="s">
        <v>26</v>
      </c>
      <c r="H52" t="s">
        <v>20</v>
      </c>
      <c r="I52" t="s">
        <v>26</v>
      </c>
      <c r="J52" t="s">
        <v>20</v>
      </c>
      <c r="K52" t="s">
        <v>352</v>
      </c>
      <c r="L52" t="s">
        <v>20</v>
      </c>
      <c r="M52" t="s">
        <v>26</v>
      </c>
      <c r="N52" t="s">
        <v>20</v>
      </c>
      <c r="O52" t="s">
        <v>26</v>
      </c>
      <c r="Q52">
        <v>7.9</v>
      </c>
      <c r="R52">
        <f>Tabel1[[#This Row],[km]]*2</f>
        <v>15.8</v>
      </c>
      <c r="S52">
        <v>5</v>
      </c>
      <c r="T52">
        <f>Tabel1[[#This Row],[schooldagen per week]]*Tabel1[[#This Row],[retour]]</f>
        <v>79</v>
      </c>
      <c r="U52">
        <f>Tabel1[[#This Row],[km per week]]*40</f>
        <v>3160</v>
      </c>
    </row>
    <row r="53" spans="1:21" x14ac:dyDescent="0.25">
      <c r="A53" t="s">
        <v>410</v>
      </c>
      <c r="B53" t="s">
        <v>333</v>
      </c>
      <c r="C53" t="s">
        <v>401</v>
      </c>
      <c r="D53" t="s">
        <v>402</v>
      </c>
      <c r="E53" t="s">
        <v>403</v>
      </c>
      <c r="F53" t="s">
        <v>20</v>
      </c>
      <c r="G53" t="s">
        <v>26</v>
      </c>
      <c r="H53" t="s">
        <v>20</v>
      </c>
      <c r="I53" t="s">
        <v>26</v>
      </c>
      <c r="J53" t="s">
        <v>20</v>
      </c>
      <c r="K53" t="s">
        <v>352</v>
      </c>
      <c r="L53" t="s">
        <v>20</v>
      </c>
      <c r="M53" t="s">
        <v>26</v>
      </c>
      <c r="N53" t="s">
        <v>20</v>
      </c>
      <c r="O53" t="s">
        <v>26</v>
      </c>
      <c r="Q53">
        <v>11</v>
      </c>
      <c r="R53">
        <f>Tabel1[[#This Row],[km]]*2</f>
        <v>22</v>
      </c>
      <c r="S53">
        <v>5</v>
      </c>
      <c r="T53">
        <f>Tabel1[[#This Row],[schooldagen per week]]*Tabel1[[#This Row],[retour]]</f>
        <v>110</v>
      </c>
      <c r="U53">
        <f>Tabel1[[#This Row],[km per week]]*40</f>
        <v>4400</v>
      </c>
    </row>
    <row r="54" spans="1:21" x14ac:dyDescent="0.25">
      <c r="A54" t="s">
        <v>411</v>
      </c>
      <c r="B54" t="s">
        <v>412</v>
      </c>
      <c r="C54" t="s">
        <v>401</v>
      </c>
      <c r="D54" t="s">
        <v>402</v>
      </c>
      <c r="E54" t="s">
        <v>403</v>
      </c>
      <c r="F54" t="s">
        <v>20</v>
      </c>
      <c r="G54" t="s">
        <v>26</v>
      </c>
      <c r="H54" t="s">
        <v>20</v>
      </c>
      <c r="I54" t="s">
        <v>26</v>
      </c>
      <c r="J54" t="s">
        <v>20</v>
      </c>
      <c r="K54" t="s">
        <v>352</v>
      </c>
      <c r="L54" t="s">
        <v>20</v>
      </c>
      <c r="M54" t="s">
        <v>26</v>
      </c>
      <c r="N54" t="s">
        <v>20</v>
      </c>
      <c r="O54" t="s">
        <v>26</v>
      </c>
      <c r="Q54" s="44">
        <v>6.9</v>
      </c>
      <c r="R54">
        <f>Tabel1[[#This Row],[km]]*2</f>
        <v>13.8</v>
      </c>
      <c r="S54">
        <v>5</v>
      </c>
      <c r="T54">
        <f>Tabel1[[#This Row],[schooldagen per week]]*Tabel1[[#This Row],[retour]]</f>
        <v>69</v>
      </c>
      <c r="U54">
        <f>Tabel1[[#This Row],[km per week]]*40</f>
        <v>2760</v>
      </c>
    </row>
    <row r="55" spans="1:21" x14ac:dyDescent="0.25">
      <c r="A55" t="s">
        <v>413</v>
      </c>
      <c r="B55" t="s">
        <v>323</v>
      </c>
      <c r="C55" t="s">
        <v>401</v>
      </c>
      <c r="D55" t="s">
        <v>402</v>
      </c>
      <c r="E55" t="s">
        <v>403</v>
      </c>
      <c r="F55" t="s">
        <v>20</v>
      </c>
      <c r="G55" t="s">
        <v>26</v>
      </c>
      <c r="H55" t="s">
        <v>20</v>
      </c>
      <c r="I55" t="s">
        <v>26</v>
      </c>
      <c r="J55" t="s">
        <v>20</v>
      </c>
      <c r="K55" t="s">
        <v>352</v>
      </c>
      <c r="L55" t="s">
        <v>20</v>
      </c>
      <c r="M55" t="s">
        <v>26</v>
      </c>
      <c r="N55" t="s">
        <v>20</v>
      </c>
      <c r="O55" t="s">
        <v>26</v>
      </c>
      <c r="Q55">
        <v>7.7</v>
      </c>
      <c r="R55">
        <f>Tabel1[[#This Row],[km]]*2</f>
        <v>15.4</v>
      </c>
      <c r="S55">
        <v>5</v>
      </c>
      <c r="T55">
        <f>Tabel1[[#This Row],[schooldagen per week]]*Tabel1[[#This Row],[retour]]</f>
        <v>77</v>
      </c>
      <c r="U55">
        <f>Tabel1[[#This Row],[km per week]]*40</f>
        <v>3080</v>
      </c>
    </row>
    <row r="56" spans="1:21" x14ac:dyDescent="0.25">
      <c r="A56" t="s">
        <v>414</v>
      </c>
      <c r="B56" t="s">
        <v>323</v>
      </c>
      <c r="C56" t="s">
        <v>401</v>
      </c>
      <c r="D56" t="s">
        <v>402</v>
      </c>
      <c r="E56" t="s">
        <v>403</v>
      </c>
      <c r="F56" t="s">
        <v>20</v>
      </c>
      <c r="G56" t="s">
        <v>26</v>
      </c>
      <c r="H56" t="s">
        <v>20</v>
      </c>
      <c r="I56" t="s">
        <v>26</v>
      </c>
      <c r="J56" t="s">
        <v>20</v>
      </c>
      <c r="K56" t="s">
        <v>352</v>
      </c>
      <c r="L56" t="s">
        <v>20</v>
      </c>
      <c r="M56" t="s">
        <v>26</v>
      </c>
      <c r="N56" t="s">
        <v>20</v>
      </c>
      <c r="O56" t="s">
        <v>26</v>
      </c>
      <c r="Q56">
        <v>8.1</v>
      </c>
      <c r="R56">
        <f>Tabel1[[#This Row],[km]]*2</f>
        <v>16.2</v>
      </c>
      <c r="S56">
        <v>5</v>
      </c>
      <c r="T56">
        <f>Tabel1[[#This Row],[schooldagen per week]]*Tabel1[[#This Row],[retour]]</f>
        <v>81</v>
      </c>
      <c r="U56">
        <f>Tabel1[[#This Row],[km per week]]*40</f>
        <v>3240</v>
      </c>
    </row>
    <row r="57" spans="1:21" x14ac:dyDescent="0.25">
      <c r="A57" t="s">
        <v>415</v>
      </c>
      <c r="B57" t="s">
        <v>323</v>
      </c>
      <c r="C57" t="s">
        <v>401</v>
      </c>
      <c r="D57" t="s">
        <v>402</v>
      </c>
      <c r="E57" t="s">
        <v>403</v>
      </c>
      <c r="F57" t="s">
        <v>20</v>
      </c>
      <c r="G57" t="s">
        <v>26</v>
      </c>
      <c r="H57" t="s">
        <v>20</v>
      </c>
      <c r="I57" t="s">
        <v>26</v>
      </c>
      <c r="J57" t="s">
        <v>20</v>
      </c>
      <c r="K57" t="s">
        <v>352</v>
      </c>
      <c r="L57" t="s">
        <v>20</v>
      </c>
      <c r="M57" t="s">
        <v>26</v>
      </c>
      <c r="N57" t="s">
        <v>20</v>
      </c>
      <c r="O57" t="s">
        <v>26</v>
      </c>
      <c r="Q57">
        <v>7.1</v>
      </c>
      <c r="R57">
        <f>Tabel1[[#This Row],[km]]*2</f>
        <v>14.2</v>
      </c>
      <c r="S57">
        <v>5</v>
      </c>
      <c r="T57">
        <f>Tabel1[[#This Row],[schooldagen per week]]*Tabel1[[#This Row],[retour]]</f>
        <v>71</v>
      </c>
      <c r="U57">
        <f>Tabel1[[#This Row],[km per week]]*40</f>
        <v>2840</v>
      </c>
    </row>
    <row r="58" spans="1:21" x14ac:dyDescent="0.25">
      <c r="A58" t="s">
        <v>416</v>
      </c>
      <c r="B58" t="s">
        <v>343</v>
      </c>
      <c r="C58" t="s">
        <v>417</v>
      </c>
      <c r="D58" t="s">
        <v>1</v>
      </c>
      <c r="E58" t="s">
        <v>418</v>
      </c>
      <c r="F58" t="s">
        <v>30</v>
      </c>
      <c r="G58" t="s">
        <v>26</v>
      </c>
      <c r="H58" t="s">
        <v>30</v>
      </c>
      <c r="I58" t="s">
        <v>26</v>
      </c>
      <c r="J58" t="s">
        <v>30</v>
      </c>
      <c r="K58" t="s">
        <v>26</v>
      </c>
      <c r="L58" t="s">
        <v>30</v>
      </c>
      <c r="M58" t="s">
        <v>26</v>
      </c>
      <c r="N58" t="s">
        <v>30</v>
      </c>
      <c r="O58" t="s">
        <v>26</v>
      </c>
      <c r="Q58">
        <v>7.3</v>
      </c>
      <c r="R58">
        <f>Tabel1[[#This Row],[km]]*2</f>
        <v>14.6</v>
      </c>
      <c r="S58">
        <v>5</v>
      </c>
      <c r="T58">
        <f>Tabel1[[#This Row],[schooldagen per week]]*Tabel1[[#This Row],[retour]]</f>
        <v>73</v>
      </c>
      <c r="U58">
        <f>Tabel1[[#This Row],[km per week]]*40</f>
        <v>2920</v>
      </c>
    </row>
    <row r="59" spans="1:21" x14ac:dyDescent="0.25">
      <c r="A59" t="s">
        <v>419</v>
      </c>
      <c r="B59" t="s">
        <v>323</v>
      </c>
      <c r="C59" t="s">
        <v>417</v>
      </c>
      <c r="D59" t="s">
        <v>1</v>
      </c>
      <c r="E59" t="s">
        <v>418</v>
      </c>
      <c r="F59" t="s">
        <v>30</v>
      </c>
      <c r="G59" t="s">
        <v>26</v>
      </c>
      <c r="H59" t="s">
        <v>30</v>
      </c>
      <c r="I59" t="s">
        <v>26</v>
      </c>
      <c r="J59" t="s">
        <v>30</v>
      </c>
      <c r="K59" t="s">
        <v>26</v>
      </c>
      <c r="L59" t="s">
        <v>30</v>
      </c>
      <c r="M59" t="s">
        <v>26</v>
      </c>
      <c r="N59" t="s">
        <v>30</v>
      </c>
      <c r="O59" t="s">
        <v>26</v>
      </c>
      <c r="Q59">
        <v>12.5</v>
      </c>
      <c r="R59">
        <f>Tabel1[[#This Row],[km]]*2</f>
        <v>25</v>
      </c>
      <c r="S59">
        <v>5</v>
      </c>
      <c r="T59">
        <f>Tabel1[[#This Row],[schooldagen per week]]*Tabel1[[#This Row],[retour]]</f>
        <v>125</v>
      </c>
      <c r="U59">
        <f>Tabel1[[#This Row],[km per week]]*40</f>
        <v>5000</v>
      </c>
    </row>
    <row r="60" spans="1:21" x14ac:dyDescent="0.25">
      <c r="A60" t="s">
        <v>420</v>
      </c>
      <c r="B60" t="s">
        <v>323</v>
      </c>
      <c r="C60" t="s">
        <v>417</v>
      </c>
      <c r="D60" t="s">
        <v>1</v>
      </c>
      <c r="E60" t="s">
        <v>418</v>
      </c>
      <c r="F60" t="s">
        <v>30</v>
      </c>
      <c r="G60" t="s">
        <v>26</v>
      </c>
      <c r="H60" t="s">
        <v>30</v>
      </c>
      <c r="I60" t="s">
        <v>26</v>
      </c>
      <c r="J60" t="s">
        <v>30</v>
      </c>
      <c r="K60" t="s">
        <v>26</v>
      </c>
      <c r="L60" t="s">
        <v>30</v>
      </c>
      <c r="M60" t="s">
        <v>26</v>
      </c>
      <c r="N60" t="s">
        <v>30</v>
      </c>
      <c r="O60" t="s">
        <v>26</v>
      </c>
      <c r="Q60">
        <v>12.8</v>
      </c>
      <c r="R60">
        <f>Tabel1[[#This Row],[km]]*2</f>
        <v>25.6</v>
      </c>
      <c r="S60">
        <v>5</v>
      </c>
      <c r="T60">
        <f>Tabel1[[#This Row],[schooldagen per week]]*Tabel1[[#This Row],[retour]]</f>
        <v>128</v>
      </c>
      <c r="U60">
        <f>Tabel1[[#This Row],[km per week]]*40</f>
        <v>5120</v>
      </c>
    </row>
    <row r="61" spans="1:21" x14ac:dyDescent="0.25">
      <c r="A61" t="s">
        <v>322</v>
      </c>
      <c r="B61" t="s">
        <v>323</v>
      </c>
      <c r="C61" t="s">
        <v>417</v>
      </c>
      <c r="D61" t="s">
        <v>1</v>
      </c>
      <c r="E61" t="s">
        <v>418</v>
      </c>
      <c r="F61" t="s">
        <v>30</v>
      </c>
      <c r="G61" t="s">
        <v>26</v>
      </c>
      <c r="H61" t="s">
        <v>30</v>
      </c>
      <c r="I61" t="s">
        <v>26</v>
      </c>
      <c r="J61" t="s">
        <v>30</v>
      </c>
      <c r="K61" t="s">
        <v>26</v>
      </c>
      <c r="L61" t="s">
        <v>30</v>
      </c>
      <c r="M61" t="s">
        <v>26</v>
      </c>
      <c r="N61" t="s">
        <v>30</v>
      </c>
      <c r="O61" t="s">
        <v>26</v>
      </c>
      <c r="Q61" s="44">
        <v>13</v>
      </c>
      <c r="R61">
        <f>Tabel1[[#This Row],[km]]*2</f>
        <v>26</v>
      </c>
      <c r="S61">
        <v>5</v>
      </c>
      <c r="T61">
        <f>Tabel1[[#This Row],[schooldagen per week]]*Tabel1[[#This Row],[retour]]</f>
        <v>130</v>
      </c>
      <c r="U61">
        <f>Tabel1[[#This Row],[km per week]]*40</f>
        <v>5200</v>
      </c>
    </row>
    <row r="62" spans="1:21" x14ac:dyDescent="0.25">
      <c r="A62" t="s">
        <v>356</v>
      </c>
      <c r="B62" t="s">
        <v>323</v>
      </c>
      <c r="C62" t="s">
        <v>421</v>
      </c>
      <c r="D62" t="s">
        <v>1</v>
      </c>
      <c r="E62" t="s">
        <v>422</v>
      </c>
      <c r="F62" t="s">
        <v>30</v>
      </c>
      <c r="G62" t="s">
        <v>19</v>
      </c>
      <c r="H62" t="s">
        <v>30</v>
      </c>
      <c r="I62" t="s">
        <v>19</v>
      </c>
      <c r="J62" t="s">
        <v>30</v>
      </c>
      <c r="K62" t="s">
        <v>19</v>
      </c>
      <c r="L62" t="s">
        <v>30</v>
      </c>
      <c r="M62" t="s">
        <v>19</v>
      </c>
      <c r="N62" t="s">
        <v>30</v>
      </c>
      <c r="O62" t="s">
        <v>19</v>
      </c>
      <c r="Q62">
        <v>10.8</v>
      </c>
      <c r="R62">
        <f>Tabel1[[#This Row],[km]]*2</f>
        <v>21.6</v>
      </c>
      <c r="S62">
        <v>5</v>
      </c>
      <c r="T62">
        <f>Tabel1[[#This Row],[schooldagen per week]]*Tabel1[[#This Row],[retour]]</f>
        <v>108</v>
      </c>
      <c r="U62">
        <f>Tabel1[[#This Row],[km per week]]*40</f>
        <v>4320</v>
      </c>
    </row>
    <row r="63" spans="1:21" x14ac:dyDescent="0.25">
      <c r="A63" t="s">
        <v>395</v>
      </c>
      <c r="B63" t="s">
        <v>343</v>
      </c>
      <c r="C63" t="s">
        <v>421</v>
      </c>
      <c r="D63" t="s">
        <v>1</v>
      </c>
      <c r="E63" t="s">
        <v>422</v>
      </c>
      <c r="F63" t="s">
        <v>30</v>
      </c>
      <c r="G63" t="s">
        <v>19</v>
      </c>
      <c r="H63" t="s">
        <v>30</v>
      </c>
      <c r="I63" t="s">
        <v>19</v>
      </c>
      <c r="J63" t="s">
        <v>30</v>
      </c>
      <c r="K63" t="s">
        <v>19</v>
      </c>
      <c r="L63" t="s">
        <v>30</v>
      </c>
      <c r="M63" t="s">
        <v>19</v>
      </c>
      <c r="N63" t="s">
        <v>30</v>
      </c>
      <c r="O63" t="s">
        <v>19</v>
      </c>
      <c r="Q63">
        <v>5.8</v>
      </c>
      <c r="R63">
        <f>Tabel1[[#This Row],[km]]*2</f>
        <v>11.6</v>
      </c>
      <c r="S63">
        <v>5</v>
      </c>
      <c r="T63">
        <f>Tabel1[[#This Row],[schooldagen per week]]*Tabel1[[#This Row],[retour]]</f>
        <v>58</v>
      </c>
      <c r="U63">
        <f>Tabel1[[#This Row],[km per week]]*40</f>
        <v>2320</v>
      </c>
    </row>
    <row r="64" spans="1:21" x14ac:dyDescent="0.25">
      <c r="A64" t="s">
        <v>395</v>
      </c>
      <c r="B64" t="s">
        <v>343</v>
      </c>
      <c r="C64" t="s">
        <v>421</v>
      </c>
      <c r="D64" t="s">
        <v>1</v>
      </c>
      <c r="E64" t="s">
        <v>422</v>
      </c>
      <c r="F64" t="s">
        <v>30</v>
      </c>
      <c r="G64" t="s">
        <v>19</v>
      </c>
      <c r="H64" t="s">
        <v>30</v>
      </c>
      <c r="I64" t="s">
        <v>19</v>
      </c>
      <c r="J64" t="s">
        <v>30</v>
      </c>
      <c r="K64" t="s">
        <v>19</v>
      </c>
      <c r="L64" t="s">
        <v>30</v>
      </c>
      <c r="M64" t="s">
        <v>19</v>
      </c>
      <c r="N64" t="s">
        <v>30</v>
      </c>
      <c r="O64" t="s">
        <v>19</v>
      </c>
      <c r="Q64">
        <v>5.8</v>
      </c>
      <c r="R64">
        <f>Tabel1[[#This Row],[km]]*2</f>
        <v>11.6</v>
      </c>
      <c r="S64">
        <v>5</v>
      </c>
      <c r="T64">
        <f>Tabel1[[#This Row],[schooldagen per week]]*Tabel1[[#This Row],[retour]]</f>
        <v>58</v>
      </c>
      <c r="U64">
        <f>Tabel1[[#This Row],[km per week]]*40</f>
        <v>2320</v>
      </c>
    </row>
    <row r="65" spans="1:23" x14ac:dyDescent="0.25">
      <c r="A65" t="s">
        <v>360</v>
      </c>
      <c r="B65" t="s">
        <v>323</v>
      </c>
      <c r="C65" t="s">
        <v>421</v>
      </c>
      <c r="D65" t="s">
        <v>1</v>
      </c>
      <c r="E65" t="s">
        <v>422</v>
      </c>
      <c r="F65" t="s">
        <v>30</v>
      </c>
      <c r="G65" t="s">
        <v>19</v>
      </c>
      <c r="H65" t="s">
        <v>30</v>
      </c>
      <c r="I65" t="s">
        <v>19</v>
      </c>
      <c r="J65" t="s">
        <v>30</v>
      </c>
      <c r="K65" t="s">
        <v>19</v>
      </c>
      <c r="L65" t="s">
        <v>30</v>
      </c>
      <c r="M65" t="s">
        <v>19</v>
      </c>
      <c r="N65" t="s">
        <v>30</v>
      </c>
      <c r="O65" t="s">
        <v>19</v>
      </c>
      <c r="Q65">
        <v>10</v>
      </c>
      <c r="R65">
        <f>Tabel1[[#This Row],[km]]*2</f>
        <v>20</v>
      </c>
      <c r="S65">
        <v>5</v>
      </c>
      <c r="T65">
        <f>Tabel1[[#This Row],[schooldagen per week]]*Tabel1[[#This Row],[retour]]</f>
        <v>100</v>
      </c>
      <c r="U65">
        <f>Tabel1[[#This Row],[km per week]]*40</f>
        <v>4000</v>
      </c>
    </row>
    <row r="66" spans="1:23" x14ac:dyDescent="0.25">
      <c r="A66" t="s">
        <v>395</v>
      </c>
      <c r="B66" t="s">
        <v>343</v>
      </c>
      <c r="C66" t="s">
        <v>421</v>
      </c>
      <c r="D66" t="s">
        <v>1</v>
      </c>
      <c r="E66" t="s">
        <v>422</v>
      </c>
      <c r="F66" t="s">
        <v>30</v>
      </c>
      <c r="G66" t="s">
        <v>19</v>
      </c>
      <c r="H66" t="s">
        <v>30</v>
      </c>
      <c r="I66" t="s">
        <v>19</v>
      </c>
      <c r="J66" t="s">
        <v>30</v>
      </c>
      <c r="K66" t="s">
        <v>19</v>
      </c>
      <c r="L66" t="s">
        <v>30</v>
      </c>
      <c r="M66" t="s">
        <v>19</v>
      </c>
      <c r="N66" t="s">
        <v>30</v>
      </c>
      <c r="O66" t="s">
        <v>19</v>
      </c>
      <c r="Q66">
        <v>5.8</v>
      </c>
      <c r="R66">
        <f>Tabel1[[#This Row],[km]]*2</f>
        <v>11.6</v>
      </c>
      <c r="S66">
        <v>5</v>
      </c>
      <c r="T66">
        <f>Tabel1[[#This Row],[schooldagen per week]]*Tabel1[[#This Row],[retour]]</f>
        <v>58</v>
      </c>
      <c r="U66">
        <f>Tabel1[[#This Row],[km per week]]*40</f>
        <v>2320</v>
      </c>
    </row>
    <row r="67" spans="1:23" x14ac:dyDescent="0.25">
      <c r="A67" t="s">
        <v>423</v>
      </c>
      <c r="B67" t="s">
        <v>323</v>
      </c>
      <c r="C67" t="s">
        <v>421</v>
      </c>
      <c r="D67" t="s">
        <v>1</v>
      </c>
      <c r="E67" t="s">
        <v>422</v>
      </c>
      <c r="F67" t="s">
        <v>30</v>
      </c>
      <c r="G67" t="s">
        <v>19</v>
      </c>
      <c r="H67" t="s">
        <v>30</v>
      </c>
      <c r="I67" t="s">
        <v>19</v>
      </c>
      <c r="J67" t="s">
        <v>30</v>
      </c>
      <c r="K67" t="s">
        <v>19</v>
      </c>
      <c r="L67" t="s">
        <v>30</v>
      </c>
      <c r="M67" t="s">
        <v>19</v>
      </c>
      <c r="N67" t="s">
        <v>30</v>
      </c>
      <c r="O67" t="s">
        <v>19</v>
      </c>
      <c r="Q67">
        <v>9.6999999999999993</v>
      </c>
      <c r="R67">
        <f>Tabel1[[#This Row],[km]]*2</f>
        <v>19.399999999999999</v>
      </c>
      <c r="S67">
        <v>5</v>
      </c>
      <c r="T67">
        <f>Tabel1[[#This Row],[schooldagen per week]]*Tabel1[[#This Row],[retour]]</f>
        <v>97</v>
      </c>
      <c r="U67">
        <f>Tabel1[[#This Row],[km per week]]*40</f>
        <v>3880</v>
      </c>
    </row>
    <row r="68" spans="1:23" x14ac:dyDescent="0.25">
      <c r="A68" t="s">
        <v>398</v>
      </c>
      <c r="B68" t="s">
        <v>399</v>
      </c>
      <c r="C68" t="s">
        <v>421</v>
      </c>
      <c r="D68" t="s">
        <v>1</v>
      </c>
      <c r="E68" t="s">
        <v>422</v>
      </c>
      <c r="F68" t="s">
        <v>30</v>
      </c>
      <c r="G68" t="s">
        <v>19</v>
      </c>
      <c r="H68" t="s">
        <v>30</v>
      </c>
      <c r="I68" t="s">
        <v>19</v>
      </c>
      <c r="J68" t="s">
        <v>30</v>
      </c>
      <c r="K68" t="s">
        <v>19</v>
      </c>
      <c r="L68" t="s">
        <v>30</v>
      </c>
      <c r="M68" t="s">
        <v>19</v>
      </c>
      <c r="N68" t="s">
        <v>30</v>
      </c>
      <c r="O68" t="s">
        <v>19</v>
      </c>
      <c r="Q68">
        <v>16.399999999999999</v>
      </c>
      <c r="R68">
        <f>Tabel1[[#This Row],[km]]*2</f>
        <v>32.799999999999997</v>
      </c>
      <c r="S68">
        <v>5</v>
      </c>
      <c r="T68">
        <f>Tabel1[[#This Row],[schooldagen per week]]*Tabel1[[#This Row],[retour]]</f>
        <v>164</v>
      </c>
      <c r="U68">
        <f>Tabel1[[#This Row],[km per week]]*40</f>
        <v>6560</v>
      </c>
    </row>
    <row r="69" spans="1:23" x14ac:dyDescent="0.25">
      <c r="A69" t="s">
        <v>424</v>
      </c>
      <c r="B69" t="s">
        <v>425</v>
      </c>
      <c r="C69" t="s">
        <v>421</v>
      </c>
      <c r="D69" t="s">
        <v>1</v>
      </c>
      <c r="E69" t="s">
        <v>422</v>
      </c>
      <c r="F69" t="s">
        <v>30</v>
      </c>
      <c r="G69" t="s">
        <v>19</v>
      </c>
      <c r="H69" t="s">
        <v>30</v>
      </c>
      <c r="I69" t="s">
        <v>19</v>
      </c>
      <c r="J69" t="s">
        <v>30</v>
      </c>
      <c r="K69" t="s">
        <v>19</v>
      </c>
      <c r="L69" t="s">
        <v>30</v>
      </c>
      <c r="M69" t="s">
        <v>19</v>
      </c>
      <c r="N69" t="s">
        <v>30</v>
      </c>
      <c r="O69" t="s">
        <v>19</v>
      </c>
      <c r="Q69">
        <v>10</v>
      </c>
      <c r="R69">
        <f>Tabel1[[#This Row],[km]]*2</f>
        <v>20</v>
      </c>
      <c r="S69">
        <v>5</v>
      </c>
      <c r="T69">
        <f>Tabel1[[#This Row],[schooldagen per week]]*Tabel1[[#This Row],[retour]]</f>
        <v>100</v>
      </c>
      <c r="U69">
        <f>Tabel1[[#This Row],[km per week]]*40</f>
        <v>4000</v>
      </c>
    </row>
    <row r="70" spans="1:23" x14ac:dyDescent="0.25">
      <c r="A70" t="s">
        <v>426</v>
      </c>
      <c r="B70" t="s">
        <v>323</v>
      </c>
      <c r="C70" t="s">
        <v>334</v>
      </c>
      <c r="D70" t="s">
        <v>1</v>
      </c>
      <c r="E70" t="s">
        <v>226</v>
      </c>
      <c r="F70" t="s">
        <v>30</v>
      </c>
      <c r="G70" t="s">
        <v>355</v>
      </c>
      <c r="H70" t="s">
        <v>30</v>
      </c>
      <c r="I70" t="s">
        <v>355</v>
      </c>
      <c r="J70" t="s">
        <v>30</v>
      </c>
      <c r="K70" t="s">
        <v>352</v>
      </c>
      <c r="L70" t="s">
        <v>30</v>
      </c>
      <c r="M70" t="s">
        <v>355</v>
      </c>
      <c r="N70" t="s">
        <v>30</v>
      </c>
      <c r="O70" t="s">
        <v>355</v>
      </c>
      <c r="Q70">
        <v>13</v>
      </c>
      <c r="R70">
        <f>Tabel1[[#This Row],[km]]*2</f>
        <v>26</v>
      </c>
      <c r="S70">
        <v>5</v>
      </c>
      <c r="T70">
        <f>Tabel1[[#This Row],[schooldagen per week]]*Tabel1[[#This Row],[retour]]</f>
        <v>130</v>
      </c>
      <c r="U70">
        <f>Tabel1[[#This Row],[km per week]]*40</f>
        <v>5200</v>
      </c>
    </row>
    <row r="71" spans="1:23" x14ac:dyDescent="0.25">
      <c r="A71" t="s">
        <v>322</v>
      </c>
      <c r="B71" t="s">
        <v>323</v>
      </c>
      <c r="C71" t="s">
        <v>427</v>
      </c>
      <c r="D71" t="s">
        <v>49</v>
      </c>
      <c r="E71" t="s">
        <v>428</v>
      </c>
      <c r="F71" t="s">
        <v>20</v>
      </c>
      <c r="G71" t="s">
        <v>429</v>
      </c>
      <c r="H71" t="s">
        <v>20</v>
      </c>
      <c r="I71" t="s">
        <v>429</v>
      </c>
      <c r="J71" t="s">
        <v>20</v>
      </c>
      <c r="K71" t="s">
        <v>429</v>
      </c>
      <c r="L71" t="s">
        <v>20</v>
      </c>
      <c r="M71" t="s">
        <v>430</v>
      </c>
      <c r="N71" t="s">
        <v>20</v>
      </c>
      <c r="O71" t="s">
        <v>31</v>
      </c>
      <c r="Q71">
        <v>20.5</v>
      </c>
      <c r="R71">
        <f>Tabel1[[#This Row],[km]]*2</f>
        <v>41</v>
      </c>
      <c r="S71">
        <v>5</v>
      </c>
      <c r="T71">
        <f>Tabel1[[#This Row],[schooldagen per week]]*Tabel1[[#This Row],[retour]]</f>
        <v>205</v>
      </c>
      <c r="U71">
        <f>Tabel1[[#This Row],[km per week]]*40</f>
        <v>8200</v>
      </c>
    </row>
    <row r="72" spans="1:23" s="47" customFormat="1" ht="26.4" x14ac:dyDescent="0.25">
      <c r="A72" s="47" t="s">
        <v>431</v>
      </c>
      <c r="B72" s="47" t="s">
        <v>432</v>
      </c>
      <c r="C72" s="51" t="s">
        <v>450</v>
      </c>
      <c r="D72" s="47" t="s">
        <v>49</v>
      </c>
      <c r="E72" s="47" t="s">
        <v>433</v>
      </c>
      <c r="F72" s="51"/>
      <c r="G72" s="51" t="s">
        <v>451</v>
      </c>
      <c r="H72" s="51"/>
      <c r="I72" s="51" t="s">
        <v>451</v>
      </c>
      <c r="J72" s="51"/>
      <c r="K72" s="51" t="s">
        <v>451</v>
      </c>
      <c r="L72" s="51"/>
      <c r="M72" s="51" t="s">
        <v>451</v>
      </c>
      <c r="N72" s="51"/>
      <c r="O72" s="51" t="s">
        <v>451</v>
      </c>
      <c r="P72" s="20" t="s">
        <v>452</v>
      </c>
      <c r="Q72" s="49">
        <v>5.9</v>
      </c>
      <c r="R72" s="47">
        <f>Tabel1[[#This Row],[km]]*2</f>
        <v>11.8</v>
      </c>
      <c r="S72" s="49">
        <v>2.5</v>
      </c>
      <c r="T72" s="47">
        <f>Tabel1[[#This Row],[schooldagen per week]]*Tabel1[[#This Row],[retour]]</f>
        <v>29.5</v>
      </c>
      <c r="U72" s="47">
        <f>Tabel1[[#This Row],[km per week]]*40</f>
        <v>1180</v>
      </c>
      <c r="W72" s="49" t="s">
        <v>455</v>
      </c>
    </row>
    <row r="73" spans="1:23" x14ac:dyDescent="0.25">
      <c r="A73" t="s">
        <v>434</v>
      </c>
      <c r="B73" t="s">
        <v>333</v>
      </c>
      <c r="C73" t="s">
        <v>435</v>
      </c>
      <c r="D73" t="s">
        <v>176</v>
      </c>
      <c r="E73" t="s">
        <v>436</v>
      </c>
      <c r="F73" s="50" t="s">
        <v>30</v>
      </c>
      <c r="G73" s="50" t="s">
        <v>31</v>
      </c>
      <c r="H73" s="50" t="s">
        <v>30</v>
      </c>
      <c r="I73" s="50" t="s">
        <v>31</v>
      </c>
      <c r="J73" s="50" t="s">
        <v>30</v>
      </c>
      <c r="K73" s="50" t="s">
        <v>31</v>
      </c>
      <c r="L73" s="50" t="s">
        <v>30</v>
      </c>
      <c r="M73" s="50" t="s">
        <v>31</v>
      </c>
      <c r="N73" s="50" t="s">
        <v>30</v>
      </c>
      <c r="O73" s="50" t="s">
        <v>31</v>
      </c>
      <c r="Q73">
        <v>21.2</v>
      </c>
      <c r="R73">
        <f>Tabel1[[#This Row],[km]]*2</f>
        <v>42.4</v>
      </c>
      <c r="S73">
        <v>5</v>
      </c>
      <c r="T73">
        <f>Tabel1[[#This Row],[schooldagen per week]]*Tabel1[[#This Row],[retour]]</f>
        <v>212</v>
      </c>
      <c r="U73">
        <f>Tabel1[[#This Row],[km per week]]*40</f>
        <v>8480</v>
      </c>
    </row>
    <row r="74" spans="1:23" x14ac:dyDescent="0.25">
      <c r="A74" t="s">
        <v>437</v>
      </c>
      <c r="B74" t="s">
        <v>323</v>
      </c>
      <c r="C74" t="s">
        <v>438</v>
      </c>
      <c r="D74" t="s">
        <v>183</v>
      </c>
      <c r="E74" t="s">
        <v>184</v>
      </c>
      <c r="F74" t="s">
        <v>30</v>
      </c>
      <c r="G74" t="s">
        <v>439</v>
      </c>
      <c r="H74" t="s">
        <v>30</v>
      </c>
      <c r="I74" t="s">
        <v>19</v>
      </c>
      <c r="L74" t="s">
        <v>30</v>
      </c>
      <c r="M74" t="s">
        <v>83</v>
      </c>
      <c r="Q74" s="44">
        <v>32.799999999999997</v>
      </c>
      <c r="R74">
        <f>Tabel1[[#This Row],[km]]*2</f>
        <v>65.599999999999994</v>
      </c>
      <c r="S74">
        <v>3</v>
      </c>
      <c r="T74">
        <f>Tabel1[[#This Row],[schooldagen per week]]*Tabel1[[#This Row],[retour]]</f>
        <v>196.79999999999998</v>
      </c>
      <c r="U74">
        <f>Tabel1[[#This Row],[km per week]]*40</f>
        <v>7871.9999999999991</v>
      </c>
    </row>
    <row r="75" spans="1:23" x14ac:dyDescent="0.25">
      <c r="E75" t="s">
        <v>443</v>
      </c>
      <c r="N75" s="10"/>
      <c r="O75" s="9"/>
      <c r="P75" s="27"/>
      <c r="Q75" s="36"/>
      <c r="R75" s="37"/>
      <c r="S75" s="38"/>
      <c r="T75" s="39"/>
      <c r="U75" s="48">
        <f>SUM(U5:U74)</f>
        <v>346052</v>
      </c>
    </row>
  </sheetData>
  <mergeCells count="2">
    <mergeCell ref="A3:B3"/>
    <mergeCell ref="C3:E3"/>
  </mergeCells>
  <phoneticPr fontId="4" type="noConversion"/>
  <pageMargins left="0.7" right="0.7" top="0.75" bottom="0.75" header="0.3" footer="0.3"/>
  <pageSetup paperSize="9" scale="55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02E-BDAE-458D-8436-132D9C86E4BB}">
  <dimension ref="A1:W41"/>
  <sheetViews>
    <sheetView zoomScale="115" zoomScaleNormal="115" workbookViewId="0">
      <selection activeCell="J36" sqref="J36"/>
    </sheetView>
  </sheetViews>
  <sheetFormatPr defaultRowHeight="13.2" x14ac:dyDescent="0.25"/>
  <cols>
    <col min="2" max="2" width="11.6640625" customWidth="1"/>
    <col min="4" max="4" width="17.44140625" customWidth="1"/>
    <col min="5" max="5" width="35.109375" customWidth="1"/>
    <col min="6" max="6" width="9.33203125" customWidth="1"/>
    <col min="7" max="7" width="8.6640625" customWidth="1"/>
    <col min="8" max="8" width="7.88671875" customWidth="1"/>
    <col min="9" max="9" width="7.33203125" customWidth="1"/>
    <col min="10" max="10" width="7.44140625" customWidth="1"/>
    <col min="11" max="11" width="7" customWidth="1"/>
    <col min="12" max="12" width="6.88671875" customWidth="1"/>
    <col min="13" max="13" width="7.109375" customWidth="1"/>
    <col min="14" max="14" width="7.88671875" customWidth="1"/>
    <col min="15" max="15" width="7.6640625" customWidth="1"/>
    <col min="16" max="16" width="42.44140625" customWidth="1"/>
    <col min="17" max="17" width="10.109375" customWidth="1"/>
  </cols>
  <sheetData>
    <row r="1" spans="1:23" x14ac:dyDescent="0.25">
      <c r="A1" s="1" t="s">
        <v>11</v>
      </c>
      <c r="B1" s="1"/>
      <c r="C1" s="1"/>
    </row>
    <row r="2" spans="1:23" ht="26.4" x14ac:dyDescent="0.25">
      <c r="A2" s="1"/>
      <c r="B2" s="1"/>
      <c r="C2" s="1"/>
      <c r="Q2" s="40" t="s">
        <v>444</v>
      </c>
      <c r="R2" s="6"/>
      <c r="S2" s="6"/>
      <c r="T2" s="7"/>
      <c r="U2" s="34" t="s">
        <v>99</v>
      </c>
    </row>
    <row r="3" spans="1:23" x14ac:dyDescent="0.25">
      <c r="A3" s="60" t="s">
        <v>12</v>
      </c>
      <c r="B3" s="61"/>
      <c r="C3" s="60" t="s">
        <v>13</v>
      </c>
      <c r="D3" s="62"/>
      <c r="E3" s="61"/>
      <c r="F3" s="16" t="s">
        <v>4</v>
      </c>
      <c r="G3" s="6"/>
      <c r="H3" s="6"/>
      <c r="I3" s="6"/>
      <c r="J3" s="6"/>
      <c r="K3" s="6"/>
      <c r="L3" s="6"/>
      <c r="M3" s="6"/>
      <c r="N3" s="6"/>
      <c r="O3" s="7"/>
      <c r="P3" s="3"/>
      <c r="Q3" s="14"/>
      <c r="R3" s="14">
        <v>2</v>
      </c>
      <c r="S3" s="14"/>
      <c r="T3" s="14"/>
      <c r="U3" s="14">
        <v>40</v>
      </c>
    </row>
    <row r="4" spans="1:23" ht="39.6" x14ac:dyDescent="0.25">
      <c r="A4" s="2" t="s">
        <v>0</v>
      </c>
      <c r="B4" s="2" t="s">
        <v>2</v>
      </c>
      <c r="C4" s="2" t="s">
        <v>0</v>
      </c>
      <c r="D4" s="2" t="s">
        <v>2</v>
      </c>
      <c r="E4" s="2" t="s">
        <v>3</v>
      </c>
      <c r="F4" s="8" t="s">
        <v>5</v>
      </c>
      <c r="G4" s="8" t="s">
        <v>6</v>
      </c>
      <c r="H4" s="8" t="s">
        <v>7</v>
      </c>
      <c r="I4" s="8" t="s">
        <v>7</v>
      </c>
      <c r="J4" s="8" t="s">
        <v>8</v>
      </c>
      <c r="K4" s="8" t="s">
        <v>8</v>
      </c>
      <c r="L4" s="8" t="s">
        <v>9</v>
      </c>
      <c r="M4" s="8" t="s">
        <v>9</v>
      </c>
      <c r="N4" s="8" t="s">
        <v>10</v>
      </c>
      <c r="O4" s="8" t="s">
        <v>10</v>
      </c>
      <c r="P4" s="13" t="s">
        <v>14</v>
      </c>
      <c r="Q4" s="8" t="s">
        <v>94</v>
      </c>
      <c r="R4" s="8" t="s">
        <v>95</v>
      </c>
      <c r="S4" s="32" t="s">
        <v>96</v>
      </c>
      <c r="T4" s="32" t="s">
        <v>97</v>
      </c>
      <c r="U4" s="33" t="s">
        <v>98</v>
      </c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P5" s="3"/>
      <c r="Q5" s="14"/>
      <c r="R5" s="14"/>
      <c r="S5" s="14"/>
      <c r="T5" s="14"/>
      <c r="U5" s="14"/>
    </row>
    <row r="6" spans="1:23" x14ac:dyDescent="0.25">
      <c r="A6" s="14" t="s">
        <v>15</v>
      </c>
      <c r="B6" s="14" t="s">
        <v>16</v>
      </c>
      <c r="C6" s="15" t="s">
        <v>17</v>
      </c>
      <c r="D6" s="14" t="s">
        <v>1</v>
      </c>
      <c r="E6" s="14" t="s">
        <v>18</v>
      </c>
      <c r="F6" s="14" t="s">
        <v>20</v>
      </c>
      <c r="G6" s="14" t="s">
        <v>19</v>
      </c>
      <c r="H6" s="14" t="s">
        <v>20</v>
      </c>
      <c r="I6" s="14" t="s">
        <v>19</v>
      </c>
      <c r="J6" s="14" t="s">
        <v>20</v>
      </c>
      <c r="K6" s="14" t="s">
        <v>19</v>
      </c>
      <c r="L6" s="14" t="s">
        <v>20</v>
      </c>
      <c r="M6" s="14" t="s">
        <v>19</v>
      </c>
      <c r="N6" s="14" t="s">
        <v>20</v>
      </c>
      <c r="O6" s="14" t="s">
        <v>19</v>
      </c>
      <c r="P6" s="14"/>
      <c r="Q6" s="45">
        <v>16.8</v>
      </c>
      <c r="R6" s="14">
        <f>Q6*$R$3</f>
        <v>33.6</v>
      </c>
      <c r="S6" s="14">
        <v>5</v>
      </c>
      <c r="T6" s="14">
        <f>R6*S6</f>
        <v>168</v>
      </c>
      <c r="U6" s="14">
        <f>T6*$U$3</f>
        <v>6720</v>
      </c>
    </row>
    <row r="7" spans="1:23" x14ac:dyDescent="0.25">
      <c r="A7" s="14" t="s">
        <v>21</v>
      </c>
      <c r="B7" s="14" t="s">
        <v>16</v>
      </c>
      <c r="C7" s="15" t="s">
        <v>17</v>
      </c>
      <c r="D7" s="14" t="s">
        <v>1</v>
      </c>
      <c r="E7" s="14" t="s">
        <v>18</v>
      </c>
      <c r="F7" s="14" t="s">
        <v>20</v>
      </c>
      <c r="G7" s="14" t="s">
        <v>19</v>
      </c>
      <c r="H7" s="14" t="s">
        <v>20</v>
      </c>
      <c r="I7" s="14" t="s">
        <v>19</v>
      </c>
      <c r="J7" s="14" t="s">
        <v>20</v>
      </c>
      <c r="K7" s="14" t="s">
        <v>19</v>
      </c>
      <c r="L7" s="14" t="s">
        <v>20</v>
      </c>
      <c r="M7" s="14" t="s">
        <v>19</v>
      </c>
      <c r="N7" s="14" t="s">
        <v>20</v>
      </c>
      <c r="O7" s="14" t="s">
        <v>19</v>
      </c>
      <c r="P7" s="14"/>
      <c r="Q7" s="45">
        <v>16.2</v>
      </c>
      <c r="R7" s="14">
        <f>Q7*$R$3</f>
        <v>32.4</v>
      </c>
      <c r="S7" s="14">
        <v>5</v>
      </c>
      <c r="T7" s="14">
        <f t="shared" ref="T7:T39" si="0">R7*S7</f>
        <v>162</v>
      </c>
      <c r="U7" s="14">
        <f t="shared" ref="U7:U39" si="1">T7*$U$3</f>
        <v>6480</v>
      </c>
    </row>
    <row r="8" spans="1:23" x14ac:dyDescent="0.25">
      <c r="A8" s="14" t="s">
        <v>22</v>
      </c>
      <c r="B8" s="14" t="s">
        <v>16</v>
      </c>
      <c r="C8" s="18" t="s">
        <v>24</v>
      </c>
      <c r="D8" s="14" t="s">
        <v>1</v>
      </c>
      <c r="E8" s="14" t="s">
        <v>25</v>
      </c>
      <c r="F8" s="46" t="s">
        <v>20</v>
      </c>
      <c r="G8" s="46" t="s">
        <v>26</v>
      </c>
      <c r="H8" s="14"/>
      <c r="I8" s="14"/>
      <c r="J8" s="14"/>
      <c r="K8" s="14"/>
      <c r="L8" s="17" t="s">
        <v>20</v>
      </c>
      <c r="M8" s="17" t="s">
        <v>26</v>
      </c>
      <c r="N8" s="17" t="s">
        <v>20</v>
      </c>
      <c r="O8" s="17" t="s">
        <v>26</v>
      </c>
      <c r="P8" s="14" t="s">
        <v>454</v>
      </c>
      <c r="Q8" s="45">
        <v>12.6</v>
      </c>
      <c r="R8" s="14">
        <f>Q8*$R$3</f>
        <v>25.2</v>
      </c>
      <c r="S8" s="45">
        <v>2.5</v>
      </c>
      <c r="T8" s="14">
        <f t="shared" si="0"/>
        <v>63</v>
      </c>
      <c r="U8" s="14">
        <f t="shared" si="1"/>
        <v>2520</v>
      </c>
      <c r="W8" s="44" t="s">
        <v>457</v>
      </c>
    </row>
    <row r="9" spans="1:23" x14ac:dyDescent="0.25">
      <c r="A9" s="14" t="s">
        <v>23</v>
      </c>
      <c r="B9" s="14" t="s">
        <v>16</v>
      </c>
      <c r="C9" s="18" t="s">
        <v>24</v>
      </c>
      <c r="D9" s="14" t="s">
        <v>1</v>
      </c>
      <c r="E9" s="14" t="s">
        <v>25</v>
      </c>
      <c r="F9" s="46" t="s">
        <v>20</v>
      </c>
      <c r="G9" s="46" t="s">
        <v>26</v>
      </c>
      <c r="H9" s="14" t="s">
        <v>20</v>
      </c>
      <c r="I9" s="14" t="s">
        <v>26</v>
      </c>
      <c r="J9" s="14" t="s">
        <v>20</v>
      </c>
      <c r="K9" s="14" t="s">
        <v>26</v>
      </c>
      <c r="L9" s="17"/>
      <c r="M9" s="17"/>
      <c r="N9" s="17"/>
      <c r="O9" s="17"/>
      <c r="P9" s="14"/>
      <c r="Q9" s="45">
        <v>12.5</v>
      </c>
      <c r="R9" s="14">
        <f>Q9*$R$3</f>
        <v>25</v>
      </c>
      <c r="S9" s="45">
        <v>2</v>
      </c>
      <c r="T9" s="14">
        <f t="shared" si="0"/>
        <v>50</v>
      </c>
      <c r="U9" s="14">
        <f t="shared" si="1"/>
        <v>2000</v>
      </c>
      <c r="W9" s="44" t="s">
        <v>456</v>
      </c>
    </row>
    <row r="10" spans="1:23" x14ac:dyDescent="0.25">
      <c r="A10" t="s">
        <v>93</v>
      </c>
      <c r="B10" s="14" t="s">
        <v>16</v>
      </c>
      <c r="C10" s="14" t="s">
        <v>28</v>
      </c>
      <c r="D10" s="14" t="s">
        <v>1</v>
      </c>
      <c r="E10" s="14" t="s">
        <v>29</v>
      </c>
      <c r="F10" s="14"/>
      <c r="G10" s="17" t="s">
        <v>31</v>
      </c>
      <c r="H10" s="14"/>
      <c r="I10" s="17" t="s">
        <v>31</v>
      </c>
      <c r="J10" s="14"/>
      <c r="K10" s="17" t="s">
        <v>31</v>
      </c>
      <c r="L10" s="17"/>
      <c r="M10" s="17" t="s">
        <v>31</v>
      </c>
      <c r="N10" s="17"/>
      <c r="O10" s="17" t="s">
        <v>31</v>
      </c>
      <c r="P10" s="14"/>
      <c r="Q10" s="45">
        <v>18.100000000000001</v>
      </c>
      <c r="R10" s="14">
        <f>Q10*$R$3</f>
        <v>36.200000000000003</v>
      </c>
      <c r="S10" s="14">
        <v>2.5</v>
      </c>
      <c r="T10" s="14">
        <f t="shared" si="0"/>
        <v>90.5</v>
      </c>
      <c r="U10" s="14">
        <f t="shared" si="1"/>
        <v>3620</v>
      </c>
    </row>
    <row r="11" spans="1:23" x14ac:dyDescent="0.25">
      <c r="A11" s="14" t="s">
        <v>27</v>
      </c>
      <c r="B11" s="14" t="s">
        <v>16</v>
      </c>
      <c r="C11" s="14" t="s">
        <v>28</v>
      </c>
      <c r="D11" s="14" t="s">
        <v>1</v>
      </c>
      <c r="E11" s="14" t="s">
        <v>29</v>
      </c>
      <c r="F11" s="14" t="s">
        <v>30</v>
      </c>
      <c r="G11" s="17" t="s">
        <v>31</v>
      </c>
      <c r="H11" s="14" t="s">
        <v>30</v>
      </c>
      <c r="I11" s="17" t="s">
        <v>31</v>
      </c>
      <c r="J11" s="14" t="s">
        <v>30</v>
      </c>
      <c r="K11" s="17" t="s">
        <v>31</v>
      </c>
      <c r="L11" s="14" t="s">
        <v>30</v>
      </c>
      <c r="M11" s="17" t="s">
        <v>31</v>
      </c>
      <c r="N11" s="14" t="s">
        <v>30</v>
      </c>
      <c r="O11" s="19" t="s">
        <v>31</v>
      </c>
      <c r="P11" s="14"/>
      <c r="Q11" s="14">
        <v>17.8</v>
      </c>
      <c r="R11" s="14">
        <f>Q11*$R$3</f>
        <v>35.6</v>
      </c>
      <c r="S11" s="14">
        <v>5</v>
      </c>
      <c r="T11" s="14">
        <f t="shared" si="0"/>
        <v>178</v>
      </c>
      <c r="U11" s="14">
        <f t="shared" si="1"/>
        <v>7120</v>
      </c>
    </row>
    <row r="12" spans="1:23" x14ac:dyDescent="0.25">
      <c r="A12" s="14" t="s">
        <v>27</v>
      </c>
      <c r="B12" s="14" t="s">
        <v>16</v>
      </c>
      <c r="C12" s="14" t="s">
        <v>28</v>
      </c>
      <c r="D12" s="14" t="s">
        <v>1</v>
      </c>
      <c r="E12" s="14" t="s">
        <v>29</v>
      </c>
      <c r="F12" s="14" t="s">
        <v>30</v>
      </c>
      <c r="G12" s="17" t="s">
        <v>31</v>
      </c>
      <c r="H12" s="14" t="s">
        <v>30</v>
      </c>
      <c r="I12" s="17" t="s">
        <v>31</v>
      </c>
      <c r="J12" s="14" t="s">
        <v>30</v>
      </c>
      <c r="K12" s="17" t="s">
        <v>31</v>
      </c>
      <c r="L12" s="14" t="s">
        <v>30</v>
      </c>
      <c r="M12" s="17" t="s">
        <v>31</v>
      </c>
      <c r="N12" s="14" t="s">
        <v>30</v>
      </c>
      <c r="O12" s="19" t="s">
        <v>31</v>
      </c>
      <c r="P12" s="14"/>
      <c r="Q12" s="14">
        <v>17.8</v>
      </c>
      <c r="R12" s="14">
        <f>Q12*$R$3</f>
        <v>35.6</v>
      </c>
      <c r="S12" s="14">
        <v>5</v>
      </c>
      <c r="T12" s="14">
        <f t="shared" si="0"/>
        <v>178</v>
      </c>
      <c r="U12" s="14">
        <f t="shared" si="1"/>
        <v>7120</v>
      </c>
    </row>
    <row r="13" spans="1:23" x14ac:dyDescent="0.25">
      <c r="A13" s="15" t="s">
        <v>32</v>
      </c>
      <c r="B13" s="14" t="s">
        <v>16</v>
      </c>
      <c r="C13" s="14" t="s">
        <v>28</v>
      </c>
      <c r="D13" s="14" t="s">
        <v>1</v>
      </c>
      <c r="E13" s="14" t="s">
        <v>29</v>
      </c>
      <c r="F13" s="14" t="s">
        <v>30</v>
      </c>
      <c r="G13" s="17" t="s">
        <v>31</v>
      </c>
      <c r="H13" s="14"/>
      <c r="I13" s="14"/>
      <c r="J13" s="14"/>
      <c r="K13" s="14"/>
      <c r="L13" s="14" t="s">
        <v>30</v>
      </c>
      <c r="M13" s="17" t="s">
        <v>31</v>
      </c>
      <c r="N13" s="14"/>
      <c r="P13" s="14" t="s">
        <v>34</v>
      </c>
      <c r="Q13" s="14">
        <v>12.6</v>
      </c>
      <c r="R13" s="14">
        <f>Q13*$R$3</f>
        <v>25.2</v>
      </c>
      <c r="S13" s="14">
        <v>2</v>
      </c>
      <c r="T13" s="14">
        <f t="shared" si="0"/>
        <v>50.4</v>
      </c>
      <c r="U13" s="14">
        <f t="shared" si="1"/>
        <v>2016</v>
      </c>
    </row>
    <row r="14" spans="1:23" x14ac:dyDescent="0.25">
      <c r="A14" s="18" t="s">
        <v>33</v>
      </c>
      <c r="B14" s="14" t="s">
        <v>16</v>
      </c>
      <c r="C14" s="14" t="s">
        <v>28</v>
      </c>
      <c r="D14" s="14" t="s">
        <v>1</v>
      </c>
      <c r="E14" s="14" t="s">
        <v>29</v>
      </c>
      <c r="F14" s="14"/>
      <c r="G14" s="17"/>
      <c r="H14" s="14" t="s">
        <v>30</v>
      </c>
      <c r="I14" s="17" t="s">
        <v>31</v>
      </c>
      <c r="J14" s="14" t="s">
        <v>30</v>
      </c>
      <c r="K14" s="17" t="s">
        <v>31</v>
      </c>
      <c r="L14" s="17"/>
      <c r="M14" s="17"/>
      <c r="N14" s="14" t="s">
        <v>30</v>
      </c>
      <c r="O14" s="19" t="s">
        <v>31</v>
      </c>
      <c r="P14" s="14"/>
      <c r="Q14" s="14">
        <v>12.6</v>
      </c>
      <c r="R14" s="14">
        <f>Q14*$R$3</f>
        <v>25.2</v>
      </c>
      <c r="S14" s="14">
        <v>3</v>
      </c>
      <c r="T14" s="14">
        <f t="shared" si="0"/>
        <v>75.599999999999994</v>
      </c>
      <c r="U14" s="14">
        <f t="shared" si="1"/>
        <v>3024</v>
      </c>
    </row>
    <row r="15" spans="1:23" x14ac:dyDescent="0.25">
      <c r="A15" s="18" t="s">
        <v>35</v>
      </c>
      <c r="B15" s="14" t="s">
        <v>16</v>
      </c>
      <c r="C15" s="14" t="s">
        <v>28</v>
      </c>
      <c r="D15" s="14" t="s">
        <v>1</v>
      </c>
      <c r="E15" s="14" t="s">
        <v>29</v>
      </c>
      <c r="F15" s="14" t="s">
        <v>30</v>
      </c>
      <c r="G15" s="17" t="s">
        <v>31</v>
      </c>
      <c r="H15" s="14" t="s">
        <v>30</v>
      </c>
      <c r="I15" s="17" t="s">
        <v>31</v>
      </c>
      <c r="J15" s="14" t="s">
        <v>30</v>
      </c>
      <c r="K15" s="17" t="s">
        <v>31</v>
      </c>
      <c r="L15" s="14" t="s">
        <v>30</v>
      </c>
      <c r="M15" s="17" t="s">
        <v>31</v>
      </c>
      <c r="N15" s="14" t="s">
        <v>30</v>
      </c>
      <c r="O15" s="19" t="s">
        <v>31</v>
      </c>
      <c r="P15" s="14"/>
      <c r="Q15" s="14">
        <v>12.3</v>
      </c>
      <c r="R15" s="14">
        <f>Q15*$R$3</f>
        <v>24.6</v>
      </c>
      <c r="S15" s="14">
        <v>5</v>
      </c>
      <c r="T15" s="14">
        <f t="shared" si="0"/>
        <v>123</v>
      </c>
      <c r="U15" s="14">
        <f t="shared" si="1"/>
        <v>4920</v>
      </c>
    </row>
    <row r="16" spans="1:23" x14ac:dyDescent="0.25">
      <c r="A16" s="15" t="s">
        <v>36</v>
      </c>
      <c r="B16" s="14" t="s">
        <v>16</v>
      </c>
      <c r="C16" s="14" t="s">
        <v>28</v>
      </c>
      <c r="D16" s="14" t="s">
        <v>1</v>
      </c>
      <c r="E16" s="14" t="s">
        <v>29</v>
      </c>
      <c r="F16" s="14" t="s">
        <v>30</v>
      </c>
      <c r="G16" s="17" t="s">
        <v>31</v>
      </c>
      <c r="H16" s="14" t="s">
        <v>30</v>
      </c>
      <c r="I16" s="17" t="s">
        <v>31</v>
      </c>
      <c r="J16" s="14" t="s">
        <v>30</v>
      </c>
      <c r="K16" s="17" t="s">
        <v>31</v>
      </c>
      <c r="L16" s="14" t="s">
        <v>30</v>
      </c>
      <c r="M16" s="17" t="s">
        <v>31</v>
      </c>
      <c r="N16" s="14" t="s">
        <v>30</v>
      </c>
      <c r="O16" s="19" t="s">
        <v>31</v>
      </c>
      <c r="P16" s="14"/>
      <c r="Q16" s="14">
        <v>11.7</v>
      </c>
      <c r="R16" s="14">
        <f>Q16*$R$3</f>
        <v>23.4</v>
      </c>
      <c r="S16" s="14">
        <v>5</v>
      </c>
      <c r="T16" s="14">
        <f t="shared" si="0"/>
        <v>117</v>
      </c>
      <c r="U16" s="14">
        <f t="shared" si="1"/>
        <v>4680</v>
      </c>
    </row>
    <row r="17" spans="1:21" x14ac:dyDescent="0.25">
      <c r="A17" s="14" t="s">
        <v>21</v>
      </c>
      <c r="B17" s="14" t="s">
        <v>16</v>
      </c>
      <c r="C17" s="14" t="s">
        <v>28</v>
      </c>
      <c r="D17" s="14" t="s">
        <v>1</v>
      </c>
      <c r="E17" s="14" t="s">
        <v>29</v>
      </c>
      <c r="F17" s="14" t="s">
        <v>30</v>
      </c>
      <c r="G17" s="17" t="s">
        <v>31</v>
      </c>
      <c r="H17" s="14" t="s">
        <v>30</v>
      </c>
      <c r="I17" s="17" t="s">
        <v>31</v>
      </c>
      <c r="J17" s="14" t="s">
        <v>30</v>
      </c>
      <c r="K17" s="17" t="s">
        <v>31</v>
      </c>
      <c r="L17" s="14" t="s">
        <v>30</v>
      </c>
      <c r="M17" s="17" t="s">
        <v>31</v>
      </c>
      <c r="N17" s="14" t="s">
        <v>30</v>
      </c>
      <c r="O17" s="19" t="s">
        <v>31</v>
      </c>
      <c r="P17" s="14"/>
      <c r="Q17" s="45">
        <v>17.5</v>
      </c>
      <c r="R17" s="14">
        <f>Q17*$R$3</f>
        <v>35</v>
      </c>
      <c r="S17" s="14">
        <v>5</v>
      </c>
      <c r="T17" s="14">
        <f t="shared" si="0"/>
        <v>175</v>
      </c>
      <c r="U17" s="14">
        <f t="shared" si="1"/>
        <v>7000</v>
      </c>
    </row>
    <row r="18" spans="1:21" x14ac:dyDescent="0.25">
      <c r="A18" s="18" t="s">
        <v>37</v>
      </c>
      <c r="B18" s="14" t="s">
        <v>38</v>
      </c>
      <c r="C18" s="14" t="s">
        <v>28</v>
      </c>
      <c r="D18" s="14" t="s">
        <v>1</v>
      </c>
      <c r="E18" s="14" t="s">
        <v>29</v>
      </c>
      <c r="F18" s="14" t="s">
        <v>30</v>
      </c>
      <c r="G18" s="17" t="s">
        <v>31</v>
      </c>
      <c r="H18" s="14" t="s">
        <v>30</v>
      </c>
      <c r="I18" s="17" t="s">
        <v>31</v>
      </c>
      <c r="J18" s="14" t="s">
        <v>30</v>
      </c>
      <c r="K18" s="17" t="s">
        <v>31</v>
      </c>
      <c r="L18" s="14" t="s">
        <v>30</v>
      </c>
      <c r="M18" s="17" t="s">
        <v>31</v>
      </c>
      <c r="N18" s="14" t="s">
        <v>30</v>
      </c>
      <c r="O18" s="19" t="s">
        <v>31</v>
      </c>
      <c r="P18" s="14"/>
      <c r="Q18" s="45">
        <v>6.1</v>
      </c>
      <c r="R18" s="14">
        <f>Q18*$R$3</f>
        <v>12.2</v>
      </c>
      <c r="S18" s="14">
        <v>5</v>
      </c>
      <c r="T18" s="14">
        <f t="shared" si="0"/>
        <v>61</v>
      </c>
      <c r="U18" s="14">
        <f t="shared" si="1"/>
        <v>2440</v>
      </c>
    </row>
    <row r="19" spans="1:21" x14ac:dyDescent="0.25">
      <c r="A19" s="15" t="s">
        <v>41</v>
      </c>
      <c r="B19" s="14" t="s">
        <v>16</v>
      </c>
      <c r="C19" s="18" t="s">
        <v>39</v>
      </c>
      <c r="D19" s="14" t="s">
        <v>1</v>
      </c>
      <c r="E19" s="14" t="s">
        <v>40</v>
      </c>
      <c r="F19" s="14" t="s">
        <v>30</v>
      </c>
      <c r="G19" s="14" t="s">
        <v>26</v>
      </c>
      <c r="H19" s="14" t="s">
        <v>30</v>
      </c>
      <c r="I19" s="14" t="s">
        <v>26</v>
      </c>
      <c r="J19" s="14" t="s">
        <v>30</v>
      </c>
      <c r="K19" s="14" t="s">
        <v>26</v>
      </c>
      <c r="L19" s="14" t="s">
        <v>30</v>
      </c>
      <c r="M19" s="14" t="s">
        <v>26</v>
      </c>
      <c r="N19" s="14" t="s">
        <v>30</v>
      </c>
      <c r="O19" s="14" t="s">
        <v>26</v>
      </c>
      <c r="P19" s="14"/>
      <c r="Q19" s="14">
        <v>11.2</v>
      </c>
      <c r="R19" s="14">
        <f>Q19*$R$3</f>
        <v>22.4</v>
      </c>
      <c r="S19" s="14">
        <v>5</v>
      </c>
      <c r="T19" s="14">
        <f t="shared" si="0"/>
        <v>112</v>
      </c>
      <c r="U19" s="14">
        <f t="shared" si="1"/>
        <v>4480</v>
      </c>
    </row>
    <row r="20" spans="1:21" x14ac:dyDescent="0.25">
      <c r="A20" s="18" t="s">
        <v>42</v>
      </c>
      <c r="B20" s="14" t="s">
        <v>16</v>
      </c>
      <c r="C20" s="18" t="s">
        <v>39</v>
      </c>
      <c r="D20" s="14" t="s">
        <v>1</v>
      </c>
      <c r="E20" s="14" t="s">
        <v>40</v>
      </c>
      <c r="F20" s="14" t="s">
        <v>30</v>
      </c>
      <c r="G20" s="14" t="s">
        <v>26</v>
      </c>
      <c r="H20" s="14" t="s">
        <v>30</v>
      </c>
      <c r="I20" s="14" t="s">
        <v>26</v>
      </c>
      <c r="J20" s="14" t="s">
        <v>30</v>
      </c>
      <c r="K20" s="14" t="s">
        <v>26</v>
      </c>
      <c r="L20" s="14" t="s">
        <v>30</v>
      </c>
      <c r="M20" s="14" t="s">
        <v>26</v>
      </c>
      <c r="N20" s="14" t="s">
        <v>30</v>
      </c>
      <c r="O20" s="14" t="s">
        <v>26</v>
      </c>
      <c r="P20" s="14"/>
      <c r="Q20" s="14">
        <v>11.8</v>
      </c>
      <c r="R20" s="14">
        <f>Q20*$R$3</f>
        <v>23.6</v>
      </c>
      <c r="S20" s="14">
        <v>5</v>
      </c>
      <c r="T20" s="14">
        <f t="shared" si="0"/>
        <v>118</v>
      </c>
      <c r="U20" s="14">
        <f t="shared" si="1"/>
        <v>4720</v>
      </c>
    </row>
    <row r="21" spans="1:21" x14ac:dyDescent="0.25">
      <c r="A21" s="15" t="s">
        <v>43</v>
      </c>
      <c r="B21" s="14" t="s">
        <v>16</v>
      </c>
      <c r="C21" s="18" t="s">
        <v>39</v>
      </c>
      <c r="D21" s="14" t="s">
        <v>1</v>
      </c>
      <c r="E21" s="14" t="s">
        <v>40</v>
      </c>
      <c r="F21" s="14" t="s">
        <v>30</v>
      </c>
      <c r="G21" s="14" t="s">
        <v>26</v>
      </c>
      <c r="H21" s="14" t="s">
        <v>30</v>
      </c>
      <c r="I21" s="14" t="s">
        <v>26</v>
      </c>
      <c r="J21" s="14" t="s">
        <v>30</v>
      </c>
      <c r="K21" s="14" t="s">
        <v>26</v>
      </c>
      <c r="L21" s="14" t="s">
        <v>30</v>
      </c>
      <c r="M21" s="14" t="s">
        <v>26</v>
      </c>
      <c r="N21" s="14" t="s">
        <v>30</v>
      </c>
      <c r="O21" s="14" t="s">
        <v>26</v>
      </c>
      <c r="P21" s="14"/>
      <c r="Q21" s="45">
        <v>12.5</v>
      </c>
      <c r="R21" s="14">
        <f>Q21*$R$3</f>
        <v>25</v>
      </c>
      <c r="S21" s="14">
        <v>5</v>
      </c>
      <c r="T21" s="14">
        <f t="shared" si="0"/>
        <v>125</v>
      </c>
      <c r="U21" s="14">
        <f t="shared" si="1"/>
        <v>5000</v>
      </c>
    </row>
    <row r="22" spans="1:21" x14ac:dyDescent="0.25">
      <c r="A22" s="18" t="s">
        <v>44</v>
      </c>
      <c r="B22" s="14" t="s">
        <v>16</v>
      </c>
      <c r="C22" s="18" t="s">
        <v>39</v>
      </c>
      <c r="D22" s="14" t="s">
        <v>1</v>
      </c>
      <c r="E22" s="14" t="s">
        <v>40</v>
      </c>
      <c r="F22" s="14" t="s">
        <v>30</v>
      </c>
      <c r="G22" s="14" t="s">
        <v>26</v>
      </c>
      <c r="H22" s="14" t="s">
        <v>30</v>
      </c>
      <c r="I22" s="14" t="s">
        <v>26</v>
      </c>
      <c r="J22" s="14" t="s">
        <v>30</v>
      </c>
      <c r="K22" s="14" t="s">
        <v>26</v>
      </c>
      <c r="L22" s="14" t="s">
        <v>30</v>
      </c>
      <c r="M22" s="14" t="s">
        <v>26</v>
      </c>
      <c r="N22" s="14" t="s">
        <v>30</v>
      </c>
      <c r="O22" s="14" t="s">
        <v>26</v>
      </c>
      <c r="P22" s="14"/>
      <c r="Q22" s="45">
        <v>12.4</v>
      </c>
      <c r="R22" s="14">
        <f>Q22*$R$3</f>
        <v>24.8</v>
      </c>
      <c r="S22" s="14">
        <v>5</v>
      </c>
      <c r="T22" s="14">
        <f t="shared" si="0"/>
        <v>124</v>
      </c>
      <c r="U22" s="14">
        <f t="shared" si="1"/>
        <v>4960</v>
      </c>
    </row>
    <row r="23" spans="1:21" x14ac:dyDescent="0.25">
      <c r="A23" s="15" t="s">
        <v>45</v>
      </c>
      <c r="B23" s="14" t="s">
        <v>38</v>
      </c>
      <c r="C23" s="18" t="s">
        <v>39</v>
      </c>
      <c r="D23" s="14" t="s">
        <v>1</v>
      </c>
      <c r="E23" s="14" t="s">
        <v>40</v>
      </c>
      <c r="F23" s="14" t="s">
        <v>30</v>
      </c>
      <c r="G23" s="14" t="s">
        <v>26</v>
      </c>
      <c r="H23" s="14"/>
      <c r="I23" s="14"/>
      <c r="J23" s="14"/>
      <c r="K23" s="14"/>
      <c r="L23" s="14" t="s">
        <v>30</v>
      </c>
      <c r="M23" s="14" t="s">
        <v>26</v>
      </c>
      <c r="N23" s="14" t="s">
        <v>30</v>
      </c>
      <c r="O23" s="14" t="s">
        <v>26</v>
      </c>
      <c r="P23" s="14"/>
      <c r="Q23" s="14">
        <v>5.4</v>
      </c>
      <c r="R23" s="14">
        <f>Q23*$R$3</f>
        <v>10.8</v>
      </c>
      <c r="S23" s="14">
        <v>3</v>
      </c>
      <c r="T23" s="14">
        <f t="shared" si="0"/>
        <v>32.400000000000006</v>
      </c>
      <c r="U23" s="14">
        <f t="shared" si="1"/>
        <v>1296.0000000000002</v>
      </c>
    </row>
    <row r="24" spans="1:21" x14ac:dyDescent="0.25">
      <c r="A24" s="14" t="s">
        <v>46</v>
      </c>
      <c r="B24" s="14" t="s">
        <v>16</v>
      </c>
      <c r="C24" s="15" t="s">
        <v>48</v>
      </c>
      <c r="D24" s="14" t="s">
        <v>49</v>
      </c>
      <c r="E24" s="14" t="s">
        <v>50</v>
      </c>
      <c r="F24" s="14" t="s">
        <v>30</v>
      </c>
      <c r="G24" s="14" t="s">
        <v>51</v>
      </c>
      <c r="H24" s="14" t="s">
        <v>30</v>
      </c>
      <c r="I24" s="14" t="s">
        <v>51</v>
      </c>
      <c r="J24" s="14" t="s">
        <v>30</v>
      </c>
      <c r="K24" s="14" t="s">
        <v>51</v>
      </c>
      <c r="L24" s="14" t="s">
        <v>30</v>
      </c>
      <c r="M24" s="14" t="s">
        <v>51</v>
      </c>
      <c r="N24" s="14" t="s">
        <v>30</v>
      </c>
      <c r="O24" s="14" t="s">
        <v>51</v>
      </c>
      <c r="P24" s="14" t="s">
        <v>52</v>
      </c>
      <c r="Q24" s="14">
        <v>13.2</v>
      </c>
      <c r="R24" s="14">
        <f>Q24*$R$3</f>
        <v>26.4</v>
      </c>
      <c r="S24" s="14">
        <v>5</v>
      </c>
      <c r="T24" s="14">
        <f t="shared" si="0"/>
        <v>132</v>
      </c>
      <c r="U24" s="14">
        <f t="shared" si="1"/>
        <v>5280</v>
      </c>
    </row>
    <row r="25" spans="1:21" x14ac:dyDescent="0.25">
      <c r="A25" s="14" t="s">
        <v>46</v>
      </c>
      <c r="B25" s="14" t="s">
        <v>16</v>
      </c>
      <c r="C25" s="15" t="s">
        <v>48</v>
      </c>
      <c r="D25" s="14" t="s">
        <v>49</v>
      </c>
      <c r="E25" s="14" t="s">
        <v>50</v>
      </c>
      <c r="F25" s="14" t="s">
        <v>30</v>
      </c>
      <c r="G25" s="14" t="s">
        <v>51</v>
      </c>
      <c r="H25" s="14" t="s">
        <v>30</v>
      </c>
      <c r="I25" s="14" t="s">
        <v>51</v>
      </c>
      <c r="J25" s="14" t="s">
        <v>30</v>
      </c>
      <c r="K25" s="14" t="s">
        <v>51</v>
      </c>
      <c r="L25" s="14" t="s">
        <v>30</v>
      </c>
      <c r="M25" s="14" t="s">
        <v>51</v>
      </c>
      <c r="N25" s="14" t="s">
        <v>30</v>
      </c>
      <c r="O25" s="14" t="s">
        <v>51</v>
      </c>
      <c r="P25" s="14" t="s">
        <v>47</v>
      </c>
      <c r="Q25" s="14">
        <v>13.2</v>
      </c>
      <c r="R25" s="14">
        <f>Q25*$R$3</f>
        <v>26.4</v>
      </c>
      <c r="S25" s="14">
        <v>5</v>
      </c>
      <c r="T25" s="14">
        <f t="shared" si="0"/>
        <v>132</v>
      </c>
      <c r="U25" s="14">
        <f t="shared" si="1"/>
        <v>5280</v>
      </c>
    </row>
    <row r="26" spans="1:21" x14ac:dyDescent="0.25">
      <c r="A26" s="15" t="s">
        <v>53</v>
      </c>
      <c r="B26" s="14" t="s">
        <v>16</v>
      </c>
      <c r="C26" s="15" t="s">
        <v>55</v>
      </c>
      <c r="D26" s="14" t="s">
        <v>49</v>
      </c>
      <c r="E26" s="14" t="s">
        <v>56</v>
      </c>
      <c r="F26" s="14" t="s">
        <v>30</v>
      </c>
      <c r="G26" s="17"/>
      <c r="H26" s="14" t="s">
        <v>30</v>
      </c>
      <c r="I26" s="17"/>
      <c r="J26" s="14" t="s">
        <v>30</v>
      </c>
      <c r="K26" s="17"/>
      <c r="L26" s="14" t="s">
        <v>30</v>
      </c>
      <c r="M26" s="17"/>
      <c r="N26" s="14" t="s">
        <v>30</v>
      </c>
      <c r="O26" s="17"/>
      <c r="P26" s="14"/>
      <c r="Q26" s="14">
        <v>14.9</v>
      </c>
      <c r="R26" s="14">
        <f>Q26*$R$3</f>
        <v>29.8</v>
      </c>
      <c r="S26" s="14">
        <v>2.5</v>
      </c>
      <c r="T26" s="14">
        <f t="shared" si="0"/>
        <v>74.5</v>
      </c>
      <c r="U26" s="14">
        <f t="shared" si="1"/>
        <v>2980</v>
      </c>
    </row>
    <row r="27" spans="1:21" x14ac:dyDescent="0.25">
      <c r="A27" s="18" t="s">
        <v>54</v>
      </c>
      <c r="B27" s="14" t="s">
        <v>16</v>
      </c>
      <c r="C27" s="15" t="s">
        <v>55</v>
      </c>
      <c r="D27" s="14" t="s">
        <v>49</v>
      </c>
      <c r="E27" s="14" t="s">
        <v>56</v>
      </c>
      <c r="F27" s="14" t="s">
        <v>30</v>
      </c>
      <c r="G27" s="17"/>
      <c r="H27" s="14" t="s">
        <v>30</v>
      </c>
      <c r="I27" s="17"/>
      <c r="J27" s="14" t="s">
        <v>30</v>
      </c>
      <c r="K27" s="17"/>
      <c r="L27" s="14" t="s">
        <v>30</v>
      </c>
      <c r="M27" s="17"/>
      <c r="N27" s="14" t="s">
        <v>30</v>
      </c>
      <c r="O27" s="17"/>
      <c r="P27" s="14"/>
      <c r="Q27" s="14">
        <v>14.2</v>
      </c>
      <c r="R27" s="14">
        <f>Q27*$R$3</f>
        <v>28.4</v>
      </c>
      <c r="S27" s="14">
        <v>2.5</v>
      </c>
      <c r="T27" s="14">
        <f t="shared" si="0"/>
        <v>71</v>
      </c>
      <c r="U27" s="14">
        <f t="shared" si="1"/>
        <v>2840</v>
      </c>
    </row>
    <row r="28" spans="1:21" x14ac:dyDescent="0.25">
      <c r="A28" s="15" t="s">
        <v>57</v>
      </c>
      <c r="B28" s="14" t="s">
        <v>16</v>
      </c>
      <c r="C28" s="18" t="s">
        <v>58</v>
      </c>
      <c r="D28" s="14" t="s">
        <v>49</v>
      </c>
      <c r="E28" s="14" t="s">
        <v>59</v>
      </c>
      <c r="F28" s="14" t="s">
        <v>30</v>
      </c>
      <c r="G28" s="14" t="s">
        <v>26</v>
      </c>
      <c r="H28" s="14" t="s">
        <v>30</v>
      </c>
      <c r="I28" s="14" t="s">
        <v>26</v>
      </c>
      <c r="J28" s="14" t="s">
        <v>30</v>
      </c>
      <c r="K28" s="14" t="s">
        <v>26</v>
      </c>
      <c r="L28" s="14" t="s">
        <v>30</v>
      </c>
      <c r="M28" s="14" t="s">
        <v>26</v>
      </c>
      <c r="N28" s="14" t="s">
        <v>30</v>
      </c>
      <c r="O28" s="14" t="s">
        <v>26</v>
      </c>
      <c r="P28" s="14"/>
      <c r="Q28" s="14">
        <v>11.9</v>
      </c>
      <c r="R28" s="14">
        <f>Q28*$R$3</f>
        <v>23.8</v>
      </c>
      <c r="S28" s="14">
        <v>5</v>
      </c>
      <c r="T28" s="14">
        <f t="shared" si="0"/>
        <v>119</v>
      </c>
      <c r="U28" s="14">
        <f t="shared" si="1"/>
        <v>4760</v>
      </c>
    </row>
    <row r="29" spans="1:21" x14ac:dyDescent="0.25">
      <c r="A29" s="15" t="s">
        <v>60</v>
      </c>
      <c r="B29" s="14" t="s">
        <v>16</v>
      </c>
      <c r="C29" s="18" t="s">
        <v>58</v>
      </c>
      <c r="D29" s="14" t="s">
        <v>49</v>
      </c>
      <c r="E29" s="14" t="s">
        <v>59</v>
      </c>
      <c r="F29" s="14"/>
      <c r="G29" s="17"/>
      <c r="H29" s="14" t="s">
        <v>30</v>
      </c>
      <c r="I29" s="14" t="s">
        <v>26</v>
      </c>
      <c r="J29" s="14" t="s">
        <v>30</v>
      </c>
      <c r="K29" s="14" t="s">
        <v>26</v>
      </c>
      <c r="L29" s="14" t="s">
        <v>30</v>
      </c>
      <c r="M29" s="14" t="s">
        <v>26</v>
      </c>
      <c r="N29" s="14" t="s">
        <v>30</v>
      </c>
      <c r="O29" s="14" t="s">
        <v>26</v>
      </c>
      <c r="P29" s="14"/>
      <c r="Q29" s="14">
        <v>11.8</v>
      </c>
      <c r="R29" s="14">
        <f>Q29*$R$3</f>
        <v>23.6</v>
      </c>
      <c r="S29" s="14">
        <v>4</v>
      </c>
      <c r="T29" s="14">
        <f t="shared" si="0"/>
        <v>94.4</v>
      </c>
      <c r="U29" s="14">
        <f t="shared" si="1"/>
        <v>3776</v>
      </c>
    </row>
    <row r="30" spans="1:21" x14ac:dyDescent="0.25">
      <c r="A30" s="15" t="s">
        <v>61</v>
      </c>
      <c r="B30" s="14" t="s">
        <v>16</v>
      </c>
      <c r="C30" s="18" t="s">
        <v>62</v>
      </c>
      <c r="D30" s="14" t="s">
        <v>49</v>
      </c>
      <c r="E30" s="14" t="s">
        <v>63</v>
      </c>
      <c r="F30" s="14" t="s">
        <v>20</v>
      </c>
      <c r="G30" s="14" t="s">
        <v>64</v>
      </c>
      <c r="H30" s="14" t="s">
        <v>20</v>
      </c>
      <c r="I30" s="14" t="s">
        <v>64</v>
      </c>
      <c r="J30" s="14" t="s">
        <v>20</v>
      </c>
      <c r="K30" s="14" t="s">
        <v>64</v>
      </c>
      <c r="L30" s="14" t="s">
        <v>20</v>
      </c>
      <c r="M30" s="14" t="s">
        <v>64</v>
      </c>
      <c r="N30" s="14" t="s">
        <v>20</v>
      </c>
      <c r="O30" s="14" t="s">
        <v>64</v>
      </c>
      <c r="P30" s="14"/>
      <c r="Q30" s="14">
        <v>17.100000000000001</v>
      </c>
      <c r="R30" s="14">
        <f>Q30*$R$3</f>
        <v>34.200000000000003</v>
      </c>
      <c r="S30" s="14">
        <v>5</v>
      </c>
      <c r="T30" s="14">
        <f t="shared" si="0"/>
        <v>171</v>
      </c>
      <c r="U30" s="14">
        <f t="shared" si="1"/>
        <v>6840</v>
      </c>
    </row>
    <row r="31" spans="1:21" x14ac:dyDescent="0.25">
      <c r="A31" s="18" t="s">
        <v>65</v>
      </c>
      <c r="B31" s="14" t="s">
        <v>16</v>
      </c>
      <c r="C31" s="18" t="s">
        <v>62</v>
      </c>
      <c r="D31" s="14" t="s">
        <v>49</v>
      </c>
      <c r="E31" s="14" t="s">
        <v>63</v>
      </c>
      <c r="F31" s="14" t="s">
        <v>66</v>
      </c>
      <c r="G31" s="17"/>
      <c r="H31" s="14" t="s">
        <v>20</v>
      </c>
      <c r="I31" s="14" t="s">
        <v>64</v>
      </c>
      <c r="J31" s="17"/>
      <c r="K31" s="17"/>
      <c r="L31" s="17"/>
      <c r="M31" s="17"/>
      <c r="N31" s="17"/>
      <c r="O31" s="17"/>
      <c r="P31" s="14"/>
      <c r="Q31" s="14">
        <v>17.5</v>
      </c>
      <c r="R31" s="14">
        <f>Q31*$R$3</f>
        <v>35</v>
      </c>
      <c r="S31" s="14">
        <v>1.5</v>
      </c>
      <c r="T31" s="14">
        <f t="shared" si="0"/>
        <v>52.5</v>
      </c>
      <c r="U31" s="14">
        <f t="shared" si="1"/>
        <v>2100</v>
      </c>
    </row>
    <row r="32" spans="1:21" x14ac:dyDescent="0.25">
      <c r="A32" s="15" t="s">
        <v>68</v>
      </c>
      <c r="B32" s="14" t="s">
        <v>16</v>
      </c>
      <c r="C32" s="18" t="s">
        <v>69</v>
      </c>
      <c r="D32" s="14" t="s">
        <v>49</v>
      </c>
      <c r="E32" s="14" t="s">
        <v>70</v>
      </c>
      <c r="F32" s="14" t="s">
        <v>20</v>
      </c>
      <c r="G32" s="14" t="s">
        <v>51</v>
      </c>
      <c r="H32" s="14" t="s">
        <v>20</v>
      </c>
      <c r="I32" s="14" t="s">
        <v>51</v>
      </c>
      <c r="J32" s="14" t="s">
        <v>20</v>
      </c>
      <c r="K32" s="14" t="s">
        <v>51</v>
      </c>
      <c r="L32" s="14" t="s">
        <v>20</v>
      </c>
      <c r="M32" s="14" t="s">
        <v>51</v>
      </c>
      <c r="N32" s="14" t="s">
        <v>20</v>
      </c>
      <c r="O32" s="14" t="s">
        <v>51</v>
      </c>
      <c r="P32" s="14"/>
      <c r="Q32" s="45">
        <v>23.2</v>
      </c>
      <c r="R32" s="14">
        <f>Q32*$R$3</f>
        <v>46.4</v>
      </c>
      <c r="S32" s="14">
        <v>5</v>
      </c>
      <c r="T32" s="14">
        <f t="shared" si="0"/>
        <v>232</v>
      </c>
      <c r="U32" s="14">
        <f t="shared" si="1"/>
        <v>9280</v>
      </c>
    </row>
    <row r="33" spans="1:21" x14ac:dyDescent="0.25">
      <c r="A33" s="15" t="s">
        <v>71</v>
      </c>
      <c r="B33" s="14" t="s">
        <v>16</v>
      </c>
      <c r="C33" s="15" t="s">
        <v>72</v>
      </c>
      <c r="D33" s="14" t="s">
        <v>49</v>
      </c>
      <c r="E33" s="14" t="s">
        <v>74</v>
      </c>
      <c r="F33" s="14" t="s">
        <v>30</v>
      </c>
      <c r="G33" s="17" t="s">
        <v>31</v>
      </c>
      <c r="H33" s="14" t="s">
        <v>30</v>
      </c>
      <c r="I33" s="17" t="s">
        <v>31</v>
      </c>
      <c r="J33" s="14" t="s">
        <v>30</v>
      </c>
      <c r="K33" s="17" t="s">
        <v>31</v>
      </c>
      <c r="L33" s="14" t="s">
        <v>30</v>
      </c>
      <c r="M33" s="17" t="s">
        <v>31</v>
      </c>
      <c r="N33" s="14" t="s">
        <v>30</v>
      </c>
      <c r="O33" s="17" t="s">
        <v>31</v>
      </c>
      <c r="P33" s="14"/>
      <c r="Q33" s="14">
        <v>6.3</v>
      </c>
      <c r="R33" s="14">
        <f>Q33*$R$3</f>
        <v>12.6</v>
      </c>
      <c r="S33" s="14">
        <v>5</v>
      </c>
      <c r="T33" s="14">
        <f t="shared" si="0"/>
        <v>63</v>
      </c>
      <c r="U33" s="14">
        <f t="shared" si="1"/>
        <v>2520</v>
      </c>
    </row>
    <row r="34" spans="1:21" x14ac:dyDescent="0.25">
      <c r="A34" s="18" t="s">
        <v>73</v>
      </c>
      <c r="B34" s="14" t="s">
        <v>16</v>
      </c>
      <c r="C34" s="15" t="s">
        <v>72</v>
      </c>
      <c r="D34" s="14" t="s">
        <v>49</v>
      </c>
      <c r="E34" s="14" t="s">
        <v>74</v>
      </c>
      <c r="F34" s="14" t="s">
        <v>30</v>
      </c>
      <c r="G34" s="17" t="s">
        <v>31</v>
      </c>
      <c r="H34" s="14" t="s">
        <v>30</v>
      </c>
      <c r="I34" s="17" t="s">
        <v>31</v>
      </c>
      <c r="J34" s="14" t="s">
        <v>30</v>
      </c>
      <c r="K34" s="17" t="s">
        <v>31</v>
      </c>
      <c r="L34" s="14" t="s">
        <v>30</v>
      </c>
      <c r="M34" s="17" t="s">
        <v>31</v>
      </c>
      <c r="N34" s="14" t="s">
        <v>30</v>
      </c>
      <c r="O34" s="17" t="s">
        <v>31</v>
      </c>
      <c r="P34" s="14"/>
      <c r="Q34" s="14">
        <v>5.6</v>
      </c>
      <c r="R34" s="14">
        <f>Q34*$R$3</f>
        <v>11.2</v>
      </c>
      <c r="S34" s="14">
        <v>5</v>
      </c>
      <c r="T34" s="14">
        <f t="shared" si="0"/>
        <v>56</v>
      </c>
      <c r="U34" s="14">
        <f t="shared" si="1"/>
        <v>2240</v>
      </c>
    </row>
    <row r="35" spans="1:21" x14ac:dyDescent="0.25">
      <c r="A35" s="15" t="s">
        <v>75</v>
      </c>
      <c r="B35" s="14" t="s">
        <v>16</v>
      </c>
      <c r="C35" s="18" t="s">
        <v>77</v>
      </c>
      <c r="D35" s="14" t="s">
        <v>76</v>
      </c>
      <c r="E35" s="14" t="s">
        <v>78</v>
      </c>
      <c r="F35" s="14" t="s">
        <v>79</v>
      </c>
      <c r="G35" s="14" t="s">
        <v>26</v>
      </c>
      <c r="H35" s="14" t="s">
        <v>79</v>
      </c>
      <c r="I35" s="14" t="s">
        <v>26</v>
      </c>
      <c r="J35" s="14" t="s">
        <v>79</v>
      </c>
      <c r="K35" s="14" t="s">
        <v>26</v>
      </c>
      <c r="L35" s="14" t="s">
        <v>79</v>
      </c>
      <c r="M35" s="14" t="s">
        <v>26</v>
      </c>
      <c r="N35" s="14" t="s">
        <v>79</v>
      </c>
      <c r="O35" s="14" t="s">
        <v>26</v>
      </c>
      <c r="P35" s="14"/>
      <c r="Q35" s="14">
        <v>13.9</v>
      </c>
      <c r="R35" s="14">
        <f>Q35*$R$3</f>
        <v>27.8</v>
      </c>
      <c r="S35" s="14">
        <v>5</v>
      </c>
      <c r="T35" s="14">
        <f t="shared" si="0"/>
        <v>139</v>
      </c>
      <c r="U35" s="14">
        <f t="shared" si="1"/>
        <v>5560</v>
      </c>
    </row>
    <row r="36" spans="1:21" x14ac:dyDescent="0.25">
      <c r="A36" s="15" t="s">
        <v>80</v>
      </c>
      <c r="B36" s="14" t="s">
        <v>16</v>
      </c>
      <c r="C36" s="18" t="s">
        <v>82</v>
      </c>
      <c r="D36" s="14" t="s">
        <v>49</v>
      </c>
      <c r="E36" s="14" t="s">
        <v>81</v>
      </c>
      <c r="F36" s="14" t="s">
        <v>20</v>
      </c>
      <c r="G36" s="14" t="s">
        <v>83</v>
      </c>
      <c r="H36" s="14" t="s">
        <v>20</v>
      </c>
      <c r="I36" s="14" t="s">
        <v>83</v>
      </c>
      <c r="J36" s="14" t="s">
        <v>20</v>
      </c>
      <c r="K36" s="14" t="s">
        <v>83</v>
      </c>
      <c r="L36" s="14" t="s">
        <v>20</v>
      </c>
      <c r="M36" s="14" t="s">
        <v>83</v>
      </c>
      <c r="N36" s="14" t="s">
        <v>20</v>
      </c>
      <c r="O36" s="14" t="s">
        <v>83</v>
      </c>
      <c r="P36" s="14"/>
      <c r="Q36" s="45">
        <v>6.1</v>
      </c>
      <c r="R36" s="14">
        <f>Q36*$R$3</f>
        <v>12.2</v>
      </c>
      <c r="S36" s="14">
        <v>5</v>
      </c>
      <c r="T36" s="14">
        <f t="shared" si="0"/>
        <v>61</v>
      </c>
      <c r="U36" s="14">
        <f t="shared" si="1"/>
        <v>2440</v>
      </c>
    </row>
    <row r="37" spans="1:21" x14ac:dyDescent="0.25">
      <c r="A37" s="15" t="s">
        <v>84</v>
      </c>
      <c r="B37" s="14" t="s">
        <v>16</v>
      </c>
      <c r="C37" s="18" t="s">
        <v>85</v>
      </c>
      <c r="D37" s="14" t="s">
        <v>87</v>
      </c>
      <c r="E37" s="14" t="s">
        <v>86</v>
      </c>
      <c r="F37" s="14" t="s">
        <v>30</v>
      </c>
      <c r="G37" s="14" t="s">
        <v>83</v>
      </c>
      <c r="H37" s="14" t="s">
        <v>30</v>
      </c>
      <c r="I37" s="14" t="s">
        <v>83</v>
      </c>
      <c r="J37" s="14" t="s">
        <v>30</v>
      </c>
      <c r="K37" s="14" t="s">
        <v>83</v>
      </c>
      <c r="L37" s="14" t="s">
        <v>30</v>
      </c>
      <c r="M37" s="14" t="s">
        <v>83</v>
      </c>
      <c r="N37" s="14" t="s">
        <v>30</v>
      </c>
      <c r="O37" s="14" t="s">
        <v>83</v>
      </c>
      <c r="P37" s="14"/>
      <c r="Q37" s="45">
        <v>28.6</v>
      </c>
      <c r="R37" s="14">
        <f>Q37*$R$3</f>
        <v>57.2</v>
      </c>
      <c r="S37" s="14">
        <v>5</v>
      </c>
      <c r="T37" s="14">
        <f t="shared" si="0"/>
        <v>286</v>
      </c>
      <c r="U37" s="14">
        <f t="shared" si="1"/>
        <v>11440</v>
      </c>
    </row>
    <row r="38" spans="1:21" x14ac:dyDescent="0.25">
      <c r="A38" s="18" t="s">
        <v>88</v>
      </c>
      <c r="B38" s="14" t="s">
        <v>16</v>
      </c>
      <c r="C38" s="15" t="s">
        <v>89</v>
      </c>
      <c r="D38" s="14" t="s">
        <v>49</v>
      </c>
      <c r="E38" s="14" t="s">
        <v>90</v>
      </c>
      <c r="F38" s="14" t="s">
        <v>20</v>
      </c>
      <c r="G38" s="17"/>
      <c r="H38" s="14" t="s">
        <v>20</v>
      </c>
      <c r="I38" s="14" t="s">
        <v>26</v>
      </c>
      <c r="J38" s="14" t="s">
        <v>20</v>
      </c>
      <c r="K38" s="17"/>
      <c r="L38" s="14" t="s">
        <v>20</v>
      </c>
      <c r="M38" s="17"/>
      <c r="N38" s="14" t="s">
        <v>20</v>
      </c>
      <c r="O38" s="17"/>
      <c r="P38" s="14"/>
      <c r="Q38" s="14">
        <v>4.3</v>
      </c>
      <c r="R38" s="14">
        <f>Q38*$R$3</f>
        <v>8.6</v>
      </c>
      <c r="S38" s="14">
        <v>3</v>
      </c>
      <c r="T38" s="14">
        <f t="shared" si="0"/>
        <v>25.799999999999997</v>
      </c>
      <c r="U38" s="14">
        <f t="shared" si="1"/>
        <v>1032</v>
      </c>
    </row>
    <row r="39" spans="1:21" x14ac:dyDescent="0.25">
      <c r="A39" s="15" t="s">
        <v>91</v>
      </c>
      <c r="B39" s="14" t="s">
        <v>67</v>
      </c>
      <c r="C39" s="18" t="s">
        <v>62</v>
      </c>
      <c r="D39" s="14" t="s">
        <v>49</v>
      </c>
      <c r="E39" s="14" t="s">
        <v>63</v>
      </c>
      <c r="F39" s="14"/>
      <c r="G39" s="17"/>
      <c r="H39" s="17"/>
      <c r="I39" s="17"/>
      <c r="J39" s="14" t="s">
        <v>66</v>
      </c>
      <c r="K39" s="17"/>
      <c r="L39" s="17"/>
      <c r="M39" s="14" t="s">
        <v>51</v>
      </c>
      <c r="N39" s="17"/>
      <c r="O39" s="14" t="s">
        <v>64</v>
      </c>
      <c r="P39" s="14" t="s">
        <v>92</v>
      </c>
      <c r="Q39" s="45">
        <v>21.5</v>
      </c>
      <c r="R39" s="14">
        <f>Q39*$R$3</f>
        <v>43</v>
      </c>
      <c r="S39" s="14">
        <v>1.5</v>
      </c>
      <c r="T39" s="14">
        <f t="shared" si="0"/>
        <v>64.5</v>
      </c>
      <c r="U39" s="14">
        <f t="shared" si="1"/>
        <v>2580</v>
      </c>
    </row>
    <row r="40" spans="1:21" x14ac:dyDescent="0.25">
      <c r="A40" s="27"/>
      <c r="G40" s="9"/>
      <c r="H40" s="9"/>
      <c r="I40" s="9"/>
      <c r="J40" s="9"/>
      <c r="K40" s="9"/>
      <c r="L40" s="9"/>
      <c r="M40" s="9"/>
      <c r="N40" s="9"/>
      <c r="O40" s="9"/>
      <c r="Q40" s="3"/>
      <c r="R40" s="3"/>
      <c r="S40" s="3"/>
      <c r="T40" s="14"/>
      <c r="U40" s="14"/>
    </row>
    <row r="41" spans="1:21" x14ac:dyDescent="0.25">
      <c r="A41" s="27"/>
      <c r="G41" s="9"/>
      <c r="H41" s="9"/>
      <c r="I41" s="9"/>
      <c r="J41" s="9"/>
      <c r="K41" s="9"/>
      <c r="L41" s="9"/>
      <c r="M41" s="9"/>
      <c r="N41" s="9"/>
      <c r="O41" s="9"/>
      <c r="Q41" s="40" t="s">
        <v>445</v>
      </c>
      <c r="R41" s="6"/>
      <c r="S41" s="7"/>
      <c r="T41" s="7"/>
      <c r="U41" s="45">
        <f>SUM(U6:U39)</f>
        <v>151064</v>
      </c>
    </row>
  </sheetData>
  <mergeCells count="2">
    <mergeCell ref="C3:E3"/>
    <mergeCell ref="A3:B3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Purmerend</vt:lpstr>
      <vt:lpstr>Waterland</vt:lpstr>
      <vt:lpstr>Landsmeer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Smit-Smit</dc:creator>
  <cp:lastModifiedBy>Benard, J. (Jolanda)</cp:lastModifiedBy>
  <cp:lastPrinted>2023-10-23T14:39:14Z</cp:lastPrinted>
  <dcterms:created xsi:type="dcterms:W3CDTF">2023-01-12T09:50:42Z</dcterms:created>
  <dcterms:modified xsi:type="dcterms:W3CDTF">2024-10-24T19:48:13Z</dcterms:modified>
</cp:coreProperties>
</file>