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B\GIS\Geo_BOR\BOR_project2_aanbesteding2BORbeheersysteem\07_publicatieTenderNed\"/>
    </mc:Choice>
  </mc:AlternateContent>
  <bookViews>
    <workbookView xWindow="-108" yWindow="-108" windowWidth="15540" windowHeight="4200"/>
  </bookViews>
  <sheets>
    <sheet name="Prijzenblad" sheetId="4" r:id="rId1"/>
    <sheet name="Eenheidsprijzen" sheetId="9" r:id="rId2"/>
    <sheet name="Basisgegevens" sheetId="8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9" l="1"/>
  <c r="B14" i="9"/>
  <c r="B11" i="9"/>
  <c r="B10" i="9"/>
  <c r="C4" i="8"/>
  <c r="I4" i="9" l="1"/>
  <c r="J4" i="9"/>
  <c r="K4" i="9"/>
  <c r="I5" i="9"/>
  <c r="J5" i="9"/>
  <c r="K5" i="9"/>
  <c r="I6" i="9"/>
  <c r="J6" i="9"/>
  <c r="K6" i="9"/>
  <c r="J3" i="9"/>
  <c r="K3" i="9"/>
  <c r="I3" i="9"/>
  <c r="F7" i="9"/>
  <c r="G7" i="9"/>
  <c r="H7" i="9"/>
  <c r="G2" i="9"/>
  <c r="J2" i="9" s="1"/>
  <c r="H2" i="9"/>
  <c r="K2" i="9" s="1"/>
  <c r="F2" i="9"/>
  <c r="I2" i="9" s="1"/>
  <c r="I7" i="9" l="1"/>
  <c r="K7" i="9"/>
  <c r="J7" i="9"/>
  <c r="K8" i="9" l="1"/>
  <c r="C16" i="4" s="1"/>
  <c r="C17" i="4" l="1"/>
  <c r="C18" i="4" s="1"/>
  <c r="A20" i="4"/>
  <c r="C3" i="8"/>
  <c r="A18" i="4" s="1"/>
  <c r="C10" i="4"/>
  <c r="C20" i="4" l="1"/>
</calcChain>
</file>

<file path=xl/sharedStrings.xml><?xml version="1.0" encoding="utf-8"?>
<sst xmlns="http://schemas.openxmlformats.org/spreadsheetml/2006/main" count="58" uniqueCount="55">
  <si>
    <t>Informatie inschrijver</t>
  </si>
  <si>
    <t>Inhoud</t>
  </si>
  <si>
    <t>Naam organisatie</t>
  </si>
  <si>
    <t>Naam software BOR-beheersysteem</t>
  </si>
  <si>
    <t>Versie BOR-beheersysteem</t>
  </si>
  <si>
    <t>Prijzen</t>
  </si>
  <si>
    <t>Eenmalige kosten (voor zowel test als prod omgeving)</t>
  </si>
  <si>
    <t>Subtotaal eenmalig</t>
  </si>
  <si>
    <t>Jaarlijkse kosten (voor zowel test als prod omgeving)</t>
  </si>
  <si>
    <t xml:space="preserve">Jaarlijkse licentiekosten </t>
  </si>
  <si>
    <t>Jaarlijkse hostingskosten</t>
  </si>
  <si>
    <t>Jaarlijks onderhoud en support</t>
  </si>
  <si>
    <t>Jaarlijkse ondersteuning (fictief bedrag uit tabblad eenheidsprijzen)</t>
  </si>
  <si>
    <t>Subtotaal jaarlijks (periode 1 jaar)</t>
  </si>
  <si>
    <t>Dit bedrag telt mee voor de berekening prijs/kwaliteit</t>
  </si>
  <si>
    <t>Inschrijver verklaart hiermee dat hij dit inschrijvingsbiljet naar waarheid heeft ingevuld</t>
  </si>
  <si>
    <t>Naam</t>
  </si>
  <si>
    <t>Functie</t>
  </si>
  <si>
    <t>Handtekening</t>
  </si>
  <si>
    <t>Plaats en datum</t>
  </si>
  <si>
    <t>Omschrijving</t>
  </si>
  <si>
    <t>Toelichting</t>
  </si>
  <si>
    <t>Tarieven</t>
  </si>
  <si>
    <t>Verwachte inzet ***</t>
  </si>
  <si>
    <t>Verwachte kosten</t>
  </si>
  <si>
    <t>Dag*</t>
  </si>
  <si>
    <t>Dagdeel**</t>
  </si>
  <si>
    <t>Uur</t>
  </si>
  <si>
    <t>Consultant</t>
  </si>
  <si>
    <t>datamigratie, Training</t>
  </si>
  <si>
    <t>ICT-medewerker</t>
  </si>
  <si>
    <t>Installatie, update, koppelingen en onderhoud</t>
  </si>
  <si>
    <t>Applicatiebeheerder</t>
  </si>
  <si>
    <t>Zorgt dat de applicatie dagelijks gebruikt kan worden. Verzorgt o.a. formulieren, rapporten, dasbboards.</t>
  </si>
  <si>
    <t>Projectleider</t>
  </si>
  <si>
    <t>Begeleidt het project</t>
  </si>
  <si>
    <t>Totaal</t>
  </si>
  <si>
    <t>Dagtarief</t>
  </si>
  <si>
    <t>Dagdeeltarief</t>
  </si>
  <si>
    <t>Uurtarief</t>
  </si>
  <si>
    <t>Voert 1 uur werkzaamheden uit vanaf locatie Opdrachtnemer. Tijdsregistratie vindt per 10 minuten plaats en wordt naar beneden afgerond. (incl online bijeenkomst)</t>
  </si>
  <si>
    <t>* Dag</t>
  </si>
  <si>
    <t>** Dagdeel</t>
  </si>
  <si>
    <t>*** Verwachte inzet</t>
  </si>
  <si>
    <t>De verwachte inzet is ten behoeve van de berekening (een indicatie). U kunt hier geen rechten aan ontlenen.</t>
  </si>
  <si>
    <t>Aantal jaren</t>
  </si>
  <si>
    <t xml:space="preserve">Subtotaal jaarlijks (periode </t>
  </si>
  <si>
    <t xml:space="preserve"> jaar)</t>
  </si>
  <si>
    <t xml:space="preserve">Totale inschrijfprijs (eenmalig + (4 x jaarlijksekosten)) </t>
  </si>
  <si>
    <t xml:space="preserve"> jaar onderhoud</t>
  </si>
  <si>
    <t>Gemeentenaam</t>
  </si>
  <si>
    <t>Waddinxveen</t>
  </si>
  <si>
    <t>Proof of Concept</t>
  </si>
  <si>
    <t>Implementatie (basis en aanvullend) incl. opleiding en projectleiding</t>
  </si>
  <si>
    <t>Alleen tarieven en kosten die op dit specificatieformulier vermeld staan komen na opdrachtverlening voor vergoeding in aanmerking.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</si>
</sst>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&quot;€&quot;\ #,##0"/>
  </numFmts>
  <fonts count="9">
    <font>
      <sz val="10"/>
      <name val="Arial"/>
    </font>
    <font>
      <sz val="10"/>
      <name val="Arial"/>
      <family val="2"/>
    </font>
    <font>
      <sz val="10"/>
      <name val="Arial"/>
      <family val="2"/>
    </font>
    <font>
      <i/>
      <sz val="11"/>
      <color rgb="FFFFFFFF"/>
      <name val="Arial"/>
      <family val="2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1" fillId="0" borderId="0" xfId="0" applyFont="1" applyAlignment="1">
      <alignment vertical="top"/>
    </xf>
    <xf numFmtId="0" fontId="3" fillId="4" borderId="3" xfId="0" applyFont="1" applyFill="1" applyBorder="1" applyAlignment="1">
      <alignment vertical="center" wrapText="1"/>
    </xf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7" xfId="0" applyBorder="1"/>
    <xf numFmtId="0" fontId="4" fillId="5" borderId="7" xfId="0" applyFont="1" applyFill="1" applyBorder="1"/>
    <xf numFmtId="0" fontId="3" fillId="4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64" fontId="0" fillId="3" borderId="7" xfId="0" applyNumberFormat="1" applyFill="1" applyBorder="1"/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1" fontId="0" fillId="3" borderId="7" xfId="0" applyNumberFormat="1" applyFill="1" applyBorder="1"/>
    <xf numFmtId="0" fontId="5" fillId="0" borderId="12" xfId="0" applyFont="1" applyBorder="1"/>
    <xf numFmtId="164" fontId="5" fillId="0" borderId="2" xfId="0" applyNumberFormat="1" applyFont="1" applyBorder="1"/>
    <xf numFmtId="3" fontId="1" fillId="2" borderId="0" xfId="0" applyNumberFormat="1" applyFont="1" applyFill="1"/>
    <xf numFmtId="0" fontId="1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1" fillId="2" borderId="15" xfId="3" applyFill="1" applyBorder="1" applyAlignment="1" applyProtection="1">
      <alignment vertical="top"/>
      <protection locked="0"/>
    </xf>
    <xf numFmtId="0" fontId="1" fillId="2" borderId="13" xfId="3" applyFill="1" applyBorder="1" applyAlignment="1" applyProtection="1">
      <alignment vertical="top"/>
      <protection locked="0"/>
    </xf>
    <xf numFmtId="0" fontId="1" fillId="2" borderId="14" xfId="3" applyFill="1" applyBorder="1" applyAlignment="1" applyProtection="1">
      <alignment vertical="top"/>
      <protection locked="0"/>
    </xf>
    <xf numFmtId="164" fontId="0" fillId="2" borderId="7" xfId="0" applyNumberFormat="1" applyFill="1" applyBorder="1" applyProtection="1">
      <protection locked="0"/>
    </xf>
    <xf numFmtId="165" fontId="1" fillId="0" borderId="0" xfId="0" applyNumberFormat="1" applyFont="1" applyAlignment="1">
      <alignment vertical="top"/>
    </xf>
    <xf numFmtId="3" fontId="0" fillId="0" borderId="0" xfId="0" applyNumberFormat="1"/>
    <xf numFmtId="0" fontId="1" fillId="0" borderId="0" xfId="0" applyFont="1" applyAlignment="1">
      <alignment vertical="top" wrapText="1"/>
    </xf>
    <xf numFmtId="0" fontId="4" fillId="5" borderId="5" xfId="0" applyFont="1" applyFill="1" applyBorder="1"/>
    <xf numFmtId="0" fontId="0" fillId="0" borderId="5" xfId="0" applyBorder="1"/>
    <xf numFmtId="0" fontId="8" fillId="7" borderId="0" xfId="0" applyFont="1" applyFill="1" applyAlignment="1">
      <alignment vertical="top" wrapText="1"/>
    </xf>
    <xf numFmtId="0" fontId="1" fillId="0" borderId="7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6" fillId="6" borderId="18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 wrapText="1"/>
    </xf>
    <xf numFmtId="165" fontId="1" fillId="6" borderId="20" xfId="0" applyNumberFormat="1" applyFont="1" applyFill="1" applyBorder="1" applyAlignment="1">
      <alignment vertical="center" wrapText="1"/>
    </xf>
    <xf numFmtId="0" fontId="1" fillId="0" borderId="21" xfId="0" applyFont="1" applyBorder="1" applyAlignment="1">
      <alignment vertical="top"/>
    </xf>
    <xf numFmtId="165" fontId="1" fillId="2" borderId="22" xfId="0" applyNumberFormat="1" applyFont="1" applyFill="1" applyBorder="1" applyAlignment="1" applyProtection="1">
      <alignment vertical="center" wrapText="1"/>
      <protection locked="0"/>
    </xf>
    <xf numFmtId="0" fontId="1" fillId="0" borderId="17" xfId="0" applyFont="1" applyBorder="1" applyAlignment="1">
      <alignment vertical="center" wrapText="1"/>
    </xf>
    <xf numFmtId="165" fontId="1" fillId="0" borderId="17" xfId="0" applyNumberFormat="1" applyFont="1" applyBorder="1" applyAlignment="1">
      <alignment vertical="center" wrapText="1"/>
    </xf>
    <xf numFmtId="165" fontId="1" fillId="3" borderId="22" xfId="0" applyNumberFormat="1" applyFont="1" applyFill="1" applyBorder="1" applyAlignment="1">
      <alignment vertical="center" wrapText="1"/>
    </xf>
    <xf numFmtId="0" fontId="7" fillId="7" borderId="24" xfId="0" applyFont="1" applyFill="1" applyBorder="1" applyAlignment="1">
      <alignment vertical="center"/>
    </xf>
    <xf numFmtId="0" fontId="7" fillId="7" borderId="25" xfId="0" applyFont="1" applyFill="1" applyBorder="1" applyAlignment="1">
      <alignment vertical="center" wrapText="1"/>
    </xf>
    <xf numFmtId="165" fontId="7" fillId="7" borderId="26" xfId="0" applyNumberFormat="1" applyFont="1" applyFill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5" fillId="7" borderId="24" xfId="0" applyFont="1" applyFill="1" applyBorder="1" applyAlignment="1">
      <alignment vertical="center"/>
    </xf>
    <xf numFmtId="0" fontId="5" fillId="7" borderId="25" xfId="0" applyFont="1" applyFill="1" applyBorder="1" applyAlignment="1">
      <alignment vertical="center" wrapText="1"/>
    </xf>
    <xf numFmtId="165" fontId="5" fillId="7" borderId="26" xfId="0" applyNumberFormat="1" applyFont="1" applyFill="1" applyBorder="1" applyAlignment="1">
      <alignment vertical="center" wrapText="1"/>
    </xf>
    <xf numFmtId="0" fontId="1" fillId="0" borderId="27" xfId="0" applyFont="1" applyBorder="1" applyAlignment="1">
      <alignment vertical="center"/>
    </xf>
    <xf numFmtId="165" fontId="1" fillId="3" borderId="28" xfId="0" applyNumberFormat="1" applyFont="1" applyFill="1" applyBorder="1" applyAlignment="1">
      <alignment vertical="center" wrapText="1"/>
    </xf>
    <xf numFmtId="0" fontId="1" fillId="2" borderId="15" xfId="3" applyFill="1" applyBorder="1" applyAlignment="1">
      <alignment vertical="top"/>
    </xf>
    <xf numFmtId="0" fontId="1" fillId="2" borderId="13" xfId="3" applyFill="1" applyBorder="1" applyAlignment="1">
      <alignment vertical="top"/>
    </xf>
    <xf numFmtId="0" fontId="1" fillId="2" borderId="0" xfId="3" applyFill="1" applyAlignment="1">
      <alignment vertical="top"/>
    </xf>
    <xf numFmtId="0" fontId="1" fillId="2" borderId="14" xfId="3" applyFill="1" applyBorder="1" applyAlignment="1">
      <alignment vertical="top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 wrapText="1"/>
    </xf>
    <xf numFmtId="165" fontId="5" fillId="0" borderId="26" xfId="0" applyNumberFormat="1" applyFont="1" applyBorder="1" applyAlignment="1">
      <alignment vertical="center" wrapText="1"/>
    </xf>
    <xf numFmtId="0" fontId="7" fillId="0" borderId="7" xfId="0" applyFont="1" applyBorder="1"/>
    <xf numFmtId="0" fontId="1" fillId="0" borderId="29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165" fontId="0" fillId="0" borderId="30" xfId="0" applyNumberFormat="1" applyBorder="1"/>
    <xf numFmtId="0" fontId="1" fillId="0" borderId="31" xfId="0" applyFont="1" applyBorder="1" applyAlignment="1">
      <alignment vertical="top" wrapText="1"/>
    </xf>
    <xf numFmtId="0" fontId="1" fillId="0" borderId="21" xfId="3" applyBorder="1" applyAlignment="1">
      <alignment vertical="top"/>
    </xf>
    <xf numFmtId="0" fontId="1" fillId="2" borderId="4" xfId="3" applyFill="1" applyBorder="1" applyAlignment="1" applyProtection="1">
      <alignment vertical="top" wrapText="1"/>
      <protection locked="0"/>
    </xf>
    <xf numFmtId="0" fontId="1" fillId="0" borderId="27" xfId="3" applyBorder="1" applyAlignment="1">
      <alignment vertical="top"/>
    </xf>
    <xf numFmtId="0" fontId="1" fillId="2" borderId="32" xfId="3" applyFill="1" applyBorder="1" applyAlignment="1" applyProtection="1">
      <alignment vertical="top" wrapText="1"/>
      <protection locked="0"/>
    </xf>
    <xf numFmtId="0" fontId="1" fillId="0" borderId="33" xfId="3" applyBorder="1" applyAlignment="1">
      <alignment vertical="top"/>
    </xf>
    <xf numFmtId="0" fontId="1" fillId="2" borderId="0" xfId="3" applyFill="1" applyAlignment="1" applyProtection="1">
      <alignment vertical="top"/>
      <protection locked="0"/>
    </xf>
    <xf numFmtId="0" fontId="1" fillId="2" borderId="34" xfId="3" applyFill="1" applyBorder="1" applyAlignment="1" applyProtection="1">
      <alignment vertical="top" wrapText="1"/>
      <protection locked="0"/>
    </xf>
    <xf numFmtId="0" fontId="1" fillId="0" borderId="35" xfId="3" applyBorder="1" applyAlignment="1">
      <alignment vertical="top"/>
    </xf>
    <xf numFmtId="0" fontId="1" fillId="2" borderId="36" xfId="3" applyFill="1" applyBorder="1" applyAlignment="1" applyProtection="1">
      <alignment vertical="top" wrapText="1"/>
      <protection locked="0"/>
    </xf>
    <xf numFmtId="0" fontId="1" fillId="0" borderId="23" xfId="3" applyBorder="1" applyAlignment="1">
      <alignment vertical="top"/>
    </xf>
    <xf numFmtId="0" fontId="1" fillId="2" borderId="37" xfId="3" applyFill="1" applyBorder="1" applyAlignment="1">
      <alignment vertical="top"/>
    </xf>
    <xf numFmtId="0" fontId="1" fillId="2" borderId="37" xfId="3" applyFill="1" applyBorder="1" applyAlignment="1" applyProtection="1">
      <alignment vertical="top"/>
      <protection locked="0"/>
    </xf>
    <xf numFmtId="0" fontId="1" fillId="2" borderId="38" xfId="3" applyFill="1" applyBorder="1" applyAlignment="1" applyProtection="1">
      <alignment vertical="top" wrapText="1"/>
      <protection locked="0"/>
    </xf>
    <xf numFmtId="0" fontId="1" fillId="0" borderId="7" xfId="0" applyFont="1" applyBorder="1"/>
    <xf numFmtId="164" fontId="0" fillId="0" borderId="7" xfId="0" applyNumberFormat="1" applyBorder="1"/>
    <xf numFmtId="0" fontId="7" fillId="0" borderId="0" xfId="0" applyFont="1" applyFill="1" applyBorder="1" applyAlignment="1">
      <alignment vertical="center" wrapText="1"/>
    </xf>
    <xf numFmtId="165" fontId="7" fillId="0" borderId="0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1" fillId="2" borderId="5" xfId="0" applyFont="1" applyFill="1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4" fillId="5" borderId="5" xfId="0" applyFont="1" applyFill="1" applyBorder="1" applyAlignment="1">
      <alignment wrapText="1"/>
    </xf>
    <xf numFmtId="0" fontId="0" fillId="0" borderId="6" xfId="0" applyBorder="1" applyAlignment="1">
      <alignment wrapText="1"/>
    </xf>
    <xf numFmtId="14" fontId="1" fillId="2" borderId="5" xfId="0" applyNumberFormat="1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</cellXfs>
  <cellStyles count="7">
    <cellStyle name="Standaard" xfId="0" builtinId="0"/>
    <cellStyle name="Standaard 2" xfId="1"/>
    <cellStyle name="Standaard 2 2" xfId="4"/>
    <cellStyle name="Standaard 3" xfId="2"/>
    <cellStyle name="Standaard 3 2" xfId="5"/>
    <cellStyle name="Standaard 4" xfId="6"/>
    <cellStyle name="Standaard 5" xfId="3"/>
  </cellStyles>
  <dxfs count="7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25759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99CC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1:F31"/>
  <sheetViews>
    <sheetView tabSelected="1" zoomScaleNormal="100" workbookViewId="0">
      <selection activeCell="B36" sqref="B36"/>
    </sheetView>
  </sheetViews>
  <sheetFormatPr defaultColWidth="8.6640625" defaultRowHeight="13.2"/>
  <cols>
    <col min="1" max="1" width="13.5546875" style="1" customWidth="1"/>
    <col min="2" max="2" width="58.109375" style="1" customWidth="1"/>
    <col min="3" max="3" width="12" style="1" customWidth="1"/>
    <col min="4" max="4" width="50.88671875" style="29" customWidth="1"/>
    <col min="5" max="5" width="8.6640625" style="1"/>
    <col min="6" max="6" width="11" style="1" bestFit="1" customWidth="1"/>
    <col min="7" max="16384" width="8.6640625" style="1"/>
  </cols>
  <sheetData>
    <row r="1" spans="1:6" ht="14.4">
      <c r="A1" s="10" t="s">
        <v>0</v>
      </c>
      <c r="B1" s="30"/>
      <c r="C1" s="85" t="s">
        <v>1</v>
      </c>
      <c r="D1" s="86"/>
    </row>
    <row r="2" spans="1:6">
      <c r="A2" s="9" t="s">
        <v>2</v>
      </c>
      <c r="B2" s="31"/>
      <c r="C2" s="83"/>
      <c r="D2" s="84"/>
    </row>
    <row r="3" spans="1:6">
      <c r="A3" s="9" t="s">
        <v>3</v>
      </c>
      <c r="B3" s="31"/>
      <c r="C3" s="83"/>
      <c r="D3" s="84"/>
    </row>
    <row r="4" spans="1:6">
      <c r="A4" s="9" t="s">
        <v>4</v>
      </c>
      <c r="B4" s="31"/>
      <c r="C4" s="87"/>
      <c r="D4" s="88"/>
    </row>
    <row r="6" spans="1:6" ht="15.6" thickBot="1">
      <c r="A6" s="34"/>
      <c r="B6" s="34"/>
      <c r="C6" s="34" t="s">
        <v>5</v>
      </c>
    </row>
    <row r="7" spans="1:6">
      <c r="A7" s="35" t="s">
        <v>6</v>
      </c>
      <c r="B7" s="36"/>
      <c r="C7" s="37"/>
    </row>
    <row r="8" spans="1:6">
      <c r="A8" s="38"/>
      <c r="B8" s="33" t="s">
        <v>53</v>
      </c>
      <c r="C8" s="39"/>
    </row>
    <row r="9" spans="1:6" ht="13.8" thickBot="1">
      <c r="A9" s="38"/>
      <c r="B9" s="33" t="s">
        <v>52</v>
      </c>
      <c r="C9" s="39"/>
    </row>
    <row r="10" spans="1:6" ht="13.8" thickBot="1">
      <c r="A10" s="47" t="s">
        <v>7</v>
      </c>
      <c r="B10" s="48"/>
      <c r="C10" s="49">
        <f>SUM(C8:C9)</f>
        <v>0</v>
      </c>
    </row>
    <row r="11" spans="1:6" ht="13.8" thickBot="1">
      <c r="A11" s="40"/>
      <c r="B11" s="40"/>
      <c r="C11" s="41"/>
    </row>
    <row r="12" spans="1:6">
      <c r="A12" s="35" t="s">
        <v>8</v>
      </c>
      <c r="B12" s="36"/>
      <c r="C12" s="37"/>
      <c r="F12" s="27"/>
    </row>
    <row r="13" spans="1:6">
      <c r="A13" s="38"/>
      <c r="B13" s="33" t="s">
        <v>9</v>
      </c>
      <c r="C13" s="39"/>
    </row>
    <row r="14" spans="1:6">
      <c r="A14" s="38"/>
      <c r="B14" s="33" t="s">
        <v>10</v>
      </c>
      <c r="C14" s="39"/>
    </row>
    <row r="15" spans="1:6">
      <c r="A15" s="38"/>
      <c r="B15" s="33" t="s">
        <v>11</v>
      </c>
      <c r="C15" s="39"/>
    </row>
    <row r="16" spans="1:6">
      <c r="A16" s="38"/>
      <c r="B16" s="33" t="s">
        <v>12</v>
      </c>
      <c r="C16" s="42">
        <f>Eenheidsprijzen!$K$8</f>
        <v>0</v>
      </c>
    </row>
    <row r="17" spans="1:4">
      <c r="A17" s="50" t="s">
        <v>13</v>
      </c>
      <c r="B17" s="46"/>
      <c r="C17" s="51">
        <f>SUM(C13:C16)</f>
        <v>0</v>
      </c>
    </row>
    <row r="18" spans="1:4" ht="13.8" thickBot="1">
      <c r="A18" s="47" t="str">
        <f>Basisgegevens!C3</f>
        <v>Subtotaal jaarlijks (periode 4 jaar)</v>
      </c>
      <c r="B18" s="48"/>
      <c r="C18" s="49">
        <f>C17*Basisgegevens!$B$1</f>
        <v>0</v>
      </c>
    </row>
    <row r="19" spans="1:4" ht="13.8" thickBot="1">
      <c r="A19" s="56"/>
      <c r="B19" s="57"/>
      <c r="C19" s="58"/>
    </row>
    <row r="20" spans="1:4" ht="30.6" thickBot="1">
      <c r="A20" s="43" t="str">
        <f>Basisgegevens!C4</f>
        <v xml:space="preserve">Totale inschrijfprijs (eenmalig + (4 x jaarlijksekosten)) </v>
      </c>
      <c r="B20" s="44"/>
      <c r="C20" s="45">
        <f>C10+C18</f>
        <v>0</v>
      </c>
      <c r="D20" s="32" t="s">
        <v>14</v>
      </c>
    </row>
    <row r="21" spans="1:4" ht="15.6">
      <c r="A21" s="82"/>
      <c r="B21" s="79"/>
      <c r="C21" s="80"/>
      <c r="D21" s="81"/>
    </row>
    <row r="22" spans="1:4" ht="15.6">
      <c r="A22" s="82" t="s">
        <v>54</v>
      </c>
      <c r="B22" s="79"/>
      <c r="C22" s="80"/>
      <c r="D22" s="81"/>
    </row>
    <row r="23" spans="1:4" ht="13.8" thickBot="1">
      <c r="C23" s="5"/>
    </row>
    <row r="24" spans="1:4">
      <c r="A24" s="60" t="s">
        <v>15</v>
      </c>
      <c r="B24" s="61"/>
      <c r="C24" s="62"/>
      <c r="D24" s="63"/>
    </row>
    <row r="25" spans="1:4">
      <c r="A25" s="64" t="s">
        <v>16</v>
      </c>
      <c r="B25" s="52"/>
      <c r="C25" s="23"/>
      <c r="D25" s="65"/>
    </row>
    <row r="26" spans="1:4">
      <c r="A26" s="64" t="s">
        <v>17</v>
      </c>
      <c r="B26" s="52"/>
      <c r="C26" s="23"/>
      <c r="D26" s="65"/>
    </row>
    <row r="27" spans="1:4">
      <c r="A27" s="66" t="s">
        <v>18</v>
      </c>
      <c r="B27" s="53"/>
      <c r="C27" s="24"/>
      <c r="D27" s="67"/>
    </row>
    <row r="28" spans="1:4">
      <c r="A28" s="68"/>
      <c r="B28" s="54"/>
      <c r="C28" s="69"/>
      <c r="D28" s="70"/>
    </row>
    <row r="29" spans="1:4">
      <c r="A29" s="68"/>
      <c r="B29" s="54"/>
      <c r="C29" s="69"/>
      <c r="D29" s="70"/>
    </row>
    <row r="30" spans="1:4">
      <c r="A30" s="71"/>
      <c r="B30" s="55"/>
      <c r="C30" s="25"/>
      <c r="D30" s="72"/>
    </row>
    <row r="31" spans="1:4" ht="13.8" thickBot="1">
      <c r="A31" s="73" t="s">
        <v>19</v>
      </c>
      <c r="B31" s="74"/>
      <c r="C31" s="75"/>
      <c r="D31" s="76"/>
    </row>
  </sheetData>
  <sheetProtection algorithmName="SHA-512" hashValue="HketsYv5pOQC1T0CEMaPljZ4SU1sdeMfHT5egsVEz8ZxDK0ENIIkUOp05DEpcl+PdPwl35MGJyEJLZS3m2+iVw==" saltValue="Fu1WhEbtU07D37Xlh2WV2g==" spinCount="100000" sheet="1" objects="1" scenarios="1"/>
  <mergeCells count="4">
    <mergeCell ref="C2:D2"/>
    <mergeCell ref="C3:D3"/>
    <mergeCell ref="C1:D1"/>
    <mergeCell ref="C4:D4"/>
  </mergeCells>
  <phoneticPr fontId="0" type="noConversion"/>
  <pageMargins left="0.78740157480314965" right="0.78740157480314965" top="1.4173228346456694" bottom="0.98425196850393704" header="0.55118110236220474" footer="0.51181102362204722"/>
  <pageSetup paperSize="9" scale="97" fitToHeight="0" orientation="landscape" r:id="rId1"/>
  <headerFooter alignWithMargins="0">
    <oddHeader>&amp;C&amp;F blad &amp;A&amp;R&amp;8Afgedrukt: &amp;D</oddHeader>
    <oddFooter>&amp;R&amp;8Blad &amp;P van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CB6BCCCA-9047-4382-A746-5A90D5B19575}">
            <xm:f>$C$12&gt;Basisgegevens!#REF!</xm:f>
            <x14:dxf>
              <fill>
                <patternFill>
                  <bgColor rgb="FFFF0000"/>
                </patternFill>
              </fill>
            </x14:dxf>
          </x14:cfRule>
          <xm:sqref>C12</xm:sqref>
        </x14:conditionalFormatting>
        <x14:conditionalFormatting xmlns:xm="http://schemas.microsoft.com/office/excel/2006/main">
          <x14:cfRule type="expression" priority="7" id="{12441671-D43C-4754-93EC-69A2F303A1FA}">
            <xm:f>$C$10&gt;Basisgegevens!#REF!</xm:f>
            <x14:dxf>
              <fill>
                <patternFill>
                  <bgColor rgb="FFFF0000"/>
                </patternFill>
              </fill>
            </x14:dxf>
          </x14:cfRule>
          <x14:cfRule type="expression" priority="8" id="{D2828A74-068E-40FB-8B50-CB7C3080D18F}">
            <xm:f>$C$10&lt;=Basisgegevens!#REF!</xm:f>
            <x14:dxf>
              <fill>
                <patternFill>
                  <bgColor rgb="FF92D05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9" id="{A7F5A6C8-F0DD-42D6-B349-42D6444D1CAE}">
            <xm:f>SUM(C13:C15)&gt;Basisgegevens!#REF!</xm:f>
            <x14:dxf>
              <fill>
                <patternFill>
                  <bgColor rgb="FFFF0000"/>
                </patternFill>
              </fill>
            </x14:dxf>
          </x14:cfRule>
          <x14:cfRule type="expression" priority="10" id="{0A7D8647-E3B1-42A8-94C0-62014871A84F}">
            <xm:f>SUM(C13:C15)&lt;=Basisgegevens!#REF!</xm:f>
            <x14:dxf>
              <fill>
                <patternFill>
                  <bgColor rgb="FF92D050"/>
                </patternFill>
              </fill>
            </x14:dxf>
          </x14:cfRule>
          <xm:sqref>D13:D14</xm:sqref>
        </x14:conditionalFormatting>
        <x14:conditionalFormatting xmlns:xm="http://schemas.microsoft.com/office/excel/2006/main">
          <x14:cfRule type="expression" priority="15" id="{A7F5A6C8-F0DD-42D6-B349-42D6444D1CAE}">
            <xm:f>SUM(C15:C16)&gt;Basisgegevens!#REF!</xm:f>
            <x14:dxf>
              <fill>
                <patternFill>
                  <bgColor rgb="FFFF0000"/>
                </patternFill>
              </fill>
            </x14:dxf>
          </x14:cfRule>
          <x14:cfRule type="expression" priority="16" id="{0A7D8647-E3B1-42A8-94C0-62014871A84F}">
            <xm:f>SUM(C15:C16)&lt;=Basisgegevens!#REF!</xm:f>
            <x14:dxf>
              <fill>
                <patternFill>
                  <bgColor rgb="FF92D050"/>
                </patternFill>
              </fill>
            </x14:dxf>
          </x14:cfRule>
          <xm:sqref>D15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pageSetUpPr fitToPage="1"/>
  </sheetPr>
  <dimension ref="A1:K18"/>
  <sheetViews>
    <sheetView zoomScaleNormal="100" workbookViewId="0">
      <selection activeCell="C3" sqref="C3"/>
    </sheetView>
  </sheetViews>
  <sheetFormatPr defaultRowHeight="13.2"/>
  <cols>
    <col min="1" max="1" width="29" bestFit="1" customWidth="1"/>
    <col min="2" max="2" width="90.5546875" customWidth="1"/>
    <col min="3" max="11" width="11.5546875" customWidth="1"/>
  </cols>
  <sheetData>
    <row r="1" spans="1:11" ht="15" thickBot="1">
      <c r="A1" s="15" t="s">
        <v>20</v>
      </c>
      <c r="B1" s="16" t="s">
        <v>21</v>
      </c>
      <c r="C1" s="14" t="s">
        <v>22</v>
      </c>
      <c r="D1" s="11"/>
      <c r="E1" s="12"/>
      <c r="F1" s="14" t="s">
        <v>23</v>
      </c>
      <c r="G1" s="11"/>
      <c r="H1" s="12"/>
      <c r="I1" s="14" t="s">
        <v>24</v>
      </c>
      <c r="J1" s="11"/>
      <c r="K1" s="12"/>
    </row>
    <row r="2" spans="1:11" ht="14.4">
      <c r="A2" s="15"/>
      <c r="B2" s="16"/>
      <c r="C2" s="2" t="s">
        <v>25</v>
      </c>
      <c r="D2" s="2" t="s">
        <v>26</v>
      </c>
      <c r="E2" s="2" t="s">
        <v>27</v>
      </c>
      <c r="F2" s="2" t="str">
        <f>C2</f>
        <v>Dag*</v>
      </c>
      <c r="G2" s="2" t="str">
        <f t="shared" ref="G2:K2" si="0">D2</f>
        <v>Dagdeel**</v>
      </c>
      <c r="H2" s="2" t="str">
        <f t="shared" si="0"/>
        <v>Uur</v>
      </c>
      <c r="I2" s="2" t="str">
        <f t="shared" si="0"/>
        <v>Dag*</v>
      </c>
      <c r="J2" s="2" t="str">
        <f t="shared" si="0"/>
        <v>Dagdeel**</v>
      </c>
      <c r="K2" s="2" t="str">
        <f t="shared" si="0"/>
        <v>Uur</v>
      </c>
    </row>
    <row r="3" spans="1:11">
      <c r="A3" s="77" t="s">
        <v>28</v>
      </c>
      <c r="B3" s="77" t="s">
        <v>29</v>
      </c>
      <c r="C3" s="26"/>
      <c r="D3" s="26"/>
      <c r="E3" s="26"/>
      <c r="F3" s="9">
        <v>4</v>
      </c>
      <c r="G3" s="9">
        <v>8</v>
      </c>
      <c r="H3" s="9">
        <v>20</v>
      </c>
      <c r="I3" s="13">
        <f>C3*F3</f>
        <v>0</v>
      </c>
      <c r="J3" s="13">
        <f t="shared" ref="J3:K3" si="1">D3*G3</f>
        <v>0</v>
      </c>
      <c r="K3" s="13">
        <f t="shared" si="1"/>
        <v>0</v>
      </c>
    </row>
    <row r="4" spans="1:11">
      <c r="A4" s="77" t="s">
        <v>30</v>
      </c>
      <c r="B4" s="77" t="s">
        <v>31</v>
      </c>
      <c r="C4" s="26"/>
      <c r="D4" s="26"/>
      <c r="E4" s="26"/>
      <c r="F4" s="9">
        <v>1</v>
      </c>
      <c r="G4" s="9">
        <v>1</v>
      </c>
      <c r="H4" s="9">
        <v>6</v>
      </c>
      <c r="I4" s="13">
        <f t="shared" ref="I4:I6" si="2">C4*F4</f>
        <v>0</v>
      </c>
      <c r="J4" s="13">
        <f t="shared" ref="J4:J6" si="3">D4*G4</f>
        <v>0</v>
      </c>
      <c r="K4" s="13">
        <f t="shared" ref="K4:K6" si="4">E4*H4</f>
        <v>0</v>
      </c>
    </row>
    <row r="5" spans="1:11">
      <c r="A5" s="77" t="s">
        <v>32</v>
      </c>
      <c r="B5" s="77" t="s">
        <v>33</v>
      </c>
      <c r="C5" s="26"/>
      <c r="D5" s="26"/>
      <c r="E5" s="26"/>
      <c r="F5" s="9">
        <v>1</v>
      </c>
      <c r="G5" s="9">
        <v>1</v>
      </c>
      <c r="H5" s="9">
        <v>6</v>
      </c>
      <c r="I5" s="13">
        <f>C5*F5</f>
        <v>0</v>
      </c>
      <c r="J5" s="13">
        <f>D5*G5</f>
        <v>0</v>
      </c>
      <c r="K5" s="13">
        <f>E5*H5</f>
        <v>0</v>
      </c>
    </row>
    <row r="6" spans="1:11">
      <c r="A6" s="77" t="s">
        <v>34</v>
      </c>
      <c r="B6" s="77" t="s">
        <v>35</v>
      </c>
      <c r="C6" s="26"/>
      <c r="D6" s="26"/>
      <c r="E6" s="26"/>
      <c r="F6" s="9">
        <v>1</v>
      </c>
      <c r="G6" s="9">
        <v>1</v>
      </c>
      <c r="H6" s="9">
        <v>6</v>
      </c>
      <c r="I6" s="13">
        <f t="shared" si="2"/>
        <v>0</v>
      </c>
      <c r="J6" s="13">
        <f t="shared" si="3"/>
        <v>0</v>
      </c>
      <c r="K6" s="13">
        <f t="shared" si="4"/>
        <v>0</v>
      </c>
    </row>
    <row r="7" spans="1:11" ht="15.6">
      <c r="A7" s="59" t="s">
        <v>36</v>
      </c>
      <c r="B7" s="9"/>
      <c r="C7" s="78"/>
      <c r="D7" s="78"/>
      <c r="E7" s="78"/>
      <c r="F7" s="17">
        <f t="shared" ref="F7:K7" si="5">SUM(F3:F6)</f>
        <v>7</v>
      </c>
      <c r="G7" s="17">
        <f t="shared" si="5"/>
        <v>11</v>
      </c>
      <c r="H7" s="17">
        <f t="shared" si="5"/>
        <v>38</v>
      </c>
      <c r="I7" s="13">
        <f t="shared" si="5"/>
        <v>0</v>
      </c>
      <c r="J7" s="13">
        <f t="shared" si="5"/>
        <v>0</v>
      </c>
      <c r="K7" s="13">
        <f t="shared" si="5"/>
        <v>0</v>
      </c>
    </row>
    <row r="8" spans="1:11" ht="13.8" thickBot="1">
      <c r="A8" s="3"/>
      <c r="J8" s="18" t="s">
        <v>36</v>
      </c>
      <c r="K8" s="19">
        <f>SUM(I7:K7)</f>
        <v>0</v>
      </c>
    </row>
    <row r="9" spans="1:11" ht="14.4">
      <c r="A9" s="2" t="s">
        <v>22</v>
      </c>
      <c r="B9" s="2" t="s">
        <v>21</v>
      </c>
    </row>
    <row r="10" spans="1:11">
      <c r="A10" s="3" t="s">
        <v>37</v>
      </c>
      <c r="B10" t="str">
        <f>CONCATENATE("Voert in ",Basisgegevens!B6," werkzaamheden uit gedurende 7 uur. Alle overige kosten, zoals reiskosten en reistijd zijn daarbij inbegrepen.")</f>
        <v>Voert in Waddinxveen werkzaamheden uit gedurende 7 uur. Alle overige kosten, zoals reiskosten en reistijd zijn daarbij inbegrepen.</v>
      </c>
    </row>
    <row r="11" spans="1:11">
      <c r="A11" s="3" t="s">
        <v>38</v>
      </c>
      <c r="B11" t="str">
        <f>CONCATENATE("Voert in ",Basisgegevens!B6," werkzaamheden uit gedurende 3,5 uur. Alle overige kosten, zoals reiskosten en reistijd zijn daarbij inbegrepen.")</f>
        <v>Voert in Waddinxveen werkzaamheden uit gedurende 3,5 uur. Alle overige kosten, zoals reiskosten en reistijd zijn daarbij inbegrepen.</v>
      </c>
    </row>
    <row r="12" spans="1:11">
      <c r="A12" s="3" t="s">
        <v>39</v>
      </c>
      <c r="B12" s="3" t="s">
        <v>40</v>
      </c>
    </row>
    <row r="13" spans="1:11">
      <c r="A13" s="3"/>
      <c r="B13" s="3"/>
    </row>
    <row r="14" spans="1:11">
      <c r="A14" s="3" t="s">
        <v>41</v>
      </c>
      <c r="B14" s="3" t="str">
        <f>CONCATENATE("Werkzaamheden in ",Basisgegevens!B6, " (op locatie)")</f>
        <v>Werkzaamheden in Waddinxveen (op locatie)</v>
      </c>
    </row>
    <row r="15" spans="1:11">
      <c r="A15" s="3" t="s">
        <v>42</v>
      </c>
      <c r="B15" s="3" t="str">
        <f>CONCATENATE("Werkzaamheden in ",Basisgegevens!B6, " (op locatie)")</f>
        <v>Werkzaamheden in Waddinxveen (op locatie)</v>
      </c>
      <c r="K15" s="4"/>
    </row>
    <row r="16" spans="1:11">
      <c r="A16" s="3" t="s">
        <v>43</v>
      </c>
      <c r="B16" s="3" t="s">
        <v>44</v>
      </c>
    </row>
    <row r="18" spans="2:2">
      <c r="B18" s="28"/>
    </row>
  </sheetData>
  <sheetProtection algorithmName="SHA-512" hashValue="gBKPEwSzkFB92HlayPG4ZXP5aN0WoD5UpSfb06YGamcyl30wPwaQgncMx0LFNmJf03xdxlfSEm7JKHZZD4vwWA==" saltValue="LTdncaY8zBe88CJ+ABcGJw==" spinCount="100000" sheet="1" objects="1" scenarios="1"/>
  <pageMargins left="0.7" right="0.7" top="0.75" bottom="0.75" header="0.3" footer="0.3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E6"/>
  <sheetViews>
    <sheetView zoomScale="120" zoomScaleNormal="120" workbookViewId="0">
      <selection activeCell="B1" sqref="B1"/>
    </sheetView>
  </sheetViews>
  <sheetFormatPr defaultColWidth="8.88671875" defaultRowHeight="13.2"/>
  <cols>
    <col min="1" max="1" width="33.88671875" style="3" bestFit="1" customWidth="1"/>
    <col min="2" max="2" width="15.44140625" style="3" bestFit="1" customWidth="1"/>
    <col min="3" max="3" width="75.6640625" style="21" bestFit="1" customWidth="1"/>
    <col min="4" max="4" width="33.6640625" style="21" customWidth="1"/>
    <col min="5" max="5" width="21.109375" style="21" customWidth="1"/>
    <col min="6" max="16384" width="8.88671875" style="3"/>
  </cols>
  <sheetData>
    <row r="1" spans="1:3">
      <c r="A1" s="3" t="s">
        <v>45</v>
      </c>
      <c r="B1" s="6">
        <v>4</v>
      </c>
    </row>
    <row r="3" spans="1:3">
      <c r="A3" s="7" t="s">
        <v>46</v>
      </c>
      <c r="B3" s="7" t="s">
        <v>47</v>
      </c>
      <c r="C3" s="22" t="str">
        <f>_xlfn.CONCAT(A3,B1,B3)</f>
        <v>Subtotaal jaarlijks (periode 4 jaar)</v>
      </c>
    </row>
    <row r="4" spans="1:3">
      <c r="A4" s="8" t="s">
        <v>48</v>
      </c>
      <c r="B4" s="8" t="s">
        <v>49</v>
      </c>
      <c r="C4" s="22" t="str">
        <f>_xlfn.CONCAT(A4,)</f>
        <v xml:space="preserve">Totale inschrijfprijs (eenmalig + (4 x jaarlijksekosten)) </v>
      </c>
    </row>
    <row r="6" spans="1:3">
      <c r="A6" s="3" t="s">
        <v>50</v>
      </c>
      <c r="B6" s="20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ECBB15DF22C4DA17613BF212B8A90" ma:contentTypeVersion="4" ma:contentTypeDescription="Een nieuw document maken." ma:contentTypeScope="" ma:versionID="1116a2701660853769b0862d300bbcdd">
  <xsd:schema xmlns:xsd="http://www.w3.org/2001/XMLSchema" xmlns:xs="http://www.w3.org/2001/XMLSchema" xmlns:p="http://schemas.microsoft.com/office/2006/metadata/properties" xmlns:ns2="8956543a-5597-476d-8812-f579e9b59daf" targetNamespace="http://schemas.microsoft.com/office/2006/metadata/properties" ma:root="true" ma:fieldsID="af3394cb4ed28b5d3f9f902269633013" ns2:_="">
    <xsd:import namespace="8956543a-5597-476d-8812-f579e9b59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6543a-5597-476d-8812-f579e9b59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EE9C94-ADCD-4055-8D2C-C7DF5463A7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A23E42-EAD9-4A80-8BAF-55A84E0B713F}">
  <ds:schemaRefs>
    <ds:schemaRef ds:uri="http://purl.org/dc/elements/1.1/"/>
    <ds:schemaRef ds:uri="8956543a-5597-476d-8812-f579e9b59daf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36F58BE-CE43-4D59-B9FD-5604D19F3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56543a-5597-476d-8812-f579e9b59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</vt:lpstr>
      <vt:lpstr>Eenheidsprijzen</vt:lpstr>
      <vt:lpstr>Basisgegevens</vt:lpstr>
    </vt:vector>
  </TitlesOfParts>
  <Manager/>
  <Company>InArea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InArea Excel sjabloon staand</dc:subject>
  <dc:creator>Alfons</dc:creator>
  <cp:keywords/>
  <dc:description/>
  <cp:lastModifiedBy>Divera  Baars</cp:lastModifiedBy>
  <cp:revision>1</cp:revision>
  <cp:lastPrinted>2024-03-26T09:07:28Z</cp:lastPrinted>
  <dcterms:created xsi:type="dcterms:W3CDTF">2000-06-10T15:19:57Z</dcterms:created>
  <dcterms:modified xsi:type="dcterms:W3CDTF">2024-03-26T09:07:52Z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0x010100894ECBB15DF22C4DA17613BF212B8A90</vt:lpwstr>
  </property>
</Properties>
</file>