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2.xml" ContentType="application/vnd.openxmlformats-officedocument.drawing+xml"/>
  <Override PartName="/xl/drawings/drawing1.xml" ContentType="application/vnd.openxmlformats-officedocument.drawing+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docProps/custom.xml" ContentType="application/vnd.openxmlformats-officedocument.custom-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xl/calcChain.xml" ContentType="application/vnd.openxmlformats-officedocument.spreadsheetml.calcChain+xml"/>
  <Override PartName="/xl/comments1.xml" ContentType="application/vnd.openxmlformats-officedocument.spreadsheetml.comment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xl/persons/person.xml" ContentType="application/vnd.ms-excel.person+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gpo\PDAO_Projecten\KRW Programma\KRW MN\Knierst\"/>
    </mc:Choice>
  </mc:AlternateContent>
  <bookViews>
    <workbookView xWindow="0" yWindow="0" windowWidth="11490" windowHeight="2565" firstSheet="1" activeTab="1"/>
  </bookViews>
  <sheets>
    <sheet name="Rapportage van effecten" sheetId="7" state="hidden" r:id="rId1"/>
    <sheet name="Input materieel" sheetId="3" r:id="rId2"/>
    <sheet name="Achterliggende informatie" sheetId="9" r:id="rId3"/>
  </sheets>
  <externalReferences>
    <externalReference r:id="rId4"/>
  </externalReferences>
  <definedNames>
    <definedName name="agg_machines">[1]aggregation!$B$26:$B$36</definedName>
    <definedName name="brandstof">[1]_opties_!$C$135:$C$142</definedName>
    <definedName name="brandstof_road">[1]_opties_!$C$350:$C$357</definedName>
    <definedName name="euro_voertuig">[1]_opties_!$C$369:$C$376</definedName>
    <definedName name="sector">[1]_opties_!$C$27:$C$32</definedName>
    <definedName name="STAGE">[1]_opties_!$C$145:$C$151</definedName>
    <definedName name="voertuig">[1]_opties_!$C$360:$C$366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2" i="3" l="1"/>
  <c r="F21" i="3"/>
  <c r="H33" i="3" l="1"/>
  <c r="Q24" i="3"/>
  <c r="Q28" i="3" s="1"/>
  <c r="Q25" i="3"/>
  <c r="Q29" i="3" s="1"/>
  <c r="F43" i="3"/>
  <c r="F47" i="3" s="1"/>
  <c r="F44" i="3"/>
  <c r="F48" i="3" s="1"/>
  <c r="H51" i="3"/>
  <c r="I43" i="3"/>
  <c r="I51" i="3" s="1"/>
  <c r="J43" i="3"/>
  <c r="J51" i="3" s="1"/>
  <c r="K43" i="3"/>
  <c r="K51" i="3" s="1"/>
  <c r="L43" i="3"/>
  <c r="L51" i="3" s="1"/>
  <c r="M43" i="3"/>
  <c r="M51" i="3" s="1"/>
  <c r="N43" i="3"/>
  <c r="N51" i="3" s="1"/>
  <c r="O43" i="3"/>
  <c r="O47" i="3" s="1"/>
  <c r="P43" i="3"/>
  <c r="P51" i="3" s="1"/>
  <c r="Q43" i="3"/>
  <c r="Q51" i="3" s="1"/>
  <c r="H52" i="3"/>
  <c r="I44" i="3"/>
  <c r="I52" i="3" s="1"/>
  <c r="J44" i="3"/>
  <c r="J52" i="3" s="1"/>
  <c r="K44" i="3"/>
  <c r="K48" i="3" s="1"/>
  <c r="L44" i="3"/>
  <c r="L52" i="3" s="1"/>
  <c r="M44" i="3"/>
  <c r="M52" i="3" s="1"/>
  <c r="N44" i="3"/>
  <c r="N52" i="3" s="1"/>
  <c r="O44" i="3"/>
  <c r="O52" i="3" s="1"/>
  <c r="P44" i="3"/>
  <c r="P52" i="3" s="1"/>
  <c r="Q44" i="3"/>
  <c r="Q52" i="3" s="1"/>
  <c r="G52" i="3"/>
  <c r="G51" i="3"/>
  <c r="F24" i="3"/>
  <c r="F28" i="3" s="1"/>
  <c r="F25" i="3"/>
  <c r="F29" i="3" s="1"/>
  <c r="H32" i="3"/>
  <c r="J24" i="3"/>
  <c r="J28" i="3" s="1"/>
  <c r="K24" i="3"/>
  <c r="K28" i="3" s="1"/>
  <c r="L24" i="3"/>
  <c r="L28" i="3" s="1"/>
  <c r="M24" i="3"/>
  <c r="M28" i="3" s="1"/>
  <c r="N24" i="3"/>
  <c r="N32" i="3" s="1"/>
  <c r="O24" i="3"/>
  <c r="O28" i="3" s="1"/>
  <c r="P24" i="3"/>
  <c r="P32" i="3" s="1"/>
  <c r="J25" i="3"/>
  <c r="J29" i="3" s="1"/>
  <c r="K25" i="3"/>
  <c r="K29" i="3" s="1"/>
  <c r="L25" i="3"/>
  <c r="L29" i="3" s="1"/>
  <c r="M25" i="3"/>
  <c r="M29" i="3" s="1"/>
  <c r="N25" i="3"/>
  <c r="N33" i="3" s="1"/>
  <c r="O25" i="3"/>
  <c r="O29" i="3" s="1"/>
  <c r="P25" i="3"/>
  <c r="P29" i="3" s="1"/>
  <c r="I33" i="3" l="1"/>
  <c r="F51" i="3"/>
  <c r="Q33" i="3"/>
  <c r="Q32" i="3"/>
  <c r="F52" i="3"/>
  <c r="M33" i="3"/>
  <c r="N29" i="3"/>
  <c r="P28" i="3"/>
  <c r="N47" i="3"/>
  <c r="J48" i="3"/>
  <c r="P47" i="3"/>
  <c r="L48" i="3"/>
  <c r="O51" i="3"/>
  <c r="I47" i="3"/>
  <c r="Q47" i="3"/>
  <c r="M48" i="3"/>
  <c r="K32" i="3"/>
  <c r="J47" i="3"/>
  <c r="N48" i="3"/>
  <c r="K47" i="3"/>
  <c r="O48" i="3"/>
  <c r="K52" i="3"/>
  <c r="P33" i="3"/>
  <c r="L47" i="3"/>
  <c r="P48" i="3"/>
  <c r="O33" i="3"/>
  <c r="M47" i="3"/>
  <c r="I48" i="3"/>
  <c r="Q48" i="3"/>
  <c r="J32" i="3"/>
  <c r="I32" i="3"/>
  <c r="K33" i="3"/>
  <c r="M32" i="3"/>
  <c r="J33" i="3"/>
  <c r="O32" i="3"/>
  <c r="L33" i="3"/>
  <c r="L32" i="3"/>
  <c r="N28" i="3"/>
  <c r="F33" i="3"/>
  <c r="F32" i="3"/>
  <c r="G33" i="3" l="1"/>
  <c r="B12" i="3"/>
  <c r="G32" i="3"/>
  <c r="B13" i="3" s="1"/>
</calcChain>
</file>

<file path=xl/comments1.xml><?xml version="1.0" encoding="utf-8"?>
<comments xmlns="http://schemas.openxmlformats.org/spreadsheetml/2006/main">
  <authors>
    <author>T.A. van der Kruk</author>
  </authors>
  <commentList>
    <comment ref="D5" authorId="0" shapeId="0">
      <text>
        <r>
          <rPr>
            <b/>
            <sz val="9"/>
            <color indexed="81"/>
            <rFont val="Tahoma"/>
            <family val="2"/>
          </rPr>
          <t>T.A. van der Kruk:</t>
        </r>
        <r>
          <rPr>
            <sz val="9"/>
            <color indexed="81"/>
            <rFont val="Tahoma"/>
            <family val="2"/>
          </rPr>
          <t xml:space="preserve">
Invullen na goedkeuring budgetaanvraag</t>
        </r>
      </text>
    </comment>
    <comment ref="D6" authorId="0" shapeId="0">
      <text>
        <r>
          <rPr>
            <b/>
            <sz val="9"/>
            <color indexed="81"/>
            <rFont val="Tahoma"/>
            <family val="2"/>
          </rPr>
          <t>T.A. van der Kruk:</t>
        </r>
        <r>
          <rPr>
            <sz val="9"/>
            <color indexed="81"/>
            <rFont val="Tahoma"/>
            <family val="2"/>
          </rPr>
          <t xml:space="preserve">
Invullen bij afronding project</t>
        </r>
      </text>
    </comment>
    <comment ref="D7" authorId="0" shapeId="0">
      <text>
        <r>
          <rPr>
            <b/>
            <sz val="9"/>
            <color indexed="81"/>
            <rFont val="Tahoma"/>
            <family val="2"/>
          </rPr>
          <t>T.A. van der Kruk:</t>
        </r>
        <r>
          <rPr>
            <sz val="9"/>
            <color indexed="81"/>
            <rFont val="Tahoma"/>
            <family val="2"/>
          </rPr>
          <t xml:space="preserve">
Invullen na goedkeuring budgetaanvraag</t>
        </r>
      </text>
    </comment>
    <comment ref="G8" authorId="0" shapeId="0">
      <text>
        <r>
          <rPr>
            <b/>
            <sz val="9"/>
            <color indexed="81"/>
            <rFont val="Tahoma"/>
            <family val="2"/>
          </rPr>
          <t>T.A. van der Kruk:</t>
        </r>
        <r>
          <rPr>
            <sz val="9"/>
            <color indexed="81"/>
            <rFont val="Tahoma"/>
            <family val="2"/>
          </rPr>
          <t xml:space="preserve">
Invullen per invulmoment</t>
        </r>
      </text>
    </comment>
    <comment ref="D9" authorId="0" shapeId="0">
      <text>
        <r>
          <rPr>
            <b/>
            <sz val="9"/>
            <color indexed="81"/>
            <rFont val="Tahoma"/>
            <family val="2"/>
          </rPr>
          <t>T.A. van der Kruk:</t>
        </r>
        <r>
          <rPr>
            <sz val="9"/>
            <color indexed="81"/>
            <rFont val="Tahoma"/>
            <family val="2"/>
          </rPr>
          <t xml:space="preserve">
Invullen bij afronding project</t>
        </r>
      </text>
    </comment>
    <comment ref="D10" authorId="0" shapeId="0">
      <text>
        <r>
          <rPr>
            <b/>
            <sz val="9"/>
            <color indexed="81"/>
            <rFont val="Tahoma"/>
            <family val="2"/>
          </rPr>
          <t>T.A. van der Kruk:</t>
        </r>
        <r>
          <rPr>
            <sz val="9"/>
            <color indexed="81"/>
            <rFont val="Tahoma"/>
            <family val="2"/>
          </rPr>
          <t xml:space="preserve">
Invullen bij afronding project</t>
        </r>
      </text>
    </comment>
    <comment ref="D11" authorId="0" shapeId="0">
      <text>
        <r>
          <rPr>
            <b/>
            <sz val="9"/>
            <color indexed="81"/>
            <rFont val="Tahoma"/>
            <family val="2"/>
          </rPr>
          <t>T.A. van der Kruk:</t>
        </r>
        <r>
          <rPr>
            <sz val="9"/>
            <color indexed="81"/>
            <rFont val="Tahoma"/>
            <family val="2"/>
          </rPr>
          <t xml:space="preserve">
Invullen bij afronding project</t>
        </r>
      </text>
    </comment>
    <comment ref="G12" authorId="0" shapeId="0">
      <text>
        <r>
          <rPr>
            <b/>
            <sz val="9"/>
            <color indexed="81"/>
            <rFont val="Tahoma"/>
            <family val="2"/>
          </rPr>
          <t>T.A. van der Kruk:</t>
        </r>
        <r>
          <rPr>
            <sz val="9"/>
            <color indexed="81"/>
            <rFont val="Tahoma"/>
            <family val="2"/>
          </rPr>
          <t xml:space="preserve">
Invullen bij afronding project</t>
        </r>
      </text>
    </comment>
    <comment ref="G13" authorId="0" shapeId="0">
      <text>
        <r>
          <rPr>
            <b/>
            <sz val="9"/>
            <color indexed="81"/>
            <rFont val="Tahoma"/>
            <family val="2"/>
          </rPr>
          <t>T.A. van der Kruk:</t>
        </r>
        <r>
          <rPr>
            <sz val="9"/>
            <color indexed="81"/>
            <rFont val="Tahoma"/>
            <family val="2"/>
          </rPr>
          <t xml:space="preserve">
Invullen bij afronding project</t>
        </r>
      </text>
    </comment>
    <comment ref="D14" authorId="0" shapeId="0">
      <text>
        <r>
          <rPr>
            <b/>
            <sz val="9"/>
            <color indexed="81"/>
            <rFont val="Tahoma"/>
            <family val="2"/>
          </rPr>
          <t>T.A. van der Kruk:</t>
        </r>
        <r>
          <rPr>
            <sz val="9"/>
            <color indexed="81"/>
            <rFont val="Tahoma"/>
            <family val="2"/>
          </rPr>
          <t xml:space="preserve">
Invullen bij afronding project</t>
        </r>
      </text>
    </comment>
    <comment ref="C15" authorId="0" shapeId="0">
      <text>
        <r>
          <rPr>
            <b/>
            <sz val="9"/>
            <color indexed="81"/>
            <rFont val="Tahoma"/>
            <family val="2"/>
          </rPr>
          <t>T.A. van der Kruk:</t>
        </r>
        <r>
          <rPr>
            <sz val="9"/>
            <color indexed="81"/>
            <rFont val="Tahoma"/>
            <family val="2"/>
          </rPr>
          <t xml:space="preserve">
Invullen na goedkeuring budgetaanvraag. Voor het detailniveveau van achterliggende berekeningen volstaat een inschatting.</t>
        </r>
      </text>
    </comment>
    <comment ref="D15" authorId="0" shapeId="0">
      <text>
        <r>
          <rPr>
            <b/>
            <sz val="9"/>
            <color indexed="81"/>
            <rFont val="Tahoma"/>
            <family val="2"/>
          </rPr>
          <t>T.A. van der Kruk:</t>
        </r>
        <r>
          <rPr>
            <sz val="9"/>
            <color indexed="81"/>
            <rFont val="Tahoma"/>
            <family val="2"/>
          </rPr>
          <t xml:space="preserve">
Invullen per Q. Vul alleen in wanneer de verwachte resultaten niet meer realistisch zijn (door bijvoorbeeld wijzigingen in het ontwerp).
</t>
        </r>
      </text>
    </comment>
    <comment ref="E15" authorId="0" shapeId="0">
      <text>
        <r>
          <rPr>
            <b/>
            <sz val="9"/>
            <color indexed="81"/>
            <rFont val="Tahoma"/>
            <family val="2"/>
          </rPr>
          <t>T.A. van der Kruk:</t>
        </r>
        <r>
          <rPr>
            <sz val="9"/>
            <color indexed="81"/>
            <rFont val="Tahoma"/>
            <family val="2"/>
          </rPr>
          <t xml:space="preserve">
Invullen bij afronding project. Welke prestaties zijn uiteindelijk geleverd? Voor het detailniveveau van achterliggende berekeningen wordt voor categorie 1 data een LCA rapportage verwacht die voldoet aan de Bepalingsmethode en getoetst is door een herkend LCA deskundige.</t>
        </r>
      </text>
    </comment>
    <comment ref="F16" authorId="0" shapeId="0">
      <text>
        <r>
          <rPr>
            <b/>
            <sz val="9"/>
            <color indexed="81"/>
            <rFont val="Tahoma"/>
            <charset val="1"/>
          </rPr>
          <t>T.A. van der Kruk:</t>
        </r>
        <r>
          <rPr>
            <sz val="9"/>
            <color indexed="81"/>
            <rFont val="Tahoma"/>
            <charset val="1"/>
          </rPr>
          <t xml:space="preserve">
Invullen bij afronding project</t>
        </r>
      </text>
    </comment>
    <comment ref="G16" authorId="0" shapeId="0">
      <text>
        <r>
          <rPr>
            <b/>
            <sz val="9"/>
            <color indexed="81"/>
            <rFont val="Tahoma"/>
            <charset val="1"/>
          </rPr>
          <t>T.A. van der Kruk:</t>
        </r>
        <r>
          <rPr>
            <sz val="9"/>
            <color indexed="81"/>
            <rFont val="Tahoma"/>
            <charset val="1"/>
          </rPr>
          <t xml:space="preserve">
Invullen na goedkeuring budgetaanvraag en aanvullen bij nieuwe invulmomenten voor prognose en realisatie</t>
        </r>
      </text>
    </comment>
    <comment ref="B18" authorId="0" shapeId="0">
      <text>
        <r>
          <rPr>
            <b/>
            <sz val="9"/>
            <color indexed="81"/>
            <rFont val="Tahoma"/>
            <family val="2"/>
          </rPr>
          <t>T.A. van der Kruk:</t>
        </r>
        <r>
          <rPr>
            <sz val="9"/>
            <color indexed="81"/>
            <rFont val="Tahoma"/>
            <family val="2"/>
          </rPr>
          <t xml:space="preserve">
De berekening van de milieukosten (MKI-waarden) geschiedt volgens de LCA werkwijze in combinatie met de Bepalingsmethode Milieuprestatie Bouwwerken (kortweg "Bepalingsmethode"), waarbij milieu-impact uitgedrukt wordt in de milieukosten indicator (MKI), met eenheid [euro].
De MKI-waarden worden bepaald met toepassing van DuboCalc als software-instrument, of berekend op ‘handmatige’ wijze met LCA’s.
Versies:
De laatste versie van DuboCalc is vigerend.
De laatste versie van de Bepalingsmethode is vigerend.
De laatste versie van de Nationale Milieu Database NMD is vigerend.
Uitgangspunt is dat de vigerende versie genomen wordt bij aanvang van de maatregel (opstellen referentie) en dat gedurende de implementatie (prognose, realisatie) deze versie van toepassing blijft.
Het is belangrijk om de gehanteerde versie van DuboCalc, en de onderliggende bibliotheek, vast te leggen!
De product-specifieke LCA’s en de daarin vastgestelde MKI waardes, dienen getoetst te zijn door een erkende LCA-Deskundige  (zie https://milieudatabase.nl/milieudata/erkende-lca-deskundigen/).</t>
        </r>
      </text>
    </comment>
    <comment ref="B23" authorId="0" shapeId="0">
      <text>
        <r>
          <rPr>
            <b/>
            <sz val="9"/>
            <color indexed="81"/>
            <rFont val="Tahoma"/>
            <family val="2"/>
          </rPr>
          <t>T.A. van der Kruk:</t>
        </r>
        <r>
          <rPr>
            <sz val="9"/>
            <color indexed="81"/>
            <rFont val="Tahoma"/>
            <family val="2"/>
          </rPr>
          <t xml:space="preserve">
Klimaatverandering is één van de milieu effect categorieën waar de MKI uit is opgebouwd en wordt technisch verwoord als CO₂-equivalenten (CO₂ eq).
Weegfactor voor de milieu effect categorie klimaatverandering is € 0,05 per kg CO₂ eq. De waarde van CO₂-eq is daarmee te bepalen uit de MKI voor alleen de effectcategorie klimaatverandering door deze met een factor 20 te vermenigvuldigen (voor de CO₂-eq in kg) of door 50 te delen (voor de CO₂-eq in ton).
</t>
        </r>
      </text>
    </comment>
    <comment ref="B28" authorId="0" shapeId="0">
      <text>
        <r>
          <rPr>
            <b/>
            <sz val="9"/>
            <color indexed="81"/>
            <rFont val="Tahoma"/>
            <family val="2"/>
          </rPr>
          <t>T.A. van der Kruk:</t>
        </r>
        <r>
          <rPr>
            <sz val="9"/>
            <color indexed="81"/>
            <rFont val="Tahoma"/>
            <family val="2"/>
          </rPr>
          <t xml:space="preserve">
Meerkosten betreft de kosten t.o.v. traditionele uitvoering (stichtingskosten).</t>
        </r>
      </text>
    </comment>
    <comment ref="B33" authorId="0" shapeId="0">
      <text>
        <r>
          <rPr>
            <b/>
            <sz val="9"/>
            <color indexed="81"/>
            <rFont val="Tahoma"/>
            <family val="2"/>
          </rPr>
          <t>T.A. van der Kruk:</t>
        </r>
        <r>
          <rPr>
            <sz val="9"/>
            <color indexed="81"/>
            <rFont val="Tahoma"/>
            <family val="2"/>
          </rPr>
          <t xml:space="preserve">
Kwalitatief: geef aan in hoeverre het KCI-initiatief bijdraagt aan circulariteit en leg daarnaast uit waarop u uw antwoord baseert in de kolom toelichting: 
-- / -     : ongunstig, KCI initiatief gaat in tegen de principes van circulair materiaalgebruik;
    0       : neutraal, geen effect op circulair materiaalgebruik;
+  : gunstig, KCI initiatief bevordert circulair materiaalgebruik via één of meer van onderstaande strategie(ën);
++: Initiatief heeft als primaire doelstelling het verhogen van de circulariteit volgens één of meer van de onderstaande strategiën;
nvt: indien niet relevant.
&gt; Circulaire strategie die het totale grondstoffengebruik vermindert t.o.v. de referentiesituatie, b.v. minder materiaal gebruik;
&gt; Circulaire strategie die de behoefte aan nieuwe grondstoffen uitstelt t.o.v. de referentiesituatie, b.v. hergebruik van materiaal;
&gt; Circulaire strategie gericht op het sluiten en/of regenereren van de kringloop van grondstoffen, b.v recycling.
</t>
        </r>
      </text>
    </comment>
    <comment ref="B35" authorId="0" shapeId="0">
      <text>
        <r>
          <rPr>
            <b/>
            <sz val="9"/>
            <color indexed="81"/>
            <rFont val="Tahoma"/>
            <family val="2"/>
          </rPr>
          <t>T.A. van der Kruk:</t>
        </r>
        <r>
          <rPr>
            <sz val="9"/>
            <color indexed="81"/>
            <rFont val="Tahoma"/>
            <family val="2"/>
          </rPr>
          <t xml:space="preserve">
Indien het KCI initiatief behalve op MKI en CO2 ook effect heeft op de uitstoot van stikstof, geef dan kwalitatief aan in welke mate:
-- / -     : ongunstig, door KCI initiatief zal uitstoot toenemen;
    0       : neutraal,  geen effect op stikstof;
+           : gunstig, maar valt niet onder de voorwaarden voor de classificatie "++";
++         : zeer gunstig, alleen kiezen in het geval dat zero emissie werktuigen / voertuigen worden ingezet;
nvt      : indien niet relevant.
</t>
        </r>
      </text>
    </comment>
    <comment ref="B37" authorId="0" shapeId="0">
      <text>
        <r>
          <rPr>
            <b/>
            <sz val="9"/>
            <color indexed="81"/>
            <rFont val="Tahoma"/>
            <family val="2"/>
          </rPr>
          <t>T.A. van der Kruk:</t>
        </r>
        <r>
          <rPr>
            <sz val="9"/>
            <color indexed="81"/>
            <rFont val="Tahoma"/>
            <family val="2"/>
          </rPr>
          <t xml:space="preserve">
Indien het KCI initiatief behalve op MKI en CO2 ook effect heeft op de uitstoot van fijnstof, geef dan kwalitatief aan in welke mate:
-- / -     : ongunstig, door KCI initiatief zal uitstoot toenemen;
    0       : neutraal,  geen effect op stikstof;
+           : gunstig, maar valt niet onder de voorwaarden voor de classificatie "++";
++         : zeer gunstig, alleen kiezen in het geval dat zero emissie werktuigen / voertuigen worden ingezet;
nvt      : indien niet relevant.
</t>
        </r>
      </text>
    </comment>
    <comment ref="B39" authorId="0" shapeId="0">
      <text>
        <r>
          <rPr>
            <b/>
            <sz val="9"/>
            <color indexed="81"/>
            <rFont val="Tahoma"/>
            <family val="2"/>
          </rPr>
          <t>T.A. van der Kruk:</t>
        </r>
        <r>
          <rPr>
            <sz val="9"/>
            <color indexed="81"/>
            <rFont val="Tahoma"/>
            <family val="2"/>
          </rPr>
          <t xml:space="preserve">
I = Innoveren: een vernieuwing die er op gericht is om op TRL 9 niveau (technisch gereed om binnen de organisatie in productie te nemen = uniformeren) te komen.
U = Uniformeren: behelst de acties die nodig zijn om de organisatie klaar te maken voor brede toepassing (TRL niveau 9).
P = Produceren: gangbare werkwijze die algemeen toegepast wordt, of kan worden.
</t>
        </r>
      </text>
    </comment>
  </commentList>
</comments>
</file>

<file path=xl/sharedStrings.xml><?xml version="1.0" encoding="utf-8"?>
<sst xmlns="http://schemas.openxmlformats.org/spreadsheetml/2006/main" count="224" uniqueCount="163">
  <si>
    <t>Prestatie:</t>
  </si>
  <si>
    <t xml:space="preserve">Verwachte bijdrage </t>
  </si>
  <si>
    <t>Realisatie</t>
  </si>
  <si>
    <t>Toelichting</t>
  </si>
  <si>
    <t>MKI (in €)</t>
  </si>
  <si>
    <t>Zonder maatregel (referentie)</t>
  </si>
  <si>
    <t>Met maatregel</t>
  </si>
  <si>
    <t>Reductie</t>
  </si>
  <si>
    <r>
      <t>CO</t>
    </r>
    <r>
      <rPr>
        <vertAlign val="subscript"/>
        <sz val="13"/>
        <color theme="1"/>
        <rFont val="Calibri"/>
        <family val="2"/>
        <scheme val="minor"/>
      </rPr>
      <t>2</t>
    </r>
    <r>
      <rPr>
        <sz val="13"/>
        <color theme="1"/>
        <rFont val="Calibri"/>
        <family val="2"/>
        <scheme val="minor"/>
      </rPr>
      <t xml:space="preserve"> (in ton)</t>
    </r>
  </si>
  <si>
    <t>Kosten (in €)</t>
  </si>
  <si>
    <t>Meerkosten</t>
  </si>
  <si>
    <r>
      <t>Bijdrage Circulariteit (</t>
    </r>
    <r>
      <rPr>
        <i/>
        <sz val="13"/>
        <color theme="1"/>
        <rFont val="Calibri"/>
        <family val="2"/>
        <scheme val="minor"/>
      </rPr>
      <t>kwalitatief</t>
    </r>
    <r>
      <rPr>
        <sz val="13"/>
        <color theme="1"/>
        <rFont val="Calibri"/>
        <family val="2"/>
        <scheme val="minor"/>
      </rPr>
      <t xml:space="preserve">)
</t>
    </r>
  </si>
  <si>
    <t>Fase van standaardisatie</t>
  </si>
  <si>
    <t>Meerkosten betreft de kosten t.o.v. traditionele uitvoering (stichtingskosten).</t>
  </si>
  <si>
    <t>I = Innoveren: een vernieuwing die er op gericht is om op TRL 9 niveau (technisch gereed om binnen de organisatie in productie te nemen = uniformeren) te komen.
U = Uniformeren: behelst de acties die nodig zijn om de organisatie klaar te maken voor brede toepassing (TRL niveau 9).
P = Produceren: gangbare werkwijze die algemeen toegepast wordt, of kan worden.</t>
  </si>
  <si>
    <t>I</t>
  </si>
  <si>
    <t>--</t>
  </si>
  <si>
    <t>-</t>
  </si>
  <si>
    <t>++</t>
  </si>
  <si>
    <t>+</t>
  </si>
  <si>
    <t>U</t>
  </si>
  <si>
    <t>P</t>
  </si>
  <si>
    <t>Korte toelichting bij afwijking van prestaties t.o.v. verwachting</t>
  </si>
  <si>
    <t>Korte toelichting waarop kwalitatieve antwoord gebaseerd is</t>
  </si>
  <si>
    <t>Verwijzing naar documentatie + beknopte uitleg gerapporteerde waarden</t>
  </si>
  <si>
    <t>drop down</t>
  </si>
  <si>
    <t>Leg hier kwalitatief uit welke milieuwinst er in de toekomst te verwachten valt indien: 
1) het project enkel kwalitatieve resultaten heeft opgeleverd (voorbereidend onderzoek ter behoeve van realisatiemaatregel):
2): er bij toekomstige grootschalige toepassing een nog groter reductiepotentieel te halen valt</t>
  </si>
  <si>
    <t>Welke levensduur is er gehanteerd?</t>
  </si>
  <si>
    <t>Welke levenscyclusfasen zijn er meegenomen in de MKI-berekeningen? Bijvoorbeeld A1-A5 of A1-D.</t>
  </si>
  <si>
    <r>
      <t>Let bij het invullen op de scope: het is belangrijk dat deze voor MKI, CO</t>
    </r>
    <r>
      <rPr>
        <vertAlign val="subscript"/>
        <sz val="11"/>
        <color theme="1"/>
        <rFont val="Calibri"/>
        <family val="2"/>
        <scheme val="minor"/>
      </rPr>
      <t>2</t>
    </r>
    <r>
      <rPr>
        <sz val="11"/>
        <color theme="1"/>
        <rFont val="Calibri"/>
        <family val="2"/>
        <scheme val="minor"/>
      </rPr>
      <t xml:space="preserve"> en kosten steeds hetzelfde is. Denk hierbij bijvoorbeeld aan systeemgrenzen, levensduur en levenscyclusfasen. 
Vul daarnaast bij voorkeur enkel de resultaten in voor het gedeelte van het (bouw)project waar de maatregel betrekking op heeft (en dus niet voor het gehele proejct waarin dit is toegepast).</t>
    </r>
  </si>
  <si>
    <t>Invoer</t>
  </si>
  <si>
    <t>Voertuig 3</t>
  </si>
  <si>
    <t>Emissieklasse</t>
  </si>
  <si>
    <t>Meerkosten (€)</t>
  </si>
  <si>
    <t>Elektrisch</t>
  </si>
  <si>
    <t>Mini &lt; 19 kW</t>
  </si>
  <si>
    <t>EURO 5</t>
  </si>
  <si>
    <t>Zeer licht 19 - 37 kW</t>
  </si>
  <si>
    <t>Stage IV</t>
  </si>
  <si>
    <t>Diesel</t>
  </si>
  <si>
    <t>EURO 6</t>
  </si>
  <si>
    <t>Licht 37 - 56 kW</t>
  </si>
  <si>
    <t>Stage V</t>
  </si>
  <si>
    <t>Waterstof</t>
  </si>
  <si>
    <t>Zwaar 130 - 560 kW</t>
  </si>
  <si>
    <t>Zeer zwaar materieel &gt;560 kW</t>
  </si>
  <si>
    <t>Trekker licht</t>
  </si>
  <si>
    <t>Trekker zwaar</t>
  </si>
  <si>
    <t>Vrachtwagen zwaar</t>
  </si>
  <si>
    <t>Maatregel KCI:</t>
  </si>
  <si>
    <r>
      <t>Bijdrage Stikstof (</t>
    </r>
    <r>
      <rPr>
        <i/>
        <sz val="13"/>
        <color theme="1"/>
        <rFont val="Calibri"/>
        <family val="2"/>
        <scheme val="minor"/>
      </rPr>
      <t>kwalitatief</t>
    </r>
    <r>
      <rPr>
        <sz val="13"/>
        <color theme="1"/>
        <rFont val="Calibri"/>
        <family val="2"/>
        <scheme val="minor"/>
      </rPr>
      <t>)</t>
    </r>
  </si>
  <si>
    <r>
      <t>Bijdrage Fijnstof (</t>
    </r>
    <r>
      <rPr>
        <i/>
        <sz val="13"/>
        <color theme="1"/>
        <rFont val="Calibri"/>
        <family val="2"/>
        <scheme val="minor"/>
      </rPr>
      <t>kwalitatief</t>
    </r>
    <r>
      <rPr>
        <sz val="13"/>
        <color theme="1"/>
        <rFont val="Calibri"/>
        <family val="2"/>
        <scheme val="minor"/>
      </rPr>
      <t>)</t>
    </r>
  </si>
  <si>
    <t>Korte beschrijving maatregel (wat wordt er in dit geval concreet verduurzaamd?)</t>
  </si>
  <si>
    <t xml:space="preserve">
Invullen na goedkeuring budgetaanvraag</t>
  </si>
  <si>
    <t>Projectnaam en -nummer:</t>
  </si>
  <si>
    <t>Datum van invullen (of data indien meerdere invulmomenten):</t>
  </si>
  <si>
    <t xml:space="preserve">Welke lessen kunnen er geleerd worden over verduurzaming? Alleen invullen indien eenvoudig voorhanden. </t>
  </si>
  <si>
    <t xml:space="preserve">
Invullen bij afronding project</t>
  </si>
  <si>
    <t>Ligt de scope toe, waaronder in ieder geval onderstaande twee velden</t>
  </si>
  <si>
    <t>Zijn de resultaten ingevuld voor alléén de onderdelen van het (bouw)project waar de maatregel betrekking op heeft of voor het hele project?</t>
  </si>
  <si>
    <t>Bronvermelding / toelichting ingevulde waarden</t>
  </si>
  <si>
    <t>Invullen na goedkeuring budgetaanvraag. Voor het detailniveveau van achterliggende berekeningen volstaat een inschatting.</t>
  </si>
  <si>
    <t>De berekening van de milieukosten (MKI-waarden) geschiedt volgens de LCA werkwijze in combinatie met de Bepalingsmethode Milieuprestatie Bouwwerken (kortweg "Bepalingsmethode"), waarbij milieu-impact uitgedrukt wordt in de milieukosten indicator (MKI), met eenheid [euro].
De MKI-waarden worden bepaald met toepassing van DuboCalc als software-instrument, of berekend op ‘handmatige’ wijze met LCA’s.
Versies:
De laatste versie van DuboCalc is vigerend.
De laatste versie van de Bepalingsmethode is vigerend.
De laatste versie van de Nationale Milieu Database NMD is vigerend.
Uitgangspunt is dat de vigerende versie genomen wordt bij aanvang van de maatregel (opstellen referentie) en dat gedurende de implementatie (prognose, realisatie) deze versie van toepassing blijft.
Het is belangrijk om de gehanteerde versie van DuboCalc, en de onderliggende bibliotheek, vast te leggen!
De product-specifieke LCA’s en de daarin vastgestelde MKI waardes, dienen getoetst te zijn door een erkende LCA-Deskundige  (zie https://milieudatabase.nl/milieudata/erkende-lca-deskundigen/).</t>
  </si>
  <si>
    <r>
      <t>Klimaatverandering is één van de milieu effect categorieën waar de MKI uit is opgebouwd en wordt technisch verwoord als CO</t>
    </r>
    <r>
      <rPr>
        <sz val="11"/>
        <color theme="1"/>
        <rFont val="Calibri"/>
        <family val="2"/>
      </rPr>
      <t>₂</t>
    </r>
    <r>
      <rPr>
        <sz val="11"/>
        <color theme="1"/>
        <rFont val="Calibri"/>
        <family val="2"/>
        <scheme val="minor"/>
      </rPr>
      <t>-equivalenten (CO₂ eq).
Weegfactor voor de milieu effect categorie klimaatverandering is € 0,05 per kg CO₂ eq. De waarde van CO₂-eq is daarmee te bepalen uit de MKI voor alleen de effectcategorie klimaatverandering door deze met een factor 20 te vermenigvuldigen (voor de CO₂-eq in kg) of door 50 te delen (voor de CO₂-eq in ton).</t>
    </r>
  </si>
  <si>
    <t>Kwalitatief: geef aan in hoeverre het KCI-initiatief bijdraagt aan circulariteit en leg daarnaast uit waarop u uw antwoord baseert in de kolom toelichting: 
-- / -     : ongunstig, KCI initiatief gaat in tegen de principes van circulair materiaalgebruik;
    0       : neutraal, geen effect op circulair materiaalgebruik;
+  : gunstig, KCI initiatief bevordert circulair materiaalgebruik via één of meer van onderstaande strategie(ën);
++: Initiatief heeft als primaire doelstelling het verhogen van de circulariteit volgens één of meer van de onderstaande strategiën;
nvt: indien niet relevant.
&gt; Circulaire strategie die het totale grondstoffengebruik vermindert t.o.v. de referentiesituatie, b.v. minder materiaal gebruik;
&gt; Circulaire strategie die de behoefte aan nieuwe grondstoffen uitstelt t.o.v. de referentiesituatie, b.v. hergebruik van materiaal;
&gt; Circulaire strategie gericht op het sluiten en/of regenereren van de kringloop van grondstoffen, b.v recycling.</t>
  </si>
  <si>
    <t>Indien het KCI initiatief behalve op MKI en CO2 ook effect heeft op de uitstoot van stikstof, geef dan kwalitatief aan in welke mate:
-- / -     : ongunstig, door KCI initiatief zal uitstoot toenemen;
    0       : neutraal,  geen effect op stikstof;
+           : gunstig, maar valt niet onder de voorwaarden voor de classificatie "++";
++         : zeer gunstig, alleen kiezen in het geval dat zero emissie werktuigen / voertuigen worden ingezet;
nvt      : indien niet relevant.</t>
  </si>
  <si>
    <t>Indien het KCI initiatief behalve op MKI en CO2 ook effect heeft op de uitstoot van fijnstof, geef dan kwalitatief aan in welke mate:
-- / -     : ongunstig, door KCI initiatief zal uitstoot toenemen;
    0       : neutraal,  geen effect op stikstof;
+           : gunstig, maar valt niet onder de voorwaarden voor de classificatie "++";
++         : zeer gunstig, alleen kiezen in het geval dat zero emissie werktuigen / voertuigen worden ingezet;
nvt      : indien niet relevant.</t>
  </si>
  <si>
    <t>Kies het type materieelstuk</t>
  </si>
  <si>
    <t>Machine 3</t>
  </si>
  <si>
    <t>Rapportage format monitoring Impulsbudgetten RWS</t>
  </si>
  <si>
    <r>
      <t xml:space="preserve">Dit format betreft het verificatieformat voor het effect van alle maatregelen die zijn uitgevoerd met duurzaamheidsbudget. Het format moet door de desbetreffende projecten, inclusief onderbouwing elke T-rapportage (via het projectteam) worden aangeleverd bij steunpuntduurzaamheid@RWS.nl. Dit ter verificatie van de budgetten naar het ministerie I&amp;W. Eventuele vragen over het format of de verantwoording van de budgetten kunnen tevens bij het steunpunt duurzaamheid worden gesteld. 
</t>
    </r>
    <r>
      <rPr>
        <b/>
        <sz val="14"/>
        <color rgb="FFFF0000"/>
        <rFont val="Calibri"/>
        <family val="2"/>
        <scheme val="minor"/>
      </rPr>
      <t>Let op: Indien het niet mogelijk is een update te geven dient het format alsnog elke T-rapportage (inclusief ongewijzigde prognose) bij het steunpunt te worden aangeleverd. 
Let op: Bij de inzet van zero emissie materieel is ook tabblad 2 van toepassing!</t>
    </r>
  </si>
  <si>
    <t xml:space="preserve">Aangepaste prognose </t>
  </si>
  <si>
    <t>Update per T rapportage. Alleen wanneer de verwachte resultaten niet meer realistisch zijn (door bijvoorbeeld grote wijzigingen in het ontwerp).</t>
  </si>
  <si>
    <t>Actueel behaalde prestaties, update per T-rapportage. Voor het detailniveveau van achterliggende berekeningen wordt voor categorie 1 data een LCA rapportage verwacht die voldoet aan de Bepalingsmethode en getoetst is door een herkend LCA deskundige.</t>
  </si>
  <si>
    <t>Invullen na goedkeuring budgetaanvraag. Indien nodig update per T-rapportage en invullen bij afronding project</t>
  </si>
  <si>
    <t>Invullen per versie</t>
  </si>
  <si>
    <t>kg</t>
  </si>
  <si>
    <t>liter</t>
  </si>
  <si>
    <t>Waterstof (kg)</t>
  </si>
  <si>
    <t>Verbruik per uur (bij hybride of blend beide energiedragers invullen)</t>
  </si>
  <si>
    <t>Gemiddeld verbruik per uur per type brandstof</t>
  </si>
  <si>
    <t>Stage IIIB</t>
  </si>
  <si>
    <t>Bestelauto</t>
  </si>
  <si>
    <t>Vrachtwagen licht en middel</t>
  </si>
  <si>
    <t>Trekker middelzwaar</t>
  </si>
  <si>
    <t>Middelzwaar 56 - 75 kW</t>
  </si>
  <si>
    <t>Middelzwaar 75 - 130 kW</t>
  </si>
  <si>
    <t>Bus</t>
  </si>
  <si>
    <t>Uitvoeringsperiode</t>
  </si>
  <si>
    <t>Mocht de uitvoering vallen in meer periodes, kies dan de periode waar het meest in wordt uitgevoerd.</t>
  </si>
  <si>
    <t>Periode 1: 
2023-2024</t>
  </si>
  <si>
    <t>Periode 2: 
2025-2027</t>
  </si>
  <si>
    <t>Periode 3: 
2028-2029</t>
  </si>
  <si>
    <t>Periode 4: 
2030 en verder</t>
  </si>
  <si>
    <r>
      <rPr>
        <b/>
        <sz val="13"/>
        <color theme="1"/>
        <rFont val="Calibri"/>
        <family val="2"/>
        <scheme val="minor"/>
      </rPr>
      <t>Algemene informatie</t>
    </r>
    <r>
      <rPr>
        <sz val="13"/>
        <color theme="1"/>
        <rFont val="Calibri"/>
        <family val="2"/>
        <scheme val="minor"/>
      </rPr>
      <t xml:space="preserve">
Invullen bij start inzet materieel</t>
    </r>
  </si>
  <si>
    <r>
      <rPr>
        <sz val="13"/>
        <color theme="1"/>
        <rFont val="Calibri"/>
        <family val="2"/>
        <scheme val="minor"/>
      </rPr>
      <t>In te vullen voor</t>
    </r>
    <r>
      <rPr>
        <b/>
        <sz val="13"/>
        <color theme="1"/>
        <rFont val="Calibri"/>
        <family val="2"/>
        <scheme val="minor"/>
      </rPr>
      <t xml:space="preserve">
Mobiele werktuigen
</t>
    </r>
    <r>
      <rPr>
        <sz val="13"/>
        <color theme="1"/>
        <rFont val="Calibri"/>
        <family val="2"/>
        <scheme val="minor"/>
      </rPr>
      <t>(kranen, graafmachines, aggregaten en specialistisch materieel als asfaltmachines)</t>
    </r>
  </si>
  <si>
    <t>In geval van ZE leeg laten, bij hybride invullen voor onderdeel met brandstof</t>
  </si>
  <si>
    <t>Kies de vermogensklasse, gebaseerd op maximaal vermogen (kW)</t>
  </si>
  <si>
    <t>Categorie</t>
  </si>
  <si>
    <t>In geval van Zero Emission (waterstof of 100% elektrisch) leeg laten, bij hybride invullen voor onderdeel met brandstof</t>
  </si>
  <si>
    <t>Personenvervoer</t>
  </si>
  <si>
    <t>Eenheid</t>
  </si>
  <si>
    <t>kWh</t>
  </si>
  <si>
    <t>Verwijzing naar documentatie + beknopte uitleg gerapporteerde waarden
MKI berekeningen van referentie en maatregel + onderbouwing + aannames is realisatie</t>
  </si>
  <si>
    <t>Voertuig 4</t>
  </si>
  <si>
    <t>Voertuig 5</t>
  </si>
  <si>
    <t>Voertuig 6</t>
  </si>
  <si>
    <t>Voertuig 7</t>
  </si>
  <si>
    <t>Voertuig 8</t>
  </si>
  <si>
    <t>Voertuig 9</t>
  </si>
  <si>
    <t>Voertuig 10</t>
  </si>
  <si>
    <t>Machine 4</t>
  </si>
  <si>
    <t>Machine 5</t>
  </si>
  <si>
    <t>Machine 6</t>
  </si>
  <si>
    <t>Machine 7</t>
  </si>
  <si>
    <t>Machine 8</t>
  </si>
  <si>
    <t>Machine 9</t>
  </si>
  <si>
    <t>Machine 10</t>
  </si>
  <si>
    <t>Percentage ZE (actuele status):</t>
  </si>
  <si>
    <r>
      <rPr>
        <b/>
        <sz val="13"/>
        <color theme="1"/>
        <rFont val="Calibri"/>
        <family val="2"/>
        <scheme val="minor"/>
      </rPr>
      <t>Prognose volledig project</t>
    </r>
    <r>
      <rPr>
        <sz val="13"/>
        <color theme="1"/>
        <rFont val="Calibri"/>
        <family val="2"/>
        <scheme val="minor"/>
      </rPr>
      <t xml:space="preserve">
</t>
    </r>
  </si>
  <si>
    <t>Werktuigen</t>
  </si>
  <si>
    <t>Hybride</t>
  </si>
  <si>
    <t>Zero emissie</t>
  </si>
  <si>
    <t>Mogelijkheden classificatie werktuigen</t>
  </si>
  <si>
    <t>Output (MJ per eenheid)</t>
  </si>
  <si>
    <t>Gemiddeld verbruik per (ton)kilometer per type brandstof</t>
  </si>
  <si>
    <t>Verbruik per (ton)kilometer (bij hybride of blend beide energiedragers invullen)</t>
  </si>
  <si>
    <t>Te meten eenheid</t>
  </si>
  <si>
    <t>Tonkilometer voor transport of kilometer voor personenvervoer</t>
  </si>
  <si>
    <t>Tonkilometer</t>
  </si>
  <si>
    <t>Kilometer</t>
  </si>
  <si>
    <t>Draaiuur</t>
  </si>
  <si>
    <t>Mogelijke eenheden  transportmiddelen</t>
  </si>
  <si>
    <t>Mogelijke classificatie transportmiddelen</t>
  </si>
  <si>
    <t>Mogelijke energiedragers transportmiddelen</t>
  </si>
  <si>
    <t xml:space="preserve">
Eenheid</t>
  </si>
  <si>
    <t>Uit te voeren hoeveelheid 
(tonkm, km, draaiuur - aansluiten bij bovenstaand verbruik)</t>
  </si>
  <si>
    <t>Elektrisch (kWh)</t>
  </si>
  <si>
    <t>Uitgevoerde hoeveelheid 
(tonkm, km, draaiuur - aansluiten bij bovenstaand verbruik)</t>
  </si>
  <si>
    <t>Rekent automatisch door</t>
  </si>
  <si>
    <t>Totale arbeid (MJ output; wordt berekend obv bovenstaande gegevens)</t>
  </si>
  <si>
    <t>Diesel of HVO (l)</t>
  </si>
  <si>
    <t>ZE arbeid (MJ output; wordt berekend obv bovenstaande gegevens)</t>
  </si>
  <si>
    <t>Arbeid per eenheid (MJ output; wordt berekend)</t>
  </si>
  <si>
    <t>ZE arbeid per eenheid (MJ output; wordt berekend)</t>
  </si>
  <si>
    <t>Uitgevoerde ZE arbeid (MJ output; wordt berekend obv bovenstaande gegevens)</t>
  </si>
  <si>
    <t>Uitgevoerde totale arbeid (MJ output; wordt berekend obv bovenstaande gegevens)</t>
  </si>
  <si>
    <t>Hyrdaulische graafmachine</t>
  </si>
  <si>
    <t>Hydraulische graafmacine</t>
  </si>
  <si>
    <t>Percentage ZE (totale werk)</t>
  </si>
  <si>
    <r>
      <rPr>
        <b/>
        <sz val="13"/>
        <color theme="1"/>
        <rFont val="Calibri"/>
        <family val="2"/>
        <scheme val="minor"/>
      </rPr>
      <t xml:space="preserve">Actuele status
</t>
    </r>
    <r>
      <rPr>
        <sz val="13"/>
        <color theme="1"/>
        <rFont val="Calibri"/>
        <family val="2"/>
        <scheme val="minor"/>
      </rPr>
      <t>Uitgevoerd tot nu toe</t>
    </r>
  </si>
  <si>
    <t>Rekenformat percentage ZE materieel (voer- en werktuigen)</t>
  </si>
  <si>
    <r>
      <rPr>
        <sz val="13"/>
        <color theme="1"/>
        <rFont val="Calibri"/>
        <family val="2"/>
        <scheme val="minor"/>
      </rPr>
      <t xml:space="preserve">In te vullen voor
</t>
    </r>
    <r>
      <rPr>
        <b/>
        <sz val="13"/>
        <color theme="1"/>
        <rFont val="Calibri"/>
        <family val="2"/>
        <scheme val="minor"/>
      </rPr>
      <t xml:space="preserve">Transportmiddelen
</t>
    </r>
    <r>
      <rPr>
        <sz val="13"/>
        <color theme="1"/>
        <rFont val="Calibri"/>
        <family val="2"/>
        <scheme val="minor"/>
      </rPr>
      <t xml:space="preserve">
(motorvoertuigen: auto's, bussen, Trekkers &amp; vrachtwagens)</t>
    </r>
  </si>
  <si>
    <t>Dumper hybride</t>
  </si>
  <si>
    <t>Dumper conventioneel</t>
  </si>
  <si>
    <t>Dumper elektrisch</t>
  </si>
  <si>
    <t>Voorbeeld - Dumper hybride</t>
  </si>
  <si>
    <t>Categorie (vermogen) werktuigen</t>
  </si>
  <si>
    <t>Mogelijke periodes</t>
  </si>
  <si>
    <t>Classificatie vermogen (kW)</t>
  </si>
  <si>
    <t>Voorbeeld - Hydraulische graafmachine</t>
  </si>
  <si>
    <t>Uitleg percentage ZE: 
Het percentage ZE wordt bepaald door de arbeid (output MJ) uitgevoerd met emissieloze bronnen te delen door de totale arbeid (output MJ). Hierbij wordt de output per energiedrager aangehouden zoals berekend in tabel 2 van de LCA rapportge machine-brandstofcombinaties (https://milieudatabase.nl/media/filer_public/9e/0a/9e0a7906-f85b-461b-95fe-b3d41d31f744/h1000-8000_processen_v15_-_pro_brandstof-machinecombinaties.pdf). Deze omrekentabel is ook opgenomen in het tabblad Achterliggende informatie.</t>
  </si>
  <si>
    <r>
      <t>Dit format betreft het rekenformat voor het percentage van de inzet van zero emissie materieel in de projectscope. Het format dient ingevuld te worden voor al het toegepaste materieel (m.u.v. vaartuigen) die nodig zijn voor uitvoering van het Werk. De materieelstukken zijn opgedeeld in transportmiddelen en (mobiele) werktuigen. 
Het percentage in eis DM060 wordt automatisch doorgerekend indien de verbruiken per eenheid (draaiuur, tonkilometer of kilometer) én de hoeveelheden zijn ingevuld. De berekening hiervan is herleidbaar middels de uitklapbare rekenregels (plusjes aan de linkerkant). Toelichtingen en een voorbeeld per regel zijn te vinden middels het plusje boven kolom G.</t>
    </r>
    <r>
      <rPr>
        <b/>
        <sz val="13"/>
        <color rgb="FFFF0000"/>
        <rFont val="Calibri"/>
        <family val="2"/>
        <scheme val="minor"/>
      </rPr>
      <t xml:space="preserve">
</t>
    </r>
    <r>
      <rPr>
        <b/>
        <sz val="13"/>
        <color theme="1"/>
        <rFont val="Calibri"/>
        <family val="2"/>
        <scheme val="minor"/>
      </rPr>
      <t xml:space="preserve">
Gele vlakken dienen per materieelstuk te worden ingevuld; de grijze vlakken worden automatisch doorgerekend. Kolommen J-P kunnen uitgeklapt worden om meer dan 4 materieelstukken zichtbaar te maken. Indien er gebruik gemaakt wordt van meer dan 10 materieelstukken per categorie, dienen de formules te worden doorgetrokken naar de nieuwe cellen en dient de formule voor percentage ZE te worden aangepast om alle materieelstukken te omvatten.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</si>
</sst>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0.00_);_(&quot;€&quot;* \(#,##0.00\);_(&quot;€&quot;* &quot;-&quot;??_);_(@_)"/>
    <numFmt numFmtId="165" formatCode="&quot;€&quot;\ #,##0"/>
  </numFmts>
  <fonts count="28" x14ac:knownFonts="1">
    <font>
      <sz val="11"/>
      <color theme="1"/>
      <name val="Calibri"/>
      <family val="2"/>
      <scheme val="minor"/>
    </font>
    <font>
      <b/>
      <sz val="12"/>
      <color theme="1"/>
      <name val="Calibri"/>
      <family val="2"/>
      <scheme val="minor"/>
    </font>
    <font>
      <sz val="12"/>
      <color theme="1"/>
      <name val="Calibri"/>
      <family val="2"/>
      <scheme val="minor"/>
    </font>
    <font>
      <sz val="13"/>
      <color theme="1"/>
      <name val="Calibri"/>
      <family val="2"/>
      <scheme val="minor"/>
    </font>
    <font>
      <i/>
      <sz val="13"/>
      <color theme="1"/>
      <name val="Calibri"/>
      <family val="2"/>
      <scheme val="minor"/>
    </font>
    <font>
      <b/>
      <sz val="13"/>
      <color theme="1"/>
      <name val="Calibri"/>
      <family val="2"/>
      <scheme val="minor"/>
    </font>
    <font>
      <vertAlign val="subscript"/>
      <sz val="13"/>
      <color theme="1"/>
      <name val="Calibri"/>
      <family val="2"/>
      <scheme val="minor"/>
    </font>
    <font>
      <sz val="10"/>
      <color theme="1"/>
      <name val="Calibri"/>
      <family val="2"/>
      <scheme val="minor"/>
    </font>
    <font>
      <sz val="11"/>
      <color rgb="FF3F3F76"/>
      <name val="Calibri"/>
      <family val="2"/>
      <scheme val="minor"/>
    </font>
    <font>
      <i/>
      <sz val="10"/>
      <color theme="1"/>
      <name val="Calibri"/>
      <family val="2"/>
      <scheme val="minor"/>
    </font>
    <font>
      <i/>
      <sz val="11"/>
      <color theme="1"/>
      <name val="Calibri"/>
      <family val="2"/>
      <scheme val="minor"/>
    </font>
    <font>
      <vertAlign val="subscript"/>
      <sz val="11"/>
      <color theme="1"/>
      <name val="Calibri"/>
      <family val="2"/>
      <scheme val="minor"/>
    </font>
    <font>
      <b/>
      <sz val="28"/>
      <color theme="1"/>
      <name val="Calibri"/>
      <family val="2"/>
      <scheme val="minor"/>
    </font>
    <font>
      <sz val="11"/>
      <color theme="1"/>
      <name val="Calibri"/>
      <family val="2"/>
    </font>
    <font>
      <sz val="10"/>
      <color indexed="8"/>
      <name val="Arial"/>
      <family val="2"/>
    </font>
    <font>
      <sz val="14"/>
      <color theme="1"/>
      <name val="Calibri"/>
      <family val="2"/>
      <scheme val="minor"/>
    </font>
    <font>
      <b/>
      <sz val="9"/>
      <color indexed="81"/>
      <name val="Tahoma"/>
      <family val="2"/>
    </font>
    <font>
      <sz val="9"/>
      <color indexed="81"/>
      <name val="Tahoma"/>
      <family val="2"/>
    </font>
    <font>
      <b/>
      <sz val="9"/>
      <color indexed="81"/>
      <name val="Tahoma"/>
      <charset val="1"/>
    </font>
    <font>
      <sz val="9"/>
      <color indexed="81"/>
      <name val="Tahoma"/>
      <charset val="1"/>
    </font>
    <font>
      <sz val="16"/>
      <color rgb="FFFF0000"/>
      <name val="Calibri"/>
      <family val="2"/>
      <scheme val="minor"/>
    </font>
    <font>
      <b/>
      <sz val="14"/>
      <color theme="1"/>
      <name val="Calibri"/>
      <family val="2"/>
      <scheme val="minor"/>
    </font>
    <font>
      <b/>
      <sz val="14"/>
      <color rgb="FFFF0000"/>
      <name val="Calibri"/>
      <family val="2"/>
      <scheme val="minor"/>
    </font>
    <font>
      <sz val="11"/>
      <color theme="1"/>
      <name val="Calibri"/>
      <family val="2"/>
      <scheme val="minor"/>
    </font>
    <font>
      <b/>
      <sz val="13"/>
      <color rgb="FFFF0000"/>
      <name val="Calibri"/>
      <family val="2"/>
      <scheme val="minor"/>
    </font>
    <font>
      <sz val="10"/>
      <color theme="1"/>
      <name val="Verdana"/>
      <family val="2"/>
    </font>
    <font>
      <b/>
      <sz val="10"/>
      <color theme="1"/>
      <name val="Verdana"/>
      <family val="2"/>
    </font>
    <font>
      <b/>
      <sz val="11"/>
      <color theme="1"/>
      <name val="Calibri"/>
      <family val="2"/>
      <scheme val="minor"/>
    </font>
  </fonts>
  <fills count="8">
    <fill>
      <patternFill patternType="none"/>
    </fill>
    <fill>
      <patternFill patternType="gray125"/>
    </fill>
    <fill>
      <patternFill patternType="solid">
        <fgColor rgb="FFFFCC99"/>
      </patternFill>
    </fill>
    <fill>
      <patternFill patternType="solid">
        <fgColor theme="9" tint="0.59999389629810485"/>
        <bgColor indexed="64"/>
      </patternFill>
    </fill>
    <fill>
      <patternFill patternType="solid">
        <fgColor theme="0"/>
        <bgColor indexed="64"/>
      </patternFill>
    </fill>
    <fill>
      <patternFill patternType="solid">
        <fgColor rgb="FFC6E0B4"/>
        <bgColor indexed="64"/>
      </patternFill>
    </fill>
    <fill>
      <patternFill patternType="solid">
        <fgColor rgb="FFFFFF00"/>
        <bgColor indexed="64"/>
      </patternFill>
    </fill>
    <fill>
      <patternFill patternType="solid">
        <fgColor theme="0" tint="-0.249977111117893"/>
        <bgColor indexed="64"/>
      </patternFill>
    </fill>
  </fills>
  <borders count="69">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dotted">
        <color auto="1"/>
      </top>
      <bottom style="dotted">
        <color auto="1"/>
      </bottom>
      <diagonal/>
    </border>
    <border>
      <left/>
      <right/>
      <top style="thin">
        <color auto="1"/>
      </top>
      <bottom/>
      <diagonal/>
    </border>
    <border>
      <left style="thin">
        <color auto="1"/>
      </left>
      <right style="thin">
        <color auto="1"/>
      </right>
      <top style="dotted">
        <color auto="1"/>
      </top>
      <bottom style="thin">
        <color auto="1"/>
      </bottom>
      <diagonal/>
    </border>
    <border>
      <left style="thin">
        <color rgb="FF7F7F7F"/>
      </left>
      <right style="thin">
        <color rgb="FF7F7F7F"/>
      </right>
      <top style="thin">
        <color rgb="FF7F7F7F"/>
      </top>
      <bottom style="thin">
        <color rgb="FF7F7F7F"/>
      </bottom>
      <diagonal/>
    </border>
    <border>
      <left/>
      <right style="thin">
        <color auto="1"/>
      </right>
      <top/>
      <bottom/>
      <diagonal/>
    </border>
    <border>
      <left style="thin">
        <color auto="1"/>
      </left>
      <right style="thin">
        <color auto="1"/>
      </right>
      <top style="dotted">
        <color auto="1"/>
      </top>
      <bottom/>
      <diagonal/>
    </border>
    <border>
      <left/>
      <right style="thin">
        <color auto="1"/>
      </right>
      <top style="dotted">
        <color auto="1"/>
      </top>
      <bottom style="dotted">
        <color auto="1"/>
      </bottom>
      <diagonal/>
    </border>
    <border>
      <left/>
      <right style="thin">
        <color auto="1"/>
      </right>
      <top style="dotted">
        <color auto="1"/>
      </top>
      <bottom style="thin">
        <color auto="1"/>
      </bottom>
      <diagonal/>
    </border>
    <border>
      <left style="thin">
        <color auto="1"/>
      </left>
      <right style="thin">
        <color auto="1"/>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indexed="64"/>
      </top>
      <bottom style="medium">
        <color indexed="64"/>
      </bottom>
      <diagonal/>
    </border>
    <border>
      <left/>
      <right style="thin">
        <color auto="1"/>
      </right>
      <top/>
      <bottom style="thin">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thin">
        <color auto="1"/>
      </left>
      <right style="medium">
        <color indexed="64"/>
      </right>
      <top style="dotted">
        <color auto="1"/>
      </top>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right style="thin">
        <color auto="1"/>
      </right>
      <top style="dotted">
        <color auto="1"/>
      </top>
      <bottom/>
      <diagonal/>
    </border>
    <border>
      <left style="thin">
        <color indexed="64"/>
      </left>
      <right style="medium">
        <color indexed="64"/>
      </right>
      <top style="medium">
        <color indexed="64"/>
      </top>
      <bottom style="medium">
        <color auto="1"/>
      </bottom>
      <diagonal/>
    </border>
    <border>
      <left style="thin">
        <color indexed="64"/>
      </left>
      <right style="thin">
        <color indexed="64"/>
      </right>
      <top style="medium">
        <color indexed="64"/>
      </top>
      <bottom style="medium">
        <color auto="1"/>
      </bottom>
      <diagonal/>
    </border>
    <border>
      <left/>
      <right style="medium">
        <color indexed="64"/>
      </right>
      <top style="thin">
        <color auto="1"/>
      </top>
      <bottom style="thin">
        <color indexed="64"/>
      </bottom>
      <diagonal/>
    </border>
    <border>
      <left style="medium">
        <color indexed="64"/>
      </left>
      <right/>
      <top style="thin">
        <color auto="1"/>
      </top>
      <bottom style="thin">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thin">
        <color auto="1"/>
      </top>
      <bottom/>
      <diagonal/>
    </border>
    <border>
      <left/>
      <right style="medium">
        <color indexed="64"/>
      </right>
      <top style="medium">
        <color indexed="64"/>
      </top>
      <bottom/>
      <diagonal/>
    </border>
    <border>
      <left style="thin">
        <color auto="1"/>
      </left>
      <right style="thin">
        <color auto="1"/>
      </right>
      <top/>
      <bottom/>
      <diagonal/>
    </border>
    <border>
      <left style="thin">
        <color indexed="64"/>
      </left>
      <right style="thin">
        <color indexed="64"/>
      </right>
      <top style="medium">
        <color indexed="64"/>
      </top>
      <bottom/>
      <diagonal/>
    </border>
    <border>
      <left style="thin">
        <color auto="1"/>
      </left>
      <right style="thin">
        <color auto="1"/>
      </right>
      <top style="thin">
        <color auto="1"/>
      </top>
      <bottom style="dotted">
        <color auto="1"/>
      </bottom>
      <diagonal/>
    </border>
    <border>
      <left style="thin">
        <color auto="1"/>
      </left>
      <right/>
      <top/>
      <bottom style="medium">
        <color indexed="64"/>
      </bottom>
      <diagonal/>
    </border>
    <border>
      <left/>
      <right style="thin">
        <color auto="1"/>
      </right>
      <top/>
      <bottom style="dotted">
        <color auto="1"/>
      </bottom>
      <diagonal/>
    </border>
    <border>
      <left style="thin">
        <color auto="1"/>
      </left>
      <right style="thin">
        <color auto="1"/>
      </right>
      <top/>
      <bottom style="dotted">
        <color auto="1"/>
      </bottom>
      <diagonal/>
    </border>
    <border>
      <left style="thin">
        <color auto="1"/>
      </left>
      <right style="medium">
        <color indexed="64"/>
      </right>
      <top style="thin">
        <color indexed="64"/>
      </top>
      <bottom style="dotted">
        <color auto="1"/>
      </bottom>
      <diagonal/>
    </border>
    <border>
      <left/>
      <right style="medium">
        <color indexed="64"/>
      </right>
      <top style="thin">
        <color auto="1"/>
      </top>
      <bottom/>
      <diagonal/>
    </border>
    <border>
      <left style="thin">
        <color auto="1"/>
      </left>
      <right/>
      <top/>
      <bottom style="thin">
        <color auto="1"/>
      </bottom>
      <diagonal/>
    </border>
    <border>
      <left/>
      <right style="medium">
        <color indexed="64"/>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top style="medium">
        <color indexed="64"/>
      </top>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s>
  <cellStyleXfs count="5">
    <xf numFmtId="0" fontId="0" fillId="0" borderId="0"/>
    <xf numFmtId="0" fontId="8" fillId="2" borderId="11" applyNumberFormat="0" applyAlignment="0" applyProtection="0"/>
    <xf numFmtId="0" fontId="14" fillId="0" borderId="0"/>
    <xf numFmtId="164" fontId="23" fillId="0" borderId="0" applyFont="0" applyFill="0" applyBorder="0" applyAlignment="0" applyProtection="0"/>
    <xf numFmtId="9" fontId="23" fillId="0" borderId="0" applyFont="0" applyFill="0" applyBorder="0" applyAlignment="0" applyProtection="0"/>
  </cellStyleXfs>
  <cellXfs count="236">
    <xf numFmtId="0" fontId="0" fillId="0" borderId="0" xfId="0"/>
    <xf numFmtId="0" fontId="8" fillId="2" borderId="11" xfId="1"/>
    <xf numFmtId="0" fontId="8" fillId="2" borderId="11" xfId="1" quotePrefix="1"/>
    <xf numFmtId="0" fontId="0" fillId="0" borderId="0" xfId="0"/>
    <xf numFmtId="0" fontId="0" fillId="0" borderId="9" xfId="0" applyBorder="1"/>
    <xf numFmtId="0" fontId="2" fillId="0" borderId="23" xfId="0" applyFont="1" applyBorder="1"/>
    <xf numFmtId="0" fontId="2" fillId="0" borderId="25" xfId="0" applyFont="1" applyBorder="1"/>
    <xf numFmtId="0" fontId="0" fillId="0" borderId="24" xfId="0" applyBorder="1" applyAlignment="1">
      <alignment horizontal="left" vertical="top"/>
    </xf>
    <xf numFmtId="0" fontId="0" fillId="0" borderId="25" xfId="0" applyBorder="1" applyAlignment="1">
      <alignment horizontal="left" vertical="top"/>
    </xf>
    <xf numFmtId="0" fontId="2" fillId="0" borderId="26" xfId="0" applyFont="1" applyBorder="1"/>
    <xf numFmtId="0" fontId="3" fillId="0" borderId="5" xfId="0" applyFont="1" applyBorder="1" applyAlignment="1">
      <alignment horizontal="left" vertical="top"/>
    </xf>
    <xf numFmtId="0" fontId="3" fillId="0" borderId="7" xfId="0" applyFont="1" applyBorder="1" applyAlignment="1">
      <alignment horizontal="left" vertical="top"/>
    </xf>
    <xf numFmtId="14" fontId="5" fillId="0" borderId="5" xfId="0" applyNumberFormat="1" applyFont="1" applyBorder="1" applyAlignment="1">
      <alignment horizontal="left" vertical="top"/>
    </xf>
    <xf numFmtId="0" fontId="5" fillId="0" borderId="6" xfId="0" applyFont="1" applyBorder="1" applyAlignment="1">
      <alignment horizontal="left" vertical="top"/>
    </xf>
    <xf numFmtId="0" fontId="0" fillId="3" borderId="25" xfId="0" applyFill="1" applyBorder="1" applyAlignment="1">
      <alignment horizontal="center" vertical="top" wrapText="1"/>
    </xf>
    <xf numFmtId="0" fontId="5" fillId="0" borderId="5" xfId="0" applyFont="1" applyBorder="1" applyAlignment="1">
      <alignment horizontal="left" vertical="top"/>
    </xf>
    <xf numFmtId="0" fontId="3" fillId="0" borderId="1" xfId="0" applyFont="1" applyBorder="1" applyAlignment="1">
      <alignment vertical="top"/>
    </xf>
    <xf numFmtId="0" fontId="3" fillId="0" borderId="47" xfId="0" applyFont="1" applyBorder="1" applyAlignment="1">
      <alignment vertical="top"/>
    </xf>
    <xf numFmtId="0" fontId="3" fillId="0" borderId="27" xfId="0" applyFont="1" applyBorder="1" applyAlignment="1">
      <alignment horizontal="center" vertical="center" wrapText="1"/>
    </xf>
    <xf numFmtId="0" fontId="3" fillId="0" borderId="17" xfId="0" applyFont="1" applyBorder="1" applyAlignment="1">
      <alignment vertical="center" wrapText="1"/>
    </xf>
    <xf numFmtId="0" fontId="3" fillId="0" borderId="50" xfId="0" applyFont="1" applyBorder="1" applyAlignment="1">
      <alignment vertical="top"/>
    </xf>
    <xf numFmtId="0" fontId="0" fillId="3" borderId="20" xfId="0" applyFill="1" applyBorder="1" applyAlignment="1">
      <alignment horizontal="left" vertical="top" wrapText="1"/>
    </xf>
    <xf numFmtId="0" fontId="0" fillId="3" borderId="40" xfId="0" applyFill="1" applyBorder="1" applyAlignment="1">
      <alignment horizontal="left" vertical="top" wrapText="1"/>
    </xf>
    <xf numFmtId="0" fontId="0" fillId="3" borderId="39" xfId="0" applyFill="1" applyBorder="1" applyAlignment="1">
      <alignment vertical="top" wrapText="1"/>
    </xf>
    <xf numFmtId="0" fontId="3" fillId="0" borderId="29" xfId="0" applyFont="1" applyBorder="1" applyAlignment="1">
      <alignment vertical="top"/>
    </xf>
    <xf numFmtId="3" fontId="15" fillId="0" borderId="48" xfId="0" applyNumberFormat="1" applyFont="1" applyBorder="1" applyAlignment="1">
      <alignment horizontal="center" vertical="top"/>
    </xf>
    <xf numFmtId="0" fontId="3" fillId="0" borderId="48" xfId="0" applyFont="1" applyBorder="1" applyAlignment="1">
      <alignment horizontal="center" vertical="top"/>
    </xf>
    <xf numFmtId="0" fontId="0" fillId="0" borderId="46" xfId="0" applyBorder="1" applyAlignment="1">
      <alignment vertical="top"/>
    </xf>
    <xf numFmtId="0" fontId="3" fillId="0" borderId="30" xfId="0" applyFont="1" applyBorder="1" applyAlignment="1">
      <alignment horizontal="right" vertical="top"/>
    </xf>
    <xf numFmtId="165" fontId="3" fillId="0" borderId="14" xfId="0" applyNumberFormat="1" applyFont="1" applyBorder="1" applyAlignment="1">
      <alignment horizontal="center" vertical="top"/>
    </xf>
    <xf numFmtId="0" fontId="3" fillId="0" borderId="8" xfId="0" applyFont="1" applyBorder="1" applyAlignment="1">
      <alignment horizontal="center" vertical="top"/>
    </xf>
    <xf numFmtId="0" fontId="7" fillId="0" borderId="8" xfId="0" applyFont="1" applyBorder="1" applyAlignment="1">
      <alignment horizontal="left" vertical="top"/>
    </xf>
    <xf numFmtId="0" fontId="7" fillId="0" borderId="8" xfId="0" applyFont="1" applyBorder="1" applyAlignment="1">
      <alignment horizontal="left" vertical="top" wrapText="1"/>
    </xf>
    <xf numFmtId="0" fontId="3" fillId="0" borderId="35" xfId="0" applyFont="1" applyBorder="1" applyAlignment="1">
      <alignment horizontal="right" vertical="top"/>
    </xf>
    <xf numFmtId="2" fontId="3" fillId="0" borderId="10" xfId="0" applyNumberFormat="1" applyFont="1" applyBorder="1" applyAlignment="1">
      <alignment horizontal="center" vertical="top"/>
    </xf>
    <xf numFmtId="165" fontId="3" fillId="0" borderId="28" xfId="0" applyNumberFormat="1" applyFont="1" applyBorder="1" applyAlignment="1">
      <alignment horizontal="center" vertical="top"/>
    </xf>
    <xf numFmtId="0" fontId="3" fillId="0" borderId="2" xfId="0" applyFont="1" applyBorder="1" applyAlignment="1">
      <alignment horizontal="center" vertical="top"/>
    </xf>
    <xf numFmtId="0" fontId="7" fillId="0" borderId="10" xfId="0" applyFont="1" applyBorder="1" applyAlignment="1">
      <alignment horizontal="left" vertical="top"/>
    </xf>
    <xf numFmtId="0" fontId="3" fillId="0" borderId="34" xfId="0" applyFont="1" applyBorder="1" applyAlignment="1">
      <alignment vertical="top"/>
    </xf>
    <xf numFmtId="0" fontId="3" fillId="0" borderId="49" xfId="0" applyFont="1" applyBorder="1" applyAlignment="1">
      <alignment horizontal="center" vertical="top"/>
    </xf>
    <xf numFmtId="0" fontId="7" fillId="0" borderId="49" xfId="0" applyFont="1" applyBorder="1" applyAlignment="1">
      <alignment horizontal="left" vertical="top"/>
    </xf>
    <xf numFmtId="0" fontId="10" fillId="0" borderId="53" xfId="0" applyFont="1" applyBorder="1" applyAlignment="1">
      <alignment vertical="top"/>
    </xf>
    <xf numFmtId="3" fontId="3" fillId="0" borderId="14" xfId="0" applyNumberFormat="1" applyFont="1" applyBorder="1" applyAlignment="1">
      <alignment horizontal="center" vertical="top"/>
    </xf>
    <xf numFmtId="2" fontId="3" fillId="0" borderId="15" xfId="0" applyNumberFormat="1" applyFont="1" applyBorder="1" applyAlignment="1">
      <alignment horizontal="center" vertical="top"/>
    </xf>
    <xf numFmtId="3" fontId="3" fillId="0" borderId="28" xfId="0" applyNumberFormat="1" applyFont="1" applyBorder="1" applyAlignment="1">
      <alignment horizontal="center" vertical="top"/>
    </xf>
    <xf numFmtId="0" fontId="7" fillId="0" borderId="2" xfId="0" applyFont="1" applyBorder="1" applyAlignment="1">
      <alignment horizontal="left" vertical="top"/>
    </xf>
    <xf numFmtId="0" fontId="3" fillId="0" borderId="30" xfId="0" applyFont="1" applyBorder="1" applyAlignment="1">
      <alignment horizontal="left" vertical="top"/>
    </xf>
    <xf numFmtId="0" fontId="3" fillId="0" borderId="51" xfId="0" applyFont="1" applyBorder="1" applyAlignment="1">
      <alignment horizontal="left" vertical="top"/>
    </xf>
    <xf numFmtId="0" fontId="3" fillId="0" borderId="52" xfId="0" applyFont="1" applyBorder="1" applyAlignment="1">
      <alignment horizontal="left" vertical="top"/>
    </xf>
    <xf numFmtId="0" fontId="7" fillId="0" borderId="52" xfId="0" applyFont="1" applyBorder="1" applyAlignment="1">
      <alignment horizontal="left" vertical="top"/>
    </xf>
    <xf numFmtId="0" fontId="10" fillId="0" borderId="22" xfId="0" applyFont="1" applyBorder="1" applyAlignment="1">
      <alignment horizontal="left" vertical="top"/>
    </xf>
    <xf numFmtId="0" fontId="3" fillId="0" borderId="8" xfId="0" applyFont="1" applyBorder="1" applyAlignment="1">
      <alignment horizontal="left" vertical="top"/>
    </xf>
    <xf numFmtId="165" fontId="3" fillId="0" borderId="38" xfId="0" applyNumberFormat="1" applyFont="1" applyBorder="1" applyAlignment="1">
      <alignment horizontal="center" vertical="top"/>
    </xf>
    <xf numFmtId="3" fontId="3" fillId="0" borderId="12" xfId="0" applyNumberFormat="1" applyFont="1" applyBorder="1" applyAlignment="1">
      <alignment horizontal="center" vertical="top"/>
    </xf>
    <xf numFmtId="0" fontId="7" fillId="0" borderId="13" xfId="0" applyFont="1" applyBorder="1" applyAlignment="1">
      <alignment horizontal="left" vertical="top"/>
    </xf>
    <xf numFmtId="0" fontId="0" fillId="0" borderId="24" xfId="0" applyFill="1" applyBorder="1" applyAlignment="1">
      <alignment vertical="top" wrapText="1"/>
    </xf>
    <xf numFmtId="0" fontId="3" fillId="0" borderId="36" xfId="0" applyFont="1" applyBorder="1" applyAlignment="1">
      <alignment vertical="top" wrapText="1"/>
    </xf>
    <xf numFmtId="3" fontId="3" fillId="0" borderId="3" xfId="0" applyNumberFormat="1" applyFont="1" applyBorder="1" applyAlignment="1">
      <alignment horizontal="center" vertical="top"/>
    </xf>
    <xf numFmtId="0" fontId="3" fillId="0" borderId="3" xfId="0" applyFont="1" applyBorder="1" applyAlignment="1">
      <alignment vertical="top"/>
    </xf>
    <xf numFmtId="0" fontId="9" fillId="0" borderId="3" xfId="0" applyFont="1" applyBorder="1" applyAlignment="1">
      <alignment vertical="top" wrapText="1"/>
    </xf>
    <xf numFmtId="0" fontId="9" fillId="0" borderId="37" xfId="0" applyFont="1" applyBorder="1" applyAlignment="1">
      <alignment vertical="top" wrapText="1"/>
    </xf>
    <xf numFmtId="0" fontId="3" fillId="0" borderId="30" xfId="0" applyFont="1" applyBorder="1" applyAlignment="1">
      <alignment vertical="top"/>
    </xf>
    <xf numFmtId="3" fontId="3" fillId="0" borderId="3" xfId="0" applyNumberFormat="1" applyFont="1" applyBorder="1" applyAlignment="1">
      <alignment vertical="top"/>
    </xf>
    <xf numFmtId="0" fontId="9" fillId="0" borderId="32" xfId="0" applyFont="1" applyBorder="1" applyAlignment="1">
      <alignment vertical="top" wrapText="1"/>
    </xf>
    <xf numFmtId="0" fontId="3" fillId="0" borderId="36" xfId="0" applyFont="1" applyBorder="1" applyAlignment="1">
      <alignment vertical="top"/>
    </xf>
    <xf numFmtId="0" fontId="9" fillId="0" borderId="3" xfId="0" applyFont="1" applyBorder="1" applyAlignment="1">
      <alignment vertical="top"/>
    </xf>
    <xf numFmtId="0" fontId="3" fillId="0" borderId="43" xfId="0" applyFont="1" applyBorder="1" applyAlignment="1">
      <alignment vertical="top"/>
    </xf>
    <xf numFmtId="3" fontId="3" fillId="0" borderId="16" xfId="0" applyNumberFormat="1" applyFont="1" applyBorder="1" applyAlignment="1">
      <alignment horizontal="center" vertical="top"/>
    </xf>
    <xf numFmtId="0" fontId="3" fillId="0" borderId="16" xfId="0" applyFont="1" applyBorder="1" applyAlignment="1">
      <alignment vertical="top"/>
    </xf>
    <xf numFmtId="0" fontId="7" fillId="0" borderId="16" xfId="0" applyFont="1" applyBorder="1" applyAlignment="1">
      <alignment vertical="top" wrapText="1"/>
    </xf>
    <xf numFmtId="0" fontId="9" fillId="0" borderId="44" xfId="0" applyFont="1" applyBorder="1" applyAlignment="1">
      <alignment vertical="top" wrapText="1"/>
    </xf>
    <xf numFmtId="0" fontId="1" fillId="0" borderId="0" xfId="0" applyFont="1"/>
    <xf numFmtId="0" fontId="20" fillId="0" borderId="0" xfId="0" applyFont="1"/>
    <xf numFmtId="0" fontId="12" fillId="0" borderId="0" xfId="0" applyFont="1" applyBorder="1" applyAlignment="1">
      <alignment horizontal="center" vertical="center"/>
    </xf>
    <xf numFmtId="0" fontId="3" fillId="4" borderId="0" xfId="0" applyFont="1" applyFill="1"/>
    <xf numFmtId="0" fontId="5" fillId="4" borderId="0" xfId="0" applyFont="1" applyFill="1"/>
    <xf numFmtId="0" fontId="5" fillId="4" borderId="0" xfId="0" applyFont="1" applyFill="1" applyBorder="1"/>
    <xf numFmtId="0" fontId="5" fillId="4" borderId="0" xfId="0" applyFont="1" applyFill="1" applyAlignment="1">
      <alignment vertical="center"/>
    </xf>
    <xf numFmtId="0" fontId="0" fillId="4" borderId="0" xfId="0" applyFont="1" applyFill="1" applyAlignment="1">
      <alignment horizontal="left" wrapText="1"/>
    </xf>
    <xf numFmtId="0" fontId="0" fillId="4" borderId="0" xfId="0" applyFont="1" applyFill="1"/>
    <xf numFmtId="0" fontId="3" fillId="4" borderId="0" xfId="0" applyFont="1" applyFill="1" applyBorder="1" applyAlignment="1">
      <alignment wrapText="1"/>
    </xf>
    <xf numFmtId="164" fontId="3" fillId="4" borderId="0" xfId="3" applyFont="1" applyFill="1" applyBorder="1"/>
    <xf numFmtId="0" fontId="0" fillId="5" borderId="40" xfId="0" applyFill="1" applyBorder="1" applyAlignment="1">
      <alignment horizontal="left" vertical="top" wrapText="1"/>
    </xf>
    <xf numFmtId="0" fontId="3" fillId="4" borderId="0" xfId="0" applyFont="1" applyFill="1" applyBorder="1"/>
    <xf numFmtId="0" fontId="3" fillId="6" borderId="3" xfId="0" applyFont="1" applyFill="1" applyBorder="1"/>
    <xf numFmtId="0" fontId="3" fillId="3" borderId="3" xfId="0" applyFont="1" applyFill="1" applyBorder="1"/>
    <xf numFmtId="0" fontId="5" fillId="0" borderId="0" xfId="0" applyFont="1" applyFill="1"/>
    <xf numFmtId="0" fontId="5" fillId="4" borderId="4" xfId="0" applyFont="1" applyFill="1" applyBorder="1" applyAlignment="1">
      <alignment vertical="center" wrapText="1"/>
    </xf>
    <xf numFmtId="0" fontId="3" fillId="3" borderId="1" xfId="0" applyFont="1" applyFill="1" applyBorder="1" applyAlignment="1">
      <alignment horizontal="left" vertical="top" wrapText="1"/>
    </xf>
    <xf numFmtId="0" fontId="3" fillId="4" borderId="0" xfId="0" applyFont="1" applyFill="1" applyAlignment="1">
      <alignment horizontal="left" wrapText="1"/>
    </xf>
    <xf numFmtId="0" fontId="5" fillId="4" borderId="20" xfId="0" applyFont="1" applyFill="1" applyBorder="1" applyAlignment="1">
      <alignment vertical="center"/>
    </xf>
    <xf numFmtId="0" fontId="5" fillId="4" borderId="62" xfId="0" applyFont="1" applyFill="1" applyBorder="1" applyAlignment="1">
      <alignment vertical="center"/>
    </xf>
    <xf numFmtId="0" fontId="3" fillId="3" borderId="3" xfId="0" applyFont="1" applyFill="1" applyBorder="1" applyAlignment="1">
      <alignment horizontal="left" vertical="top" wrapText="1"/>
    </xf>
    <xf numFmtId="0" fontId="3" fillId="4" borderId="3" xfId="0" applyFont="1" applyFill="1" applyBorder="1"/>
    <xf numFmtId="0" fontId="3" fillId="3" borderId="47" xfId="0" applyFont="1" applyFill="1" applyBorder="1" applyAlignment="1">
      <alignment horizontal="center" vertical="top" wrapText="1"/>
    </xf>
    <xf numFmtId="0" fontId="3" fillId="3" borderId="3" xfId="0" applyFont="1" applyFill="1" applyBorder="1" applyAlignment="1">
      <alignment vertical="top" wrapText="1"/>
    </xf>
    <xf numFmtId="2" fontId="3" fillId="6" borderId="3" xfId="0" applyNumberFormat="1" applyFont="1" applyFill="1" applyBorder="1"/>
    <xf numFmtId="2" fontId="3" fillId="3" borderId="3" xfId="0" applyNumberFormat="1" applyFont="1" applyFill="1" applyBorder="1"/>
    <xf numFmtId="2" fontId="3" fillId="7" borderId="3" xfId="0" applyNumberFormat="1" applyFont="1" applyFill="1" applyBorder="1"/>
    <xf numFmtId="3" fontId="3" fillId="3" borderId="3" xfId="3" applyNumberFormat="1" applyFont="1" applyFill="1" applyBorder="1"/>
    <xf numFmtId="3" fontId="3" fillId="6" borderId="3" xfId="3" applyNumberFormat="1" applyFont="1" applyFill="1" applyBorder="1"/>
    <xf numFmtId="3" fontId="3" fillId="3" borderId="3" xfId="0" applyNumberFormat="1" applyFont="1" applyFill="1" applyBorder="1"/>
    <xf numFmtId="3" fontId="3" fillId="6" borderId="3" xfId="0" applyNumberFormat="1" applyFont="1" applyFill="1" applyBorder="1"/>
    <xf numFmtId="0" fontId="3" fillId="4" borderId="1" xfId="0" applyFont="1" applyFill="1" applyBorder="1"/>
    <xf numFmtId="0" fontId="0" fillId="3" borderId="23" xfId="0" applyFill="1" applyBorder="1" applyAlignment="1">
      <alignment horizontal="center" vertical="top" wrapText="1"/>
    </xf>
    <xf numFmtId="0" fontId="0" fillId="3" borderId="24" xfId="0" applyFill="1" applyBorder="1" applyAlignment="1">
      <alignment horizontal="center" vertical="top" wrapText="1"/>
    </xf>
    <xf numFmtId="0" fontId="0" fillId="3" borderId="25" xfId="0" applyFill="1" applyBorder="1" applyAlignment="1">
      <alignment horizontal="center" vertical="top" wrapText="1"/>
    </xf>
    <xf numFmtId="0" fontId="0" fillId="3" borderId="18" xfId="0" applyFill="1" applyBorder="1" applyAlignment="1">
      <alignment horizontal="left" vertical="center" wrapText="1" indent="2"/>
    </xf>
    <xf numFmtId="0" fontId="0" fillId="3" borderId="19" xfId="0" applyFill="1" applyBorder="1" applyAlignment="1">
      <alignment horizontal="left" vertical="center" wrapText="1" indent="2"/>
    </xf>
    <xf numFmtId="0" fontId="0" fillId="3" borderId="42" xfId="0" applyFill="1" applyBorder="1" applyAlignment="1">
      <alignment horizontal="left" vertical="center" wrapText="1" indent="2"/>
    </xf>
    <xf numFmtId="0" fontId="0" fillId="3" borderId="6" xfId="0" applyFill="1" applyBorder="1" applyAlignment="1">
      <alignment horizontal="left" vertical="center" wrapText="1" indent="2"/>
    </xf>
    <xf numFmtId="0" fontId="0" fillId="3" borderId="41" xfId="0" applyFill="1" applyBorder="1" applyAlignment="1">
      <alignment horizontal="left" vertical="center" wrapText="1" indent="2"/>
    </xf>
    <xf numFmtId="0" fontId="0" fillId="3" borderId="21" xfId="0" applyFill="1" applyBorder="1" applyAlignment="1">
      <alignment horizontal="left" vertical="center" wrapText="1" indent="2"/>
    </xf>
    <xf numFmtId="0" fontId="0" fillId="3" borderId="0" xfId="0" applyFill="1" applyAlignment="1">
      <alignment horizontal="left" vertical="center" wrapText="1" indent="2"/>
    </xf>
    <xf numFmtId="0" fontId="0" fillId="3" borderId="22" xfId="0" applyFill="1" applyBorder="1" applyAlignment="1">
      <alignment horizontal="left" vertical="center" wrapText="1" indent="2"/>
    </xf>
    <xf numFmtId="0" fontId="10" fillId="0" borderId="31" xfId="0" applyFont="1" applyBorder="1" applyAlignment="1">
      <alignment horizontal="center" vertical="top" wrapText="1"/>
    </xf>
    <xf numFmtId="0" fontId="10" fillId="0" borderId="32" xfId="0" applyFont="1" applyBorder="1" applyAlignment="1">
      <alignment horizontal="center" vertical="top" wrapText="1"/>
    </xf>
    <xf numFmtId="0" fontId="10" fillId="6" borderId="31" xfId="0" applyFont="1" applyFill="1" applyBorder="1" applyAlignment="1">
      <alignment horizontal="center" vertical="top" wrapText="1"/>
    </xf>
    <xf numFmtId="0" fontId="10" fillId="6" borderId="32" xfId="0" applyFont="1" applyFill="1" applyBorder="1" applyAlignment="1">
      <alignment horizontal="center" vertical="top" wrapText="1"/>
    </xf>
    <xf numFmtId="0" fontId="10" fillId="6" borderId="33" xfId="0" applyFont="1" applyFill="1" applyBorder="1" applyAlignment="1">
      <alignment horizontal="center" vertical="top" wrapText="1"/>
    </xf>
    <xf numFmtId="0" fontId="10" fillId="0" borderId="33" xfId="0" applyFont="1" applyBorder="1" applyAlignment="1">
      <alignment horizontal="center" vertical="top" wrapText="1"/>
    </xf>
    <xf numFmtId="0" fontId="0" fillId="3" borderId="45" xfId="0" applyFill="1" applyBorder="1" applyAlignment="1">
      <alignment horizontal="left" vertical="center" wrapText="1" indent="2"/>
    </xf>
    <xf numFmtId="0" fontId="0" fillId="3" borderId="9" xfId="0" applyFill="1" applyBorder="1" applyAlignment="1">
      <alignment horizontal="left" vertical="center" wrapText="1" indent="2"/>
    </xf>
    <xf numFmtId="0" fontId="0" fillId="3" borderId="54" xfId="0" applyFill="1" applyBorder="1" applyAlignment="1">
      <alignment horizontal="left" vertical="center" wrapText="1" indent="2"/>
    </xf>
    <xf numFmtId="0" fontId="12" fillId="0" borderId="0" xfId="0" applyFont="1" applyBorder="1" applyAlignment="1">
      <alignment horizontal="center" vertical="center"/>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3" fillId="0" borderId="5" xfId="0" applyFont="1" applyBorder="1" applyAlignment="1">
      <alignment horizontal="center" vertical="top"/>
    </xf>
    <xf numFmtId="0" fontId="3" fillId="0" borderId="41" xfId="0" applyFont="1" applyBorder="1" applyAlignment="1">
      <alignment horizontal="center" vertical="top"/>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41" xfId="0" applyFont="1" applyBorder="1" applyAlignment="1">
      <alignment horizontal="left" vertical="top" wrapText="1"/>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41" xfId="0" applyFont="1" applyBorder="1" applyAlignment="1">
      <alignment horizontal="left" vertical="top"/>
    </xf>
    <xf numFmtId="0" fontId="3" fillId="0" borderId="1" xfId="0" applyFont="1" applyBorder="1" applyAlignment="1">
      <alignment horizontal="center" vertical="top"/>
    </xf>
    <xf numFmtId="0" fontId="3" fillId="0" borderId="16" xfId="0" applyFont="1" applyBorder="1" applyAlignment="1">
      <alignment horizontal="center" vertical="top"/>
    </xf>
    <xf numFmtId="0" fontId="3" fillId="0" borderId="1" xfId="0" applyFont="1" applyBorder="1" applyAlignment="1">
      <alignment horizontal="center" vertical="top" wrapText="1"/>
    </xf>
    <xf numFmtId="0" fontId="3" fillId="0" borderId="16" xfId="0" applyFont="1" applyBorder="1" applyAlignment="1">
      <alignment horizontal="center" vertical="top" wrapText="1"/>
    </xf>
    <xf numFmtId="0" fontId="3" fillId="0" borderId="5" xfId="0" applyFont="1" applyBorder="1" applyAlignment="1">
      <alignment horizontal="left" vertical="top" indent="1"/>
    </xf>
    <xf numFmtId="0" fontId="3" fillId="0" borderId="7" xfId="0" applyFont="1" applyBorder="1" applyAlignment="1">
      <alignment horizontal="left" vertical="top" indent="1"/>
    </xf>
    <xf numFmtId="0" fontId="5" fillId="0" borderId="7" xfId="0" applyFont="1" applyBorder="1" applyAlignment="1">
      <alignment horizontal="left" vertical="top"/>
    </xf>
    <xf numFmtId="0" fontId="3" fillId="0" borderId="5" xfId="0" applyFont="1" applyBorder="1" applyAlignment="1">
      <alignment horizontal="left" vertical="top" wrapText="1" indent="1"/>
    </xf>
    <xf numFmtId="0" fontId="3" fillId="0" borderId="7" xfId="0" applyFont="1" applyBorder="1" applyAlignment="1">
      <alignment horizontal="left" vertical="top" wrapText="1" indent="1"/>
    </xf>
    <xf numFmtId="0" fontId="0" fillId="3" borderId="24" xfId="0" applyFill="1" applyBorder="1" applyAlignment="1">
      <alignment horizontal="center" vertical="top"/>
    </xf>
    <xf numFmtId="0" fontId="0" fillId="3" borderId="25" xfId="0" applyFill="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55" xfId="0" applyFont="1" applyBorder="1" applyAlignment="1">
      <alignment horizontal="left" vertical="top"/>
    </xf>
    <xf numFmtId="0" fontId="5" fillId="0" borderId="4" xfId="0" applyFont="1" applyBorder="1" applyAlignment="1">
      <alignment horizontal="left" vertical="top"/>
    </xf>
    <xf numFmtId="0" fontId="5" fillId="0" borderId="56" xfId="0" applyFont="1" applyBorder="1" applyAlignment="1">
      <alignment horizontal="left" vertical="top"/>
    </xf>
    <xf numFmtId="0" fontId="3" fillId="0" borderId="55" xfId="0" applyFont="1" applyBorder="1" applyAlignment="1">
      <alignment horizontal="left" vertical="top"/>
    </xf>
    <xf numFmtId="0" fontId="3" fillId="0" borderId="28" xfId="0" applyFont="1" applyBorder="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3" fillId="3" borderId="1" xfId="0" applyFont="1" applyFill="1" applyBorder="1" applyAlignment="1">
      <alignment horizontal="center" vertical="top" wrapText="1"/>
    </xf>
    <xf numFmtId="0" fontId="3" fillId="3" borderId="47" xfId="0" applyFont="1" applyFill="1" applyBorder="1" applyAlignment="1">
      <alignment horizontal="center" vertical="top" wrapText="1"/>
    </xf>
    <xf numFmtId="0" fontId="3" fillId="3" borderId="2" xfId="0" applyFont="1" applyFill="1" applyBorder="1" applyAlignment="1">
      <alignment horizontal="center" vertical="top" wrapText="1"/>
    </xf>
    <xf numFmtId="0" fontId="3" fillId="4" borderId="5" xfId="0" applyFont="1" applyFill="1" applyBorder="1" applyAlignment="1">
      <alignment wrapText="1"/>
    </xf>
    <xf numFmtId="0" fontId="3" fillId="4" borderId="7" xfId="0" applyFont="1" applyFill="1" applyBorder="1" applyAlignment="1">
      <alignment wrapText="1"/>
    </xf>
    <xf numFmtId="0" fontId="3" fillId="4" borderId="5" xfId="0" applyFont="1" applyFill="1" applyBorder="1" applyAlignment="1">
      <alignment horizontal="left" wrapText="1"/>
    </xf>
    <xf numFmtId="0" fontId="3" fillId="4" borderId="7" xfId="0" applyFont="1" applyFill="1" applyBorder="1" applyAlignment="1">
      <alignment horizontal="left" wrapText="1"/>
    </xf>
    <xf numFmtId="0" fontId="3" fillId="4" borderId="5" xfId="0" applyFont="1" applyFill="1" applyBorder="1"/>
    <xf numFmtId="0" fontId="3" fillId="4" borderId="7" xfId="0" applyFont="1" applyFill="1" applyBorder="1"/>
    <xf numFmtId="0" fontId="3" fillId="4" borderId="3" xfId="0" applyFont="1" applyFill="1" applyBorder="1" applyAlignment="1">
      <alignment horizontal="left" vertical="center" wrapText="1"/>
    </xf>
    <xf numFmtId="0" fontId="3" fillId="4" borderId="5" xfId="0" applyFont="1" applyFill="1" applyBorder="1" applyAlignment="1">
      <alignment horizontal="left"/>
    </xf>
    <xf numFmtId="0" fontId="3" fillId="4" borderId="7" xfId="0" applyFont="1" applyFill="1" applyBorder="1" applyAlignment="1">
      <alignment horizontal="left"/>
    </xf>
    <xf numFmtId="0" fontId="3" fillId="3" borderId="1" xfId="0" applyFont="1" applyFill="1" applyBorder="1" applyAlignment="1">
      <alignment horizontal="left" vertical="center" wrapText="1"/>
    </xf>
    <xf numFmtId="0" fontId="3" fillId="3" borderId="47"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47" xfId="0" applyFont="1" applyFill="1" applyBorder="1" applyAlignment="1">
      <alignment horizontal="center" vertical="center" wrapText="1"/>
    </xf>
    <xf numFmtId="0" fontId="3" fillId="5" borderId="47" xfId="0" applyFont="1" applyFill="1" applyBorder="1" applyAlignment="1">
      <alignment horizontal="center" vertical="top" wrapText="1"/>
    </xf>
    <xf numFmtId="0" fontId="3" fillId="4" borderId="3" xfId="0" applyFont="1" applyFill="1" applyBorder="1"/>
    <xf numFmtId="0" fontId="5" fillId="4" borderId="0" xfId="0" applyFont="1" applyFill="1" applyBorder="1" applyAlignment="1">
      <alignment horizontal="center" vertical="center" wrapText="1"/>
    </xf>
    <xf numFmtId="0" fontId="12" fillId="4" borderId="0" xfId="0" applyFont="1" applyFill="1" applyBorder="1" applyAlignment="1">
      <alignment horizontal="left" vertical="center"/>
    </xf>
    <xf numFmtId="0" fontId="3" fillId="3" borderId="1" xfId="0" applyFont="1" applyFill="1" applyBorder="1" applyAlignment="1">
      <alignment horizontal="center" vertical="center" wrapText="1"/>
    </xf>
    <xf numFmtId="0" fontId="3" fillId="3" borderId="47" xfId="0" applyFont="1" applyFill="1" applyBorder="1" applyAlignment="1">
      <alignment horizontal="center" vertical="center" wrapText="1"/>
    </xf>
    <xf numFmtId="0" fontId="0" fillId="4" borderId="0" xfId="0" applyFill="1" applyBorder="1"/>
    <xf numFmtId="0" fontId="25" fillId="4" borderId="0" xfId="0" applyFont="1" applyFill="1" applyBorder="1"/>
    <xf numFmtId="0" fontId="0" fillId="4" borderId="0" xfId="0" applyFill="1" applyBorder="1" applyAlignment="1">
      <alignment wrapText="1"/>
    </xf>
    <xf numFmtId="0" fontId="26" fillId="4" borderId="0" xfId="0" applyFont="1" applyFill="1" applyBorder="1" applyAlignment="1">
      <alignment wrapText="1"/>
    </xf>
    <xf numFmtId="0" fontId="0" fillId="4" borderId="3" xfId="0" applyFill="1" applyBorder="1"/>
    <xf numFmtId="0" fontId="27" fillId="4" borderId="57" xfId="0" applyFont="1" applyFill="1" applyBorder="1" applyAlignment="1">
      <alignment vertical="top" wrapText="1"/>
    </xf>
    <xf numFmtId="0" fontId="0" fillId="4" borderId="58" xfId="0" applyFill="1" applyBorder="1" applyAlignment="1">
      <alignment wrapText="1"/>
    </xf>
    <xf numFmtId="0" fontId="0" fillId="4" borderId="27" xfId="0" applyFill="1" applyBorder="1"/>
    <xf numFmtId="0" fontId="27" fillId="4" borderId="63" xfId="0" applyFont="1" applyFill="1" applyBorder="1" applyAlignment="1">
      <alignment wrapText="1"/>
    </xf>
    <xf numFmtId="0" fontId="0" fillId="4" borderId="64" xfId="0" applyFill="1" applyBorder="1" applyAlignment="1">
      <alignment wrapText="1"/>
    </xf>
    <xf numFmtId="0" fontId="0" fillId="4" borderId="65" xfId="0" applyFill="1" applyBorder="1" applyAlignment="1">
      <alignment wrapText="1"/>
    </xf>
    <xf numFmtId="0" fontId="0" fillId="4" borderId="59" xfId="0" applyFill="1" applyBorder="1" applyAlignment="1">
      <alignment wrapText="1"/>
    </xf>
    <xf numFmtId="0" fontId="25" fillId="4" borderId="63" xfId="0" applyFont="1" applyFill="1" applyBorder="1" applyAlignment="1">
      <alignment vertical="center" wrapText="1"/>
    </xf>
    <xf numFmtId="0" fontId="25" fillId="4" borderId="64" xfId="0" applyFont="1" applyFill="1" applyBorder="1" applyAlignment="1">
      <alignment vertical="center" wrapText="1"/>
    </xf>
    <xf numFmtId="0" fontId="25" fillId="4" borderId="65" xfId="0" applyFont="1" applyFill="1" applyBorder="1" applyAlignment="1">
      <alignment vertical="center" wrapText="1"/>
    </xf>
    <xf numFmtId="0" fontId="25" fillId="4" borderId="64" xfId="0" applyFont="1" applyFill="1" applyBorder="1" applyAlignment="1">
      <alignment wrapText="1"/>
    </xf>
    <xf numFmtId="0" fontId="25" fillId="4" borderId="65" xfId="0" applyFont="1" applyFill="1" applyBorder="1" applyAlignment="1">
      <alignment wrapText="1"/>
    </xf>
    <xf numFmtId="0" fontId="25" fillId="4" borderId="0" xfId="0" applyFont="1" applyFill="1" applyBorder="1" applyAlignment="1">
      <alignment wrapText="1"/>
    </xf>
    <xf numFmtId="0" fontId="0" fillId="4" borderId="36" xfId="0" applyFill="1" applyBorder="1" applyAlignment="1">
      <alignment wrapText="1"/>
    </xf>
    <xf numFmtId="0" fontId="0" fillId="4" borderId="60" xfId="0" applyFill="1" applyBorder="1" applyAlignment="1">
      <alignment wrapText="1"/>
    </xf>
    <xf numFmtId="0" fontId="27" fillId="4" borderId="23" xfId="0" applyFont="1" applyFill="1" applyBorder="1" applyAlignment="1">
      <alignment wrapText="1"/>
    </xf>
    <xf numFmtId="0" fontId="27" fillId="4" borderId="57" xfId="0" applyFont="1" applyFill="1" applyBorder="1" applyAlignment="1">
      <alignment wrapText="1"/>
    </xf>
    <xf numFmtId="0" fontId="0" fillId="4" borderId="37" xfId="0" applyFill="1" applyBorder="1" applyAlignment="1">
      <alignment wrapText="1"/>
    </xf>
    <xf numFmtId="0" fontId="0" fillId="4" borderId="61" xfId="0" applyFill="1" applyBorder="1" applyAlignment="1">
      <alignment wrapText="1"/>
    </xf>
    <xf numFmtId="0" fontId="0" fillId="4" borderId="58" xfId="0" applyFont="1" applyFill="1" applyBorder="1"/>
    <xf numFmtId="0" fontId="0" fillId="4" borderId="59" xfId="0" applyFont="1" applyFill="1" applyBorder="1" applyAlignment="1">
      <alignment wrapText="1"/>
    </xf>
    <xf numFmtId="0" fontId="5" fillId="4" borderId="0" xfId="0" applyFont="1" applyFill="1" applyBorder="1" applyAlignment="1">
      <alignment vertical="center" wrapText="1"/>
    </xf>
    <xf numFmtId="9" fontId="5" fillId="4" borderId="66" xfId="4" applyFont="1" applyFill="1" applyBorder="1" applyAlignment="1">
      <alignment vertical="center"/>
    </xf>
    <xf numFmtId="0" fontId="5" fillId="4" borderId="17" xfId="0" applyFont="1" applyFill="1" applyBorder="1" applyAlignment="1">
      <alignment vertical="center"/>
    </xf>
    <xf numFmtId="0" fontId="5" fillId="4" borderId="0" xfId="0" applyFont="1" applyFill="1" applyBorder="1" applyAlignment="1">
      <alignment vertical="center"/>
    </xf>
    <xf numFmtId="0" fontId="5" fillId="4" borderId="29" xfId="0" applyFont="1" applyFill="1" applyBorder="1" applyAlignment="1">
      <alignment horizontal="center" vertical="center" wrapText="1"/>
    </xf>
    <xf numFmtId="0" fontId="3" fillId="3" borderId="48" xfId="0" applyFont="1" applyFill="1" applyBorder="1" applyAlignment="1">
      <alignment horizontal="center" vertical="top" wrapText="1"/>
    </xf>
    <xf numFmtId="0" fontId="5" fillId="5" borderId="58" xfId="0" applyFont="1" applyFill="1" applyBorder="1" applyAlignment="1">
      <alignment horizontal="left" vertical="center"/>
    </xf>
    <xf numFmtId="0" fontId="5" fillId="5" borderId="58" xfId="0" applyFont="1" applyFill="1" applyBorder="1" applyAlignment="1">
      <alignment horizontal="left" vertical="center" wrapText="1"/>
    </xf>
    <xf numFmtId="0" fontId="5" fillId="5" borderId="59" xfId="0" applyFont="1" applyFill="1" applyBorder="1" applyAlignment="1">
      <alignment horizontal="left" vertical="center" wrapText="1"/>
    </xf>
    <xf numFmtId="0" fontId="5" fillId="4" borderId="30" xfId="0" applyFont="1" applyFill="1" applyBorder="1" applyAlignment="1">
      <alignment horizontal="center" vertical="center" wrapText="1"/>
    </xf>
    <xf numFmtId="0" fontId="3" fillId="6" borderId="37" xfId="0" applyFont="1" applyFill="1" applyBorder="1"/>
    <xf numFmtId="2" fontId="3" fillId="6" borderId="37" xfId="0" applyNumberFormat="1" applyFont="1" applyFill="1" applyBorder="1"/>
    <xf numFmtId="2" fontId="3" fillId="7" borderId="37" xfId="0" applyNumberFormat="1" applyFont="1" applyFill="1" applyBorder="1"/>
    <xf numFmtId="3" fontId="3" fillId="6" borderId="37" xfId="3" applyNumberFormat="1" applyFont="1" applyFill="1" applyBorder="1"/>
    <xf numFmtId="3" fontId="3" fillId="6" borderId="37" xfId="0" applyNumberFormat="1" applyFont="1" applyFill="1" applyBorder="1"/>
    <xf numFmtId="0" fontId="5" fillId="4" borderId="43" xfId="0" applyFont="1" applyFill="1" applyBorder="1" applyAlignment="1">
      <alignment horizontal="center" vertical="center" wrapText="1"/>
    </xf>
    <xf numFmtId="0" fontId="3" fillId="3" borderId="16" xfId="0" applyFont="1" applyFill="1" applyBorder="1" applyAlignment="1">
      <alignment horizontal="center" vertical="top" wrapText="1"/>
    </xf>
    <xf numFmtId="0" fontId="3" fillId="4" borderId="67" xfId="0" applyFont="1" applyFill="1" applyBorder="1"/>
    <xf numFmtId="0" fontId="3" fillId="4" borderId="68" xfId="0" applyFont="1" applyFill="1" applyBorder="1"/>
    <xf numFmtId="0" fontId="3" fillId="3" borderId="27" xfId="0" applyFont="1" applyFill="1" applyBorder="1" applyAlignment="1">
      <alignment horizontal="left" vertical="top" wrapText="1"/>
    </xf>
    <xf numFmtId="2" fontId="3" fillId="7" borderId="27" xfId="0" applyNumberFormat="1" applyFont="1" applyFill="1" applyBorder="1"/>
    <xf numFmtId="2" fontId="3" fillId="7" borderId="61" xfId="0" applyNumberFormat="1" applyFont="1" applyFill="1" applyBorder="1"/>
    <xf numFmtId="0" fontId="5" fillId="4" borderId="57" xfId="0" applyFont="1" applyFill="1" applyBorder="1" applyAlignment="1">
      <alignment horizontal="center" vertical="center" wrapText="1"/>
    </xf>
    <xf numFmtId="0" fontId="3" fillId="5" borderId="48" xfId="0" applyFont="1" applyFill="1" applyBorder="1" applyAlignment="1">
      <alignment horizontal="center" vertical="top" wrapText="1"/>
    </xf>
    <xf numFmtId="0" fontId="5" fillId="5" borderId="58" xfId="0" applyFont="1" applyFill="1" applyBorder="1" applyAlignment="1">
      <alignment horizontal="left"/>
    </xf>
    <xf numFmtId="0" fontId="5" fillId="5" borderId="58" xfId="0" applyFont="1" applyFill="1" applyBorder="1" applyAlignment="1">
      <alignment horizontal="left" wrapText="1"/>
    </xf>
    <xf numFmtId="0" fontId="5" fillId="5" borderId="58" xfId="0" applyFont="1" applyFill="1" applyBorder="1"/>
    <xf numFmtId="0" fontId="5" fillId="5" borderId="59" xfId="0" applyFont="1" applyFill="1" applyBorder="1"/>
    <xf numFmtId="0" fontId="5" fillId="4" borderId="36" xfId="0" applyFont="1" applyFill="1" applyBorder="1" applyAlignment="1">
      <alignment horizontal="center" vertical="center" wrapText="1"/>
    </xf>
    <xf numFmtId="0" fontId="5" fillId="4" borderId="60" xfId="0" applyFont="1" applyFill="1" applyBorder="1" applyAlignment="1">
      <alignment horizontal="center" vertical="center" wrapText="1"/>
    </xf>
  </cellXfs>
  <cellStyles count="5">
    <cellStyle name="Invoer" xfId="1" builtinId="20"/>
    <cellStyle name="Normal_Sheet1" xfId="2"/>
    <cellStyle name="Procent" xfId="4" builtinId="5"/>
    <cellStyle name="Standaard" xfId="0" builtinId="0"/>
    <cellStyle name="Valuta" xfId="3" builtinId="4"/>
  </cellStyles>
  <dxfs count="0"/>
  <tableStyles count="0" defaultTableStyle="TableStyleMedium2" defaultPivotStyle="PivotStyleLight16"/>
  <colors>
    <mruColors>
      <color rgb="FF808080"/>
      <color rgb="FFC6E0B4"/>
      <color rgb="FFFFE699"/>
      <color rgb="FFB4C6E7"/>
      <color rgb="FFCCFF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5" Type="http://schemas.openxmlformats.org/officeDocument/2006/relationships/customXml" Target="../customXml/item5.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18" Type="http://schemas.openxmlformats.org/officeDocument/2006/relationships/image" Target="../media/image14.png"/><Relationship Id="rId3" Type="http://schemas.openxmlformats.org/officeDocument/2006/relationships/image" Target="../media/image2.png"/><Relationship Id="rId21" Type="http://schemas.openxmlformats.org/officeDocument/2006/relationships/image" Target="../media/image20.svg"/><Relationship Id="rId7" Type="http://schemas.openxmlformats.org/officeDocument/2006/relationships/image" Target="../media/image6.svg"/><Relationship Id="rId12" Type="http://schemas.openxmlformats.org/officeDocument/2006/relationships/image" Target="../media/image8.png"/><Relationship Id="rId17" Type="http://schemas.openxmlformats.org/officeDocument/2006/relationships/image" Target="../media/image13.png"/><Relationship Id="rId2" Type="http://schemas.openxmlformats.org/officeDocument/2006/relationships/image" Target="../media/image2.svg"/><Relationship Id="rId16" Type="http://schemas.openxmlformats.org/officeDocument/2006/relationships/image" Target="../media/image12.png"/><Relationship Id="rId20" Type="http://schemas.openxmlformats.org/officeDocument/2006/relationships/image" Target="../media/image40.svg"/><Relationship Id="rId1" Type="http://schemas.openxmlformats.org/officeDocument/2006/relationships/image" Target="../media/image1.png"/><Relationship Id="rId6" Type="http://schemas.openxmlformats.org/officeDocument/2006/relationships/image" Target="../media/image4.png"/><Relationship Id="rId11" Type="http://schemas.openxmlformats.org/officeDocument/2006/relationships/image" Target="../media/image8.svg"/><Relationship Id="rId5" Type="http://schemas.openxmlformats.org/officeDocument/2006/relationships/image" Target="../media/image3.png"/><Relationship Id="rId15" Type="http://schemas.openxmlformats.org/officeDocument/2006/relationships/image" Target="../media/image11.png"/><Relationship Id="rId10" Type="http://schemas.openxmlformats.org/officeDocument/2006/relationships/image" Target="../media/image7.png"/><Relationship Id="rId19" Type="http://schemas.openxmlformats.org/officeDocument/2006/relationships/image" Target="../media/image15.png"/><Relationship Id="rId4" Type="http://schemas.openxmlformats.org/officeDocument/2006/relationships/image" Target="../media/image4.svg"/><Relationship Id="rId9" Type="http://schemas.openxmlformats.org/officeDocument/2006/relationships/image" Target="../media/image6.png"/><Relationship Id="rId14" Type="http://schemas.openxmlformats.org/officeDocument/2006/relationships/image" Target="../media/image10.png"/><Relationship Id="rId22" Type="http://schemas.openxmlformats.org/officeDocument/2006/relationships/image" Target="../media/image60.svg"/></Relationships>
</file>

<file path=xl/drawings/_rels/drawing2.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2.svg"/><Relationship Id="rId1" Type="http://schemas.openxmlformats.org/officeDocument/2006/relationships/image" Target="../media/image1.png"/><Relationship Id="rId9" Type="http://schemas.openxmlformats.org/officeDocument/2006/relationships/image" Target="../media/image8.svg"/></Relationships>
</file>

<file path=xl/drawings/drawing1.xml><?xml version="1.0" encoding="utf-8"?>
<xdr:wsDr xmlns:xdr="http://schemas.openxmlformats.org/drawingml/2006/spreadsheetDrawing" xmlns:a="http://schemas.openxmlformats.org/drawingml/2006/main">
  <xdr:twoCellAnchor>
    <xdr:from>
      <xdr:col>7</xdr:col>
      <xdr:colOff>542635</xdr:colOff>
      <xdr:row>5</xdr:row>
      <xdr:rowOff>105967</xdr:rowOff>
    </xdr:from>
    <xdr:to>
      <xdr:col>7</xdr:col>
      <xdr:colOff>1188026</xdr:colOff>
      <xdr:row>5</xdr:row>
      <xdr:rowOff>762001</xdr:rowOff>
    </xdr:to>
    <xdr:pic>
      <xdr:nvPicPr>
        <xdr:cNvPr id="2" name="Graphic 4" descr="Spelen met effen opvulling">
          <a:extLst>
            <a:ext uri="{FF2B5EF4-FFF2-40B4-BE49-F238E27FC236}">
              <a16:creationId xmlns:a16="http://schemas.microsoft.com/office/drawing/2014/main" id="{7AC2B898-BBA6-434A-9500-46589E4D81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4809835" y="654607"/>
          <a:ext cx="66271" cy="76914"/>
        </a:xfrm>
        <a:prstGeom prst="rect">
          <a:avLst/>
        </a:prstGeom>
      </xdr:spPr>
    </xdr:pic>
    <xdr:clientData/>
  </xdr:twoCellAnchor>
  <xdr:twoCellAnchor>
    <xdr:from>
      <xdr:col>7</xdr:col>
      <xdr:colOff>435586</xdr:colOff>
      <xdr:row>9</xdr:row>
      <xdr:rowOff>817180</xdr:rowOff>
    </xdr:from>
    <xdr:to>
      <xdr:col>7</xdr:col>
      <xdr:colOff>1349986</xdr:colOff>
      <xdr:row>11</xdr:row>
      <xdr:rowOff>162416</xdr:rowOff>
    </xdr:to>
    <xdr:pic>
      <xdr:nvPicPr>
        <xdr:cNvPr id="3" name="Graphic 2" descr="Zwart-wit geblokte vlag met effen opvulling">
          <a:extLst>
            <a:ext uri="{FF2B5EF4-FFF2-40B4-BE49-F238E27FC236}">
              <a16:creationId xmlns:a16="http://schemas.microsoft.com/office/drawing/2014/main" id="{C6F36D0A-FB83-4FA7-97B4-BCDFD46D2D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15283380" y="6095151"/>
          <a:ext cx="914400" cy="925265"/>
        </a:xfrm>
        <a:prstGeom prst="rect">
          <a:avLst/>
        </a:prstGeom>
      </xdr:spPr>
    </xdr:pic>
    <xdr:clientData/>
  </xdr:twoCellAnchor>
  <xdr:twoCellAnchor>
    <xdr:from>
      <xdr:col>4</xdr:col>
      <xdr:colOff>451291</xdr:colOff>
      <xdr:row>16</xdr:row>
      <xdr:rowOff>2376857</xdr:rowOff>
    </xdr:from>
    <xdr:to>
      <xdr:col>4</xdr:col>
      <xdr:colOff>1311087</xdr:colOff>
      <xdr:row>16</xdr:row>
      <xdr:rowOff>3235376</xdr:rowOff>
    </xdr:to>
    <xdr:pic>
      <xdr:nvPicPr>
        <xdr:cNvPr id="4" name="Graphic 24" descr="Zwart-wit geblokte vlag met effen opvulling">
          <a:extLst>
            <a:ext uri="{FF2B5EF4-FFF2-40B4-BE49-F238E27FC236}">
              <a16:creationId xmlns:a16="http://schemas.microsoft.com/office/drawing/2014/main" id="{FB755408-A136-4A33-9679-F9598274DDE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2889691" y="2742617"/>
          <a:ext cx="158756" cy="0"/>
        </a:xfrm>
        <a:prstGeom prst="rect">
          <a:avLst/>
        </a:prstGeom>
      </xdr:spPr>
    </xdr:pic>
    <xdr:clientData/>
  </xdr:twoCellAnchor>
  <xdr:twoCellAnchor>
    <xdr:from>
      <xdr:col>3</xdr:col>
      <xdr:colOff>450272</xdr:colOff>
      <xdr:row>16</xdr:row>
      <xdr:rowOff>1396999</xdr:rowOff>
    </xdr:from>
    <xdr:to>
      <xdr:col>3</xdr:col>
      <xdr:colOff>1306945</xdr:colOff>
      <xdr:row>16</xdr:row>
      <xdr:rowOff>2253672</xdr:rowOff>
    </xdr:to>
    <xdr:pic>
      <xdr:nvPicPr>
        <xdr:cNvPr id="5" name="Graphic 6" descr="Bakstenen muur bouwen met effen opvulling">
          <a:extLst>
            <a:ext uri="{FF2B5EF4-FFF2-40B4-BE49-F238E27FC236}">
              <a16:creationId xmlns:a16="http://schemas.microsoft.com/office/drawing/2014/main" id="{C8A45841-F005-45FA-992C-8970CF8F275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xmlns="" r:embed="rId7"/>
            </a:ext>
          </a:extLst>
        </a:blip>
        <a:stretch>
          <a:fillRect/>
        </a:stretch>
      </xdr:blipFill>
      <xdr:spPr>
        <a:xfrm>
          <a:off x="2279072" y="2745739"/>
          <a:ext cx="155633" cy="0"/>
        </a:xfrm>
        <a:prstGeom prst="rect">
          <a:avLst/>
        </a:prstGeom>
      </xdr:spPr>
    </xdr:pic>
    <xdr:clientData/>
  </xdr:twoCellAnchor>
  <xdr:twoCellAnchor>
    <xdr:from>
      <xdr:col>2</xdr:col>
      <xdr:colOff>620279</xdr:colOff>
      <xdr:row>16</xdr:row>
      <xdr:rowOff>1525359</xdr:rowOff>
    </xdr:from>
    <xdr:to>
      <xdr:col>2</xdr:col>
      <xdr:colOff>1275195</xdr:colOff>
      <xdr:row>16</xdr:row>
      <xdr:rowOff>2178218</xdr:rowOff>
    </xdr:to>
    <xdr:pic>
      <xdr:nvPicPr>
        <xdr:cNvPr id="6" name="Graphic 25" descr="Spelen met effen opvulling">
          <a:extLst>
            <a:ext uri="{FF2B5EF4-FFF2-40B4-BE49-F238E27FC236}">
              <a16:creationId xmlns:a16="http://schemas.microsoft.com/office/drawing/2014/main" id="{72A07F10-A741-4193-BB4E-C144FECAF74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1831859" y="2744559"/>
          <a:ext cx="0" cy="0"/>
        </a:xfrm>
        <a:prstGeom prst="rect">
          <a:avLst/>
        </a:prstGeom>
      </xdr:spPr>
    </xdr:pic>
    <xdr:clientData/>
  </xdr:twoCellAnchor>
  <xdr:twoCellAnchor>
    <xdr:from>
      <xdr:col>6</xdr:col>
      <xdr:colOff>1543240</xdr:colOff>
      <xdr:row>16</xdr:row>
      <xdr:rowOff>2388347</xdr:rowOff>
    </xdr:from>
    <xdr:to>
      <xdr:col>6</xdr:col>
      <xdr:colOff>2418911</xdr:colOff>
      <xdr:row>16</xdr:row>
      <xdr:rowOff>3246866</xdr:rowOff>
    </xdr:to>
    <xdr:pic>
      <xdr:nvPicPr>
        <xdr:cNvPr id="8" name="Graphic 27" descr="Zwart-wit geblokte vlag met effen opvulling">
          <a:extLst>
            <a:ext uri="{FF2B5EF4-FFF2-40B4-BE49-F238E27FC236}">
              <a16:creationId xmlns:a16="http://schemas.microsoft.com/office/drawing/2014/main" id="{72896DC6-D564-422E-8D70-6AA78066A52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4263580" y="2746487"/>
          <a:ext cx="6991" cy="0"/>
        </a:xfrm>
        <a:prstGeom prst="rect">
          <a:avLst/>
        </a:prstGeom>
      </xdr:spPr>
    </xdr:pic>
    <xdr:clientData/>
  </xdr:twoCellAnchor>
  <xdr:oneCellAnchor>
    <xdr:from>
      <xdr:col>0</xdr:col>
      <xdr:colOff>393628</xdr:colOff>
      <xdr:row>15</xdr:row>
      <xdr:rowOff>96367</xdr:rowOff>
    </xdr:from>
    <xdr:ext cx="276043" cy="268023"/>
    <xdr:pic>
      <xdr:nvPicPr>
        <xdr:cNvPr id="9" name="Graphic 3" descr="Circle with left arrow with solid fill">
          <a:extLst>
            <a:ext uri="{FF2B5EF4-FFF2-40B4-BE49-F238E27FC236}">
              <a16:creationId xmlns:a16="http://schemas.microsoft.com/office/drawing/2014/main" id="{464DDC8C-8C8E-43F6-85AB-7814A5967C1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93628" y="2473807"/>
          <a:ext cx="276043" cy="268023"/>
        </a:xfrm>
        <a:prstGeom prst="rect">
          <a:avLst/>
        </a:prstGeom>
      </xdr:spPr>
    </xdr:pic>
    <xdr:clientData/>
  </xdr:oneCellAnchor>
  <xdr:oneCellAnchor>
    <xdr:from>
      <xdr:col>0</xdr:col>
      <xdr:colOff>383665</xdr:colOff>
      <xdr:row>20</xdr:row>
      <xdr:rowOff>1325</xdr:rowOff>
    </xdr:from>
    <xdr:ext cx="295093" cy="262324"/>
    <xdr:pic>
      <xdr:nvPicPr>
        <xdr:cNvPr id="10" name="Graphic 28" descr="Circle with left arrow with solid fill">
          <a:extLst>
            <a:ext uri="{FF2B5EF4-FFF2-40B4-BE49-F238E27FC236}">
              <a16:creationId xmlns:a16="http://schemas.microsoft.com/office/drawing/2014/main" id="{F757108E-3462-421A-8640-F8539638322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83665" y="3293165"/>
          <a:ext cx="295093" cy="262324"/>
        </a:xfrm>
        <a:prstGeom prst="rect">
          <a:avLst/>
        </a:prstGeom>
      </xdr:spPr>
    </xdr:pic>
    <xdr:clientData/>
  </xdr:oneCellAnchor>
  <xdr:oneCellAnchor>
    <xdr:from>
      <xdr:col>0</xdr:col>
      <xdr:colOff>379532</xdr:colOff>
      <xdr:row>25</xdr:row>
      <xdr:rowOff>0</xdr:rowOff>
    </xdr:from>
    <xdr:ext cx="289378" cy="299706"/>
    <xdr:pic>
      <xdr:nvPicPr>
        <xdr:cNvPr id="11" name="Graphic 29" descr="Circle with left arrow with solid fill">
          <a:extLst>
            <a:ext uri="{FF2B5EF4-FFF2-40B4-BE49-F238E27FC236}">
              <a16:creationId xmlns:a16="http://schemas.microsoft.com/office/drawing/2014/main" id="{46E93D2B-79CD-40EF-AFFB-5828AA81F04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79532" y="4206240"/>
          <a:ext cx="289378" cy="299706"/>
        </a:xfrm>
        <a:prstGeom prst="rect">
          <a:avLst/>
        </a:prstGeom>
      </xdr:spPr>
    </xdr:pic>
    <xdr:clientData/>
  </xdr:oneCellAnchor>
  <xdr:oneCellAnchor>
    <xdr:from>
      <xdr:col>0</xdr:col>
      <xdr:colOff>379456</xdr:colOff>
      <xdr:row>32</xdr:row>
      <xdr:rowOff>57114</xdr:rowOff>
    </xdr:from>
    <xdr:ext cx="285568" cy="288343"/>
    <xdr:pic>
      <xdr:nvPicPr>
        <xdr:cNvPr id="12" name="Graphic 30" descr="Circle with left arrow with solid fill">
          <a:extLst>
            <a:ext uri="{FF2B5EF4-FFF2-40B4-BE49-F238E27FC236}">
              <a16:creationId xmlns:a16="http://schemas.microsoft.com/office/drawing/2014/main" id="{C7A71FC3-332D-42DA-A49D-97006337A8A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79456" y="5543514"/>
          <a:ext cx="285568" cy="288343"/>
        </a:xfrm>
        <a:prstGeom prst="rect">
          <a:avLst/>
        </a:prstGeom>
      </xdr:spPr>
    </xdr:pic>
    <xdr:clientData/>
  </xdr:oneCellAnchor>
  <xdr:oneCellAnchor>
    <xdr:from>
      <xdr:col>0</xdr:col>
      <xdr:colOff>380164</xdr:colOff>
      <xdr:row>34</xdr:row>
      <xdr:rowOff>80434</xdr:rowOff>
    </xdr:from>
    <xdr:ext cx="285568" cy="301043"/>
    <xdr:pic>
      <xdr:nvPicPr>
        <xdr:cNvPr id="13" name="Graphic 31" descr="Circle with left arrow with solid fill">
          <a:extLst>
            <a:ext uri="{FF2B5EF4-FFF2-40B4-BE49-F238E27FC236}">
              <a16:creationId xmlns:a16="http://schemas.microsoft.com/office/drawing/2014/main" id="{9BFFEC0F-6796-4E3C-86D0-C99E81636DC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80164" y="5932594"/>
          <a:ext cx="285568" cy="301043"/>
        </a:xfrm>
        <a:prstGeom prst="rect">
          <a:avLst/>
        </a:prstGeom>
      </xdr:spPr>
    </xdr:pic>
    <xdr:clientData/>
  </xdr:oneCellAnchor>
  <xdr:oneCellAnchor>
    <xdr:from>
      <xdr:col>0</xdr:col>
      <xdr:colOff>380108</xdr:colOff>
      <xdr:row>36</xdr:row>
      <xdr:rowOff>79939</xdr:rowOff>
    </xdr:from>
    <xdr:ext cx="285568" cy="292153"/>
    <xdr:pic>
      <xdr:nvPicPr>
        <xdr:cNvPr id="14" name="Graphic 32" descr="Circle with left arrow with solid fill">
          <a:extLst>
            <a:ext uri="{FF2B5EF4-FFF2-40B4-BE49-F238E27FC236}">
              <a16:creationId xmlns:a16="http://schemas.microsoft.com/office/drawing/2014/main" id="{E0B170DF-3171-442B-9444-F4616CDBCC9A}"/>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80108" y="6297859"/>
          <a:ext cx="285568" cy="292153"/>
        </a:xfrm>
        <a:prstGeom prst="rect">
          <a:avLst/>
        </a:prstGeom>
      </xdr:spPr>
    </xdr:pic>
    <xdr:clientData/>
  </xdr:oneCellAnchor>
  <xdr:oneCellAnchor>
    <xdr:from>
      <xdr:col>0</xdr:col>
      <xdr:colOff>379558</xdr:colOff>
      <xdr:row>29</xdr:row>
      <xdr:rowOff>221495</xdr:rowOff>
    </xdr:from>
    <xdr:ext cx="285568" cy="283130"/>
    <xdr:pic>
      <xdr:nvPicPr>
        <xdr:cNvPr id="15" name="Graphic 33" descr="Circle with left arrow with solid fill">
          <a:extLst>
            <a:ext uri="{FF2B5EF4-FFF2-40B4-BE49-F238E27FC236}">
              <a16:creationId xmlns:a16="http://schemas.microsoft.com/office/drawing/2014/main" id="{95A9E5D3-6554-49D7-9BB8-F0148C55DBCC}"/>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79558" y="5121155"/>
          <a:ext cx="285568" cy="283130"/>
        </a:xfrm>
        <a:prstGeom prst="rect">
          <a:avLst/>
        </a:prstGeom>
      </xdr:spPr>
    </xdr:pic>
    <xdr:clientData/>
  </xdr:oneCellAnchor>
  <xdr:oneCellAnchor>
    <xdr:from>
      <xdr:col>0</xdr:col>
      <xdr:colOff>379310</xdr:colOff>
      <xdr:row>38</xdr:row>
      <xdr:rowOff>63625</xdr:rowOff>
    </xdr:from>
    <xdr:ext cx="285568" cy="299138"/>
    <xdr:pic>
      <xdr:nvPicPr>
        <xdr:cNvPr id="16" name="Graphic 34" descr="Circle with left arrow with solid fill">
          <a:extLst>
            <a:ext uri="{FF2B5EF4-FFF2-40B4-BE49-F238E27FC236}">
              <a16:creationId xmlns:a16="http://schemas.microsoft.com/office/drawing/2014/main" id="{7B28C418-61D9-4EB9-A912-FA7384CD8FA4}"/>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79310" y="6647305"/>
          <a:ext cx="285568" cy="299138"/>
        </a:xfrm>
        <a:prstGeom prst="rect">
          <a:avLst/>
        </a:prstGeom>
      </xdr:spPr>
    </xdr:pic>
    <xdr:clientData/>
  </xdr:oneCellAnchor>
  <xdr:oneCellAnchor>
    <xdr:from>
      <xdr:col>8</xdr:col>
      <xdr:colOff>484386</xdr:colOff>
      <xdr:row>1</xdr:row>
      <xdr:rowOff>116176</xdr:rowOff>
    </xdr:from>
    <xdr:ext cx="257863" cy="285568"/>
    <xdr:pic>
      <xdr:nvPicPr>
        <xdr:cNvPr id="17" name="Graphic 35" descr="Circle with left arrow with solid fill">
          <a:extLst>
            <a:ext uri="{FF2B5EF4-FFF2-40B4-BE49-F238E27FC236}">
              <a16:creationId xmlns:a16="http://schemas.microsoft.com/office/drawing/2014/main" id="{CA978E4B-F780-415C-8470-CB7466248B2C}"/>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rot="5400000">
          <a:off x="5347334" y="312908"/>
          <a:ext cx="285568" cy="257863"/>
        </a:xfrm>
        <a:prstGeom prst="rect">
          <a:avLst/>
        </a:prstGeom>
      </xdr:spPr>
    </xdr:pic>
    <xdr:clientData/>
  </xdr:oneCellAnchor>
  <xdr:twoCellAnchor>
    <xdr:from>
      <xdr:col>0</xdr:col>
      <xdr:colOff>116914</xdr:colOff>
      <xdr:row>12</xdr:row>
      <xdr:rowOff>92820</xdr:rowOff>
    </xdr:from>
    <xdr:to>
      <xdr:col>0</xdr:col>
      <xdr:colOff>955675</xdr:colOff>
      <xdr:row>14</xdr:row>
      <xdr:rowOff>171264</xdr:rowOff>
    </xdr:to>
    <xdr:sp macro="" textlink="">
      <xdr:nvSpPr>
        <xdr:cNvPr id="18" name="Speech Bubble: Rectangle 5">
          <a:extLst>
            <a:ext uri="{FF2B5EF4-FFF2-40B4-BE49-F238E27FC236}">
              <a16:creationId xmlns:a16="http://schemas.microsoft.com/office/drawing/2014/main" id="{DD5BB6DA-1CB2-4663-AF6F-FDA9A58A0AE9}"/>
            </a:ext>
          </a:extLst>
        </xdr:cNvPr>
        <xdr:cNvSpPr/>
      </xdr:nvSpPr>
      <xdr:spPr>
        <a:xfrm>
          <a:off x="116914" y="1921620"/>
          <a:ext cx="495861" cy="444204"/>
        </a:xfrm>
        <a:prstGeom prst="wedgeRectCallout">
          <a:avLst>
            <a:gd name="adj1" fmla="val -11481"/>
            <a:gd name="adj2" fmla="val 81653"/>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900">
              <a:solidFill>
                <a:sysClr val="windowText" lastClr="000000"/>
              </a:solidFill>
            </a:rPr>
            <a:t>Klik op </a:t>
          </a:r>
          <a:r>
            <a:rPr lang="nl-NL" sz="900" baseline="0">
              <a:solidFill>
                <a:sysClr val="windowText" lastClr="000000"/>
              </a:solidFill>
            </a:rPr>
            <a:t>"+" tekens naast de pijlen om informatie uit te klappen.</a:t>
          </a:r>
        </a:p>
        <a:p>
          <a:pPr algn="l"/>
          <a:endParaRPr lang="nl-NL" sz="900">
            <a:solidFill>
              <a:sysClr val="windowText" lastClr="000000"/>
            </a:solidFill>
          </a:endParaRPr>
        </a:p>
      </xdr:txBody>
    </xdr:sp>
    <xdr:clientData/>
  </xdr:twoCellAnchor>
  <xdr:twoCellAnchor>
    <xdr:from>
      <xdr:col>6</xdr:col>
      <xdr:colOff>8030</xdr:colOff>
      <xdr:row>16</xdr:row>
      <xdr:rowOff>2515460</xdr:rowOff>
    </xdr:from>
    <xdr:to>
      <xdr:col>6</xdr:col>
      <xdr:colOff>678821</xdr:colOff>
      <xdr:row>16</xdr:row>
      <xdr:rowOff>3171494</xdr:rowOff>
    </xdr:to>
    <xdr:pic>
      <xdr:nvPicPr>
        <xdr:cNvPr id="19" name="Graphic 18" descr="Spelen met effen opvulling">
          <a:extLst>
            <a:ext uri="{FF2B5EF4-FFF2-40B4-BE49-F238E27FC236}">
              <a16:creationId xmlns:a16="http://schemas.microsoft.com/office/drawing/2014/main" id="{D1607864-EAA0-4AA0-909E-A70510FAD35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3665630" y="2744060"/>
          <a:ext cx="602211" cy="714"/>
        </a:xfrm>
        <a:prstGeom prst="rect">
          <a:avLst/>
        </a:prstGeom>
      </xdr:spPr>
    </xdr:pic>
    <xdr:clientData/>
  </xdr:twoCellAnchor>
  <xdr:twoCellAnchor>
    <xdr:from>
      <xdr:col>6</xdr:col>
      <xdr:colOff>686733</xdr:colOff>
      <xdr:row>16</xdr:row>
      <xdr:rowOff>2360557</xdr:rowOff>
    </xdr:from>
    <xdr:to>
      <xdr:col>6</xdr:col>
      <xdr:colOff>1543406</xdr:colOff>
      <xdr:row>16</xdr:row>
      <xdr:rowOff>3201355</xdr:rowOff>
    </xdr:to>
    <xdr:pic>
      <xdr:nvPicPr>
        <xdr:cNvPr id="20" name="Graphic 19" descr="Bakstenen muur bouwen met effen opvulling">
          <a:extLst>
            <a:ext uri="{FF2B5EF4-FFF2-40B4-BE49-F238E27FC236}">
              <a16:creationId xmlns:a16="http://schemas.microsoft.com/office/drawing/2014/main" id="{56E9C3DC-0BD3-417D-B34B-18293F28E5A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 uri="{96DAC541-7B7A-43D3-8B79-37D633B846F1}">
              <asvg:svgBlip xmlns:asvg="http://schemas.microsoft.com/office/drawing/2016/SVG/main" xmlns="" r:embed="rId7"/>
            </a:ext>
          </a:extLst>
        </a:blip>
        <a:stretch>
          <a:fillRect/>
        </a:stretch>
      </xdr:blipFill>
      <xdr:spPr>
        <a:xfrm>
          <a:off x="4268133" y="2741557"/>
          <a:ext cx="0" cy="2598"/>
        </a:xfrm>
        <a:prstGeom prst="rect">
          <a:avLst/>
        </a:prstGeom>
      </xdr:spPr>
    </xdr:pic>
    <xdr:clientData/>
  </xdr:twoCellAnchor>
  <xdr:twoCellAnchor>
    <xdr:from>
      <xdr:col>4</xdr:col>
      <xdr:colOff>451291</xdr:colOff>
      <xdr:row>16</xdr:row>
      <xdr:rowOff>2376857</xdr:rowOff>
    </xdr:from>
    <xdr:to>
      <xdr:col>4</xdr:col>
      <xdr:colOff>1311087</xdr:colOff>
      <xdr:row>16</xdr:row>
      <xdr:rowOff>3235376</xdr:rowOff>
    </xdr:to>
    <xdr:pic>
      <xdr:nvPicPr>
        <xdr:cNvPr id="21" name="Graphic 24" descr="Zwart-wit geblokte vlag met effen opvulling">
          <a:extLst>
            <a:ext uri="{FF2B5EF4-FFF2-40B4-BE49-F238E27FC236}">
              <a16:creationId xmlns:a16="http://schemas.microsoft.com/office/drawing/2014/main" id="{FB755408-A136-4A33-9679-F9598274DDE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20"/>
            </a:ext>
          </a:extLst>
        </a:blip>
        <a:stretch>
          <a:fillRect/>
        </a:stretch>
      </xdr:blipFill>
      <xdr:spPr>
        <a:xfrm>
          <a:off x="8652316" y="11101757"/>
          <a:ext cx="859796" cy="858519"/>
        </a:xfrm>
        <a:prstGeom prst="rect">
          <a:avLst/>
        </a:prstGeom>
      </xdr:spPr>
    </xdr:pic>
    <xdr:clientData/>
  </xdr:twoCellAnchor>
  <xdr:twoCellAnchor>
    <xdr:from>
      <xdr:col>5</xdr:col>
      <xdr:colOff>1543240</xdr:colOff>
      <xdr:row>16</xdr:row>
      <xdr:rowOff>2388347</xdr:rowOff>
    </xdr:from>
    <xdr:to>
      <xdr:col>6</xdr:col>
      <xdr:colOff>2282</xdr:colOff>
      <xdr:row>16</xdr:row>
      <xdr:rowOff>3246866</xdr:rowOff>
    </xdr:to>
    <xdr:pic>
      <xdr:nvPicPr>
        <xdr:cNvPr id="27" name="Graphic 27" descr="Zwart-wit geblokte vlag met effen opvulling">
          <a:extLst>
            <a:ext uri="{FF2B5EF4-FFF2-40B4-BE49-F238E27FC236}">
              <a16:creationId xmlns:a16="http://schemas.microsoft.com/office/drawing/2014/main" id="{72896DC6-D564-422E-8D70-6AA78066A52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xmlns="" r:embed="rId20"/>
            </a:ext>
          </a:extLst>
        </a:blip>
        <a:stretch>
          <a:fillRect/>
        </a:stretch>
      </xdr:blipFill>
      <xdr:spPr>
        <a:xfrm>
          <a:off x="11582590" y="11113247"/>
          <a:ext cx="935542" cy="858519"/>
        </a:xfrm>
        <a:prstGeom prst="rect">
          <a:avLst/>
        </a:prstGeom>
      </xdr:spPr>
    </xdr:pic>
    <xdr:clientData/>
  </xdr:twoCellAnchor>
  <xdr:twoCellAnchor>
    <xdr:from>
      <xdr:col>5</xdr:col>
      <xdr:colOff>8030</xdr:colOff>
      <xdr:row>16</xdr:row>
      <xdr:rowOff>2515460</xdr:rowOff>
    </xdr:from>
    <xdr:to>
      <xdr:col>5</xdr:col>
      <xdr:colOff>678821</xdr:colOff>
      <xdr:row>16</xdr:row>
      <xdr:rowOff>3171494</xdr:rowOff>
    </xdr:to>
    <xdr:pic>
      <xdr:nvPicPr>
        <xdr:cNvPr id="28" name="Graphic 18" descr="Spelen met effen opvulling">
          <a:extLst>
            <a:ext uri="{FF2B5EF4-FFF2-40B4-BE49-F238E27FC236}">
              <a16:creationId xmlns:a16="http://schemas.microsoft.com/office/drawing/2014/main" id="{D1607864-EAA0-4AA0-909E-A70510FAD35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xmlns="" r:embed="rId21"/>
            </a:ext>
          </a:extLst>
        </a:blip>
        <a:stretch>
          <a:fillRect/>
        </a:stretch>
      </xdr:blipFill>
      <xdr:spPr>
        <a:xfrm>
          <a:off x="10047380" y="11240360"/>
          <a:ext cx="670791" cy="656034"/>
        </a:xfrm>
        <a:prstGeom prst="rect">
          <a:avLst/>
        </a:prstGeom>
      </xdr:spPr>
    </xdr:pic>
    <xdr:clientData/>
  </xdr:twoCellAnchor>
  <xdr:twoCellAnchor>
    <xdr:from>
      <xdr:col>5</xdr:col>
      <xdr:colOff>659520</xdr:colOff>
      <xdr:row>16</xdr:row>
      <xdr:rowOff>2374165</xdr:rowOff>
    </xdr:from>
    <xdr:to>
      <xdr:col>5</xdr:col>
      <xdr:colOff>1516193</xdr:colOff>
      <xdr:row>16</xdr:row>
      <xdr:rowOff>3214963</xdr:rowOff>
    </xdr:to>
    <xdr:pic>
      <xdr:nvPicPr>
        <xdr:cNvPr id="29" name="Graphic 19" descr="Bakstenen muur bouwen met effen opvulling">
          <a:extLst>
            <a:ext uri="{FF2B5EF4-FFF2-40B4-BE49-F238E27FC236}">
              <a16:creationId xmlns:a16="http://schemas.microsoft.com/office/drawing/2014/main" id="{56E9C3DC-0BD3-417D-B34B-18293F28E5A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 uri="{96DAC541-7B7A-43D3-8B79-37D633B846F1}">
              <asvg:svgBlip xmlns:asvg="http://schemas.microsoft.com/office/drawing/2016/SVG/main" xmlns="" r:embed="rId22"/>
            </a:ext>
          </a:extLst>
        </a:blip>
        <a:stretch>
          <a:fillRect/>
        </a:stretch>
      </xdr:blipFill>
      <xdr:spPr>
        <a:xfrm>
          <a:off x="10701591" y="11096344"/>
          <a:ext cx="856673" cy="8407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647410</xdr:colOff>
      <xdr:row>20</xdr:row>
      <xdr:rowOff>272143</xdr:rowOff>
    </xdr:from>
    <xdr:to>
      <xdr:col>1</xdr:col>
      <xdr:colOff>1038225</xdr:colOff>
      <xdr:row>21</xdr:row>
      <xdr:rowOff>72118</xdr:rowOff>
    </xdr:to>
    <xdr:pic>
      <xdr:nvPicPr>
        <xdr:cNvPr id="4" name="Graphic 4" descr="Spelen met effen opvulling">
          <a:extLst>
            <a:ext uri="{FF2B5EF4-FFF2-40B4-BE49-F238E27FC236}">
              <a16:creationId xmlns:a16="http://schemas.microsoft.com/office/drawing/2014/main" id="{7AC2B898-BBA6-434A-9500-46589E4D81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6022231" y="4503964"/>
          <a:ext cx="390815" cy="180975"/>
        </a:xfrm>
        <a:prstGeom prst="rect">
          <a:avLst/>
        </a:prstGeom>
      </xdr:spPr>
    </xdr:pic>
    <xdr:clientData/>
  </xdr:twoCellAnchor>
  <xdr:oneCellAnchor>
    <xdr:from>
      <xdr:col>6</xdr:col>
      <xdr:colOff>745675</xdr:colOff>
      <xdr:row>0</xdr:row>
      <xdr:rowOff>0</xdr:rowOff>
    </xdr:from>
    <xdr:ext cx="257863" cy="285568"/>
    <xdr:pic>
      <xdr:nvPicPr>
        <xdr:cNvPr id="8" name="Graphic 35" descr="Circle with left arrow with solid fill">
          <a:extLst>
            <a:ext uri="{FF2B5EF4-FFF2-40B4-BE49-F238E27FC236}">
              <a16:creationId xmlns:a16="http://schemas.microsoft.com/office/drawing/2014/main" id="{CA978E4B-F780-415C-8470-CB7466248B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9"/>
            </a:ext>
          </a:extLst>
        </a:blip>
        <a:stretch>
          <a:fillRect/>
        </a:stretch>
      </xdr:blipFill>
      <xdr:spPr>
        <a:xfrm rot="5400000">
          <a:off x="11100466" y="110465"/>
          <a:ext cx="285568" cy="257863"/>
        </a:xfrm>
        <a:prstGeom prst="rect">
          <a:avLst/>
        </a:prstGeom>
      </xdr:spPr>
    </xdr:pic>
    <xdr:clientData/>
  </xdr:oneCellAnchor>
  <xdr:twoCellAnchor>
    <xdr:from>
      <xdr:col>7</xdr:col>
      <xdr:colOff>4083</xdr:colOff>
      <xdr:row>0</xdr:row>
      <xdr:rowOff>10888</xdr:rowOff>
    </xdr:from>
    <xdr:to>
      <xdr:col>7</xdr:col>
      <xdr:colOff>1271469</xdr:colOff>
      <xdr:row>1</xdr:row>
      <xdr:rowOff>0</xdr:rowOff>
    </xdr:to>
    <xdr:sp macro="" textlink="">
      <xdr:nvSpPr>
        <xdr:cNvPr id="9" name="Speech Bubble: Rectangle 5">
          <a:extLst>
            <a:ext uri="{FF2B5EF4-FFF2-40B4-BE49-F238E27FC236}">
              <a16:creationId xmlns:a16="http://schemas.microsoft.com/office/drawing/2014/main" id="{DD5BB6DA-1CB2-4663-AF6F-FDA9A58A0AE9}"/>
            </a:ext>
          </a:extLst>
        </xdr:cNvPr>
        <xdr:cNvSpPr/>
      </xdr:nvSpPr>
      <xdr:spPr>
        <a:xfrm>
          <a:off x="17693369" y="228602"/>
          <a:ext cx="1267386" cy="451755"/>
        </a:xfrm>
        <a:prstGeom prst="wedgeRectCallout">
          <a:avLst>
            <a:gd name="adj1" fmla="val -101194"/>
            <a:gd name="adj2" fmla="val -45587"/>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ysClr val="windowText" lastClr="000000"/>
              </a:solidFill>
            </a:rPr>
            <a:t>Toelichtingen en voorbeeld</a:t>
          </a:r>
          <a:endParaRPr lang="nl-NL" sz="1100" baseline="0">
            <a:solidFill>
              <a:sysClr val="windowText" lastClr="000000"/>
            </a:solidFill>
          </a:endParaRPr>
        </a:p>
        <a:p>
          <a:pPr algn="l"/>
          <a:endParaRPr lang="nl-NL" sz="1100">
            <a:solidFill>
              <a:sysClr val="windowText" lastClr="000000"/>
            </a:solidFill>
          </a:endParaRPr>
        </a:p>
      </xdr:txBody>
    </xdr:sp>
    <xdr:clientData/>
  </xdr:twoCellAnchor>
  <xdr:twoCellAnchor>
    <xdr:from>
      <xdr:col>1</xdr:col>
      <xdr:colOff>647410</xdr:colOff>
      <xdr:row>39</xdr:row>
      <xdr:rowOff>0</xdr:rowOff>
    </xdr:from>
    <xdr:to>
      <xdr:col>1</xdr:col>
      <xdr:colOff>1038225</xdr:colOff>
      <xdr:row>39</xdr:row>
      <xdr:rowOff>180975</xdr:rowOff>
    </xdr:to>
    <xdr:pic>
      <xdr:nvPicPr>
        <xdr:cNvPr id="10" name="Graphic 4" descr="Spelen met effen opvulling">
          <a:extLst>
            <a:ext uri="{FF2B5EF4-FFF2-40B4-BE49-F238E27FC236}">
              <a16:creationId xmlns:a16="http://schemas.microsoft.com/office/drawing/2014/main" id="{7AC2B898-BBA6-434A-9500-46589E4D81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6166467" y="3653518"/>
          <a:ext cx="390815" cy="522514"/>
        </a:xfrm>
        <a:prstGeom prst="rect">
          <a:avLst/>
        </a:prstGeom>
      </xdr:spPr>
    </xdr:pic>
    <xdr:clientData/>
  </xdr:twoCellAnchor>
  <xdr:oneCellAnchor>
    <xdr:from>
      <xdr:col>16</xdr:col>
      <xdr:colOff>666752</xdr:colOff>
      <xdr:row>0</xdr:row>
      <xdr:rowOff>38100</xdr:rowOff>
    </xdr:from>
    <xdr:ext cx="257863" cy="285568"/>
    <xdr:pic>
      <xdr:nvPicPr>
        <xdr:cNvPr id="14" name="Graphic 35" descr="Circle with left arrow with solid fill">
          <a:extLst>
            <a:ext uri="{FF2B5EF4-FFF2-40B4-BE49-F238E27FC236}">
              <a16:creationId xmlns:a16="http://schemas.microsoft.com/office/drawing/2014/main" id="{CA978E4B-F780-415C-8470-CB7466248B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9"/>
            </a:ext>
          </a:extLst>
        </a:blip>
        <a:stretch>
          <a:fillRect/>
        </a:stretch>
      </xdr:blipFill>
      <xdr:spPr>
        <a:xfrm rot="5400000">
          <a:off x="15254725" y="51952"/>
          <a:ext cx="285568" cy="257863"/>
        </a:xfrm>
        <a:prstGeom prst="rect">
          <a:avLst/>
        </a:prstGeom>
      </xdr:spPr>
    </xdr:pic>
    <xdr:clientData/>
  </xdr:oneCellAnchor>
  <xdr:twoCellAnchor>
    <xdr:from>
      <xdr:col>16</xdr:col>
      <xdr:colOff>1341661</xdr:colOff>
      <xdr:row>0</xdr:row>
      <xdr:rowOff>68038</xdr:rowOff>
    </xdr:from>
    <xdr:to>
      <xdr:col>18</xdr:col>
      <xdr:colOff>286308</xdr:colOff>
      <xdr:row>1</xdr:row>
      <xdr:rowOff>57150</xdr:rowOff>
    </xdr:to>
    <xdr:sp macro="" textlink="">
      <xdr:nvSpPr>
        <xdr:cNvPr id="15" name="Speech Bubble: Rectangle 5">
          <a:extLst>
            <a:ext uri="{FF2B5EF4-FFF2-40B4-BE49-F238E27FC236}">
              <a16:creationId xmlns:a16="http://schemas.microsoft.com/office/drawing/2014/main" id="{DD5BB6DA-1CB2-4663-AF6F-FDA9A58A0AE9}"/>
            </a:ext>
          </a:extLst>
        </xdr:cNvPr>
        <xdr:cNvSpPr/>
      </xdr:nvSpPr>
      <xdr:spPr>
        <a:xfrm>
          <a:off x="15943486" y="68038"/>
          <a:ext cx="1268747" cy="446312"/>
        </a:xfrm>
        <a:prstGeom prst="wedgeRectCallout">
          <a:avLst>
            <a:gd name="adj1" fmla="val -78672"/>
            <a:gd name="adj2" fmla="val -47721"/>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baseline="0">
              <a:solidFill>
                <a:sysClr val="windowText" lastClr="000000"/>
              </a:solidFill>
            </a:rPr>
            <a:t>Meer materieel toevoegen</a:t>
          </a:r>
        </a:p>
        <a:p>
          <a:pPr algn="l"/>
          <a:endParaRPr lang="nl-NL" sz="1100">
            <a:solidFill>
              <a:sysClr val="windowText" lastClr="000000"/>
            </a:solidFill>
          </a:endParaRPr>
        </a:p>
      </xdr:txBody>
    </xdr:sp>
    <xdr:clientData/>
  </xdr:twoCellAnchor>
  <xdr:oneCellAnchor>
    <xdr:from>
      <xdr:col>0</xdr:col>
      <xdr:colOff>0</xdr:colOff>
      <xdr:row>14</xdr:row>
      <xdr:rowOff>13852</xdr:rowOff>
    </xdr:from>
    <xdr:ext cx="271716" cy="257863"/>
    <xdr:pic>
      <xdr:nvPicPr>
        <xdr:cNvPr id="11" name="Graphic 35" descr="Circle with left arrow with solid fill">
          <a:extLst>
            <a:ext uri="{FF2B5EF4-FFF2-40B4-BE49-F238E27FC236}">
              <a16:creationId xmlns:a16="http://schemas.microsoft.com/office/drawing/2014/main" id="{CA978E4B-F780-415C-8470-CB7466248B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9"/>
            </a:ext>
          </a:extLst>
        </a:blip>
        <a:stretch>
          <a:fillRect/>
        </a:stretch>
      </xdr:blipFill>
      <xdr:spPr>
        <a:xfrm>
          <a:off x="0" y="5824102"/>
          <a:ext cx="271716" cy="257863"/>
        </a:xfrm>
        <a:prstGeom prst="rect">
          <a:avLst/>
        </a:prstGeom>
      </xdr:spPr>
    </xdr:pic>
    <xdr:clientData/>
  </xdr:oneCellAnchor>
  <xdr:twoCellAnchor>
    <xdr:from>
      <xdr:col>0</xdr:col>
      <xdr:colOff>972908</xdr:colOff>
      <xdr:row>14</xdr:row>
      <xdr:rowOff>10888</xdr:rowOff>
    </xdr:from>
    <xdr:to>
      <xdr:col>0</xdr:col>
      <xdr:colOff>2240294</xdr:colOff>
      <xdr:row>16</xdr:row>
      <xdr:rowOff>13607</xdr:rowOff>
    </xdr:to>
    <xdr:sp macro="" textlink="">
      <xdr:nvSpPr>
        <xdr:cNvPr id="12" name="Speech Bubble: Rectangle 5">
          <a:extLst>
            <a:ext uri="{FF2B5EF4-FFF2-40B4-BE49-F238E27FC236}">
              <a16:creationId xmlns:a16="http://schemas.microsoft.com/office/drawing/2014/main" id="{DD5BB6DA-1CB2-4663-AF6F-FDA9A58A0AE9}"/>
            </a:ext>
          </a:extLst>
        </xdr:cNvPr>
        <xdr:cNvSpPr/>
      </xdr:nvSpPr>
      <xdr:spPr>
        <a:xfrm>
          <a:off x="972908" y="5821138"/>
          <a:ext cx="1267386" cy="451755"/>
        </a:xfrm>
        <a:prstGeom prst="wedgeRectCallout">
          <a:avLst>
            <a:gd name="adj1" fmla="val -101194"/>
            <a:gd name="adj2" fmla="val -45587"/>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ysClr val="windowText" lastClr="000000"/>
              </a:solidFill>
            </a:rPr>
            <a:t>Toelichting percentage</a:t>
          </a:r>
          <a:r>
            <a:rPr lang="nl-NL" sz="1100" baseline="0">
              <a:solidFill>
                <a:sysClr val="windowText" lastClr="000000"/>
              </a:solidFill>
            </a:rPr>
            <a:t> ZE</a:t>
          </a:r>
        </a:p>
        <a:p>
          <a:pPr algn="l"/>
          <a:endParaRPr lang="nl-NL" sz="1100" baseline="0">
            <a:solidFill>
              <a:sysClr val="windowText" lastClr="000000"/>
            </a:solidFill>
          </a:endParaRPr>
        </a:p>
        <a:p>
          <a:pPr algn="l"/>
          <a:endParaRPr lang="nl-NL"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po/P_dubo/Programma%20DA&amp;O%202017-2020/14.%20Verificatie%20Validatie%20en%20Monitoring/SEB%20monitoring/TNO%20tool%20aangepast%20(Rekentool_bouwemissies_ams_N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OL"/>
      <sheetName val="Results_NRMM"/>
      <sheetName val="Results_Road"/>
      <sheetName val="Dashboard_Road"/>
      <sheetName val="CalcRoad"/>
      <sheetName val="CalcRoad_comparison"/>
      <sheetName val="wtw"/>
      <sheetName val="Dashboard_NRMM"/>
      <sheetName val="CalcNRMM"/>
      <sheetName val="CalcNRMM_comparison"/>
      <sheetName val="Data_road"/>
      <sheetName val="estimate_euro"/>
      <sheetName val="Data"/>
      <sheetName val="_opties_"/>
      <sheetName val="aggregation"/>
    </sheetNames>
    <sheetDataSet>
      <sheetData sheetId="0">
        <row r="123">
          <cell r="B123" t="str">
            <v>CO2 TTW</v>
          </cell>
        </row>
      </sheetData>
      <sheetData sheetId="1" refreshError="1"/>
      <sheetData sheetId="2" refreshError="1"/>
      <sheetData sheetId="3" refreshError="1"/>
      <sheetData sheetId="4"/>
      <sheetData sheetId="5"/>
      <sheetData sheetId="6" refreshError="1"/>
      <sheetData sheetId="7" refreshError="1"/>
      <sheetData sheetId="8"/>
      <sheetData sheetId="9"/>
      <sheetData sheetId="10" refreshError="1"/>
      <sheetData sheetId="11" refreshError="1"/>
      <sheetData sheetId="12"/>
      <sheetData sheetId="13" refreshError="1">
        <row r="27">
          <cell r="C27" t="str">
            <v>Grond-, wegen- en waterbouw (GWW)</v>
          </cell>
        </row>
        <row r="28">
          <cell r="C28" t="str">
            <v>Burgerlijke &amp; utiliteitsbouw (B&amp;U)</v>
          </cell>
        </row>
        <row r="29">
          <cell r="C29" t="str">
            <v>Land &amp; tuinbouw</v>
          </cell>
        </row>
        <row r="30">
          <cell r="C30" t="str">
            <v>Groenvoorziening &amp; Hovenierswerk</v>
          </cell>
        </row>
        <row r="31">
          <cell r="C31" t="str">
            <v>Handel, Diensten &amp; Industrie</v>
          </cell>
        </row>
        <row r="32">
          <cell r="C32" t="str">
            <v>Evenementen</v>
          </cell>
        </row>
        <row r="135">
          <cell r="C135" t="str">
            <v>Diesel</v>
          </cell>
        </row>
        <row r="136">
          <cell r="C136" t="str">
            <v>Benzine, 2-takt</v>
          </cell>
        </row>
        <row r="137">
          <cell r="C137" t="str">
            <v>Benzine, 4-takt</v>
          </cell>
        </row>
        <row r="138">
          <cell r="C138" t="str">
            <v>LPG</v>
          </cell>
        </row>
        <row r="139">
          <cell r="C139" t="str">
            <v>Waterstof</v>
          </cell>
        </row>
        <row r="140">
          <cell r="C140" t="str">
            <v>Elektriciteit</v>
          </cell>
        </row>
        <row r="141">
          <cell r="C141" t="str">
            <v>HVO</v>
          </cell>
        </row>
        <row r="142">
          <cell r="C142" t="str">
            <v>GTL</v>
          </cell>
        </row>
        <row r="145">
          <cell r="C145" t="str">
            <v>Onbekend / overig</v>
          </cell>
        </row>
        <row r="146">
          <cell r="C146" t="str">
            <v>STAGE I</v>
          </cell>
        </row>
        <row r="147">
          <cell r="C147" t="str">
            <v>STAGE II</v>
          </cell>
        </row>
        <row r="148">
          <cell r="C148" t="str">
            <v>STAGE IIIa</v>
          </cell>
        </row>
        <row r="149">
          <cell r="C149" t="str">
            <v>STAGE IIIb</v>
          </cell>
        </row>
        <row r="150">
          <cell r="C150" t="str">
            <v>STAGE IV</v>
          </cell>
        </row>
        <row r="151">
          <cell r="C151" t="str">
            <v>STAGE V</v>
          </cell>
        </row>
        <row r="350">
          <cell r="C350" t="str">
            <v>Benzine</v>
          </cell>
        </row>
        <row r="351">
          <cell r="C351" t="str">
            <v>CNG</v>
          </cell>
        </row>
        <row r="352">
          <cell r="C352" t="str">
            <v>Diesel</v>
          </cell>
        </row>
        <row r="353">
          <cell r="C353" t="str">
            <v>Elektriciteit</v>
          </cell>
        </row>
        <row r="354">
          <cell r="C354" t="str">
            <v>LPG</v>
          </cell>
        </row>
        <row r="355">
          <cell r="C355" t="str">
            <v>HVO</v>
          </cell>
        </row>
        <row r="356">
          <cell r="C356" t="str">
            <v>GTL</v>
          </cell>
        </row>
        <row r="357">
          <cell r="C357" t="str">
            <v>Waterstof</v>
          </cell>
        </row>
        <row r="360">
          <cell r="C360" t="str">
            <v>Personenauto</v>
          </cell>
        </row>
        <row r="361">
          <cell r="C361" t="str">
            <v>Bestelauto</v>
          </cell>
        </row>
        <row r="362">
          <cell r="C362" t="str">
            <v>Lichte trekker</v>
          </cell>
        </row>
        <row r="363">
          <cell r="C363" t="str">
            <v>Lichte vrachtauto</v>
          </cell>
        </row>
        <row r="364">
          <cell r="C364" t="str">
            <v>Middelzware vrachtauto</v>
          </cell>
        </row>
        <row r="365">
          <cell r="C365" t="str">
            <v>Zware trekker</v>
          </cell>
        </row>
        <row r="366">
          <cell r="C366" t="str">
            <v>Zware vrachtauto</v>
          </cell>
        </row>
        <row r="369">
          <cell r="C369" t="str">
            <v>EUR0</v>
          </cell>
        </row>
        <row r="370">
          <cell r="C370" t="str">
            <v>EUR1</v>
          </cell>
        </row>
        <row r="371">
          <cell r="C371" t="str">
            <v>EUR2</v>
          </cell>
        </row>
        <row r="372">
          <cell r="C372" t="str">
            <v>EUR3</v>
          </cell>
        </row>
        <row r="373">
          <cell r="C373" t="str">
            <v>EUR4</v>
          </cell>
        </row>
        <row r="374">
          <cell r="C374" t="str">
            <v>EUR5</v>
          </cell>
        </row>
        <row r="375">
          <cell r="C375" t="str">
            <v>EUR6</v>
          </cell>
        </row>
        <row r="376">
          <cell r="C376" t="str">
            <v xml:space="preserve">EUD6 </v>
          </cell>
        </row>
      </sheetData>
      <sheetData sheetId="14">
        <row r="26">
          <cell r="B26" t="str">
            <v>(Mobiele) kraan</v>
          </cell>
        </row>
        <row r="27">
          <cell r="B27" t="str">
            <v>Asfaltmachine</v>
          </cell>
        </row>
        <row r="28">
          <cell r="B28" t="str">
            <v>Bestratingsmachine</v>
          </cell>
        </row>
        <row r="29">
          <cell r="B29" t="str">
            <v>Graafmachines</v>
          </cell>
        </row>
        <row r="30">
          <cell r="B30" t="str">
            <v>Handheld</v>
          </cell>
        </row>
        <row r="31">
          <cell r="B31" t="str">
            <v>Intern transport</v>
          </cell>
        </row>
        <row r="32">
          <cell r="B32" t="str">
            <v>Laadschoppen / shovels / bulldozer</v>
          </cell>
        </row>
        <row r="33">
          <cell r="B33" t="str">
            <v>Landbouwtrekker</v>
          </cell>
        </row>
        <row r="34">
          <cell r="B34" t="str">
            <v>Stationair</v>
          </cell>
        </row>
        <row r="35">
          <cell r="B35" t="str">
            <v>Wals</v>
          </cell>
        </row>
        <row r="36">
          <cell r="B36" t="str">
            <v>Overig</v>
          </cell>
        </row>
      </sheetData>
    </sheetDataSet>
  </externalBook>
</externalLink>
</file>

<file path=xl/persons/person.xml><?xml version="1.0" encoding="utf-8"?>
<personList xmlns="http://schemas.microsoft.com/office/spreadsheetml/2018/threadedcomments" xmlns:x="http://schemas.openxmlformats.org/spreadsheetml/2006/main">
  <person displayName="Blois, D.R. (Romée) de" id="{93DDFBF4-0AA7-42DA-8541-77E04CA68383}" userId="romee.deblois@tno.nl" providerId="PeoplePicker"/>
  <person displayName="Blois, D.R. (Romée) de" id="{96C4CA01-70C7-4983-A304-5410E5C57BFE}" userId="S::romee.deblois@tno.nl::8a91a32c-788a-426a-a89b-c69dac92ea00" providerId="AD"/>
  <person displayName="Kruk, T.A. (Tim) van der" id="{93835F10-59A1-4A92-A120-DBF273F242C7}" userId="S::tim.vanderkruk@tno.nl::7de10370-865f-4037-af2d-26083e9a35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B2:J65"/>
  <sheetViews>
    <sheetView showGridLines="0" topLeftCell="A14" zoomScale="85" zoomScaleNormal="85" workbookViewId="0">
      <selection activeCell="B2" sqref="B2:E2"/>
    </sheetView>
  </sheetViews>
  <sheetFormatPr defaultColWidth="8.85546875" defaultRowHeight="15" outlineLevelRow="2" outlineLevelCol="1" x14ac:dyDescent="0.25"/>
  <cols>
    <col min="1" max="1" width="14.85546875" style="3" customWidth="1"/>
    <col min="2" max="2" width="53" style="3" customWidth="1"/>
    <col min="3" max="5" width="27.5703125" style="3" customWidth="1"/>
    <col min="6" max="6" width="37.140625" style="3" customWidth="1"/>
    <col min="7" max="7" width="35.140625" style="3" customWidth="1"/>
    <col min="8" max="8" width="25.42578125" style="3" hidden="1" customWidth="1" outlineLevel="1"/>
    <col min="9" max="9" width="17.140625" style="3" customWidth="1" collapsed="1"/>
    <col min="10" max="16384" width="8.85546875" style="3"/>
  </cols>
  <sheetData>
    <row r="2" spans="2:10" ht="40.5" customHeight="1" x14ac:dyDescent="0.35">
      <c r="B2" s="124" t="s">
        <v>69</v>
      </c>
      <c r="C2" s="124"/>
      <c r="D2" s="124"/>
      <c r="E2" s="124"/>
      <c r="F2" s="72"/>
    </row>
    <row r="3" spans="2:10" ht="40.5" customHeight="1" x14ac:dyDescent="0.35">
      <c r="B3" s="73"/>
      <c r="C3" s="73"/>
      <c r="D3" s="73"/>
      <c r="E3" s="73"/>
      <c r="F3" s="72"/>
    </row>
    <row r="4" spans="2:10" ht="117.75" customHeight="1" x14ac:dyDescent="0.25">
      <c r="B4" s="125" t="s">
        <v>70</v>
      </c>
      <c r="C4" s="126"/>
      <c r="D4" s="126"/>
      <c r="E4" s="126"/>
      <c r="F4" s="126"/>
      <c r="G4" s="126"/>
      <c r="H4" s="127"/>
    </row>
    <row r="5" spans="2:10" ht="47.45" customHeight="1" x14ac:dyDescent="0.25">
      <c r="B5" s="154" t="s">
        <v>49</v>
      </c>
      <c r="C5" s="155"/>
      <c r="D5" s="151"/>
      <c r="E5" s="152"/>
      <c r="F5" s="152"/>
      <c r="G5" s="153"/>
      <c r="H5" s="105" t="s">
        <v>53</v>
      </c>
    </row>
    <row r="6" spans="2:10" ht="80.45" customHeight="1" x14ac:dyDescent="0.25">
      <c r="B6" s="130" t="s">
        <v>52</v>
      </c>
      <c r="C6" s="131"/>
      <c r="D6" s="132"/>
      <c r="E6" s="133"/>
      <c r="F6" s="133"/>
      <c r="G6" s="134"/>
      <c r="H6" s="105"/>
    </row>
    <row r="7" spans="2:10" ht="19.5" customHeight="1" thickBot="1" x14ac:dyDescent="0.3">
      <c r="B7" s="156" t="s">
        <v>54</v>
      </c>
      <c r="C7" s="157"/>
      <c r="D7" s="135"/>
      <c r="E7" s="136"/>
      <c r="F7" s="136"/>
      <c r="G7" s="137"/>
      <c r="H7" s="106"/>
      <c r="J7" s="71"/>
    </row>
    <row r="8" spans="2:10" ht="19.5" customHeight="1" thickBot="1" x14ac:dyDescent="0.3">
      <c r="B8" s="10" t="s">
        <v>55</v>
      </c>
      <c r="C8" s="11"/>
      <c r="D8" s="12"/>
      <c r="E8" s="13"/>
      <c r="F8" s="13"/>
      <c r="G8" s="13"/>
      <c r="H8" s="14" t="s">
        <v>75</v>
      </c>
      <c r="J8" s="71"/>
    </row>
    <row r="9" spans="2:10" ht="35.25" customHeight="1" x14ac:dyDescent="0.25">
      <c r="B9" s="130" t="s">
        <v>56</v>
      </c>
      <c r="C9" s="131"/>
      <c r="D9" s="132"/>
      <c r="E9" s="133"/>
      <c r="F9" s="133"/>
      <c r="G9" s="134"/>
      <c r="H9" s="104" t="s">
        <v>57</v>
      </c>
    </row>
    <row r="10" spans="2:10" ht="106.5" customHeight="1" x14ac:dyDescent="0.25">
      <c r="B10" s="130" t="s">
        <v>26</v>
      </c>
      <c r="C10" s="131"/>
      <c r="D10" s="135"/>
      <c r="E10" s="136"/>
      <c r="F10" s="136"/>
      <c r="G10" s="137"/>
      <c r="H10" s="147"/>
    </row>
    <row r="11" spans="2:10" ht="17.25" x14ac:dyDescent="0.25">
      <c r="B11" s="135" t="s">
        <v>58</v>
      </c>
      <c r="C11" s="144"/>
      <c r="D11" s="135"/>
      <c r="E11" s="136"/>
      <c r="F11" s="136"/>
      <c r="G11" s="137"/>
      <c r="H11" s="147"/>
    </row>
    <row r="12" spans="2:10" ht="17.25" x14ac:dyDescent="0.25">
      <c r="B12" s="142" t="s">
        <v>27</v>
      </c>
      <c r="C12" s="143"/>
      <c r="D12" s="15"/>
      <c r="E12" s="13"/>
      <c r="F12" s="13"/>
      <c r="G12" s="13"/>
      <c r="H12" s="147"/>
    </row>
    <row r="13" spans="2:10" ht="17.25" x14ac:dyDescent="0.25">
      <c r="B13" s="145" t="s">
        <v>28</v>
      </c>
      <c r="C13" s="146"/>
      <c r="D13" s="15"/>
      <c r="E13" s="13"/>
      <c r="F13" s="13"/>
      <c r="G13" s="13"/>
      <c r="H13" s="147"/>
    </row>
    <row r="14" spans="2:10" ht="39" customHeight="1" thickBot="1" x14ac:dyDescent="0.3">
      <c r="B14" s="145" t="s">
        <v>59</v>
      </c>
      <c r="C14" s="146"/>
      <c r="D14" s="149"/>
      <c r="E14" s="150"/>
      <c r="F14" s="150"/>
      <c r="G14" s="150"/>
      <c r="H14" s="148"/>
    </row>
    <row r="15" spans="2:10" ht="33.950000000000003" customHeight="1" x14ac:dyDescent="0.25">
      <c r="B15" s="16" t="s">
        <v>0</v>
      </c>
      <c r="C15" s="138" t="s">
        <v>1</v>
      </c>
      <c r="D15" s="140" t="s">
        <v>71</v>
      </c>
      <c r="E15" s="138" t="s">
        <v>2</v>
      </c>
      <c r="F15" s="128" t="s">
        <v>3</v>
      </c>
      <c r="G15" s="129"/>
      <c r="H15" s="5"/>
    </row>
    <row r="16" spans="2:10" ht="40.5" customHeight="1" thickBot="1" x14ac:dyDescent="0.3">
      <c r="B16" s="17"/>
      <c r="C16" s="139"/>
      <c r="D16" s="141"/>
      <c r="E16" s="139"/>
      <c r="F16" s="18" t="s">
        <v>22</v>
      </c>
      <c r="G16" s="19" t="s">
        <v>60</v>
      </c>
      <c r="H16" s="6"/>
    </row>
    <row r="17" spans="2:8" ht="261.75" customHeight="1" outlineLevel="1" thickBot="1" x14ac:dyDescent="0.3">
      <c r="B17" s="20"/>
      <c r="C17" s="21" t="s">
        <v>61</v>
      </c>
      <c r="D17" s="22" t="s">
        <v>72</v>
      </c>
      <c r="E17" s="82" t="s">
        <v>73</v>
      </c>
      <c r="F17" s="23" t="s">
        <v>74</v>
      </c>
      <c r="G17" s="23" t="s">
        <v>74</v>
      </c>
      <c r="H17" s="9"/>
    </row>
    <row r="18" spans="2:8" ht="19.5" customHeight="1" x14ac:dyDescent="0.25">
      <c r="B18" s="24" t="s">
        <v>4</v>
      </c>
      <c r="C18" s="25"/>
      <c r="D18" s="25"/>
      <c r="E18" s="25"/>
      <c r="F18" s="26"/>
      <c r="G18" s="27"/>
      <c r="H18" s="104" t="s">
        <v>29</v>
      </c>
    </row>
    <row r="19" spans="2:8" ht="19.5" customHeight="1" x14ac:dyDescent="0.25">
      <c r="B19" s="28" t="s">
        <v>5</v>
      </c>
      <c r="C19" s="29"/>
      <c r="D19" s="29"/>
      <c r="E19" s="30"/>
      <c r="F19" s="31"/>
      <c r="G19" s="117" t="s">
        <v>103</v>
      </c>
      <c r="H19" s="105"/>
    </row>
    <row r="20" spans="2:8" ht="18.75" customHeight="1" x14ac:dyDescent="0.25">
      <c r="B20" s="28" t="s">
        <v>6</v>
      </c>
      <c r="C20" s="29"/>
      <c r="D20" s="29"/>
      <c r="E20" s="30"/>
      <c r="F20" s="32"/>
      <c r="G20" s="118"/>
      <c r="H20" s="105"/>
    </row>
    <row r="21" spans="2:8" ht="19.5" customHeight="1" collapsed="1" x14ac:dyDescent="0.25">
      <c r="B21" s="33" t="s">
        <v>7</v>
      </c>
      <c r="C21" s="34"/>
      <c r="D21" s="35"/>
      <c r="E21" s="36"/>
      <c r="F21" s="37"/>
      <c r="G21" s="119"/>
      <c r="H21" s="105"/>
    </row>
    <row r="22" spans="2:8" ht="191.45" hidden="1" customHeight="1" outlineLevel="1" x14ac:dyDescent="0.25">
      <c r="B22" s="121" t="s">
        <v>62</v>
      </c>
      <c r="C22" s="122"/>
      <c r="D22" s="122"/>
      <c r="E22" s="122"/>
      <c r="F22" s="122"/>
      <c r="G22" s="123"/>
      <c r="H22" s="105"/>
    </row>
    <row r="23" spans="2:8" ht="19.5" customHeight="1" collapsed="1" x14ac:dyDescent="0.25">
      <c r="B23" s="38" t="s">
        <v>8</v>
      </c>
      <c r="C23" s="39"/>
      <c r="D23" s="39"/>
      <c r="E23" s="39"/>
      <c r="F23" s="40"/>
      <c r="G23" s="41"/>
      <c r="H23" s="105"/>
    </row>
    <row r="24" spans="2:8" ht="19.5" customHeight="1" x14ac:dyDescent="0.25">
      <c r="B24" s="28" t="s">
        <v>5</v>
      </c>
      <c r="C24" s="42"/>
      <c r="D24" s="42"/>
      <c r="E24" s="30"/>
      <c r="F24" s="31"/>
      <c r="G24" s="115" t="s">
        <v>24</v>
      </c>
      <c r="H24" s="105"/>
    </row>
    <row r="25" spans="2:8" ht="20.25" customHeight="1" x14ac:dyDescent="0.25">
      <c r="B25" s="28" t="s">
        <v>6</v>
      </c>
      <c r="C25" s="42"/>
      <c r="D25" s="42"/>
      <c r="E25" s="30"/>
      <c r="F25" s="32"/>
      <c r="G25" s="116"/>
      <c r="H25" s="105"/>
    </row>
    <row r="26" spans="2:8" ht="19.5" customHeight="1" collapsed="1" x14ac:dyDescent="0.25">
      <c r="B26" s="33" t="s">
        <v>7</v>
      </c>
      <c r="C26" s="43"/>
      <c r="D26" s="44"/>
      <c r="E26" s="44"/>
      <c r="F26" s="45"/>
      <c r="G26" s="120"/>
      <c r="H26" s="105"/>
    </row>
    <row r="27" spans="2:8" ht="74.45" hidden="1" customHeight="1" outlineLevel="2" x14ac:dyDescent="0.25">
      <c r="B27" s="112" t="s">
        <v>63</v>
      </c>
      <c r="C27" s="113"/>
      <c r="D27" s="113"/>
      <c r="E27" s="113"/>
      <c r="F27" s="113"/>
      <c r="G27" s="114"/>
      <c r="H27" s="105"/>
    </row>
    <row r="28" spans="2:8" ht="19.5" customHeight="1" collapsed="1" x14ac:dyDescent="0.25">
      <c r="B28" s="46" t="s">
        <v>9</v>
      </c>
      <c r="C28" s="47"/>
      <c r="D28" s="47"/>
      <c r="E28" s="48"/>
      <c r="F28" s="49"/>
      <c r="G28" s="50"/>
      <c r="H28" s="105"/>
    </row>
    <row r="29" spans="2:8" ht="19.5" customHeight="1" x14ac:dyDescent="0.25">
      <c r="B29" s="28" t="s">
        <v>5</v>
      </c>
      <c r="C29" s="29"/>
      <c r="D29" s="29"/>
      <c r="E29" s="51"/>
      <c r="F29" s="31"/>
      <c r="G29" s="115" t="s">
        <v>24</v>
      </c>
      <c r="H29" s="105"/>
    </row>
    <row r="30" spans="2:8" ht="19.5" customHeight="1" x14ac:dyDescent="0.25">
      <c r="B30" s="28" t="s">
        <v>6</v>
      </c>
      <c r="C30" s="29"/>
      <c r="D30" s="29"/>
      <c r="E30" s="51"/>
      <c r="F30" s="31"/>
      <c r="G30" s="116"/>
      <c r="H30" s="105"/>
    </row>
    <row r="31" spans="2:8" ht="19.5" customHeight="1" collapsed="1" thickBot="1" x14ac:dyDescent="0.3">
      <c r="B31" s="28" t="s">
        <v>10</v>
      </c>
      <c r="C31" s="52"/>
      <c r="D31" s="53"/>
      <c r="E31" s="53"/>
      <c r="F31" s="54"/>
      <c r="G31" s="116"/>
      <c r="H31" s="106"/>
    </row>
    <row r="32" spans="2:8" ht="28.5" hidden="1" customHeight="1" outlineLevel="1" x14ac:dyDescent="0.25">
      <c r="B32" s="109" t="s">
        <v>13</v>
      </c>
      <c r="C32" s="110"/>
      <c r="D32" s="110"/>
      <c r="E32" s="110"/>
      <c r="F32" s="110"/>
      <c r="G32" s="111"/>
      <c r="H32" s="55"/>
    </row>
    <row r="33" spans="2:8" ht="31.5" customHeight="1" collapsed="1" x14ac:dyDescent="0.25">
      <c r="B33" s="56" t="s">
        <v>11</v>
      </c>
      <c r="C33" s="57"/>
      <c r="D33" s="58"/>
      <c r="E33" s="58"/>
      <c r="F33" s="59"/>
      <c r="G33" s="60" t="s">
        <v>23</v>
      </c>
      <c r="H33" s="55"/>
    </row>
    <row r="34" spans="2:8" ht="148.5" hidden="1" customHeight="1" outlineLevel="1" x14ac:dyDescent="0.25">
      <c r="B34" s="109" t="s">
        <v>64</v>
      </c>
      <c r="C34" s="110"/>
      <c r="D34" s="110"/>
      <c r="E34" s="110"/>
      <c r="F34" s="110"/>
      <c r="G34" s="111"/>
      <c r="H34" s="7"/>
    </row>
    <row r="35" spans="2:8" ht="32.25" customHeight="1" collapsed="1" x14ac:dyDescent="0.25">
      <c r="B35" s="61" t="s">
        <v>50</v>
      </c>
      <c r="C35" s="62"/>
      <c r="D35" s="58"/>
      <c r="E35" s="58"/>
      <c r="F35" s="59"/>
      <c r="G35" s="63" t="s">
        <v>23</v>
      </c>
      <c r="H35" s="7"/>
    </row>
    <row r="36" spans="2:8" ht="85.5" hidden="1" customHeight="1" outlineLevel="1" x14ac:dyDescent="0.25">
      <c r="B36" s="109" t="s">
        <v>65</v>
      </c>
      <c r="C36" s="110"/>
      <c r="D36" s="110"/>
      <c r="E36" s="110"/>
      <c r="F36" s="110"/>
      <c r="G36" s="111"/>
      <c r="H36" s="7"/>
    </row>
    <row r="37" spans="2:8" ht="33.75" customHeight="1" collapsed="1" x14ac:dyDescent="0.25">
      <c r="B37" s="64" t="s">
        <v>51</v>
      </c>
      <c r="C37" s="57"/>
      <c r="D37" s="58"/>
      <c r="E37" s="58"/>
      <c r="F37" s="65"/>
      <c r="G37" s="60" t="s">
        <v>23</v>
      </c>
      <c r="H37" s="7"/>
    </row>
    <row r="38" spans="2:8" ht="87.75" hidden="1" customHeight="1" outlineLevel="1" x14ac:dyDescent="0.25">
      <c r="B38" s="109" t="s">
        <v>66</v>
      </c>
      <c r="C38" s="110"/>
      <c r="D38" s="110"/>
      <c r="E38" s="110"/>
      <c r="F38" s="110"/>
      <c r="G38" s="111"/>
      <c r="H38" s="7"/>
    </row>
    <row r="39" spans="2:8" ht="34.5" customHeight="1" collapsed="1" thickBot="1" x14ac:dyDescent="0.3">
      <c r="B39" s="66" t="s">
        <v>12</v>
      </c>
      <c r="C39" s="67"/>
      <c r="D39" s="68"/>
      <c r="E39" s="68"/>
      <c r="F39" s="69"/>
      <c r="G39" s="70" t="s">
        <v>23</v>
      </c>
      <c r="H39" s="8"/>
    </row>
    <row r="40" spans="2:8" ht="50.25" hidden="1" customHeight="1" outlineLevel="1" thickBot="1" x14ac:dyDescent="0.3">
      <c r="B40" s="107" t="s">
        <v>14</v>
      </c>
      <c r="C40" s="108"/>
      <c r="D40" s="108"/>
      <c r="E40" s="108"/>
      <c r="F40" s="108"/>
      <c r="G40" s="108"/>
      <c r="H40" s="8"/>
    </row>
    <row r="41" spans="2:8" ht="21" customHeight="1" collapsed="1" x14ac:dyDescent="0.25">
      <c r="C41" s="4"/>
      <c r="D41" s="4"/>
      <c r="E41" s="4"/>
      <c r="F41" s="4"/>
      <c r="G41" s="4"/>
    </row>
    <row r="42" spans="2:8" ht="60.6" customHeight="1" x14ac:dyDescent="0.25"/>
    <row r="57" spans="2:2" hidden="1" x14ac:dyDescent="0.25">
      <c r="B57" s="1" t="s">
        <v>25</v>
      </c>
    </row>
    <row r="58" spans="2:2" hidden="1" x14ac:dyDescent="0.25">
      <c r="B58" s="2" t="s">
        <v>16</v>
      </c>
    </row>
    <row r="59" spans="2:2" hidden="1" x14ac:dyDescent="0.25">
      <c r="B59" s="1" t="s">
        <v>17</v>
      </c>
    </row>
    <row r="60" spans="2:2" hidden="1" x14ac:dyDescent="0.25">
      <c r="B60" s="1">
        <v>0</v>
      </c>
    </row>
    <row r="61" spans="2:2" hidden="1" x14ac:dyDescent="0.25">
      <c r="B61" s="2" t="s">
        <v>19</v>
      </c>
    </row>
    <row r="62" spans="2:2" hidden="1" x14ac:dyDescent="0.25">
      <c r="B62" s="2" t="s">
        <v>18</v>
      </c>
    </row>
    <row r="63" spans="2:2" hidden="1" x14ac:dyDescent="0.25">
      <c r="B63" s="1" t="s">
        <v>15</v>
      </c>
    </row>
    <row r="64" spans="2:2" hidden="1" x14ac:dyDescent="0.25">
      <c r="B64" s="1" t="s">
        <v>20</v>
      </c>
    </row>
    <row r="65" spans="2:2" hidden="1" x14ac:dyDescent="0.25">
      <c r="B65" s="1" t="s">
        <v>21</v>
      </c>
    </row>
  </sheetData>
  <mergeCells count="35">
    <mergeCell ref="D14:G14"/>
    <mergeCell ref="B13:C13"/>
    <mergeCell ref="D5:G5"/>
    <mergeCell ref="D6:G6"/>
    <mergeCell ref="D7:G7"/>
    <mergeCell ref="B6:C6"/>
    <mergeCell ref="B5:C5"/>
    <mergeCell ref="B7:C7"/>
    <mergeCell ref="B2:E2"/>
    <mergeCell ref="B4:H4"/>
    <mergeCell ref="H5:H7"/>
    <mergeCell ref="F15:G15"/>
    <mergeCell ref="B10:C10"/>
    <mergeCell ref="B9:C9"/>
    <mergeCell ref="D9:G9"/>
    <mergeCell ref="D10:G10"/>
    <mergeCell ref="C15:C16"/>
    <mergeCell ref="D15:D16"/>
    <mergeCell ref="E15:E16"/>
    <mergeCell ref="B12:C12"/>
    <mergeCell ref="B11:C11"/>
    <mergeCell ref="B14:C14"/>
    <mergeCell ref="H9:H14"/>
    <mergeCell ref="D11:G11"/>
    <mergeCell ref="H18:H31"/>
    <mergeCell ref="B40:G40"/>
    <mergeCell ref="B36:G36"/>
    <mergeCell ref="B34:G34"/>
    <mergeCell ref="B32:G32"/>
    <mergeCell ref="B27:G27"/>
    <mergeCell ref="B38:G38"/>
    <mergeCell ref="G29:G31"/>
    <mergeCell ref="G19:G21"/>
    <mergeCell ref="G24:G26"/>
    <mergeCell ref="B22:G22"/>
  </mergeCells>
  <dataValidations count="2">
    <dataValidation type="list" allowBlank="1" showInputMessage="1" showErrorMessage="1" sqref="C39:E39">
      <formula1>$B$63:$B$65</formula1>
    </dataValidation>
    <dataValidation type="list" allowBlank="1" showInputMessage="1" showErrorMessage="1" sqref="C37:E37 C33:E33 C35:E35">
      <formula1>$B$58:$B$62</formula1>
    </dataValidation>
  </dataValidation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7"/>
  <sheetViews>
    <sheetView tabSelected="1" zoomScaleNormal="100" workbookViewId="0">
      <pane xSplit="5" topLeftCell="G1" activePane="topRight" state="frozen"/>
      <selection pane="topRight" sqref="A1:E1"/>
    </sheetView>
  </sheetViews>
  <sheetFormatPr defaultColWidth="9.140625" defaultRowHeight="17.25" outlineLevelRow="1" outlineLevelCol="1" x14ac:dyDescent="0.3"/>
  <cols>
    <col min="1" max="1" width="42.42578125" style="74" customWidth="1"/>
    <col min="2" max="2" width="25.140625" style="79" customWidth="1"/>
    <col min="3" max="3" width="37" style="74" bestFit="1" customWidth="1"/>
    <col min="4" max="4" width="37.28515625" style="74" bestFit="1" customWidth="1"/>
    <col min="5" max="5" width="74.28515625" style="78" hidden="1" customWidth="1" outlineLevel="1"/>
    <col min="6" max="6" width="28.28515625" style="74" hidden="1" customWidth="1" outlineLevel="1"/>
    <col min="7" max="7" width="25.7109375" style="74" customWidth="1" collapsed="1"/>
    <col min="8" max="9" width="25.7109375" style="74" customWidth="1"/>
    <col min="10" max="16" width="25.7109375" style="74" hidden="1" customWidth="1" outlineLevel="1"/>
    <col min="17" max="17" width="25.7109375" style="74" customWidth="1" collapsed="1"/>
    <col min="18" max="18" width="9.140625" style="74"/>
    <col min="19" max="19" width="11.28515625" style="74" bestFit="1" customWidth="1"/>
    <col min="20" max="20" width="48.140625" style="74" bestFit="1" customWidth="1"/>
    <col min="21" max="16384" width="9.140625" style="74"/>
  </cols>
  <sheetData>
    <row r="1" spans="1:17" ht="36" x14ac:dyDescent="0.3">
      <c r="A1" s="177" t="s">
        <v>151</v>
      </c>
      <c r="B1" s="177"/>
      <c r="C1" s="177"/>
      <c r="D1" s="177"/>
      <c r="E1" s="177"/>
      <c r="F1" s="80"/>
      <c r="G1" s="83"/>
      <c r="H1" s="83"/>
      <c r="I1" s="83"/>
      <c r="J1" s="83"/>
      <c r="K1" s="83"/>
      <c r="L1" s="83"/>
      <c r="M1" s="83"/>
      <c r="N1" s="83"/>
      <c r="O1" s="83"/>
      <c r="P1" s="83"/>
      <c r="Q1" s="83"/>
    </row>
    <row r="2" spans="1:17" s="83" customFormat="1" ht="17.25" customHeight="1" x14ac:dyDescent="0.3">
      <c r="A2" s="176" t="s">
        <v>162</v>
      </c>
      <c r="B2" s="176"/>
      <c r="C2" s="176"/>
      <c r="D2" s="176"/>
      <c r="E2" s="176"/>
    </row>
    <row r="3" spans="1:17" s="83" customFormat="1" x14ac:dyDescent="0.3">
      <c r="A3" s="176"/>
      <c r="B3" s="176"/>
      <c r="C3" s="176"/>
      <c r="D3" s="176"/>
      <c r="E3" s="176"/>
    </row>
    <row r="4" spans="1:17" s="83" customFormat="1" x14ac:dyDescent="0.3">
      <c r="A4" s="176"/>
      <c r="B4" s="176"/>
      <c r="C4" s="176"/>
      <c r="D4" s="176"/>
      <c r="E4" s="176"/>
    </row>
    <row r="5" spans="1:17" s="83" customFormat="1" x14ac:dyDescent="0.3">
      <c r="A5" s="176"/>
      <c r="B5" s="176"/>
      <c r="C5" s="176"/>
      <c r="D5" s="176"/>
      <c r="E5" s="176"/>
    </row>
    <row r="6" spans="1:17" s="83" customFormat="1" x14ac:dyDescent="0.3">
      <c r="A6" s="176"/>
      <c r="B6" s="176"/>
      <c r="C6" s="176"/>
      <c r="D6" s="176"/>
      <c r="E6" s="176"/>
    </row>
    <row r="7" spans="1:17" s="83" customFormat="1" x14ac:dyDescent="0.3">
      <c r="A7" s="176"/>
      <c r="B7" s="176"/>
      <c r="C7" s="176"/>
      <c r="D7" s="176"/>
      <c r="E7" s="176"/>
    </row>
    <row r="8" spans="1:17" s="83" customFormat="1" x14ac:dyDescent="0.3">
      <c r="A8" s="176"/>
      <c r="B8" s="176"/>
      <c r="C8" s="176"/>
      <c r="D8" s="176"/>
      <c r="E8" s="176"/>
    </row>
    <row r="9" spans="1:17" s="83" customFormat="1" ht="17.25" customHeight="1" x14ac:dyDescent="0.3">
      <c r="A9" s="176"/>
      <c r="B9" s="176"/>
      <c r="C9" s="176"/>
      <c r="D9" s="176"/>
      <c r="E9" s="176"/>
    </row>
    <row r="10" spans="1:17" s="83" customFormat="1" ht="120" customHeight="1" x14ac:dyDescent="0.3">
      <c r="A10" s="176"/>
      <c r="B10" s="176"/>
      <c r="C10" s="176"/>
      <c r="D10" s="176"/>
      <c r="E10" s="176"/>
    </row>
    <row r="11" spans="1:17" ht="18" customHeight="1" thickBot="1" x14ac:dyDescent="0.35">
      <c r="A11" s="87"/>
      <c r="B11" s="87"/>
      <c r="C11" s="206"/>
      <c r="D11" s="206"/>
      <c r="E11" s="206"/>
    </row>
    <row r="12" spans="1:17" ht="18" customHeight="1" x14ac:dyDescent="0.3">
      <c r="A12" s="90" t="s">
        <v>149</v>
      </c>
      <c r="B12" s="207" t="e">
        <f>(SUM(G28:Q28)+SUM(G47:Q47))/(SUM(G29:Q29)+SUM(G48:Q48))</f>
        <v>#DIV/0!</v>
      </c>
      <c r="C12" s="206"/>
      <c r="D12" s="206"/>
      <c r="E12" s="206"/>
    </row>
    <row r="13" spans="1:17" ht="18" customHeight="1" thickBot="1" x14ac:dyDescent="0.35">
      <c r="A13" s="91" t="s">
        <v>118</v>
      </c>
      <c r="B13" s="208" t="e">
        <f>(SUM(G32:Q32)+SUM(G51:Q51))/(SUM(G33:Q33)+SUM(G52:Q52))</f>
        <v>#DIV/0!</v>
      </c>
      <c r="C13" s="206"/>
      <c r="D13" s="206"/>
      <c r="E13" s="206"/>
    </row>
    <row r="14" spans="1:17" ht="109.5" hidden="1" customHeight="1" outlineLevel="1" x14ac:dyDescent="0.3">
      <c r="A14" s="176" t="s">
        <v>161</v>
      </c>
      <c r="B14" s="176"/>
      <c r="C14" s="176"/>
      <c r="D14" s="176"/>
      <c r="E14" s="87"/>
    </row>
    <row r="15" spans="1:17" ht="18" customHeight="1" collapsed="1" thickBot="1" x14ac:dyDescent="0.35">
      <c r="A15" s="206"/>
      <c r="B15" s="206"/>
      <c r="C15" s="206"/>
      <c r="D15" s="206"/>
      <c r="E15" s="206"/>
    </row>
    <row r="16" spans="1:17" s="76" customFormat="1" ht="17.45" customHeight="1" x14ac:dyDescent="0.3">
      <c r="A16" s="210" t="s">
        <v>152</v>
      </c>
      <c r="B16" s="211" t="s">
        <v>94</v>
      </c>
      <c r="C16" s="212" t="s">
        <v>30</v>
      </c>
      <c r="D16" s="212"/>
      <c r="E16" s="213" t="s">
        <v>3</v>
      </c>
      <c r="F16" s="213" t="s">
        <v>156</v>
      </c>
      <c r="G16" s="213" t="s">
        <v>153</v>
      </c>
      <c r="H16" s="213" t="s">
        <v>154</v>
      </c>
      <c r="I16" s="213" t="s">
        <v>155</v>
      </c>
      <c r="J16" s="213" t="s">
        <v>104</v>
      </c>
      <c r="K16" s="213" t="s">
        <v>105</v>
      </c>
      <c r="L16" s="213" t="s">
        <v>106</v>
      </c>
      <c r="M16" s="213" t="s">
        <v>107</v>
      </c>
      <c r="N16" s="213" t="s">
        <v>108</v>
      </c>
      <c r="O16" s="213" t="s">
        <v>109</v>
      </c>
      <c r="P16" s="213" t="s">
        <v>110</v>
      </c>
      <c r="Q16" s="214" t="s">
        <v>31</v>
      </c>
    </row>
    <row r="17" spans="1:20" s="83" customFormat="1" x14ac:dyDescent="0.3">
      <c r="A17" s="215"/>
      <c r="B17" s="159"/>
      <c r="C17" s="175" t="s">
        <v>98</v>
      </c>
      <c r="D17" s="175"/>
      <c r="E17" s="92" t="s">
        <v>67</v>
      </c>
      <c r="F17" s="85" t="s">
        <v>47</v>
      </c>
      <c r="G17" s="84"/>
      <c r="H17" s="84"/>
      <c r="I17" s="84"/>
      <c r="J17" s="84"/>
      <c r="K17" s="84"/>
      <c r="L17" s="84"/>
      <c r="M17" s="84"/>
      <c r="N17" s="84"/>
      <c r="O17" s="84"/>
      <c r="P17" s="84"/>
      <c r="Q17" s="216"/>
    </row>
    <row r="18" spans="1:20" s="83" customFormat="1" ht="34.5" x14ac:dyDescent="0.3">
      <c r="A18" s="215"/>
      <c r="B18" s="159"/>
      <c r="C18" s="175" t="s">
        <v>32</v>
      </c>
      <c r="D18" s="175"/>
      <c r="E18" s="92" t="s">
        <v>99</v>
      </c>
      <c r="F18" s="85" t="s">
        <v>121</v>
      </c>
      <c r="G18" s="84"/>
      <c r="H18" s="84"/>
      <c r="I18" s="84"/>
      <c r="J18" s="84"/>
      <c r="K18" s="84"/>
      <c r="L18" s="84"/>
      <c r="M18" s="84"/>
      <c r="N18" s="84"/>
      <c r="O18" s="84"/>
      <c r="P18" s="84"/>
      <c r="Q18" s="216"/>
    </row>
    <row r="19" spans="1:20" s="83" customFormat="1" ht="34.5" x14ac:dyDescent="0.3">
      <c r="A19" s="215"/>
      <c r="B19" s="159"/>
      <c r="C19" s="168" t="s">
        <v>88</v>
      </c>
      <c r="D19" s="169"/>
      <c r="E19" s="88" t="s">
        <v>89</v>
      </c>
      <c r="F19" s="85" t="s">
        <v>91</v>
      </c>
      <c r="G19" s="84"/>
      <c r="H19" s="84"/>
      <c r="I19" s="84"/>
      <c r="J19" s="84"/>
      <c r="K19" s="84"/>
      <c r="L19" s="84"/>
      <c r="M19" s="84"/>
      <c r="N19" s="84"/>
      <c r="O19" s="84"/>
      <c r="P19" s="84"/>
      <c r="Q19" s="216"/>
    </row>
    <row r="20" spans="1:20" s="83" customFormat="1" x14ac:dyDescent="0.3">
      <c r="A20" s="215"/>
      <c r="B20" s="159"/>
      <c r="C20" s="168" t="s">
        <v>127</v>
      </c>
      <c r="D20" s="169"/>
      <c r="E20" s="88" t="s">
        <v>128</v>
      </c>
      <c r="F20" s="85" t="s">
        <v>129</v>
      </c>
      <c r="G20" s="84"/>
      <c r="H20" s="84"/>
      <c r="I20" s="84"/>
      <c r="J20" s="84"/>
      <c r="K20" s="84"/>
      <c r="L20" s="84"/>
      <c r="M20" s="84"/>
      <c r="N20" s="84"/>
      <c r="O20" s="84"/>
      <c r="P20" s="84"/>
      <c r="Q20" s="216"/>
    </row>
    <row r="21" spans="1:20" ht="30" customHeight="1" x14ac:dyDescent="0.3">
      <c r="A21" s="215"/>
      <c r="B21" s="159"/>
      <c r="C21" s="172" t="s">
        <v>125</v>
      </c>
      <c r="D21" s="93" t="s">
        <v>137</v>
      </c>
      <c r="E21" s="170" t="s">
        <v>126</v>
      </c>
      <c r="F21" s="97">
        <f>1/10.3/2</f>
        <v>4.8543689320388349E-2</v>
      </c>
      <c r="G21" s="96"/>
      <c r="H21" s="96"/>
      <c r="I21" s="96"/>
      <c r="J21" s="96"/>
      <c r="K21" s="96"/>
      <c r="L21" s="96"/>
      <c r="M21" s="96"/>
      <c r="N21" s="96"/>
      <c r="O21" s="96"/>
      <c r="P21" s="96"/>
      <c r="Q21" s="217"/>
    </row>
    <row r="22" spans="1:20" x14ac:dyDescent="0.3">
      <c r="A22" s="215"/>
      <c r="B22" s="159"/>
      <c r="C22" s="173"/>
      <c r="D22" s="93" t="s">
        <v>141</v>
      </c>
      <c r="E22" s="171"/>
      <c r="F22" s="97">
        <f>1/43.3/2</f>
        <v>1.1547344110854504E-2</v>
      </c>
      <c r="G22" s="96"/>
      <c r="H22" s="96"/>
      <c r="I22" s="96"/>
      <c r="J22" s="96"/>
      <c r="K22" s="96"/>
      <c r="L22" s="96"/>
      <c r="M22" s="96"/>
      <c r="N22" s="96"/>
      <c r="O22" s="96"/>
      <c r="P22" s="96"/>
      <c r="Q22" s="217"/>
    </row>
    <row r="23" spans="1:20" x14ac:dyDescent="0.3">
      <c r="A23" s="215"/>
      <c r="B23" s="159"/>
      <c r="C23" s="173"/>
      <c r="D23" s="103" t="s">
        <v>78</v>
      </c>
      <c r="E23" s="171"/>
      <c r="F23" s="97"/>
      <c r="G23" s="96"/>
      <c r="H23" s="96"/>
      <c r="I23" s="96"/>
      <c r="J23" s="96"/>
      <c r="K23" s="96"/>
      <c r="L23" s="96"/>
      <c r="M23" s="96"/>
      <c r="N23" s="96"/>
      <c r="O23" s="96"/>
      <c r="P23" s="96"/>
      <c r="Q23" s="217"/>
    </row>
    <row r="24" spans="1:20" ht="34.5" hidden="1" customHeight="1" outlineLevel="1" x14ac:dyDescent="0.3">
      <c r="A24" s="215"/>
      <c r="B24" s="94"/>
      <c r="C24" s="167" t="s">
        <v>144</v>
      </c>
      <c r="D24" s="167"/>
      <c r="E24" s="92" t="s">
        <v>139</v>
      </c>
      <c r="F24" s="98">
        <f>(F21*'Achterliggende informatie'!$C$12)+(F23*'Achterliggende informatie'!$C$14)</f>
        <v>0.13592233009708737</v>
      </c>
      <c r="G24" s="98"/>
      <c r="H24" s="98"/>
      <c r="I24" s="98"/>
      <c r="J24" s="98">
        <f>(J21*'Achterliggende informatie'!$C$12)+(J23*'Achterliggende informatie'!$C$14)</f>
        <v>0</v>
      </c>
      <c r="K24" s="98">
        <f>(K21*'Achterliggende informatie'!$C$12)+(K23*'Achterliggende informatie'!$C$14)</f>
        <v>0</v>
      </c>
      <c r="L24" s="98">
        <f>(L21*'Achterliggende informatie'!$C$12)+(L23*'Achterliggende informatie'!$C$14)</f>
        <v>0</v>
      </c>
      <c r="M24" s="98">
        <f>(M21*'Achterliggende informatie'!$C$12)+(M23*'Achterliggende informatie'!$C$14)</f>
        <v>0</v>
      </c>
      <c r="N24" s="98">
        <f>(N21*'Achterliggende informatie'!$C$12)+(N23*'Achterliggende informatie'!$C$14)</f>
        <v>0</v>
      </c>
      <c r="O24" s="98">
        <f>(O21*'Achterliggende informatie'!$C$12)+(O23*'Achterliggende informatie'!$C$14)</f>
        <v>0</v>
      </c>
      <c r="P24" s="98">
        <f>(P21*'Achterliggende informatie'!$C$12)+(P23*'Achterliggende informatie'!$C$14)</f>
        <v>0</v>
      </c>
      <c r="Q24" s="218">
        <f>(Q21*'Achterliggende informatie'!$C$12)+(Q23*'Achterliggende informatie'!$C$14)</f>
        <v>0</v>
      </c>
    </row>
    <row r="25" spans="1:20" ht="34.5" hidden="1" customHeight="1" outlineLevel="1" x14ac:dyDescent="0.3">
      <c r="A25" s="215"/>
      <c r="B25" s="94"/>
      <c r="C25" s="167" t="s">
        <v>143</v>
      </c>
      <c r="D25" s="167"/>
      <c r="E25" s="92" t="s">
        <v>139</v>
      </c>
      <c r="F25" s="98">
        <f>(F21*'Achterliggende informatie'!$C$12)+(F22*'Achterliggende informatie'!$C$13)+(F23*'Achterliggende informatie'!$C$14)</f>
        <v>0.26987152178299961</v>
      </c>
      <c r="G25" s="98"/>
      <c r="H25" s="98"/>
      <c r="I25" s="98"/>
      <c r="J25" s="98">
        <f>(J21*'Achterliggende informatie'!$C$12)+(J22*'Achterliggende informatie'!$C$13)+(J23*'Achterliggende informatie'!$C$14)</f>
        <v>0</v>
      </c>
      <c r="K25" s="98">
        <f>(K21*'Achterliggende informatie'!$C$12)+(K22*'Achterliggende informatie'!$C$13)+(K23*'Achterliggende informatie'!$C$14)</f>
        <v>0</v>
      </c>
      <c r="L25" s="98">
        <f>(L21*'Achterliggende informatie'!$C$12)+(L22*'Achterliggende informatie'!$C$13)+(L23*'Achterliggende informatie'!$C$14)</f>
        <v>0</v>
      </c>
      <c r="M25" s="98">
        <f>(M21*'Achterliggende informatie'!$C$12)+(M22*'Achterliggende informatie'!$C$13)+(M23*'Achterliggende informatie'!$C$14)</f>
        <v>0</v>
      </c>
      <c r="N25" s="98">
        <f>(N21*'Achterliggende informatie'!$C$12)+(N22*'Achterliggende informatie'!$C$13)+(N23*'Achterliggende informatie'!$C$14)</f>
        <v>0</v>
      </c>
      <c r="O25" s="98">
        <f>(O21*'Achterliggende informatie'!$C$12)+(O22*'Achterliggende informatie'!$C$13)+(O23*'Achterliggende informatie'!$C$14)</f>
        <v>0</v>
      </c>
      <c r="P25" s="98">
        <f>(P21*'Achterliggende informatie'!$C$12)+(P22*'Achterliggende informatie'!$C$13)+(P23*'Achterliggende informatie'!$C$14)</f>
        <v>0</v>
      </c>
      <c r="Q25" s="218">
        <f>(Q21*'Achterliggende informatie'!$C$12)+(Q22*'Achterliggende informatie'!$C$13)+(Q23*'Achterliggende informatie'!$C$14)</f>
        <v>0</v>
      </c>
    </row>
    <row r="26" spans="1:20" s="81" customFormat="1" ht="17.25" customHeight="1" collapsed="1" x14ac:dyDescent="0.3">
      <c r="A26" s="215"/>
      <c r="B26" s="158" t="s">
        <v>119</v>
      </c>
      <c r="C26" s="161" t="s">
        <v>33</v>
      </c>
      <c r="D26" s="162"/>
      <c r="E26" s="95"/>
      <c r="F26" s="99"/>
      <c r="G26" s="100"/>
      <c r="H26" s="100"/>
      <c r="I26" s="100"/>
      <c r="J26" s="100"/>
      <c r="K26" s="100"/>
      <c r="L26" s="100"/>
      <c r="M26" s="100"/>
      <c r="N26" s="100"/>
      <c r="O26" s="100"/>
      <c r="P26" s="100"/>
      <c r="Q26" s="219"/>
      <c r="T26" s="74"/>
    </row>
    <row r="27" spans="1:20" s="83" customFormat="1" ht="36.75" customHeight="1" x14ac:dyDescent="0.3">
      <c r="A27" s="215"/>
      <c r="B27" s="159"/>
      <c r="C27" s="161" t="s">
        <v>136</v>
      </c>
      <c r="D27" s="162"/>
      <c r="E27" s="95"/>
      <c r="F27" s="101">
        <v>20000</v>
      </c>
      <c r="G27" s="102"/>
      <c r="H27" s="102"/>
      <c r="I27" s="102"/>
      <c r="J27" s="102"/>
      <c r="K27" s="102"/>
      <c r="L27" s="102"/>
      <c r="M27" s="102"/>
      <c r="N27" s="102"/>
      <c r="O27" s="102"/>
      <c r="P27" s="102"/>
      <c r="Q27" s="220"/>
    </row>
    <row r="28" spans="1:20" s="83" customFormat="1" ht="36.75" hidden="1" customHeight="1" outlineLevel="1" x14ac:dyDescent="0.3">
      <c r="A28" s="215"/>
      <c r="B28" s="159"/>
      <c r="C28" s="163" t="s">
        <v>142</v>
      </c>
      <c r="D28" s="164"/>
      <c r="E28" s="92" t="s">
        <v>139</v>
      </c>
      <c r="F28" s="98">
        <f>F24*F27</f>
        <v>2718.4466019417473</v>
      </c>
      <c r="G28" s="98"/>
      <c r="H28" s="98"/>
      <c r="I28" s="98"/>
      <c r="J28" s="98">
        <f t="shared" ref="H28:Q28" si="0">J24*J27</f>
        <v>0</v>
      </c>
      <c r="K28" s="98">
        <f t="shared" si="0"/>
        <v>0</v>
      </c>
      <c r="L28" s="98">
        <f t="shared" si="0"/>
        <v>0</v>
      </c>
      <c r="M28" s="98">
        <f t="shared" si="0"/>
        <v>0</v>
      </c>
      <c r="N28" s="98">
        <f t="shared" si="0"/>
        <v>0</v>
      </c>
      <c r="O28" s="98">
        <f t="shared" si="0"/>
        <v>0</v>
      </c>
      <c r="P28" s="98">
        <f t="shared" si="0"/>
        <v>0</v>
      </c>
      <c r="Q28" s="218">
        <f t="shared" si="0"/>
        <v>0</v>
      </c>
    </row>
    <row r="29" spans="1:20" s="83" customFormat="1" hidden="1" outlineLevel="1" x14ac:dyDescent="0.3">
      <c r="A29" s="215"/>
      <c r="B29" s="160"/>
      <c r="C29" s="165" t="s">
        <v>140</v>
      </c>
      <c r="D29" s="166"/>
      <c r="E29" s="92" t="s">
        <v>139</v>
      </c>
      <c r="F29" s="98">
        <f>F27*F25</f>
        <v>5397.4304356599923</v>
      </c>
      <c r="G29" s="98"/>
      <c r="H29" s="98"/>
      <c r="I29" s="98"/>
      <c r="J29" s="98">
        <f t="shared" ref="H29:Q29" si="1">J27*J25</f>
        <v>0</v>
      </c>
      <c r="K29" s="98">
        <f t="shared" si="1"/>
        <v>0</v>
      </c>
      <c r="L29" s="98">
        <f t="shared" si="1"/>
        <v>0</v>
      </c>
      <c r="M29" s="98">
        <f t="shared" si="1"/>
        <v>0</v>
      </c>
      <c r="N29" s="98">
        <f t="shared" si="1"/>
        <v>0</v>
      </c>
      <c r="O29" s="98">
        <f t="shared" si="1"/>
        <v>0</v>
      </c>
      <c r="P29" s="98">
        <f t="shared" si="1"/>
        <v>0</v>
      </c>
      <c r="Q29" s="218">
        <f t="shared" si="1"/>
        <v>0</v>
      </c>
    </row>
    <row r="30" spans="1:20" s="81" customFormat="1" ht="17.25" customHeight="1" collapsed="1" x14ac:dyDescent="0.3">
      <c r="A30" s="215"/>
      <c r="B30" s="158" t="s">
        <v>150</v>
      </c>
      <c r="C30" s="161" t="s">
        <v>33</v>
      </c>
      <c r="D30" s="162"/>
      <c r="E30" s="95"/>
      <c r="F30" s="99"/>
      <c r="G30" s="100"/>
      <c r="H30" s="100"/>
      <c r="I30" s="100"/>
      <c r="J30" s="100"/>
      <c r="K30" s="100"/>
      <c r="L30" s="100"/>
      <c r="M30" s="100"/>
      <c r="N30" s="100"/>
      <c r="O30" s="100"/>
      <c r="P30" s="100"/>
      <c r="Q30" s="219"/>
    </row>
    <row r="31" spans="1:20" s="83" customFormat="1" ht="34.5" customHeight="1" x14ac:dyDescent="0.3">
      <c r="A31" s="215"/>
      <c r="B31" s="159"/>
      <c r="C31" s="161" t="s">
        <v>138</v>
      </c>
      <c r="D31" s="162"/>
      <c r="E31" s="95"/>
      <c r="F31" s="101">
        <v>8000</v>
      </c>
      <c r="G31" s="102"/>
      <c r="H31" s="102"/>
      <c r="I31" s="102"/>
      <c r="J31" s="102"/>
      <c r="K31" s="102"/>
      <c r="L31" s="102"/>
      <c r="M31" s="102"/>
      <c r="N31" s="102"/>
      <c r="O31" s="102"/>
      <c r="P31" s="102"/>
      <c r="Q31" s="220"/>
    </row>
    <row r="32" spans="1:20" s="83" customFormat="1" ht="34.5" hidden="1" customHeight="1" outlineLevel="1" x14ac:dyDescent="0.3">
      <c r="A32" s="215"/>
      <c r="B32" s="159"/>
      <c r="C32" s="163" t="s">
        <v>145</v>
      </c>
      <c r="D32" s="164"/>
      <c r="E32" s="92" t="s">
        <v>139</v>
      </c>
      <c r="F32" s="98">
        <f>F24*F31</f>
        <v>1087.3786407766991</v>
      </c>
      <c r="G32" s="98">
        <f>G24*G31</f>
        <v>0</v>
      </c>
      <c r="H32" s="98">
        <f t="shared" ref="H32:Q32" si="2">H24*H31</f>
        <v>0</v>
      </c>
      <c r="I32" s="98">
        <f t="shared" si="2"/>
        <v>0</v>
      </c>
      <c r="J32" s="98">
        <f t="shared" si="2"/>
        <v>0</v>
      </c>
      <c r="K32" s="98">
        <f t="shared" si="2"/>
        <v>0</v>
      </c>
      <c r="L32" s="98">
        <f t="shared" si="2"/>
        <v>0</v>
      </c>
      <c r="M32" s="98">
        <f t="shared" si="2"/>
        <v>0</v>
      </c>
      <c r="N32" s="98">
        <f t="shared" si="2"/>
        <v>0</v>
      </c>
      <c r="O32" s="98">
        <f t="shared" si="2"/>
        <v>0</v>
      </c>
      <c r="P32" s="98">
        <f t="shared" si="2"/>
        <v>0</v>
      </c>
      <c r="Q32" s="218">
        <f t="shared" si="2"/>
        <v>0</v>
      </c>
    </row>
    <row r="33" spans="1:20" s="83" customFormat="1" ht="18" hidden="1" outlineLevel="1" thickBot="1" x14ac:dyDescent="0.35">
      <c r="A33" s="221"/>
      <c r="B33" s="222"/>
      <c r="C33" s="223" t="s">
        <v>146</v>
      </c>
      <c r="D33" s="224"/>
      <c r="E33" s="225" t="s">
        <v>139</v>
      </c>
      <c r="F33" s="226">
        <f>F25*F31</f>
        <v>2158.9721742639967</v>
      </c>
      <c r="G33" s="226">
        <f>G25*G31</f>
        <v>0</v>
      </c>
      <c r="H33" s="226">
        <f t="shared" ref="H33:Q33" si="3">H25*H31</f>
        <v>0</v>
      </c>
      <c r="I33" s="226">
        <f t="shared" si="3"/>
        <v>0</v>
      </c>
      <c r="J33" s="226">
        <f t="shared" si="3"/>
        <v>0</v>
      </c>
      <c r="K33" s="226">
        <f t="shared" si="3"/>
        <v>0</v>
      </c>
      <c r="L33" s="226">
        <f t="shared" si="3"/>
        <v>0</v>
      </c>
      <c r="M33" s="226">
        <f t="shared" si="3"/>
        <v>0</v>
      </c>
      <c r="N33" s="226">
        <f t="shared" si="3"/>
        <v>0</v>
      </c>
      <c r="O33" s="226">
        <f t="shared" si="3"/>
        <v>0</v>
      </c>
      <c r="P33" s="226">
        <f t="shared" si="3"/>
        <v>0</v>
      </c>
      <c r="Q33" s="227">
        <f t="shared" si="3"/>
        <v>0</v>
      </c>
    </row>
    <row r="34" spans="1:20" collapsed="1" x14ac:dyDescent="0.3">
      <c r="A34" s="209"/>
      <c r="B34" s="74"/>
      <c r="E34" s="89"/>
    </row>
    <row r="35" spans="1:20" ht="18" thickBot="1" x14ac:dyDescent="0.35">
      <c r="A35" s="77"/>
      <c r="B35" s="77"/>
      <c r="E35" s="89"/>
    </row>
    <row r="36" spans="1:20" s="75" customFormat="1" ht="17.45" customHeight="1" x14ac:dyDescent="0.3">
      <c r="A36" s="228" t="s">
        <v>95</v>
      </c>
      <c r="B36" s="229" t="s">
        <v>94</v>
      </c>
      <c r="C36" s="230" t="s">
        <v>30</v>
      </c>
      <c r="D36" s="230"/>
      <c r="E36" s="231"/>
      <c r="F36" s="232" t="s">
        <v>160</v>
      </c>
      <c r="G36" s="232" t="s">
        <v>147</v>
      </c>
      <c r="H36" s="232" t="s">
        <v>148</v>
      </c>
      <c r="I36" s="232" t="s">
        <v>68</v>
      </c>
      <c r="J36" s="232" t="s">
        <v>111</v>
      </c>
      <c r="K36" s="232" t="s">
        <v>112</v>
      </c>
      <c r="L36" s="232" t="s">
        <v>113</v>
      </c>
      <c r="M36" s="232" t="s">
        <v>114</v>
      </c>
      <c r="N36" s="232" t="s">
        <v>115</v>
      </c>
      <c r="O36" s="232" t="s">
        <v>116</v>
      </c>
      <c r="P36" s="232" t="s">
        <v>117</v>
      </c>
      <c r="Q36" s="233" t="s">
        <v>68</v>
      </c>
    </row>
    <row r="37" spans="1:20" s="75" customFormat="1" ht="42.75" customHeight="1" x14ac:dyDescent="0.3">
      <c r="A37" s="234"/>
      <c r="B37" s="174"/>
      <c r="C37" s="175" t="s">
        <v>159</v>
      </c>
      <c r="D37" s="175"/>
      <c r="E37" s="92" t="s">
        <v>97</v>
      </c>
      <c r="F37" s="85" t="s">
        <v>86</v>
      </c>
      <c r="G37" s="84"/>
      <c r="H37" s="84"/>
      <c r="I37" s="84"/>
      <c r="J37" s="84"/>
      <c r="K37" s="84"/>
      <c r="L37" s="84"/>
      <c r="M37" s="84"/>
      <c r="N37" s="84"/>
      <c r="O37" s="84"/>
      <c r="P37" s="84"/>
      <c r="Q37" s="216"/>
      <c r="R37" s="86"/>
      <c r="T37" s="74"/>
    </row>
    <row r="38" spans="1:20" s="75" customFormat="1" ht="34.5" x14ac:dyDescent="0.3">
      <c r="A38" s="234"/>
      <c r="B38" s="174"/>
      <c r="C38" s="175" t="s">
        <v>32</v>
      </c>
      <c r="D38" s="175"/>
      <c r="E38" s="92" t="s">
        <v>96</v>
      </c>
      <c r="F38" s="85" t="s">
        <v>42</v>
      </c>
      <c r="G38" s="84"/>
      <c r="H38" s="84"/>
      <c r="I38" s="84"/>
      <c r="J38" s="84"/>
      <c r="K38" s="84"/>
      <c r="L38" s="84"/>
      <c r="M38" s="84"/>
      <c r="N38" s="84"/>
      <c r="O38" s="84"/>
      <c r="P38" s="84"/>
      <c r="Q38" s="216"/>
      <c r="T38" s="74"/>
    </row>
    <row r="39" spans="1:20" s="83" customFormat="1" ht="34.5" x14ac:dyDescent="0.3">
      <c r="A39" s="234"/>
      <c r="B39" s="174"/>
      <c r="C39" s="168" t="s">
        <v>88</v>
      </c>
      <c r="D39" s="169"/>
      <c r="E39" s="88" t="s">
        <v>89</v>
      </c>
      <c r="F39" s="85" t="s">
        <v>91</v>
      </c>
      <c r="G39" s="84"/>
      <c r="H39" s="84"/>
      <c r="I39" s="84"/>
      <c r="J39" s="84"/>
      <c r="K39" s="84"/>
      <c r="L39" s="84"/>
      <c r="M39" s="84"/>
      <c r="N39" s="84"/>
      <c r="O39" s="84"/>
      <c r="P39" s="84"/>
      <c r="Q39" s="216"/>
    </row>
    <row r="40" spans="1:20" ht="30" customHeight="1" x14ac:dyDescent="0.3">
      <c r="A40" s="234"/>
      <c r="B40" s="174"/>
      <c r="C40" s="172" t="s">
        <v>80</v>
      </c>
      <c r="D40" s="93" t="s">
        <v>137</v>
      </c>
      <c r="E40" s="178" t="s">
        <v>79</v>
      </c>
      <c r="F40" s="85">
        <v>80</v>
      </c>
      <c r="G40" s="84"/>
      <c r="H40" s="84"/>
      <c r="I40" s="84"/>
      <c r="J40" s="84"/>
      <c r="K40" s="84"/>
      <c r="L40" s="84"/>
      <c r="M40" s="84"/>
      <c r="N40" s="84"/>
      <c r="O40" s="84"/>
      <c r="P40" s="84"/>
      <c r="Q40" s="216"/>
    </row>
    <row r="41" spans="1:20" ht="30" customHeight="1" x14ac:dyDescent="0.3">
      <c r="A41" s="234"/>
      <c r="B41" s="174"/>
      <c r="C41" s="173"/>
      <c r="D41" s="93" t="s">
        <v>141</v>
      </c>
      <c r="E41" s="179"/>
      <c r="F41" s="85"/>
      <c r="G41" s="84"/>
      <c r="H41" s="84"/>
      <c r="I41" s="84"/>
      <c r="J41" s="84"/>
      <c r="K41" s="84"/>
      <c r="L41" s="84"/>
      <c r="M41" s="84"/>
      <c r="N41" s="84"/>
      <c r="O41" s="84"/>
      <c r="P41" s="84"/>
      <c r="Q41" s="216"/>
    </row>
    <row r="42" spans="1:20" x14ac:dyDescent="0.3">
      <c r="A42" s="234"/>
      <c r="B42" s="174"/>
      <c r="C42" s="173"/>
      <c r="D42" s="93" t="s">
        <v>78</v>
      </c>
      <c r="E42" s="179"/>
      <c r="F42" s="85">
        <v>15</v>
      </c>
      <c r="G42" s="84"/>
      <c r="H42" s="84"/>
      <c r="I42" s="84"/>
      <c r="J42" s="84"/>
      <c r="K42" s="84"/>
      <c r="L42" s="84"/>
      <c r="M42" s="84"/>
      <c r="N42" s="84"/>
      <c r="O42" s="84"/>
      <c r="P42" s="84"/>
      <c r="Q42" s="216"/>
    </row>
    <row r="43" spans="1:20" ht="34.5" hidden="1" customHeight="1" outlineLevel="1" x14ac:dyDescent="0.3">
      <c r="A43" s="234"/>
      <c r="B43" s="94"/>
      <c r="C43" s="167" t="s">
        <v>144</v>
      </c>
      <c r="D43" s="167"/>
      <c r="E43" s="92" t="s">
        <v>139</v>
      </c>
      <c r="F43" s="98">
        <f>(F40*'Achterliggende informatie'!$C$34)+(F42*'Achterliggende informatie'!$C$36)</f>
        <v>731.5</v>
      </c>
      <c r="G43" s="98"/>
      <c r="H43" s="98"/>
      <c r="I43" s="98">
        <f>(I40*'Achterliggende informatie'!$C$34)+(I42*'Achterliggende informatie'!$C$36)</f>
        <v>0</v>
      </c>
      <c r="J43" s="98">
        <f>(J40*'Achterliggende informatie'!$C$34)+(J42*'Achterliggende informatie'!$C$36)</f>
        <v>0</v>
      </c>
      <c r="K43" s="98">
        <f>(K40*'Achterliggende informatie'!$C$34)+(K42*'Achterliggende informatie'!$C$36)</f>
        <v>0</v>
      </c>
      <c r="L43" s="98">
        <f>(L40*'Achterliggende informatie'!$C$34)+(L42*'Achterliggende informatie'!$C$36)</f>
        <v>0</v>
      </c>
      <c r="M43" s="98">
        <f>(M40*'Achterliggende informatie'!$C$34)+(M42*'Achterliggende informatie'!$C$36)</f>
        <v>0</v>
      </c>
      <c r="N43" s="98">
        <f>(N40*'Achterliggende informatie'!$C$34)+(N42*'Achterliggende informatie'!$C$36)</f>
        <v>0</v>
      </c>
      <c r="O43" s="98">
        <f>(O40*'Achterliggende informatie'!$C$34)+(O42*'Achterliggende informatie'!$C$36)</f>
        <v>0</v>
      </c>
      <c r="P43" s="98">
        <f>(P40*'Achterliggende informatie'!$C$34)+(P42*'Achterliggende informatie'!$C$36)</f>
        <v>0</v>
      </c>
      <c r="Q43" s="218">
        <f>(Q40*'Achterliggende informatie'!$C$34)+(Q42*'Achterliggende informatie'!$C$36)</f>
        <v>0</v>
      </c>
    </row>
    <row r="44" spans="1:20" ht="34.5" hidden="1" customHeight="1" outlineLevel="1" x14ac:dyDescent="0.3">
      <c r="A44" s="234"/>
      <c r="B44" s="94"/>
      <c r="C44" s="167" t="s">
        <v>143</v>
      </c>
      <c r="D44" s="167"/>
      <c r="E44" s="92" t="s">
        <v>139</v>
      </c>
      <c r="F44" s="98">
        <f>(F40*'Achterliggende informatie'!$C$34)+(F41*'Achterliggende informatie'!$C$35)+(F42*'Achterliggende informatie'!$C$36)</f>
        <v>731.5</v>
      </c>
      <c r="G44" s="98"/>
      <c r="H44" s="98"/>
      <c r="I44" s="98">
        <f>(I40*'Achterliggende informatie'!$C$34)+(I41*'Achterliggende informatie'!$C$35)+(I42*'Achterliggende informatie'!$C$36)</f>
        <v>0</v>
      </c>
      <c r="J44" s="98">
        <f>(J40*'Achterliggende informatie'!$C$34)+(J41*'Achterliggende informatie'!$C$35)+(J42*'Achterliggende informatie'!$C$36)</f>
        <v>0</v>
      </c>
      <c r="K44" s="98">
        <f>(K40*'Achterliggende informatie'!$C$34)+(K41*'Achterliggende informatie'!$C$35)+(K42*'Achterliggende informatie'!$C$36)</f>
        <v>0</v>
      </c>
      <c r="L44" s="98">
        <f>(L40*'Achterliggende informatie'!$C$34)+(L41*'Achterliggende informatie'!$C$35)+(L42*'Achterliggende informatie'!$C$36)</f>
        <v>0</v>
      </c>
      <c r="M44" s="98">
        <f>(M40*'Achterliggende informatie'!$C$34)+(M41*'Achterliggende informatie'!$C$35)+(M42*'Achterliggende informatie'!$C$36)</f>
        <v>0</v>
      </c>
      <c r="N44" s="98">
        <f>(N40*'Achterliggende informatie'!$C$34)+(N41*'Achterliggende informatie'!$C$35)+(N42*'Achterliggende informatie'!$C$36)</f>
        <v>0</v>
      </c>
      <c r="O44" s="98">
        <f>(O40*'Achterliggende informatie'!$C$34)+(O41*'Achterliggende informatie'!$C$35)+(O42*'Achterliggende informatie'!$C$36)</f>
        <v>0</v>
      </c>
      <c r="P44" s="98">
        <f>(P40*'Achterliggende informatie'!$C$34)+(P41*'Achterliggende informatie'!$C$35)+(P42*'Achterliggende informatie'!$C$36)</f>
        <v>0</v>
      </c>
      <c r="Q44" s="218">
        <f>(Q40*'Achterliggende informatie'!$C$34)+(Q41*'Achterliggende informatie'!$C$35)+(Q42*'Achterliggende informatie'!$C$36)</f>
        <v>0</v>
      </c>
    </row>
    <row r="45" spans="1:20" s="81" customFormat="1" ht="17.25" customHeight="1" collapsed="1" x14ac:dyDescent="0.3">
      <c r="A45" s="234"/>
      <c r="B45" s="158" t="s">
        <v>119</v>
      </c>
      <c r="C45" s="161" t="s">
        <v>33</v>
      </c>
      <c r="D45" s="162"/>
      <c r="E45" s="95"/>
      <c r="F45" s="99"/>
      <c r="G45" s="100"/>
      <c r="H45" s="100"/>
      <c r="I45" s="100"/>
      <c r="J45" s="100"/>
      <c r="K45" s="100"/>
      <c r="L45" s="100"/>
      <c r="M45" s="100"/>
      <c r="N45" s="100"/>
      <c r="O45" s="100"/>
      <c r="P45" s="100"/>
      <c r="Q45" s="219"/>
      <c r="T45" s="74"/>
    </row>
    <row r="46" spans="1:20" s="83" customFormat="1" ht="36.75" customHeight="1" x14ac:dyDescent="0.3">
      <c r="A46" s="234"/>
      <c r="B46" s="159"/>
      <c r="C46" s="161" t="s">
        <v>136</v>
      </c>
      <c r="D46" s="162"/>
      <c r="E46" s="95"/>
      <c r="F46" s="101">
        <v>400</v>
      </c>
      <c r="G46" s="102"/>
      <c r="H46" s="102"/>
      <c r="I46" s="102"/>
      <c r="J46" s="102"/>
      <c r="K46" s="102"/>
      <c r="L46" s="102"/>
      <c r="M46" s="102"/>
      <c r="N46" s="102"/>
      <c r="O46" s="102"/>
      <c r="P46" s="102"/>
      <c r="Q46" s="220"/>
    </row>
    <row r="47" spans="1:20" s="83" customFormat="1" ht="36.75" hidden="1" customHeight="1" outlineLevel="1" x14ac:dyDescent="0.3">
      <c r="A47" s="234"/>
      <c r="B47" s="159"/>
      <c r="C47" s="163" t="s">
        <v>142</v>
      </c>
      <c r="D47" s="164"/>
      <c r="E47" s="92" t="s">
        <v>139</v>
      </c>
      <c r="F47" s="98">
        <f>F43*F46</f>
        <v>292600</v>
      </c>
      <c r="G47" s="98"/>
      <c r="H47" s="98"/>
      <c r="I47" s="98">
        <f t="shared" ref="I47" si="4">I43*I46</f>
        <v>0</v>
      </c>
      <c r="J47" s="98">
        <f t="shared" ref="J47" si="5">J43*J46</f>
        <v>0</v>
      </c>
      <c r="K47" s="98">
        <f t="shared" ref="K47" si="6">K43*K46</f>
        <v>0</v>
      </c>
      <c r="L47" s="98">
        <f t="shared" ref="L47" si="7">L43*L46</f>
        <v>0</v>
      </c>
      <c r="M47" s="98">
        <f t="shared" ref="M47" si="8">M43*M46</f>
        <v>0</v>
      </c>
      <c r="N47" s="98">
        <f t="shared" ref="N47" si="9">N43*N46</f>
        <v>0</v>
      </c>
      <c r="O47" s="98">
        <f t="shared" ref="O47" si="10">O43*O46</f>
        <v>0</v>
      </c>
      <c r="P47" s="98">
        <f t="shared" ref="P47" si="11">P43*P46</f>
        <v>0</v>
      </c>
      <c r="Q47" s="218">
        <f t="shared" ref="Q47" si="12">Q43*Q46</f>
        <v>0</v>
      </c>
    </row>
    <row r="48" spans="1:20" s="83" customFormat="1" hidden="1" outlineLevel="1" x14ac:dyDescent="0.3">
      <c r="A48" s="234"/>
      <c r="B48" s="160"/>
      <c r="C48" s="165" t="s">
        <v>140</v>
      </c>
      <c r="D48" s="166"/>
      <c r="E48" s="92" t="s">
        <v>139</v>
      </c>
      <c r="F48" s="98">
        <f>F46*F44</f>
        <v>292600</v>
      </c>
      <c r="G48" s="98"/>
      <c r="H48" s="98"/>
      <c r="I48" s="98">
        <f t="shared" ref="H48:Q48" si="13">I46*I44</f>
        <v>0</v>
      </c>
      <c r="J48" s="98">
        <f t="shared" si="13"/>
        <v>0</v>
      </c>
      <c r="K48" s="98">
        <f t="shared" si="13"/>
        <v>0</v>
      </c>
      <c r="L48" s="98">
        <f t="shared" si="13"/>
        <v>0</v>
      </c>
      <c r="M48" s="98">
        <f t="shared" si="13"/>
        <v>0</v>
      </c>
      <c r="N48" s="98">
        <f t="shared" si="13"/>
        <v>0</v>
      </c>
      <c r="O48" s="98">
        <f t="shared" si="13"/>
        <v>0</v>
      </c>
      <c r="P48" s="98">
        <f t="shared" si="13"/>
        <v>0</v>
      </c>
      <c r="Q48" s="218">
        <f t="shared" si="13"/>
        <v>0</v>
      </c>
    </row>
    <row r="49" spans="1:17" s="81" customFormat="1" ht="17.25" customHeight="1" collapsed="1" x14ac:dyDescent="0.3">
      <c r="A49" s="234"/>
      <c r="B49" s="158" t="s">
        <v>150</v>
      </c>
      <c r="C49" s="161" t="s">
        <v>33</v>
      </c>
      <c r="D49" s="162"/>
      <c r="E49" s="95"/>
      <c r="F49" s="99"/>
      <c r="G49" s="100"/>
      <c r="H49" s="100"/>
      <c r="I49" s="100"/>
      <c r="J49" s="100"/>
      <c r="K49" s="100"/>
      <c r="L49" s="100"/>
      <c r="M49" s="100"/>
      <c r="N49" s="100"/>
      <c r="O49" s="100"/>
      <c r="P49" s="100"/>
      <c r="Q49" s="219"/>
    </row>
    <row r="50" spans="1:17" s="83" customFormat="1" ht="34.5" customHeight="1" x14ac:dyDescent="0.3">
      <c r="A50" s="234"/>
      <c r="B50" s="159"/>
      <c r="C50" s="161" t="s">
        <v>138</v>
      </c>
      <c r="D50" s="162"/>
      <c r="E50" s="95"/>
      <c r="F50" s="101">
        <v>0</v>
      </c>
      <c r="G50" s="102"/>
      <c r="H50" s="102"/>
      <c r="I50" s="102"/>
      <c r="J50" s="102"/>
      <c r="K50" s="102"/>
      <c r="L50" s="102"/>
      <c r="M50" s="102"/>
      <c r="N50" s="102"/>
      <c r="O50" s="102"/>
      <c r="P50" s="102"/>
      <c r="Q50" s="220"/>
    </row>
    <row r="51" spans="1:17" s="83" customFormat="1" ht="34.5" hidden="1" customHeight="1" outlineLevel="1" x14ac:dyDescent="0.3">
      <c r="A51" s="234"/>
      <c r="B51" s="159"/>
      <c r="C51" s="163" t="s">
        <v>145</v>
      </c>
      <c r="D51" s="164"/>
      <c r="E51" s="92" t="s">
        <v>139</v>
      </c>
      <c r="F51" s="98">
        <f>F43*F50</f>
        <v>0</v>
      </c>
      <c r="G51" s="98">
        <f>G43*G50</f>
        <v>0</v>
      </c>
      <c r="H51" s="98">
        <f t="shared" ref="H51" si="14">H43*H50</f>
        <v>0</v>
      </c>
      <c r="I51" s="98">
        <f t="shared" ref="I51" si="15">I43*I50</f>
        <v>0</v>
      </c>
      <c r="J51" s="98">
        <f t="shared" ref="J51" si="16">J43*J50</f>
        <v>0</v>
      </c>
      <c r="K51" s="98">
        <f t="shared" ref="K51" si="17">K43*K50</f>
        <v>0</v>
      </c>
      <c r="L51" s="98">
        <f t="shared" ref="L51" si="18">L43*L50</f>
        <v>0</v>
      </c>
      <c r="M51" s="98">
        <f t="shared" ref="M51" si="19">M43*M50</f>
        <v>0</v>
      </c>
      <c r="N51" s="98">
        <f t="shared" ref="N51" si="20">N43*N50</f>
        <v>0</v>
      </c>
      <c r="O51" s="98">
        <f t="shared" ref="O51" si="21">O43*O50</f>
        <v>0</v>
      </c>
      <c r="P51" s="98">
        <f t="shared" ref="P51" si="22">P43*P50</f>
        <v>0</v>
      </c>
      <c r="Q51" s="218">
        <f t="shared" ref="Q51" si="23">Q43*Q50</f>
        <v>0</v>
      </c>
    </row>
    <row r="52" spans="1:17" s="83" customFormat="1" ht="18" hidden="1" outlineLevel="1" thickBot="1" x14ac:dyDescent="0.35">
      <c r="A52" s="235"/>
      <c r="B52" s="222"/>
      <c r="C52" s="223" t="s">
        <v>146</v>
      </c>
      <c r="D52" s="224"/>
      <c r="E52" s="225" t="s">
        <v>139</v>
      </c>
      <c r="F52" s="226">
        <f>F44*F50</f>
        <v>0</v>
      </c>
      <c r="G52" s="226">
        <f>G44*G50</f>
        <v>0</v>
      </c>
      <c r="H52" s="226">
        <f t="shared" ref="H52:Q52" si="24">H44*H50</f>
        <v>0</v>
      </c>
      <c r="I52" s="226">
        <f t="shared" si="24"/>
        <v>0</v>
      </c>
      <c r="J52" s="226">
        <f t="shared" si="24"/>
        <v>0</v>
      </c>
      <c r="K52" s="226">
        <f t="shared" si="24"/>
        <v>0</v>
      </c>
      <c r="L52" s="226">
        <f t="shared" si="24"/>
        <v>0</v>
      </c>
      <c r="M52" s="226">
        <f t="shared" si="24"/>
        <v>0</v>
      </c>
      <c r="N52" s="226">
        <f t="shared" si="24"/>
        <v>0</v>
      </c>
      <c r="O52" s="226">
        <f t="shared" si="24"/>
        <v>0</v>
      </c>
      <c r="P52" s="226">
        <f t="shared" si="24"/>
        <v>0</v>
      </c>
      <c r="Q52" s="227">
        <f t="shared" si="24"/>
        <v>0</v>
      </c>
    </row>
    <row r="53" spans="1:17" collapsed="1" x14ac:dyDescent="0.3">
      <c r="B53" s="74"/>
      <c r="E53" s="74"/>
    </row>
    <row r="54" spans="1:17" x14ac:dyDescent="0.3">
      <c r="B54" s="74"/>
      <c r="E54" s="74"/>
    </row>
    <row r="55" spans="1:17" x14ac:dyDescent="0.3">
      <c r="B55" s="74"/>
      <c r="E55" s="89"/>
    </row>
    <row r="56" spans="1:17" x14ac:dyDescent="0.3">
      <c r="B56" s="74"/>
      <c r="E56" s="89"/>
    </row>
    <row r="57" spans="1:17" x14ac:dyDescent="0.3">
      <c r="B57" s="74"/>
      <c r="E57" s="89"/>
    </row>
  </sheetData>
  <mergeCells count="44">
    <mergeCell ref="E40:E42"/>
    <mergeCell ref="C21:C23"/>
    <mergeCell ref="A14:D14"/>
    <mergeCell ref="A2:E10"/>
    <mergeCell ref="A1:E1"/>
    <mergeCell ref="C39:D39"/>
    <mergeCell ref="C37:D37"/>
    <mergeCell ref="C38:D38"/>
    <mergeCell ref="A36:A52"/>
    <mergeCell ref="C30:D30"/>
    <mergeCell ref="C40:C42"/>
    <mergeCell ref="C32:D32"/>
    <mergeCell ref="B16:B23"/>
    <mergeCell ref="B36:B42"/>
    <mergeCell ref="C16:D16"/>
    <mergeCell ref="C36:D36"/>
    <mergeCell ref="C31:D31"/>
    <mergeCell ref="C17:D17"/>
    <mergeCell ref="C19:D19"/>
    <mergeCell ref="C18:D18"/>
    <mergeCell ref="C26:D26"/>
    <mergeCell ref="C27:D27"/>
    <mergeCell ref="A16:A33"/>
    <mergeCell ref="C20:D20"/>
    <mergeCell ref="E21:E23"/>
    <mergeCell ref="C25:D25"/>
    <mergeCell ref="C28:D28"/>
    <mergeCell ref="C24:D24"/>
    <mergeCell ref="C29:D29"/>
    <mergeCell ref="C33:D33"/>
    <mergeCell ref="B26:B29"/>
    <mergeCell ref="B30:B33"/>
    <mergeCell ref="C43:D43"/>
    <mergeCell ref="C44:D44"/>
    <mergeCell ref="B45:B48"/>
    <mergeCell ref="C45:D45"/>
    <mergeCell ref="C46:D46"/>
    <mergeCell ref="C47:D47"/>
    <mergeCell ref="C48:D48"/>
    <mergeCell ref="B49:B52"/>
    <mergeCell ref="C49:D49"/>
    <mergeCell ref="C50:D50"/>
    <mergeCell ref="C51:D51"/>
    <mergeCell ref="C52:D52"/>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'Achterliggende informatie'!$A$2:$A$9</xm:f>
          </x14:formula1>
          <xm:sqref>F17:Q17</xm:sqref>
        </x14:dataValidation>
        <x14:dataValidation type="list" allowBlank="1" showInputMessage="1" showErrorMessage="1">
          <x14:formula1>
            <xm:f>'Achterliggende informatie'!$A$28:$A$31</xm:f>
          </x14:formula1>
          <xm:sqref>F39:Q39 F19:Q19</xm:sqref>
        </x14:dataValidation>
        <x14:dataValidation type="list" allowBlank="1" showInputMessage="1" showErrorMessage="1">
          <x14:formula1>
            <xm:f>'Achterliggende informatie'!$A$17:$A$20</xm:f>
          </x14:formula1>
          <xm:sqref>F18:Q18</xm:sqref>
        </x14:dataValidation>
        <x14:dataValidation type="list" allowBlank="1" showInputMessage="1" showErrorMessage="1">
          <x14:formula1>
            <xm:f>'Achterliggende informatie'!$A$23:$A$25</xm:f>
          </x14:formula1>
          <xm:sqref>F20:Q20</xm:sqref>
        </x14:dataValidation>
        <x14:dataValidation type="list" allowBlank="1" showInputMessage="1" showErrorMessage="1">
          <x14:formula1>
            <xm:f>'Achterliggende informatie'!$A$46:$A$52</xm:f>
          </x14:formula1>
          <xm:sqref>F37:Q37</xm:sqref>
        </x14:dataValidation>
        <x14:dataValidation type="list" allowBlank="1" showInputMessage="1" showErrorMessage="1">
          <x14:formula1>
            <xm:f>'Achterliggende informatie'!$A$39:$A$43</xm:f>
          </x14:formula1>
          <xm:sqref>F38:Q38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topLeftCell="A7" workbookViewId="0">
      <selection activeCell="F34" sqref="F34:I34"/>
    </sheetView>
  </sheetViews>
  <sheetFormatPr defaultRowHeight="15" x14ac:dyDescent="0.25"/>
  <cols>
    <col min="1" max="1" width="40.5703125" style="182" customWidth="1"/>
    <col min="2" max="2" width="9.140625" style="180"/>
    <col min="3" max="3" width="13" style="182" customWidth="1"/>
    <col min="4" max="16384" width="9.140625" style="180"/>
  </cols>
  <sheetData>
    <row r="1" spans="1:10" x14ac:dyDescent="0.25">
      <c r="A1" s="188" t="s">
        <v>133</v>
      </c>
    </row>
    <row r="2" spans="1:10" x14ac:dyDescent="0.25">
      <c r="A2" s="195" t="s">
        <v>100</v>
      </c>
    </row>
    <row r="3" spans="1:10" x14ac:dyDescent="0.25">
      <c r="A3" s="195" t="s">
        <v>82</v>
      </c>
    </row>
    <row r="4" spans="1:10" x14ac:dyDescent="0.25">
      <c r="A4" s="195" t="s">
        <v>46</v>
      </c>
    </row>
    <row r="5" spans="1:10" x14ac:dyDescent="0.25">
      <c r="A5" s="195" t="s">
        <v>84</v>
      </c>
    </row>
    <row r="6" spans="1:10" x14ac:dyDescent="0.25">
      <c r="A6" s="195" t="s">
        <v>83</v>
      </c>
    </row>
    <row r="7" spans="1:10" x14ac:dyDescent="0.25">
      <c r="A7" s="195" t="s">
        <v>48</v>
      </c>
    </row>
    <row r="8" spans="1:10" x14ac:dyDescent="0.25">
      <c r="A8" s="195" t="s">
        <v>47</v>
      </c>
    </row>
    <row r="9" spans="1:10" ht="15.75" thickBot="1" x14ac:dyDescent="0.3">
      <c r="A9" s="196" t="s">
        <v>87</v>
      </c>
    </row>
    <row r="10" spans="1:10" ht="15.75" thickBot="1" x14ac:dyDescent="0.3">
      <c r="A10" s="197"/>
    </row>
    <row r="11" spans="1:10" ht="30" x14ac:dyDescent="0.25">
      <c r="A11" s="185" t="s">
        <v>134</v>
      </c>
      <c r="B11" s="186" t="s">
        <v>135</v>
      </c>
      <c r="C11" s="191" t="s">
        <v>124</v>
      </c>
    </row>
    <row r="12" spans="1:10" x14ac:dyDescent="0.25">
      <c r="A12" s="198" t="s">
        <v>34</v>
      </c>
      <c r="B12" s="184" t="s">
        <v>102</v>
      </c>
      <c r="C12" s="202">
        <v>2.8</v>
      </c>
      <c r="I12" s="181"/>
    </row>
    <row r="13" spans="1:10" x14ac:dyDescent="0.25">
      <c r="A13" s="198" t="s">
        <v>39</v>
      </c>
      <c r="B13" s="184" t="s">
        <v>77</v>
      </c>
      <c r="C13" s="202">
        <v>11.6</v>
      </c>
      <c r="I13" s="183"/>
    </row>
    <row r="14" spans="1:10" ht="15.75" thickBot="1" x14ac:dyDescent="0.3">
      <c r="A14" s="199" t="s">
        <v>43</v>
      </c>
      <c r="B14" s="187" t="s">
        <v>76</v>
      </c>
      <c r="C14" s="203">
        <v>34.1</v>
      </c>
      <c r="I14" s="181"/>
    </row>
    <row r="15" spans="1:10" ht="15.75" thickBot="1" x14ac:dyDescent="0.3">
      <c r="J15" s="181"/>
    </row>
    <row r="16" spans="1:10" x14ac:dyDescent="0.25">
      <c r="A16" s="188" t="s">
        <v>133</v>
      </c>
      <c r="J16" s="181"/>
    </row>
    <row r="17" spans="1:10" x14ac:dyDescent="0.25">
      <c r="A17" s="189" t="s">
        <v>36</v>
      </c>
      <c r="J17" s="181"/>
    </row>
    <row r="18" spans="1:10" x14ac:dyDescent="0.25">
      <c r="A18" s="189" t="s">
        <v>40</v>
      </c>
      <c r="J18" s="181"/>
    </row>
    <row r="19" spans="1:10" x14ac:dyDescent="0.25">
      <c r="A19" s="189" t="s">
        <v>121</v>
      </c>
      <c r="J19" s="181"/>
    </row>
    <row r="20" spans="1:10" ht="15.75" thickBot="1" x14ac:dyDescent="0.3">
      <c r="A20" s="190" t="s">
        <v>122</v>
      </c>
      <c r="J20" s="181"/>
    </row>
    <row r="21" spans="1:10" ht="15.75" thickBot="1" x14ac:dyDescent="0.3">
      <c r="J21" s="181"/>
    </row>
    <row r="22" spans="1:10" x14ac:dyDescent="0.25">
      <c r="A22" s="188" t="s">
        <v>132</v>
      </c>
    </row>
    <row r="23" spans="1:10" x14ac:dyDescent="0.25">
      <c r="A23" s="189" t="s">
        <v>129</v>
      </c>
    </row>
    <row r="24" spans="1:10" x14ac:dyDescent="0.25">
      <c r="A24" s="189" t="s">
        <v>130</v>
      </c>
    </row>
    <row r="25" spans="1:10" ht="15.75" thickBot="1" x14ac:dyDescent="0.3">
      <c r="A25" s="190" t="s">
        <v>131</v>
      </c>
    </row>
    <row r="26" spans="1:10" ht="15.75" thickBot="1" x14ac:dyDescent="0.3"/>
    <row r="27" spans="1:10" ht="15.75" thickBot="1" x14ac:dyDescent="0.3">
      <c r="A27" s="200" t="s">
        <v>158</v>
      </c>
    </row>
    <row r="28" spans="1:10" ht="25.5" x14ac:dyDescent="0.25">
      <c r="A28" s="192" t="s">
        <v>90</v>
      </c>
    </row>
    <row r="29" spans="1:10" ht="25.5" x14ac:dyDescent="0.25">
      <c r="A29" s="193" t="s">
        <v>91</v>
      </c>
    </row>
    <row r="30" spans="1:10" ht="25.5" x14ac:dyDescent="0.25">
      <c r="A30" s="193" t="s">
        <v>92</v>
      </c>
    </row>
    <row r="31" spans="1:10" ht="26.25" thickBot="1" x14ac:dyDescent="0.3">
      <c r="A31" s="194" t="s">
        <v>93</v>
      </c>
    </row>
    <row r="32" spans="1:10" ht="15.75" thickBot="1" x14ac:dyDescent="0.3"/>
    <row r="33" spans="1:3" ht="30" x14ac:dyDescent="0.25">
      <c r="A33" s="201" t="s">
        <v>120</v>
      </c>
      <c r="B33" s="204" t="s">
        <v>101</v>
      </c>
      <c r="C33" s="205" t="s">
        <v>124</v>
      </c>
    </row>
    <row r="34" spans="1:3" x14ac:dyDescent="0.25">
      <c r="A34" s="198" t="s">
        <v>34</v>
      </c>
      <c r="B34" s="184" t="s">
        <v>102</v>
      </c>
      <c r="C34" s="202">
        <v>2.75</v>
      </c>
    </row>
    <row r="35" spans="1:3" x14ac:dyDescent="0.25">
      <c r="A35" s="198" t="s">
        <v>39</v>
      </c>
      <c r="B35" s="184" t="s">
        <v>77</v>
      </c>
      <c r="C35" s="202">
        <v>9.3699999999999992</v>
      </c>
    </row>
    <row r="36" spans="1:3" ht="15.75" thickBot="1" x14ac:dyDescent="0.3">
      <c r="A36" s="199" t="s">
        <v>43</v>
      </c>
      <c r="B36" s="187" t="s">
        <v>76</v>
      </c>
      <c r="C36" s="203">
        <v>34.1</v>
      </c>
    </row>
    <row r="37" spans="1:3" ht="15.75" thickBot="1" x14ac:dyDescent="0.3"/>
    <row r="38" spans="1:3" x14ac:dyDescent="0.25">
      <c r="A38" s="188" t="s">
        <v>123</v>
      </c>
    </row>
    <row r="39" spans="1:3" x14ac:dyDescent="0.25">
      <c r="A39" s="189" t="s">
        <v>81</v>
      </c>
    </row>
    <row r="40" spans="1:3" x14ac:dyDescent="0.25">
      <c r="A40" s="189" t="s">
        <v>38</v>
      </c>
    </row>
    <row r="41" spans="1:3" x14ac:dyDescent="0.25">
      <c r="A41" s="189" t="s">
        <v>42</v>
      </c>
    </row>
    <row r="42" spans="1:3" x14ac:dyDescent="0.25">
      <c r="A42" s="189" t="s">
        <v>121</v>
      </c>
    </row>
    <row r="43" spans="1:3" ht="15.75" thickBot="1" x14ac:dyDescent="0.3">
      <c r="A43" s="190" t="s">
        <v>122</v>
      </c>
    </row>
    <row r="44" spans="1:3" ht="15.75" thickBot="1" x14ac:dyDescent="0.3"/>
    <row r="45" spans="1:3" x14ac:dyDescent="0.25">
      <c r="A45" s="188" t="s">
        <v>157</v>
      </c>
    </row>
    <row r="46" spans="1:3" x14ac:dyDescent="0.25">
      <c r="A46" s="193" t="s">
        <v>35</v>
      </c>
    </row>
    <row r="47" spans="1:3" x14ac:dyDescent="0.25">
      <c r="A47" s="193" t="s">
        <v>37</v>
      </c>
    </row>
    <row r="48" spans="1:3" x14ac:dyDescent="0.25">
      <c r="A48" s="193" t="s">
        <v>41</v>
      </c>
    </row>
    <row r="49" spans="1:1" x14ac:dyDescent="0.25">
      <c r="A49" s="193" t="s">
        <v>85</v>
      </c>
    </row>
    <row r="50" spans="1:1" x14ac:dyDescent="0.25">
      <c r="A50" s="193" t="s">
        <v>86</v>
      </c>
    </row>
    <row r="51" spans="1:1" x14ac:dyDescent="0.25">
      <c r="A51" s="193" t="s">
        <v>44</v>
      </c>
    </row>
    <row r="52" spans="1:1" ht="15.75" thickBot="1" x14ac:dyDescent="0.3">
      <c r="A52" s="194" t="s">
        <v>45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roject Word doc" ma:contentTypeID="0x01010038BEFAC7D94B314F8B0C5C561B2BF508002CB111E1C273EF47985F086F1DD9177B" ma:contentTypeVersion="6" ma:contentTypeDescription="Create a new document." ma:contentTypeScope="" ma:versionID="e27386b80b55e8fb49eae0a0fd2a65f2">
  <xsd:schema xmlns:xsd="http://www.w3.org/2001/XMLSchema" xmlns:xs="http://www.w3.org/2001/XMLSchema" xmlns:p="http://schemas.microsoft.com/office/2006/metadata/properties" xmlns:ns2="cb665cb2-4c1b-4338-95f1-4dd7cd771ce0" xmlns:ns3="477a2ccc-46a1-4661-8e51-141a4f0901d5" targetNamespace="http://schemas.microsoft.com/office/2006/metadata/properties" ma:root="true" ma:fieldsID="f130e09301ea074a66ed9705e9aed628" ns2:_="" ns3:_="">
    <xsd:import namespace="cb665cb2-4c1b-4338-95f1-4dd7cd771ce0"/>
    <xsd:import namespace="477a2ccc-46a1-4661-8e51-141a4f0901d5"/>
    <xsd:element name="properties">
      <xsd:complexType>
        <xsd:sequence>
          <xsd:element name="documentManagement">
            <xsd:complexType>
              <xsd:all>
                <xsd:element ref="ns2:Connect-Status"/>
                <xsd:element ref="ns2:Connect-Archiefwaardig"/>
                <xsd:element ref="ns2:TaxKeywordTaxHTField" minOccurs="0"/>
                <xsd:element ref="ns2:f8a19592d410488a963c18d6cfe9bdaa" minOccurs="0"/>
                <xsd:element ref="ns2:e5bbabaa558347c9a785183771c230c4" minOccurs="0"/>
                <xsd:element ref="ns2:md4a5e6ab761404298864f0be17ffc0c" minOccurs="0"/>
                <xsd:element ref="ns2:ka142704ec404179bc6dc96ce8d3373c" minOccurs="0"/>
                <xsd:element ref="ns2:j4385b9e35ef42c5bc2f4b49e945d3d0" minOccurs="0"/>
                <xsd:element ref="ns2:TaxCatchAll" minOccurs="0"/>
                <xsd:element ref="ns2:d38b446f7b294aa48a544e5738eab49c" minOccurs="0"/>
                <xsd:element ref="ns2:TaxCatchAllLabel" minOccurs="0"/>
                <xsd:element ref="ns2:e28f84c711554a75a94a2dfe3a3bea15"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Status" ma:index="4"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Connect-Archiefwaardig" ma:index="8" ma:displayName="Archiefwaardig" ma:default="Ja" ma:format="Dropdown" ma:internalName="Connect_x002d_Archiefwaardig" ma:readOnly="false">
      <xsd:simpleType>
        <xsd:restriction base="dms:Choice">
          <xsd:enumeration value="Ja"/>
          <xsd:enumeration value="Nee"/>
        </xsd:restriction>
      </xsd:simpleType>
    </xsd:element>
    <xsd:element name="TaxKeywordTaxHTField" ma:index="12" nillable="true" ma:taxonomy="true" ma:internalName="TaxKeywordTaxHTField" ma:taxonomyFieldName="TaxKeyword" ma:displayName="Ondernemingstrefwoorden" ma:fieldId="{23f27201-bee3-471e-b2e7-b64fd8b7ca38}" ma:taxonomyMulti="true" ma:sspId="ae033921-439f-46ba-b586-0b8c8775f769" ma:termSetId="00000000-0000-0000-0000-000000000000" ma:anchorId="00000000-0000-0000-0000-000000000000" ma:open="true" ma:isKeyword="true">
      <xsd:complexType>
        <xsd:sequence>
          <xsd:element ref="pc:Terms" minOccurs="0" maxOccurs="1"/>
        </xsd:sequence>
      </xsd:complexType>
    </xsd:element>
    <xsd:element name="f8a19592d410488a963c18d6cfe9bdaa" ma:index="15" ma:taxonomy="true" ma:internalName="f8a19592d410488a963c18d6cfe9bdaa" ma:taxonomyFieldName="Connect_x002d_Bedrijfsvertrouwelijkheid" ma:displayName="Bedrijfsvertrouwelijkheid" ma:readOnly="false" ma:default="1;#RWS Bedrijfsvertrouwelijk|d5fcfbac-659d-41b3-b161-4048848dd05a" ma:fieldId="{f8a19592-d410-488a-963c-18d6cfe9bdaa}" ma:sspId="ae033921-439f-46ba-b586-0b8c8775f769" ma:termSetId="564eeb7c-6f8c-4989-b5c7-d847099ab158" ma:anchorId="00000000-0000-0000-0000-000000000000" ma:open="false" ma:isKeyword="false">
      <xsd:complexType>
        <xsd:sequence>
          <xsd:element ref="pc:Terms" minOccurs="0" maxOccurs="1"/>
        </xsd:sequence>
      </xsd:complexType>
    </xsd:element>
    <xsd:element name="e5bbabaa558347c9a785183771c230c4" ma:index="17" ma:taxonomy="true" ma:internalName="e5bbabaa558347c9a785183771c230c4" ma:taxonomyFieldName="Connect_x002d_Persoonsvertrouwelijkheid" ma:displayName="Persoonsvertrouwelijkheid" ma:readOnly="false" ma:default="2;#Geen|a0814100-4302-49f4-9f40-b7d42012644c" ma:fieldId="{e5bbabaa-5583-47c9-a785-183771c230c4}" ma:sspId="ae033921-439f-46ba-b586-0b8c8775f769" ma:termSetId="667043a5-4ee3-4c98-90a3-010dfffaf604" ma:anchorId="00000000-0000-0000-0000-000000000000" ma:open="false" ma:isKeyword="false">
      <xsd:complexType>
        <xsd:sequence>
          <xsd:element ref="pc:Terms" minOccurs="0" maxOccurs="1"/>
        </xsd:sequence>
      </xsd:complexType>
    </xsd:element>
    <xsd:element name="md4a5e6ab761404298864f0be17ffc0c" ma:index="19" nillable="true" ma:taxonomy="true" ma:internalName="md4a5e6ab761404298864f0be17ffc0c" ma:taxonomyFieldName="Connect_x002d_Organisatieonderdeel" ma:displayName="Organisatieonderdeel" ma:readOnly="false" ma:fieldId="{6d4a5e6a-b761-4042-9886-4f0be17ffc0c}" ma:sspId="ae033921-439f-46ba-b586-0b8c8775f769" ma:termSetId="c2b43861-9788-46fe-987a-73aa67229d97" ma:anchorId="00000000-0000-0000-0000-000000000000" ma:open="false" ma:isKeyword="false">
      <xsd:complexType>
        <xsd:sequence>
          <xsd:element ref="pc:Terms" minOccurs="0" maxOccurs="1"/>
        </xsd:sequence>
      </xsd:complexType>
    </xsd:element>
    <xsd:element name="ka142704ec404179bc6dc96ce8d3373c" ma:index="21"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element name="j4385b9e35ef42c5bc2f4b49e945d3d0" ma:index="22" nillable="true" ma:taxonomy="true" ma:internalName="j4385b9e35ef42c5bc2f4b49e945d3d0" ma:taxonomyFieldName="Connect_x002d_SEfase" ma:displayName="SE-fase" ma:readOnly="false" ma:fieldId="{34385b9e-35ef-42c5-bc2f-4b49e945d3d0}" ma:sspId="ae033921-439f-46ba-b586-0b8c8775f769" ma:termSetId="f716fce9-825f-4685-8b2f-3ec3c4f171e1" ma:anchorId="00000000-0000-0000-0000-000000000000" ma:open="false" ma:isKeyword="false">
      <xsd:complexType>
        <xsd:sequence>
          <xsd:element ref="pc:Terms" minOccurs="0" maxOccurs="1"/>
        </xsd:sequence>
      </xsd:complexType>
    </xsd:element>
    <xsd:element name="TaxCatchAll" ma:index="23" nillable="true" ma:displayName="Taxonomy Catch All Column" ma:hidden="true" ma:list="{1a9385d3-55b6-460c-8773-7b2e04988f12}" ma:internalName="TaxCatchAll" ma:showField="CatchAllData" ma:web="477a2ccc-46a1-4661-8e51-141a4f0901d5">
      <xsd:complexType>
        <xsd:complexContent>
          <xsd:extension base="dms:MultiChoiceLookup">
            <xsd:sequence>
              <xsd:element name="Value" type="dms:Lookup" maxOccurs="unbounded" minOccurs="0" nillable="true"/>
            </xsd:sequence>
          </xsd:extension>
        </xsd:complexContent>
      </xsd:complexType>
    </xsd:element>
    <xsd:element name="d38b446f7b294aa48a544e5738eab49c" ma:index="24" nillable="true" ma:taxonomy="true" ma:internalName="d38b446f7b294aa48a544e5738eab49c" ma:taxonomyFieldName="Connect_x002d_IPMrol" ma:displayName="IPM-rol" ma:readOnly="false" ma:fieldId="{d38b446f-7b29-4aa4-8a54-4e5738eab49c}" ma:sspId="ae033921-439f-46ba-b586-0b8c8775f769" ma:termSetId="24bd5b06-8015-4365-ba06-edb9d679cf54"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1a9385d3-55b6-460c-8773-7b2e04988f12}" ma:internalName="TaxCatchAllLabel" ma:readOnly="true" ma:showField="CatchAllDataLabel" ma:web="477a2ccc-46a1-4661-8e51-141a4f0901d5">
      <xsd:complexType>
        <xsd:complexContent>
          <xsd:extension base="dms:MultiChoiceLookup">
            <xsd:sequence>
              <xsd:element name="Value" type="dms:Lookup" maxOccurs="unbounded" minOccurs="0" nillable="true"/>
            </xsd:sequence>
          </xsd:extension>
        </xsd:complexContent>
      </xsd:complexType>
    </xsd:element>
    <xsd:element name="e28f84c711554a75a94a2dfe3a3bea15" ma:index="26" nillable="true" ma:taxonomy="true" ma:internalName="e28f84c711554a75a94a2dfe3a3bea15" ma:taxonomyFieldName="Connect_x002d_Activiteit" ma:displayName="Activiteit" ma:readOnly="false" ma:fieldId="{e28f84c7-1155-4a75-a94a-2dfe3a3bea15}" ma:sspId="ae033921-439f-46ba-b586-0b8c8775f769" ma:termSetId="5ff294b5-fca9-4a8b-85d9-95c35ac3f54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77a2ccc-46a1-4661-8e51-141a4f0901d5" elementFormDefault="qualified">
    <xsd:import namespace="http://schemas.microsoft.com/office/2006/documentManagement/types"/>
    <xsd:import namespace="http://schemas.microsoft.com/office/infopath/2007/PartnerControls"/>
    <xsd:element name="_dlc_DocId" ma:index="28" nillable="true" ma:displayName="Waarde van de document-id" ma:description="De waarde van de document-id die aan dit item is toegewezen." ma:internalName="_dlc_DocId" ma:readOnly="true">
      <xsd:simpleType>
        <xsd:restriction base="dms:Text"/>
      </xsd:simpleType>
    </xsd:element>
    <xsd:element name="_dlc_DocIdUrl" ma:index="2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cb665cb2-4c1b-4338-95f1-4dd7cd771ce0">
      <Value>2</Value>
      <Value>1</Value>
    </TaxCatchAll>
    <_dlc_DocId xmlns="477a2ccc-46a1-4661-8e51-141a4f0901d5">CON00-1014396273-216</_dlc_DocId>
    <_dlc_DocIdUrl xmlns="477a2ccc-46a1-4661-8e51-141a4f0901d5">
      <Url>https://connect.sp02.rws.nl/sites/M230607982/_layouts/15/DocIdRedir.aspx?ID=CON00-1014396273-216</Url>
      <Description>CON00-1014396273-216</Description>
    </_dlc_DocIdUrl>
    <Connect-Status xmlns="cb665cb2-4c1b-4338-95f1-4dd7cd771ce0">Concept</Connect-Status>
    <j4385b9e35ef42c5bc2f4b49e945d3d0 xmlns="cb665cb2-4c1b-4338-95f1-4dd7cd771ce0">
      <Terms xmlns="http://schemas.microsoft.com/office/infopath/2007/PartnerControls"/>
    </j4385b9e35ef42c5bc2f4b49e945d3d0>
    <e5bbabaa558347c9a785183771c230c4 xmlns="cb665cb2-4c1b-4338-95f1-4dd7cd771ce0">
      <Terms xmlns="http://schemas.microsoft.com/office/infopath/2007/PartnerControls">
        <TermInfo xmlns="http://schemas.microsoft.com/office/infopath/2007/PartnerControls">
          <TermName xmlns="http://schemas.microsoft.com/office/infopath/2007/PartnerControls">Geen</TermName>
          <TermId xmlns="http://schemas.microsoft.com/office/infopath/2007/PartnerControls">a0814100-4302-49f4-9f40-b7d42012644c</TermId>
        </TermInfo>
      </Terms>
    </e5bbabaa558347c9a785183771c230c4>
    <TaxKeywordTaxHTField xmlns="cb665cb2-4c1b-4338-95f1-4dd7cd771ce0">
      <Terms xmlns="http://schemas.microsoft.com/office/infopath/2007/PartnerControls"/>
    </TaxKeywordTaxHTField>
    <e28f84c711554a75a94a2dfe3a3bea15 xmlns="cb665cb2-4c1b-4338-95f1-4dd7cd771ce0">
      <Terms xmlns="http://schemas.microsoft.com/office/infopath/2007/PartnerControls"/>
    </e28f84c711554a75a94a2dfe3a3bea15>
    <md4a5e6ab761404298864f0be17ffc0c xmlns="cb665cb2-4c1b-4338-95f1-4dd7cd771ce0">
      <Terms xmlns="http://schemas.microsoft.com/office/infopath/2007/PartnerControls"/>
    </md4a5e6ab761404298864f0be17ffc0c>
    <d38b446f7b294aa48a544e5738eab49c xmlns="cb665cb2-4c1b-4338-95f1-4dd7cd771ce0">
      <Terms xmlns="http://schemas.microsoft.com/office/infopath/2007/PartnerControls"/>
    </d38b446f7b294aa48a544e5738eab49c>
    <ka142704ec404179bc6dc96ce8d3373c xmlns="cb665cb2-4c1b-4338-95f1-4dd7cd771ce0">
      <Terms xmlns="http://schemas.microsoft.com/office/infopath/2007/PartnerControls"/>
    </ka142704ec404179bc6dc96ce8d3373c>
    <Connect-Archiefwaardig xmlns="cb665cb2-4c1b-4338-95f1-4dd7cd771ce0">Ja</Connect-Archiefwaardig>
    <f8a19592d410488a963c18d6cfe9bdaa xmlns="cb665cb2-4c1b-4338-95f1-4dd7cd771ce0">
      <Terms xmlns="http://schemas.microsoft.com/office/infopath/2007/PartnerControls">
        <TermInfo xmlns="http://schemas.microsoft.com/office/infopath/2007/PartnerControls">
          <TermName xmlns="http://schemas.microsoft.com/office/infopath/2007/PartnerControls">RWS Bedrijfsvertrouwelijk</TermName>
          <TermId xmlns="http://schemas.microsoft.com/office/infopath/2007/PartnerControls">d5fcfbac-659d-41b3-b161-4048848dd05a</TermId>
        </TermInfo>
      </Terms>
    </f8a19592d410488a963c18d6cfe9bdaa>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ae033921-439f-46ba-b586-0b8c8775f769" ContentTypeId="0x01010038BEFAC7D94B314F8B0C5C561B2BF508" PreviousValue="false"/>
</file>

<file path=customXml/itemProps1.xml><?xml version="1.0" encoding="utf-8"?>
<ds:datastoreItem xmlns:ds="http://schemas.openxmlformats.org/officeDocument/2006/customXml" ds:itemID="{4D1140DE-C24C-48C1-953C-6A29067B2DFD}"/>
</file>

<file path=customXml/itemProps2.xml><?xml version="1.0" encoding="utf-8"?>
<ds:datastoreItem xmlns:ds="http://schemas.openxmlformats.org/officeDocument/2006/customXml" ds:itemID="{1FBBF75D-539E-4479-B4C9-A9B38D488E59}">
  <ds:schemaRefs>
    <ds:schemaRef ds:uri="http://schemas.microsoft.com/sharepoint/events"/>
  </ds:schemaRefs>
</ds:datastoreItem>
</file>

<file path=customXml/itemProps3.xml><?xml version="1.0" encoding="utf-8"?>
<ds:datastoreItem xmlns:ds="http://schemas.openxmlformats.org/officeDocument/2006/customXml" ds:itemID="{F78C01EA-129E-48B9-A1D7-95D6EA0351E7}">
  <ds:schemaRefs>
    <ds:schemaRef ds:uri="2f6a910d-138e-42c1-8e8a-320c1b7cf3f7"/>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b77904b1-f60f-4909-9043-64e5d74a098e"/>
    <ds:schemaRef ds:uri="493970a0-b00c-4a7c-90a7-32f6fc194b19"/>
    <ds:schemaRef ds:uri="http://www.w3.org/XML/1998/namespace"/>
    <ds:schemaRef ds:uri="http://purl.org/dc/dcmitype/"/>
  </ds:schemaRefs>
</ds:datastoreItem>
</file>

<file path=customXml/itemProps4.xml><?xml version="1.0" encoding="utf-8"?>
<ds:datastoreItem xmlns:ds="http://schemas.openxmlformats.org/officeDocument/2006/customXml" ds:itemID="{55D2EAEE-EA29-4EDF-9649-F1E903D5F26D}">
  <ds:schemaRefs>
    <ds:schemaRef ds:uri="http://schemas.microsoft.com/sharepoint/v3/contenttype/forms"/>
  </ds:schemaRefs>
</ds:datastoreItem>
</file>

<file path=customXml/itemProps5.xml><?xml version="1.0" encoding="utf-8"?>
<ds:datastoreItem xmlns:ds="http://schemas.openxmlformats.org/officeDocument/2006/customXml" ds:itemID="{E75E2CC8-78B1-4D68-93A1-3FE5645712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Rapportage van effecten</vt:lpstr>
      <vt:lpstr>Input materieel</vt:lpstr>
      <vt:lpstr>Achterliggende 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Wijngaarden, PA van (Paul)</dc:creator>
  <cp:keywords/>
  <dc:description/>
  <cp:lastModifiedBy>Everaars, Christine (GPO)</cp:lastModifiedBy>
  <cp:revision/>
  <dcterms:created xsi:type="dcterms:W3CDTF">2021-01-19T09:08:11Z</dcterms:created>
  <dcterms:modified xsi:type="dcterms:W3CDTF">2024-04-03T16:55:43Z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2021-01-19T09:08:11Z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b0ba28b5-cbf5-4c81-abae-0000270b0b60</vt:lpwstr>
  </property>
  <property fmtid="{D5CDD505-2E9C-101B-9397-08002B2CF9AE}" pid="8" name="MSIP_Label_24e57bac-d225-40fb-8a9e-62b5be587a96_ContentBits">
    <vt:lpwstr>0</vt:lpwstr>
  </property>
  <property fmtid="{D5CDD505-2E9C-101B-9397-08002B2CF9AE}" pid="9" name="ContentTypeId">
    <vt:lpwstr>0x01010038BEFAC7D94B314F8B0C5C561B2BF508002CB111E1C273EF47985F086F1DD9177B</vt:lpwstr>
  </property>
  <property fmtid="{D5CDD505-2E9C-101B-9397-08002B2CF9AE}" pid="10" name="_dlc_policyId">
    <vt:lpwstr/>
  </property>
  <property fmtid="{D5CDD505-2E9C-101B-9397-08002B2CF9AE}" pid="11" name="ItemRetentionFormula">
    <vt:lpwstr/>
  </property>
  <property fmtid="{D5CDD505-2E9C-101B-9397-08002B2CF9AE}" pid="12" name="Documentstatus">
    <vt:lpwstr>1;#Concept|b56e2604-821a-409c-9774-7587ed426a31</vt:lpwstr>
  </property>
  <property fmtid="{D5CDD505-2E9C-101B-9397-08002B2CF9AE}" pid="13" name="Handeling">
    <vt:lpwstr>34;#SL02.1|d9c2a2fc-dbcd-4e8e-92e9-d566a3692ba7</vt:lpwstr>
  </property>
  <property fmtid="{D5CDD505-2E9C-101B-9397-08002B2CF9AE}" pid="14" name="Vertrouwelijkheid">
    <vt:lpwstr>2;#Intern|8a639747-e233-49a8-819f-e74cd9528f9e</vt:lpwstr>
  </property>
  <property fmtid="{D5CDD505-2E9C-101B-9397-08002B2CF9AE}" pid="15" name="_dlc_DocIdItemGuid">
    <vt:lpwstr>de20078e-7eb4-4fdd-8e0f-9d47e9c89ba0</vt:lpwstr>
  </property>
  <property fmtid="{D5CDD505-2E9C-101B-9397-08002B2CF9AE}" pid="16" name="TaxKeyword">
    <vt:lpwstr/>
  </property>
  <property fmtid="{D5CDD505-2E9C-101B-9397-08002B2CF9AE}" pid="17" name="Type document">
    <vt:lpwstr/>
  </property>
  <property fmtid="{D5CDD505-2E9C-101B-9397-08002B2CF9AE}" pid="18" name="l1704cab833b4fff9b661e4ea26466cc">
    <vt:lpwstr/>
  </property>
  <property fmtid="{D5CDD505-2E9C-101B-9397-08002B2CF9AE}" pid="19" name="Categorie">
    <vt:lpwstr/>
  </property>
  <property fmtid="{D5CDD505-2E9C-101B-9397-08002B2CF9AE}" pid="20" name="Verantwoordelijke afdeling">
    <vt:lpwstr/>
  </property>
  <property fmtid="{D5CDD505-2E9C-101B-9397-08002B2CF9AE}" pid="21" name="TNOC_DocumentClassification">
    <vt:lpwstr>5;#TNO Internal|1a23c89f-ef54-4907-86fd-8242403ff722</vt:lpwstr>
  </property>
  <property fmtid="{D5CDD505-2E9C-101B-9397-08002B2CF9AE}" pid="22" name="TNOC_DocumentType">
    <vt:lpwstr/>
  </property>
  <property fmtid="{D5CDD505-2E9C-101B-9397-08002B2CF9AE}" pid="23" name="TNOC_ClusterType">
    <vt:lpwstr>3;#Team|c614ed86-6527-4042-aa9d-da80e2b69463</vt:lpwstr>
  </property>
  <property fmtid="{D5CDD505-2E9C-101B-9397-08002B2CF9AE}" pid="24" name="TNOC_DocumentCategory">
    <vt:lpwstr/>
  </property>
  <property fmtid="{D5CDD505-2E9C-101B-9397-08002B2CF9AE}" pid="25" name="TNOC_DocumentSetType">
    <vt:lpwstr/>
  </property>
  <property fmtid="{D5CDD505-2E9C-101B-9397-08002B2CF9AE}" pid="26" name="MediaServiceImageTags">
    <vt:lpwstr/>
  </property>
  <property fmtid="{D5CDD505-2E9C-101B-9397-08002B2CF9AE}" pid="27" name="BExAnalyzer_OldName">
    <vt:lpwstr>Monitoringstool duurzaamheidsbudgetten 1.1 SP.xlsx</vt:lpwstr>
  </property>
  <property fmtid="{D5CDD505-2E9C-101B-9397-08002B2CF9AE}" pid="28" name="Connect-Persoonsvertrouwelijkheid">
    <vt:lpwstr>2;#Geen|a0814100-4302-49f4-9f40-b7d42012644c</vt:lpwstr>
  </property>
  <property fmtid="{D5CDD505-2E9C-101B-9397-08002B2CF9AE}" pid="29" name="Connect-Bedrijfsvertrouwelijkheid">
    <vt:lpwstr>1;#RWS Bedrijfsvertrouwelijk|d5fcfbac-659d-41b3-b161-4048848dd05a</vt:lpwstr>
  </property>
</Properties>
</file>