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40125GDD Interieurelementen Dordthuis/002 Aanbestedingsdocumenten/"/>
    </mc:Choice>
  </mc:AlternateContent>
  <xr:revisionPtr revIDLastSave="89" documentId="8_{AD9457EF-4322-4978-9D24-D735047F1301}" xr6:coauthVersionLast="47" xr6:coauthVersionMax="47" xr10:uidLastSave="{70BFBF97-D8D1-4622-A6C7-608AEE05D803}"/>
  <workbookProtection workbookAlgorithmName="SHA-512" workbookHashValue="qOp/PK039Z6/kGXAPo9SOZe/X5iyI5IPfFtEJWpj8hVvfb0Q1VoecBLdM15aymlPBonQ/qXjvL0LcdoXDzB6qw==" workbookSaltValue="SBCYo+qa6mObJo5wOuyFiw==" workbookSpinCount="100000" lockStructure="1"/>
  <bookViews>
    <workbookView xWindow="-120" yWindow="-120" windowWidth="29040" windowHeight="15720" activeTab="1" xr2:uid="{A1261389-EF02-4FB4-930A-5870A47835A8}"/>
  </bookViews>
  <sheets>
    <sheet name="Totaal blad" sheetId="5" r:id="rId1"/>
    <sheet name="Dienstverlening" sheetId="6" r:id="rId2"/>
    <sheet name="OTS" sheetId="1" r:id="rId3"/>
    <sheet name="C-OTS" sheetId="4" r:id="rId4"/>
    <sheet name="Maatwerk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5" l="1"/>
  <c r="C12" i="5"/>
  <c r="J125" i="1"/>
  <c r="J17" i="1"/>
  <c r="J7" i="1"/>
  <c r="C7" i="5" s="1"/>
  <c r="G17" i="3"/>
  <c r="G16" i="3"/>
  <c r="J195" i="1"/>
  <c r="J47" i="1"/>
  <c r="J189" i="1"/>
  <c r="J188" i="1"/>
  <c r="I20" i="4" l="1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C8" i="5" s="1"/>
  <c r="I17" i="3"/>
  <c r="I16" i="3"/>
  <c r="I15" i="3"/>
  <c r="I14" i="3"/>
  <c r="I13" i="3"/>
  <c r="I12" i="3"/>
  <c r="I11" i="3"/>
  <c r="I10" i="3"/>
  <c r="I9" i="3"/>
  <c r="I8" i="3"/>
  <c r="I7" i="3"/>
  <c r="C9" i="5" s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4" i="1"/>
  <c r="J193" i="1"/>
  <c r="J192" i="1"/>
  <c r="J191" i="1"/>
  <c r="J190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6" i="1"/>
  <c r="J15" i="1"/>
  <c r="J14" i="1"/>
  <c r="J13" i="1"/>
  <c r="J12" i="1"/>
  <c r="J11" i="1"/>
  <c r="J10" i="1"/>
  <c r="J9" i="1"/>
  <c r="J8" i="1"/>
  <c r="C10" i="5" l="1"/>
  <c r="C17" i="5" s="1"/>
</calcChain>
</file>

<file path=xl/sharedStrings.xml><?xml version="1.0" encoding="utf-8"?>
<sst xmlns="http://schemas.openxmlformats.org/spreadsheetml/2006/main" count="3292" uniqueCount="795">
  <si>
    <t xml:space="preserve">Onderwerp : </t>
  </si>
  <si>
    <t>Prijzenblad</t>
  </si>
  <si>
    <t xml:space="preserve">Discipline : </t>
  </si>
  <si>
    <t>Perceel 3</t>
  </si>
  <si>
    <t xml:space="preserve">Datum : </t>
  </si>
  <si>
    <t xml:space="preserve">Versie : </t>
  </si>
  <si>
    <t>Definitief 1.0</t>
  </si>
  <si>
    <t>Post</t>
  </si>
  <si>
    <t>Euro (€)</t>
  </si>
  <si>
    <t>Totaal OTS</t>
  </si>
  <si>
    <t>Totaal C-OTS</t>
  </si>
  <si>
    <t>Totaal Maatwerk</t>
  </si>
  <si>
    <t>Subtotaal</t>
  </si>
  <si>
    <t>Kosten dienstverlening eenmalig</t>
  </si>
  <si>
    <t>Kosten bijbehorende dienstverlening jaarlijks</t>
  </si>
  <si>
    <t>Eenmalige projectkorting</t>
  </si>
  <si>
    <t>Inschrijfsom EMVI</t>
  </si>
  <si>
    <t>Onderdeel uit PvE&amp;W</t>
  </si>
  <si>
    <r>
      <rPr>
        <b/>
        <sz val="11"/>
        <color rgb="FF000000"/>
        <rFont val="Verdana"/>
      </rPr>
      <t xml:space="preserve">Post </t>
    </r>
    <r>
      <rPr>
        <sz val="11"/>
        <color rgb="FF000000"/>
        <rFont val="Verdana"/>
      </rPr>
      <t>(zie PvE&amp;W voor toelichting)</t>
    </r>
  </si>
  <si>
    <t>Eenmalige kosten (€)</t>
  </si>
  <si>
    <t>Kosten bijbehorende dienstverlening jaarlijks(€)</t>
  </si>
  <si>
    <t>Uurtarief Junior (€)</t>
  </si>
  <si>
    <t>Uurtarief Medior (€)</t>
  </si>
  <si>
    <t>Uurtarief Senior (€)</t>
  </si>
  <si>
    <t>a</t>
  </si>
  <si>
    <t>Advies- en finetunen van het interieurontwerp; </t>
  </si>
  <si>
    <t>b</t>
  </si>
  <si>
    <t>Borgen kwaliteit en functionaliteit; </t>
  </si>
  <si>
    <t>c</t>
  </si>
  <si>
    <t>Assetmanagement; </t>
  </si>
  <si>
    <t>d</t>
  </si>
  <si>
    <t>Maatschappelijk verantwoord opdrachtgeven en inkopen; </t>
  </si>
  <si>
    <t>e</t>
  </si>
  <si>
    <t>Diensten met betrekking tot Circulair Model; </t>
  </si>
  <si>
    <t>g</t>
  </si>
  <si>
    <t>Contractmanagement; </t>
  </si>
  <si>
    <t>h</t>
  </si>
  <si>
    <t>Bijdrage leveren aan managementcyclus opdrachtgever. </t>
  </si>
  <si>
    <t>f</t>
  </si>
  <si>
    <t>Projectmanagement.</t>
  </si>
  <si>
    <t>Code</t>
  </si>
  <si>
    <t xml:space="preserve">Referentie inschrijver (catalogus) </t>
  </si>
  <si>
    <t>Description</t>
  </si>
  <si>
    <t>Dimensions</t>
  </si>
  <si>
    <t>Family</t>
  </si>
  <si>
    <t>Location</t>
  </si>
  <si>
    <t>Perceel</t>
  </si>
  <si>
    <t>Count</t>
  </si>
  <si>
    <t>Unit Price</t>
  </si>
  <si>
    <t>Subtotal</t>
  </si>
  <si>
    <t>Material Main</t>
  </si>
  <si>
    <t>Color Main</t>
  </si>
  <si>
    <t>Material Secondary</t>
  </si>
  <si>
    <t>Color Secondary</t>
  </si>
  <si>
    <t>Material Extra</t>
  </si>
  <si>
    <t>Color Extra</t>
  </si>
  <si>
    <t>Comments</t>
  </si>
  <si>
    <t>Cable Management</t>
  </si>
  <si>
    <t>OSC-01</t>
  </si>
  <si>
    <t>Vitrage</t>
  </si>
  <si>
    <t/>
  </si>
  <si>
    <t>Others</t>
  </si>
  <si>
    <t>Open Leercentrum,Trouwkamer, Huiskamer, Griffie, MFZ, Pantry MFZ, Spreekkamer 1e verdieping, Commissiezalen, KCC, vergadercentrum, vergaderruimtes (Meeting room clusters), Dordrecht Marketing &amp; Partners, Vergaderruimtes (werkplekzone), Social Spot HUB, Cirkulatie</t>
  </si>
  <si>
    <t>Kvadrat Daybreak 2 or Maya</t>
  </si>
  <si>
    <t>All available colours</t>
  </si>
  <si>
    <t>OSC-02</t>
  </si>
  <si>
    <t>Gordijnen</t>
  </si>
  <si>
    <t>MFZ, Commissiezalen, Handhaving &amp; Politie, Blauwe Kamer, Dordrecht Marketing &amp; Partners, College B&amp;W, Rustruimte</t>
  </si>
  <si>
    <t>Kvadrat Ginger</t>
  </si>
  <si>
    <t>OSC-03c</t>
  </si>
  <si>
    <t>Gordijnen Speciaal Gespreksplek gebied</t>
  </si>
  <si>
    <t>Gespreksplek Gebied</t>
  </si>
  <si>
    <t>Kvadrat Daybreak 2</t>
  </si>
  <si>
    <t>OSC-04</t>
  </si>
  <si>
    <t>Gordijn Akoestisch</t>
  </si>
  <si>
    <t>Zelf-servicegebied en inspiratie, jongerenvloer</t>
  </si>
  <si>
    <t>Kvadrat Hero 2</t>
  </si>
  <si>
    <t>0752</t>
  </si>
  <si>
    <t>OSD-01a</t>
  </si>
  <si>
    <t>Akoestische scheiding</t>
  </si>
  <si>
    <t>L 630 H 1325</t>
  </si>
  <si>
    <t>Frontoffice SDD, Info &amp; Advies (Gespreksplek)</t>
  </si>
  <si>
    <t>Kvadrat Steelcut Trio 3</t>
  </si>
  <si>
    <t>105, 906,236,113 or 713</t>
  </si>
  <si>
    <t>Aluminium</t>
  </si>
  <si>
    <t>Black</t>
  </si>
  <si>
    <t>OSD-01b</t>
  </si>
  <si>
    <t>L 945 H 1325</t>
  </si>
  <si>
    <t>OSD-01c</t>
  </si>
  <si>
    <t>L 1260 H 1325</t>
  </si>
  <si>
    <t>OSD-01d</t>
  </si>
  <si>
    <t>R150, H 1325</t>
  </si>
  <si>
    <t>OSD-01e</t>
  </si>
  <si>
    <t>OSD-01f</t>
  </si>
  <si>
    <t>R200, H 1325</t>
  </si>
  <si>
    <t>OSD-01g</t>
  </si>
  <si>
    <t>Akoestische scheiding Base</t>
  </si>
  <si>
    <t>OSD-02</t>
  </si>
  <si>
    <t>Frontoffice SDD, Info &amp; Advies</t>
  </si>
  <si>
    <t>PET felt</t>
  </si>
  <si>
    <t>Beige or Marine</t>
  </si>
  <si>
    <t>OSD-03</t>
  </si>
  <si>
    <t>Aanland</t>
  </si>
  <si>
    <t>Beige, Yellow, Brown, Light/Dark Grey or Marine</t>
  </si>
  <si>
    <t>OSD-04</t>
  </si>
  <si>
    <t>Collectie Volwassenen (Non-ficti / fictie)</t>
  </si>
  <si>
    <t>OSD-05</t>
  </si>
  <si>
    <t>Vergadercentrum, vergaderruimtes (meeting room clusters)</t>
  </si>
  <si>
    <t>OSS-05</t>
  </si>
  <si>
    <t>Loungestoelen - buitenshuis</t>
  </si>
  <si>
    <t>Y</t>
  </si>
  <si>
    <t>Buitenshuis</t>
  </si>
  <si>
    <t>Galvanized steel</t>
  </si>
  <si>
    <t>Burnt orange, dark green and pale blue</t>
  </si>
  <si>
    <t>OSS-06</t>
  </si>
  <si>
    <t>Stoelen - kruk - buitenshuis</t>
  </si>
  <si>
    <t>Burnt orange, dark green an pale blue</t>
  </si>
  <si>
    <t>OSS-07</t>
  </si>
  <si>
    <t>Zetels</t>
  </si>
  <si>
    <t>W</t>
  </si>
  <si>
    <t>College B&amp;W</t>
  </si>
  <si>
    <t>Kvadrat Vidar 4</t>
  </si>
  <si>
    <t>582,333,693 or 554</t>
  </si>
  <si>
    <t>Powdercoated steel</t>
  </si>
  <si>
    <t>OSS-08</t>
  </si>
  <si>
    <t>Zetels - meerzit en modulair</t>
  </si>
  <si>
    <t>OSS-10</t>
  </si>
  <si>
    <t>Loungestoelen</t>
  </si>
  <si>
    <t>Collectie Jeugd Spuiboulevard</t>
  </si>
  <si>
    <t>Soft boucle fabric</t>
  </si>
  <si>
    <t>Orange</t>
  </si>
  <si>
    <t>OSS-11</t>
  </si>
  <si>
    <t>Stoelen</t>
  </si>
  <si>
    <t>J</t>
  </si>
  <si>
    <t>Jongerenvloer, Collectie Jeugd Spuiboulevard</t>
  </si>
  <si>
    <t>Recycled textile veneer</t>
  </si>
  <si>
    <t>Flax, white denim, denim, suits</t>
  </si>
  <si>
    <t>Steel</t>
  </si>
  <si>
    <t>OSS-13</t>
  </si>
  <si>
    <t>Commissiezalen, College B&amp;W</t>
  </si>
  <si>
    <t>Cosy 2</t>
  </si>
  <si>
    <t>Merino black</t>
  </si>
  <si>
    <t>Powdercoated aluminium</t>
  </si>
  <si>
    <t>OSS-16</t>
  </si>
  <si>
    <t>OSS-17a</t>
  </si>
  <si>
    <t>E</t>
  </si>
  <si>
    <t>Familiekamer, Collectie Volwassenen (Non-fictie), Groene Zone Atrium</t>
  </si>
  <si>
    <t>236,205,946 or 966</t>
  </si>
  <si>
    <t>OSS-17b</t>
  </si>
  <si>
    <t>Warm Black</t>
  </si>
  <si>
    <t>OSS-17c</t>
  </si>
  <si>
    <t>333,443,1511 or 1062</t>
  </si>
  <si>
    <t>OSS-20</t>
  </si>
  <si>
    <t>A</t>
  </si>
  <si>
    <t>Open Leercentrum, Griffie, Vergadercentrum, vergaderruimtes (Meeting Room Clusters), Breakout (werkplekzone), MFZ, Blauwe kamer, Handhaving &amp; Politie, werkcafe gesprekplek 2e verdieping, commissiezalen, breakout commissiezalen, Dordrecht Marketing &amp; Partners</t>
  </si>
  <si>
    <t>1062,146, 333, 353, 443, 477, 554, 633, 693, 733, 786, 872, 913, 972</t>
  </si>
  <si>
    <t>OSS-23a</t>
  </si>
  <si>
    <t>790x750xSH480</t>
  </si>
  <si>
    <t>Collectie volwassenen (Non-fictie), handhaving &amp; politie (wachten)</t>
  </si>
  <si>
    <t>OSS-23b</t>
  </si>
  <si>
    <t>OSS-24b</t>
  </si>
  <si>
    <t>Stoelen - kruk</t>
  </si>
  <si>
    <t>Pantry BOH</t>
  </si>
  <si>
    <t>Solid oak</t>
  </si>
  <si>
    <t>Stain and laquer</t>
  </si>
  <si>
    <t>OSS-25b</t>
  </si>
  <si>
    <t>F</t>
  </si>
  <si>
    <t>Hoofd entree &amp; Ontvangst, Frontoffice SDD, Publieke Diensten Groene Zone (Open leercentrum), Info &amp; Advies, Info &amp; Advies Atrium, Gespreksplek Gebied, Groene zone Atrium, Flexibele Ruimte, Collectie Volwassenen (fictie), Welkomsruimte, Wachten B&amp;W, Aanland, IBD Plateau gebouw, Dubbelhoge ruimte Natuur, Dubbelhoge ruimte Oude Stad, Social Spot HUB, Dubbelhoge ruimte Kathedraal</t>
  </si>
  <si>
    <t>576,436 or 453</t>
  </si>
  <si>
    <t>Lackered wood</t>
  </si>
  <si>
    <t>OSS-25c</t>
  </si>
  <si>
    <t>Kvadrat Hallingdal 65</t>
  </si>
  <si>
    <t>547, 590</t>
  </si>
  <si>
    <t>&lt;varies&gt;</t>
  </si>
  <si>
    <t>OSS-25d</t>
  </si>
  <si>
    <t>OSS-25e</t>
  </si>
  <si>
    <t>OSS-26b</t>
  </si>
  <si>
    <t>OSS-27</t>
  </si>
  <si>
    <t>220</t>
  </si>
  <si>
    <t>OSS-28</t>
  </si>
  <si>
    <t>236</t>
  </si>
  <si>
    <t>Gabriel Soul Melange</t>
  </si>
  <si>
    <t>61202</t>
  </si>
  <si>
    <t>Wood</t>
  </si>
  <si>
    <t>Natural</t>
  </si>
  <si>
    <t>On wheels. Battery.</t>
  </si>
  <si>
    <t>Yes</t>
  </si>
  <si>
    <t>OSS-29</t>
  </si>
  <si>
    <t>693,333,472 or 386</t>
  </si>
  <si>
    <t>OSS-30</t>
  </si>
  <si>
    <t>Collectie Volwassenen (Fictie), Blauwe Kamer, Aanland met breakout, Dubbelhoge ruimte Oude stad</t>
  </si>
  <si>
    <t>554,582 or 772</t>
  </si>
  <si>
    <t>OSS-35a</t>
  </si>
  <si>
    <t>Wachtbanken</t>
  </si>
  <si>
    <t>3000x600x430</t>
  </si>
  <si>
    <t>Q</t>
  </si>
  <si>
    <t>Welkomsgebied Toegang 2, Pantry, Circulatie (wachten), MFZ, MFZ Breakout, KCC, Dubbelhoge ruimte Oude stad, Breakout (werkplekzone)</t>
  </si>
  <si>
    <t>213,253, 616, 996, 946</t>
  </si>
  <si>
    <t>OSS-35b</t>
  </si>
  <si>
    <t>1800x600x430</t>
  </si>
  <si>
    <t>OSS-35c</t>
  </si>
  <si>
    <t>2400x600x430</t>
  </si>
  <si>
    <t>686</t>
  </si>
  <si>
    <t>OSS-35d</t>
  </si>
  <si>
    <t>2400x600x580</t>
  </si>
  <si>
    <t>OSS-36a</t>
  </si>
  <si>
    <t>Lounge zetels - enkele zit</t>
  </si>
  <si>
    <t>C1</t>
  </si>
  <si>
    <t>Frontoffice SDD, Publieke diensten groene zone (Open leercentrum, familielounge), Info &amp; Advies, spreekkamer 1e verdieping, gesprekplek 1e verdieping, Trouwkamer, Huiskamer,Social Spot HUB, Aanland, IBD Plateau, Dordrecht Marketing &amp; Partners, Vergadercentrum, vergaderruimtes (meeting room clusters), Dubbelhoge ruimte Natuur, Breakout 4e en 7e verdieping, Wachten B&amp;W, vergaderruimtes (Plateau gebouw)</t>
  </si>
  <si>
    <t>353, 333,386,472, 693,733 or 182</t>
  </si>
  <si>
    <t>Black RAL 9005</t>
  </si>
  <si>
    <t>OSS-36b</t>
  </si>
  <si>
    <t>103,123,166, 200, 390, 407, 457</t>
  </si>
  <si>
    <t>Oak</t>
  </si>
  <si>
    <t>Soaped</t>
  </si>
  <si>
    <t>916, 996, 436, 576</t>
  </si>
  <si>
    <t>OSS-37a</t>
  </si>
  <si>
    <t>OSS-37b</t>
  </si>
  <si>
    <t>OSS-38a</t>
  </si>
  <si>
    <t>Lounge zetel</t>
  </si>
  <si>
    <t>OSS-38b</t>
  </si>
  <si>
    <t>OSS-38c</t>
  </si>
  <si>
    <t>222, 1062</t>
  </si>
  <si>
    <t>OSS-43</t>
  </si>
  <si>
    <t>X</t>
  </si>
  <si>
    <t>Anthracite,Olive or Sky grey</t>
  </si>
  <si>
    <t>OSS-44</t>
  </si>
  <si>
    <t>Banken - buitenshuis</t>
  </si>
  <si>
    <t>OSS-45</t>
  </si>
  <si>
    <t>OSS-46</t>
  </si>
  <si>
    <t>OSS-47</t>
  </si>
  <si>
    <t>OSS-52</t>
  </si>
  <si>
    <t>Trouwkamer</t>
  </si>
  <si>
    <t>694</t>
  </si>
  <si>
    <t>Oiled</t>
  </si>
  <si>
    <t>OSS-53a</t>
  </si>
  <si>
    <t>Stackable dining chair</t>
  </si>
  <si>
    <t>D2</t>
  </si>
  <si>
    <t>Dordtlab, Studio Aanzet, Marketing &amp; Partners</t>
  </si>
  <si>
    <t>Veneer</t>
  </si>
  <si>
    <t>62F Nature Oak</t>
  </si>
  <si>
    <t>OSS-53b</t>
  </si>
  <si>
    <t>Stoelen - stapelbaar</t>
  </si>
  <si>
    <t>Lazure laquer</t>
  </si>
  <si>
    <t>05 Black</t>
  </si>
  <si>
    <t>OSS-54</t>
  </si>
  <si>
    <t>Polished aluminium</t>
  </si>
  <si>
    <t>Swivel on wheels</t>
  </si>
  <si>
    <t>OSS-58</t>
  </si>
  <si>
    <t>Ottoman</t>
  </si>
  <si>
    <t>OSS-60</t>
  </si>
  <si>
    <t>Soft seat round cushion</t>
  </si>
  <si>
    <t>ø380</t>
  </si>
  <si>
    <t>Jongerenvloer</t>
  </si>
  <si>
    <t>Credo</t>
  </si>
  <si>
    <t>Lime/curry</t>
  </si>
  <si>
    <t>OST-01b</t>
  </si>
  <si>
    <t>Tafels - laag/bijzet</t>
  </si>
  <si>
    <t>ø500</t>
  </si>
  <si>
    <t>Familiekamer</t>
  </si>
  <si>
    <t>OST-02</t>
  </si>
  <si>
    <t>Ronde tafels</t>
  </si>
  <si>
    <t>ø1200</t>
  </si>
  <si>
    <t>Info &amp; Advies</t>
  </si>
  <si>
    <t>CA01 Natural</t>
  </si>
  <si>
    <t>OST-03b</t>
  </si>
  <si>
    <t>Kolomtafels</t>
  </si>
  <si>
    <t>700X700X720</t>
  </si>
  <si>
    <t>T</t>
  </si>
  <si>
    <t>Gesprekplek 1e en 2e verdieping, Collectie Volwassenen (Non-Fictie), Gesprekplek Gebied, Groene zone Atrium, werkcafe, Wachten B&amp;W, College B&amp;W, Griffie, Breakout commissiezalen, Aanland met breakout</t>
  </si>
  <si>
    <t>Birch</t>
  </si>
  <si>
    <t>Natural laquer</t>
  </si>
  <si>
    <t>Painted steel gloss 7</t>
  </si>
  <si>
    <t>RAL 9005 or 7044</t>
  </si>
  <si>
    <t>OST-03c</t>
  </si>
  <si>
    <t>700X700X900</t>
  </si>
  <si>
    <t>OST-03d</t>
  </si>
  <si>
    <t>1400X700X720</t>
  </si>
  <si>
    <t>OST-03e</t>
  </si>
  <si>
    <t>1400X700X900</t>
  </si>
  <si>
    <t>OST-03f</t>
  </si>
  <si>
    <t>ø550 x 600</t>
  </si>
  <si>
    <t>OST-03g</t>
  </si>
  <si>
    <t>ø550 x 480</t>
  </si>
  <si>
    <t>OST-03h</t>
  </si>
  <si>
    <t>ø550 x 720</t>
  </si>
  <si>
    <t>OST-03i</t>
  </si>
  <si>
    <t>ø700 x 480</t>
  </si>
  <si>
    <t>OST-03j</t>
  </si>
  <si>
    <t>ø700 x 600</t>
  </si>
  <si>
    <t>OST-03k</t>
  </si>
  <si>
    <t>ø700 x 720</t>
  </si>
  <si>
    <t>OST-03m</t>
  </si>
  <si>
    <t>ø700 x 1070</t>
  </si>
  <si>
    <t>OST-03n</t>
  </si>
  <si>
    <t>ø900 x 600</t>
  </si>
  <si>
    <t>OST-03o</t>
  </si>
  <si>
    <t>ø900 x 720</t>
  </si>
  <si>
    <t>OST-03p</t>
  </si>
  <si>
    <t>ø1200 x720</t>
  </si>
  <si>
    <t>OST-05a</t>
  </si>
  <si>
    <t>Ø600 H500</t>
  </si>
  <si>
    <t>U</t>
  </si>
  <si>
    <t>Huiskamer, Social Spot HUB, Aanland, 1e Breakout MFZ, Spreekkamer 1e, Flexibele ruimte 2e verdieping, KCC, Vergadercentrum, Vergaderruimtes (Meeting room clusters), Lunchruimte KCC, Vergaderruimte 3 verdieping, Breakout 3e en 6e verdieping, Dubbelhoge ruimte Natuur Dubbelhoge ruimte Oude Stad, Dubbelhoge ruimte Kathedraal</t>
  </si>
  <si>
    <t>Galvanized painted steel</t>
  </si>
  <si>
    <t>OST-05b</t>
  </si>
  <si>
    <t>Ø600 H720</t>
  </si>
  <si>
    <t>OST-05c</t>
  </si>
  <si>
    <t>Ø750 H500</t>
  </si>
  <si>
    <t>OST-05d</t>
  </si>
  <si>
    <t>Ø750 H720</t>
  </si>
  <si>
    <t>OST-05e</t>
  </si>
  <si>
    <t>Ø900 H500</t>
  </si>
  <si>
    <t>OST-05f</t>
  </si>
  <si>
    <t>Ø900 H720</t>
  </si>
  <si>
    <t>OST-07a</t>
  </si>
  <si>
    <t>Vergader- lees- en gesprekstafels</t>
  </si>
  <si>
    <t>L2000W900</t>
  </si>
  <si>
    <t>Birch plywood + Linoleum</t>
  </si>
  <si>
    <t>Smokey blue or Mushroom</t>
  </si>
  <si>
    <t>Anodised aluminium</t>
  </si>
  <si>
    <t>OST-07b</t>
  </si>
  <si>
    <t>L1500W900</t>
  </si>
  <si>
    <t>OST-07c</t>
  </si>
  <si>
    <t>L2900W950</t>
  </si>
  <si>
    <t>OST-07d</t>
  </si>
  <si>
    <t>Ø1200</t>
  </si>
  <si>
    <t>OST-08</t>
  </si>
  <si>
    <t>Vergader- lees- en gesprekstafels - hoog</t>
  </si>
  <si>
    <t>L1600W750</t>
  </si>
  <si>
    <t>C3</t>
  </si>
  <si>
    <t>Open Leercentrum, Frontoffice SDD, Info &amp; Advies, Info &amp; Advies Atrium, Pauzeruimte / Ontspanningsruimte Handhaving &amp; Politie, Gesprekplek 1e verdieping, Social Spot HUB, Dubelhoge ruimte Natuur, Newsroom, Aanland, Aanland med breakout, Breakout 4e en 7e verdieping</t>
  </si>
  <si>
    <t>Fenix Laminate</t>
  </si>
  <si>
    <t>Beige arizona, nero ingo or titanio doha</t>
  </si>
  <si>
    <t>Matching RAL</t>
  </si>
  <si>
    <t>OST-09a</t>
  </si>
  <si>
    <t>70H x 75W</t>
  </si>
  <si>
    <t>C4</t>
  </si>
  <si>
    <t>Frontoffice SDD, Info &amp; Advies, Publieke Diensten Groene Zone (Open Leercentrum, Familielounge), Collectie Jeugd Collectie Volwassenen (Fictie), Gesprekplek 1e en 2e verdieping, Social Spot HUB, Dordrecht Marketing &amp; Partners, IBD Plateau Gebouw, Dubbelhoge ruimte Natuur, Wachten B&amp;W, Breakout 3e verdieping, Vergaderruimtes Plateau Gebouw</t>
  </si>
  <si>
    <t>OST-09b</t>
  </si>
  <si>
    <t>51H x 65W</t>
  </si>
  <si>
    <t>OST-09c</t>
  </si>
  <si>
    <t>51H x 75W</t>
  </si>
  <si>
    <t>OST-09d</t>
  </si>
  <si>
    <t>41H x 65W</t>
  </si>
  <si>
    <t>OST-10a</t>
  </si>
  <si>
    <t>Vergader- lees- en gesprekstafels - modulair</t>
  </si>
  <si>
    <t>Azzurro naxos,Rosso askja, verde brac or nero ingo</t>
  </si>
  <si>
    <t>OST-10b</t>
  </si>
  <si>
    <t>OST-10c</t>
  </si>
  <si>
    <t>OST-10d</t>
  </si>
  <si>
    <t>OST-10e</t>
  </si>
  <si>
    <t>OST-10f</t>
  </si>
  <si>
    <t>OST-11a</t>
  </si>
  <si>
    <t>Tafels - buitenshuis</t>
  </si>
  <si>
    <t>OST-11b</t>
  </si>
  <si>
    <t>OST-12a</t>
  </si>
  <si>
    <t>W2400xD1000xH1080</t>
  </si>
  <si>
    <t>Vergadercentrum, vergaderruimtes</t>
  </si>
  <si>
    <t>Forbo Linoleum</t>
  </si>
  <si>
    <t>Mushroom, Pearl, Pebble, Smokey blue or Olive</t>
  </si>
  <si>
    <t>Solid wood oak</t>
  </si>
  <si>
    <t>Clear lacquer</t>
  </si>
  <si>
    <t>OST-13b</t>
  </si>
  <si>
    <t>Ø900 H735</t>
  </si>
  <si>
    <t>V</t>
  </si>
  <si>
    <t>Info &amp; Advies, Frontoffice SDD, Dordtlad Breakout, Collectie Volwassenen (Non-fictie), Collectie Volwassenen (fictie), Pod Light 2e verdieping, Dordrecht Marketing &amp; Partners, Griffie</t>
  </si>
  <si>
    <t>4157 Pearl NCS S 1010-Y10R</t>
  </si>
  <si>
    <t>OST-13c</t>
  </si>
  <si>
    <t>Ø1200mm H735</t>
  </si>
  <si>
    <t>OST-13d</t>
  </si>
  <si>
    <t>Ø1400 H735</t>
  </si>
  <si>
    <t>OST-13e</t>
  </si>
  <si>
    <t>Ø1600 H735</t>
  </si>
  <si>
    <t>OST-13f</t>
  </si>
  <si>
    <t>Ø2000 H735</t>
  </si>
  <si>
    <t>Pebble, Smokey blue or Mushroom</t>
  </si>
  <si>
    <t>OST-14a</t>
  </si>
  <si>
    <t>W3000D2000H735</t>
  </si>
  <si>
    <t>Pearl or Conifer</t>
  </si>
  <si>
    <t>OST-14b</t>
  </si>
  <si>
    <t>W2000xD1500H735</t>
  </si>
  <si>
    <t>OST-14c</t>
  </si>
  <si>
    <t>W4800xD1200xH735</t>
  </si>
  <si>
    <t>Conifer, Pistachio, Mushroom, Pearl, Pebble, Smokey blue or Olive</t>
  </si>
  <si>
    <t>OST-14d</t>
  </si>
  <si>
    <t>W4200xD1000xH735</t>
  </si>
  <si>
    <t>OST-15a</t>
  </si>
  <si>
    <t>W1600xD800xH1080</t>
  </si>
  <si>
    <t>K</t>
  </si>
  <si>
    <t>Dordtlab, Collectie Volwassenen (Non-fictie), Studio Aanzet, Werkcafe, Dordrecht Marketing &amp; Partners, Publieke diensten groene zone, Aanland, Vergadercentrum, vergaderruimtes (meeting room clusters), IBD Plateau gebouw, vergaderruimtes (Plateau gebouw), KCC lunchruimte, Handhaving &amp; Politie</t>
  </si>
  <si>
    <t>Burgundy, Mushroom, Pearl, Pebble, Smokey blue or Olive</t>
  </si>
  <si>
    <t>Angled iron</t>
  </si>
  <si>
    <t>RAL 9005</t>
  </si>
  <si>
    <t>OST-15b</t>
  </si>
  <si>
    <t>W2400xD1200xH1080</t>
  </si>
  <si>
    <t>OST-15c</t>
  </si>
  <si>
    <t>W1600xD800xH730</t>
  </si>
  <si>
    <t>OST-15d</t>
  </si>
  <si>
    <t>W2000xD800xH730</t>
  </si>
  <si>
    <t>OST-15e</t>
  </si>
  <si>
    <t>W2400xD1000xH730</t>
  </si>
  <si>
    <t>OST-15f</t>
  </si>
  <si>
    <t>W3000xD700xH730</t>
  </si>
  <si>
    <t>OST-15g</t>
  </si>
  <si>
    <t>W3000xD1000xH730</t>
  </si>
  <si>
    <t>OST-16a</t>
  </si>
  <si>
    <t>W1400xD800xH1080</t>
  </si>
  <si>
    <t>OST-16b</t>
  </si>
  <si>
    <t>L-shape, W6000xD700</t>
  </si>
  <si>
    <t>OST-16c</t>
  </si>
  <si>
    <t>W700xD700H730</t>
  </si>
  <si>
    <t>OST-16d</t>
  </si>
  <si>
    <t>W800xD800xH730</t>
  </si>
  <si>
    <t>OST-16e</t>
  </si>
  <si>
    <t>W1000xD600xH730</t>
  </si>
  <si>
    <t>OST-16f</t>
  </si>
  <si>
    <t>W1200xD600xH730</t>
  </si>
  <si>
    <t>OST-16g</t>
  </si>
  <si>
    <t>W1400xD800xH900</t>
  </si>
  <si>
    <t>OST-16h</t>
  </si>
  <si>
    <t>W1800xD1000xH730</t>
  </si>
  <si>
    <t>OST-16i</t>
  </si>
  <si>
    <t>W1800xD1200xH730</t>
  </si>
  <si>
    <t>OST-16j</t>
  </si>
  <si>
    <t>W2200xD1850xH730</t>
  </si>
  <si>
    <t>OST-16k</t>
  </si>
  <si>
    <t>W2700xD600xH900</t>
  </si>
  <si>
    <t>OST-16l</t>
  </si>
  <si>
    <t>W3600xD1200xH730</t>
  </si>
  <si>
    <t>OST-16m</t>
  </si>
  <si>
    <t>W2000xD700</t>
  </si>
  <si>
    <t>OST-16n</t>
  </si>
  <si>
    <t>W7350xD700</t>
  </si>
  <si>
    <t>OST-16o</t>
  </si>
  <si>
    <t>W3600xD1200xH1080</t>
  </si>
  <si>
    <t>OST-16p</t>
  </si>
  <si>
    <t>OST-16r</t>
  </si>
  <si>
    <t>Werkcafe reading table</t>
  </si>
  <si>
    <t>5000x1200x730</t>
  </si>
  <si>
    <t>OST-16s</t>
  </si>
  <si>
    <t>OST-19a</t>
  </si>
  <si>
    <t>Ronde tafels - hoog</t>
  </si>
  <si>
    <t>ø700 H950</t>
  </si>
  <si>
    <t>OST-19b</t>
  </si>
  <si>
    <t>700x700x730</t>
  </si>
  <si>
    <t>OST-19c</t>
  </si>
  <si>
    <t>Buitenshuis tafel</t>
  </si>
  <si>
    <t>86.5W x 35.5D x 29H</t>
  </si>
  <si>
    <t>OST-20a</t>
  </si>
  <si>
    <t>M</t>
  </si>
  <si>
    <t>Publieke Diensten, Groene Zone (Open leercentrum), Social Spot HUB, Dubbelhoge ruimte Natur</t>
  </si>
  <si>
    <t>Oak Veneer</t>
  </si>
  <si>
    <t>Lacquered</t>
  </si>
  <si>
    <t>OST-20b</t>
  </si>
  <si>
    <t>OST-20d</t>
  </si>
  <si>
    <t>Vergader- lees- en gesprekstafels - screen</t>
  </si>
  <si>
    <t>OST-20e</t>
  </si>
  <si>
    <t>Vergader- lees- en gesprekstafels - tray</t>
  </si>
  <si>
    <t>OST-21a</t>
  </si>
  <si>
    <t>Werkplektafel verrijdbaar</t>
  </si>
  <si>
    <t>Ø600 H1080</t>
  </si>
  <si>
    <t>L</t>
  </si>
  <si>
    <t>MFZ, Commissiezalen, breakout commisiezalen, Blauwe Kamer, Dubbelhoge ruimte Kathedraal</t>
  </si>
  <si>
    <t>Anodized Aluminium</t>
  </si>
  <si>
    <t>Solid laminate</t>
  </si>
  <si>
    <t>Foldable</t>
  </si>
  <si>
    <t>OST-21b</t>
  </si>
  <si>
    <t>Ø700 H1080</t>
  </si>
  <si>
    <t>OST-21c</t>
  </si>
  <si>
    <t>OST-22a</t>
  </si>
  <si>
    <t>2000x1000</t>
  </si>
  <si>
    <t>FNP-0720</t>
  </si>
  <si>
    <t>OST-22b</t>
  </si>
  <si>
    <t>OST-22c</t>
  </si>
  <si>
    <t>1390x890x730</t>
  </si>
  <si>
    <t>OST-23</t>
  </si>
  <si>
    <t>ø700</t>
  </si>
  <si>
    <t>Metal</t>
  </si>
  <si>
    <t>OST-25a</t>
  </si>
  <si>
    <t>800x1800</t>
  </si>
  <si>
    <t>Collectie Jeugd Spuiboulevard, Jongerenvloer</t>
  </si>
  <si>
    <t>Melamine</t>
  </si>
  <si>
    <t>232 white aluminium</t>
  </si>
  <si>
    <t>103/24 black</t>
  </si>
  <si>
    <t>On wheels</t>
  </si>
  <si>
    <t>OST-25b</t>
  </si>
  <si>
    <t>1200x1200</t>
  </si>
  <si>
    <t>OST-27</t>
  </si>
  <si>
    <t>Dordtlab, jongerenvloer</t>
  </si>
  <si>
    <t>Recycled plastic</t>
  </si>
  <si>
    <t>Custom lilght or dark</t>
  </si>
  <si>
    <t>OST-29</t>
  </si>
  <si>
    <t>1800x1320</t>
  </si>
  <si>
    <t>White</t>
  </si>
  <si>
    <t>Ping pong net, paddles and balls</t>
  </si>
  <si>
    <t>OBK-01a</t>
  </si>
  <si>
    <t>Opbergsystemen</t>
  </si>
  <si>
    <t>2000x340x1090</t>
  </si>
  <si>
    <t>Z</t>
  </si>
  <si>
    <t>Open Leercentrum, Frontoffice SDD, Info &amp; Advies, Dordtlab, Jongerenvloer, Studio Aanzet, Frontoffice ID en bodes, Vergadercetrum, Vergaderruimtes (meeting room clusters), College B&amp;W, ALLE werkplekzones</t>
  </si>
  <si>
    <t>Powdercoated Aluminium</t>
  </si>
  <si>
    <t>Light grey, soft black or red</t>
  </si>
  <si>
    <t>Lackered oak</t>
  </si>
  <si>
    <t>Tray on top</t>
  </si>
  <si>
    <t>OBK-01b</t>
  </si>
  <si>
    <t>1000x340x1800</t>
  </si>
  <si>
    <t>OBK-02b</t>
  </si>
  <si>
    <t>1000x340x740</t>
  </si>
  <si>
    <t>OBK-03b</t>
  </si>
  <si>
    <t>1000x340x1090</t>
  </si>
  <si>
    <t>OBK-03c</t>
  </si>
  <si>
    <t>1500x340x1090</t>
  </si>
  <si>
    <t>OBK-04</t>
  </si>
  <si>
    <t>Opbergsystemen - Trolley</t>
  </si>
  <si>
    <t>550x340x680</t>
  </si>
  <si>
    <t>OBK-05</t>
  </si>
  <si>
    <t>Newspaper stand around column</t>
  </si>
  <si>
    <t>590x70</t>
  </si>
  <si>
    <t>CR120BK - Black</t>
  </si>
  <si>
    <t>OBK-05a</t>
  </si>
  <si>
    <t>Archiefruimten Shelf</t>
  </si>
  <si>
    <t>1200x400</t>
  </si>
  <si>
    <t>Open Leercentrum, Frontoffice SDD, Info &amp; Advies, Dordtlab, Jongerenvloer, Studio Aanzet, Frontoffice ID en bodes</t>
  </si>
  <si>
    <t>Galvanized</t>
  </si>
  <si>
    <t>mobile archive racks</t>
  </si>
  <si>
    <t>OBK-05b</t>
  </si>
  <si>
    <t>1500x400</t>
  </si>
  <si>
    <t>OBK-06</t>
  </si>
  <si>
    <t>Vitrinekast</t>
  </si>
  <si>
    <t>OBK-11</t>
  </si>
  <si>
    <t>Magazines display tower</t>
  </si>
  <si>
    <t>1027.5x1027.5x1820</t>
  </si>
  <si>
    <t>Melamine coated particle board</t>
  </si>
  <si>
    <t>Dark grey</t>
  </si>
  <si>
    <t>OBK-13</t>
  </si>
  <si>
    <t>Storage shelf one sided</t>
  </si>
  <si>
    <t>900/ 1000x600x2000</t>
  </si>
  <si>
    <t>OBK-14</t>
  </si>
  <si>
    <t>1200x400x2000</t>
  </si>
  <si>
    <t>OBK-15</t>
  </si>
  <si>
    <t>Comic shelf</t>
  </si>
  <si>
    <t>640x640x628</t>
  </si>
  <si>
    <t>OBK-16</t>
  </si>
  <si>
    <t>800x400x756</t>
  </si>
  <si>
    <t>Oak veneer chipboard</t>
  </si>
  <si>
    <t>Powdercoated metal</t>
  </si>
  <si>
    <t>NCS S900-N</t>
  </si>
  <si>
    <t>OBKh-01</t>
  </si>
  <si>
    <t>Kleerhangers vrijstaand</t>
  </si>
  <si>
    <t>505x495x1615</t>
  </si>
  <si>
    <t>ø30mm bended powder coated steel</t>
  </si>
  <si>
    <t>OBKh-02a</t>
  </si>
  <si>
    <t>450x390x1500</t>
  </si>
  <si>
    <t>Black or white</t>
  </si>
  <si>
    <t>OBKh-02b</t>
  </si>
  <si>
    <t>1300x600x1500</t>
  </si>
  <si>
    <t>OBKh-04a</t>
  </si>
  <si>
    <t>Kapstok</t>
  </si>
  <si>
    <t>95x65x600</t>
  </si>
  <si>
    <t>Black, plum or dark green</t>
  </si>
  <si>
    <t>OBKh-04b</t>
  </si>
  <si>
    <t>95x65x1000</t>
  </si>
  <si>
    <t>OBKh-06</t>
  </si>
  <si>
    <t>Mobile Coat Rail</t>
  </si>
  <si>
    <t>1650x500</t>
  </si>
  <si>
    <t>OBK-17</t>
  </si>
  <si>
    <t>605x605x1320</t>
  </si>
  <si>
    <t>Melamine faced chipboard</t>
  </si>
  <si>
    <t>Maple</t>
  </si>
  <si>
    <t>Avocado green</t>
  </si>
  <si>
    <t>OBK-18</t>
  </si>
  <si>
    <t>Browser book display</t>
  </si>
  <si>
    <t>920x400x600</t>
  </si>
  <si>
    <t>Hard wearing melamine</t>
  </si>
  <si>
    <t>ACL-01a</t>
  </si>
  <si>
    <t>Floor lamp</t>
  </si>
  <si>
    <t>850z2020 Ø260</t>
  </si>
  <si>
    <t>Painted aluminum</t>
  </si>
  <si>
    <t>ACL-01b</t>
  </si>
  <si>
    <t>Sofa lamp</t>
  </si>
  <si>
    <t>880x1990 Ø280</t>
  </si>
  <si>
    <t>Painted aluminium</t>
  </si>
  <si>
    <t>ACL-01c</t>
  </si>
  <si>
    <t>Sofa lamp - mini</t>
  </si>
  <si>
    <t>TBD</t>
  </si>
  <si>
    <t>ACL-02a</t>
  </si>
  <si>
    <t>Printer Point</t>
  </si>
  <si>
    <t>3200x650x2300</t>
  </si>
  <si>
    <t>Spotlight on track</t>
  </si>
  <si>
    <t>ø73x170</t>
  </si>
  <si>
    <t>R</t>
  </si>
  <si>
    <t>Dubbelhoge ruimte Natuur, VVV Winkel, Dordtlab, Inspiratie BG, Studio Aanzet, MFZ, Jongerenvloer Blauwe Kamer</t>
  </si>
  <si>
    <t>Painted metal</t>
  </si>
  <si>
    <t>ACL-02b</t>
  </si>
  <si>
    <t>Spotlight on floor</t>
  </si>
  <si>
    <t>ø89x138</t>
  </si>
  <si>
    <t>VVV Winkel, Dordtlab, Inspiratie BG, Studio Aanzet, MFZ, Jongerenvloer Blauwe Kamer, Dubbelhoge ruimte Natuur</t>
  </si>
  <si>
    <t>ACL-03</t>
  </si>
  <si>
    <t>Lamp - Pendant</t>
  </si>
  <si>
    <t>ø230</t>
  </si>
  <si>
    <t>Open Leercentrum, Gespreksplek gebied, Werkcafe, Pantries</t>
  </si>
  <si>
    <t>All colours</t>
  </si>
  <si>
    <t>Fabric cord</t>
  </si>
  <si>
    <t>ACL-04a</t>
  </si>
  <si>
    <t>Paper lamp - Pendant Big</t>
  </si>
  <si>
    <t>ø800</t>
  </si>
  <si>
    <t>Collectie Jeugd, Groene Zone Familie Lounge, Familiekamer, Trouwkamer, Handhaving &amp; Politie (wachten)</t>
  </si>
  <si>
    <t>Cocoon composite material</t>
  </si>
  <si>
    <t>ACL-04b</t>
  </si>
  <si>
    <t>Paper lamp - Pendant Small</t>
  </si>
  <si>
    <t>ø450</t>
  </si>
  <si>
    <t>ACL-05a</t>
  </si>
  <si>
    <t>Paper floor lamp 01</t>
  </si>
  <si>
    <t>400x1600</t>
  </si>
  <si>
    <t>S</t>
  </si>
  <si>
    <t>Vergaderruimtes (Meeting Room Clusters)</t>
  </si>
  <si>
    <t>PC/PE non-woven lamellae</t>
  </si>
  <si>
    <t>ACL-05b</t>
  </si>
  <si>
    <t>Paper floor lamp 02</t>
  </si>
  <si>
    <t>400x1470</t>
  </si>
  <si>
    <t>ACL-05c</t>
  </si>
  <si>
    <t>Paper floor lamp 03</t>
  </si>
  <si>
    <t>250x1480</t>
  </si>
  <si>
    <t>ACL-06a</t>
  </si>
  <si>
    <t>Table lamp</t>
  </si>
  <si>
    <t>310x495 ø195</t>
  </si>
  <si>
    <t>O</t>
  </si>
  <si>
    <t>BD Plateau gebouw, Dordrecht Marketing &amp; Partners, Aanland, Newsroom, College B&amp;W, Newsroom</t>
  </si>
  <si>
    <t>Various</t>
  </si>
  <si>
    <t>ACL-06b</t>
  </si>
  <si>
    <t>Wall mounted lamp</t>
  </si>
  <si>
    <t>140x100x175 ø 195</t>
  </si>
  <si>
    <t>ACL-06c</t>
  </si>
  <si>
    <t>Pendant lamp</t>
  </si>
  <si>
    <t>350x350 ø350</t>
  </si>
  <si>
    <t>ACL-06d</t>
  </si>
  <si>
    <t>245x1190 ø350</t>
  </si>
  <si>
    <t>ACL-07</t>
  </si>
  <si>
    <t>Paper pendant lamp - Small cloud mobile</t>
  </si>
  <si>
    <t>Ø1600</t>
  </si>
  <si>
    <t>Info &amp; Advies, Frontoffice SDD</t>
  </si>
  <si>
    <t>ACL-08</t>
  </si>
  <si>
    <t>370x370x510</t>
  </si>
  <si>
    <t>Collectie Volwassenen (Fictie)</t>
  </si>
  <si>
    <t>Brass</t>
  </si>
  <si>
    <t>ACL-09</t>
  </si>
  <si>
    <t>Extra Large Pendant Ø45cm</t>
  </si>
  <si>
    <t>Ø450</t>
  </si>
  <si>
    <t>P</t>
  </si>
  <si>
    <t>Collectie Jeugd, Collectie Volwassenen (Non-fictie)</t>
  </si>
  <si>
    <t>White, black or red</t>
  </si>
  <si>
    <t>ACL-10</t>
  </si>
  <si>
    <t>Extra Large Pendant Ø130cm</t>
  </si>
  <si>
    <t>Ø1300</t>
  </si>
  <si>
    <t>ACL-11</t>
  </si>
  <si>
    <t>Extra Large Pendant Ø78cm</t>
  </si>
  <si>
    <t>Ø780</t>
  </si>
  <si>
    <t>ACL-12</t>
  </si>
  <si>
    <t>On Air sign</t>
  </si>
  <si>
    <t>420x150</t>
  </si>
  <si>
    <t>Studio Aanzet</t>
  </si>
  <si>
    <t>LED</t>
  </si>
  <si>
    <t>Red</t>
  </si>
  <si>
    <t>ACL-13</t>
  </si>
  <si>
    <t>500x900</t>
  </si>
  <si>
    <t>Open Leercentrum</t>
  </si>
  <si>
    <t>Multi-color</t>
  </si>
  <si>
    <t>ACL-14</t>
  </si>
  <si>
    <t>Manga Neon Sign</t>
  </si>
  <si>
    <t>ACL-15a</t>
  </si>
  <si>
    <t>Linear table mounted lamp - Small</t>
  </si>
  <si>
    <t>232x165x365</t>
  </si>
  <si>
    <t>ACL-15b</t>
  </si>
  <si>
    <t>Linear table mounted lamp - Large</t>
  </si>
  <si>
    <t>1070x2092x707</t>
  </si>
  <si>
    <t>ACL-16</t>
  </si>
  <si>
    <t>Biophilic single pendant lamp</t>
  </si>
  <si>
    <t>ACW-05</t>
  </si>
  <si>
    <t>Audiobooks</t>
  </si>
  <si>
    <t>200x200x950</t>
  </si>
  <si>
    <t>ACW-08</t>
  </si>
  <si>
    <t>Pull cables for power and light - Dordtlab</t>
  </si>
  <si>
    <t>OVR-06a</t>
  </si>
  <si>
    <t>Round rug for fiction</t>
  </si>
  <si>
    <t>ø2800</t>
  </si>
  <si>
    <t>Kvadrat Grano</t>
  </si>
  <si>
    <t>OVR-06c</t>
  </si>
  <si>
    <t>Custom rug for fiction library</t>
  </si>
  <si>
    <t>Texture 2000</t>
  </si>
  <si>
    <t>Vintage blue</t>
  </si>
  <si>
    <t>OVR-10</t>
  </si>
  <si>
    <t>Spider deck - foldable stage</t>
  </si>
  <si>
    <t>1000x1000x20/40</t>
  </si>
  <si>
    <t>MFZ</t>
  </si>
  <si>
    <t>Anti slip surface</t>
  </si>
  <si>
    <t>OVR-11</t>
  </si>
  <si>
    <t>Memory tree wedding room</t>
  </si>
  <si>
    <t>500x500x2000</t>
  </si>
  <si>
    <t>European oak</t>
  </si>
  <si>
    <t>OVR-12a</t>
  </si>
  <si>
    <t>Sculptural bench plateau type A</t>
  </si>
  <si>
    <t>Concrete</t>
  </si>
  <si>
    <t>OVR-12b</t>
  </si>
  <si>
    <t>Sculptural bench plateau type B</t>
  </si>
  <si>
    <t>OVR-12c</t>
  </si>
  <si>
    <t>Sculptural bench plateau type C</t>
  </si>
  <si>
    <t>OVR-12d</t>
  </si>
  <si>
    <t>Sculptural bench plateau type D</t>
  </si>
  <si>
    <t>OVR-13a</t>
  </si>
  <si>
    <t>Ellipse rug</t>
  </si>
  <si>
    <t>Info &amp; Advies, Dubbelhoge ruimte Oude Stad</t>
  </si>
  <si>
    <t>Ocean blue</t>
  </si>
  <si>
    <t>OVR-13b</t>
  </si>
  <si>
    <t>Round rug</t>
  </si>
  <si>
    <t>OVR-13c</t>
  </si>
  <si>
    <t>COTS_2E_01.1</t>
  </si>
  <si>
    <t>Tafelset trouwkamer - deel 1</t>
  </si>
  <si>
    <t>COTS</t>
  </si>
  <si>
    <t>Plywood + Veneer</t>
  </si>
  <si>
    <t>Impiallacciato Lengu V7IM</t>
  </si>
  <si>
    <t>laquered base</t>
  </si>
  <si>
    <t>Laccato Opaco Plus, D3005M</t>
  </si>
  <si>
    <t>Leather</t>
  </si>
  <si>
    <t>L54260</t>
  </si>
  <si>
    <t>COTS_2E_01.2</t>
  </si>
  <si>
    <t>Tafelset trouwkamer - deel 2</t>
  </si>
  <si>
    <t>COTS_4E_01</t>
  </si>
  <si>
    <t>Green wall system</t>
  </si>
  <si>
    <t>COTS_XX_03</t>
  </si>
  <si>
    <t>ø5000</t>
  </si>
  <si>
    <t>Fenix NYM, F754</t>
  </si>
  <si>
    <t>Laccato Opaco Plus, D5011M</t>
  </si>
  <si>
    <t>L54310</t>
  </si>
  <si>
    <t>camera/microphone intergration</t>
  </si>
  <si>
    <t>COTS_XX_03.1</t>
  </si>
  <si>
    <t>ø4000</t>
  </si>
  <si>
    <t>COTS_XX_03.2</t>
  </si>
  <si>
    <t>ø3500</t>
  </si>
  <si>
    <t>COTS_XX_03.3</t>
  </si>
  <si>
    <t>W5400xD1800</t>
  </si>
  <si>
    <t>COTS_XX_04.1</t>
  </si>
  <si>
    <t>Lockers 24 units</t>
  </si>
  <si>
    <t>1800x400x2400</t>
  </si>
  <si>
    <t>COTS_XX_04.2</t>
  </si>
  <si>
    <t>Lockers 12 units</t>
  </si>
  <si>
    <t>1400x1600x40</t>
  </si>
  <si>
    <t>COTS_XX_04.3</t>
  </si>
  <si>
    <t>180x120x40</t>
  </si>
  <si>
    <t>COTS_XX_04.4</t>
  </si>
  <si>
    <t>Lockers 16 units</t>
  </si>
  <si>
    <t>160x160x40</t>
  </si>
  <si>
    <t>COTS_XX_05.1</t>
  </si>
  <si>
    <t>Lockers 2 units changing room</t>
  </si>
  <si>
    <t>1800x300x450</t>
  </si>
  <si>
    <t>COTS_XX_05.2</t>
  </si>
  <si>
    <t>Changing room bench</t>
  </si>
  <si>
    <t>2100x450</t>
  </si>
  <si>
    <t>COTS_XX_05.3</t>
  </si>
  <si>
    <t>Lockers politi 1 unit</t>
  </si>
  <si>
    <t>600x600x1900</t>
  </si>
  <si>
    <t>B_1E_05.1</t>
  </si>
  <si>
    <t>Kast Spreekplek DD</t>
  </si>
  <si>
    <t>1380x450x1200</t>
  </si>
  <si>
    <t>Pine plywood</t>
  </si>
  <si>
    <t>Smokey Blue</t>
  </si>
  <si>
    <t>B_1E_05.2</t>
  </si>
  <si>
    <t>Kast Extension DD</t>
  </si>
  <si>
    <t>480x450x1200</t>
  </si>
  <si>
    <t>B_1E_05.3</t>
  </si>
  <si>
    <t>Docu-Distri DD</t>
  </si>
  <si>
    <t>2080x450x1700</t>
  </si>
  <si>
    <t>B_1E_05.4</t>
  </si>
  <si>
    <t>Central DD Element</t>
  </si>
  <si>
    <t>1380x550x1200</t>
  </si>
  <si>
    <t>B_BG_14.3</t>
  </si>
  <si>
    <t>Kast Spreekplek DD GM</t>
  </si>
  <si>
    <t>B_BG_20</t>
  </si>
  <si>
    <t>Werkcafe reading shelf</t>
  </si>
  <si>
    <t>3600x1200x1100</t>
  </si>
  <si>
    <t>B_XX_07.1</t>
  </si>
  <si>
    <t>Aanland by atrium high table w back pannel</t>
  </si>
  <si>
    <t>700x5400</t>
  </si>
  <si>
    <t>Midnight blue or Pistachio</t>
  </si>
  <si>
    <t>B_XX_07.2</t>
  </si>
  <si>
    <t>700x6600</t>
  </si>
  <si>
    <t>B_XX_07.3</t>
  </si>
  <si>
    <t>Pistachio</t>
  </si>
  <si>
    <t>B_XX_08.1</t>
  </si>
  <si>
    <t>Totem - unit 1</t>
  </si>
  <si>
    <t>1200x400x1800</t>
  </si>
  <si>
    <t>B_XX_08.2</t>
  </si>
  <si>
    <t>Totem - unit 2</t>
  </si>
  <si>
    <t>Geel gemarkeerde cel in te vullen door Inschrijver</t>
  </si>
  <si>
    <t>Gele cellen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</si>
</sst>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_ [$€-2]\ * #,##0.00_ ;_ [$€-2]\ * \-#,##0.00_ ;_ [$€-2]\ * &quot;-&quot;??_ ;_ @_ "/>
    <numFmt numFmtId="166" formatCode="#,##0_ ;[Red]\-#,##0\ "/>
  </numFmts>
  <fonts count="25" x14ac:knownFonts="1">
    <font>
      <sz val="11"/>
      <color theme="1"/>
      <name val="Aptos Narrow"/>
      <family val="2"/>
      <scheme val="minor"/>
    </font>
    <font>
      <sz val="9"/>
      <name val="Univers"/>
      <family val="2"/>
    </font>
    <font>
      <sz val="11"/>
      <name val="Verdana"/>
      <family val="2"/>
    </font>
    <font>
      <b/>
      <sz val="11"/>
      <color rgb="FF007BC0"/>
      <name val="Verdana"/>
      <family val="2"/>
    </font>
    <font>
      <sz val="8"/>
      <name val="Verdana"/>
      <family val="2"/>
    </font>
    <font>
      <sz val="36"/>
      <color rgb="FF0070C0"/>
      <name val="Verdana"/>
      <family val="2"/>
    </font>
    <font>
      <sz val="8"/>
      <color rgb="FF0070C0"/>
      <name val="Verdana"/>
      <family val="2"/>
    </font>
    <font>
      <sz val="11"/>
      <color indexed="8"/>
      <name val="Verdana"/>
      <family val="2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sz val="10"/>
      <name val="Verdana"/>
      <family val="2"/>
    </font>
    <font>
      <sz val="10"/>
      <name val="Courier"/>
    </font>
    <font>
      <sz val="11"/>
      <color theme="1"/>
      <name val="Verdana"/>
      <family val="2"/>
    </font>
    <font>
      <b/>
      <sz val="10"/>
      <name val="Verdana"/>
      <family val="2"/>
    </font>
    <font>
      <sz val="10"/>
      <color rgb="FF000000"/>
      <name val="Verdana"/>
      <family val="2"/>
    </font>
    <font>
      <b/>
      <sz val="11"/>
      <color indexed="8"/>
      <name val="Verdana"/>
      <family val="2"/>
    </font>
    <font>
      <u/>
      <sz val="11"/>
      <color indexed="8"/>
      <name val="Verdana"/>
      <family val="2"/>
    </font>
    <font>
      <u/>
      <sz val="11"/>
      <color theme="1"/>
      <name val="Aptos Narrow"/>
      <family val="2"/>
      <scheme val="minor"/>
    </font>
    <font>
      <b/>
      <sz val="11"/>
      <name val="Verdana"/>
      <family val="2"/>
    </font>
    <font>
      <b/>
      <sz val="11"/>
      <color rgb="FF000000"/>
      <name val="Verdana"/>
    </font>
    <font>
      <sz val="11"/>
      <color rgb="FF000000"/>
      <name val="Verdana"/>
    </font>
    <font>
      <b/>
      <sz val="11"/>
      <color indexed="8"/>
      <name val="Verdana"/>
    </font>
    <font>
      <sz val="11"/>
      <color theme="1"/>
      <name val="Verdana"/>
    </font>
    <font>
      <sz val="9"/>
      <color theme="1"/>
      <name val="Verdana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>
      <alignment vertical="center"/>
      <protection locked="0"/>
    </xf>
  </cellStyleXfs>
  <cellXfs count="54">
    <xf numFmtId="0" fontId="0" fillId="0" borderId="0" xfId="0"/>
    <xf numFmtId="164" fontId="7" fillId="0" borderId="0" xfId="1" applyFont="1" applyProtection="1">
      <alignment vertical="center"/>
    </xf>
    <xf numFmtId="164" fontId="15" fillId="0" borderId="1" xfId="1" applyFont="1" applyBorder="1" applyProtection="1">
      <alignment vertical="center"/>
    </xf>
    <xf numFmtId="164" fontId="16" fillId="0" borderId="0" xfId="1" applyFont="1" applyProtection="1">
      <alignment vertical="center"/>
    </xf>
    <xf numFmtId="164" fontId="19" fillId="0" borderId="2" xfId="1" applyFont="1" applyBorder="1" applyProtection="1">
      <alignment vertical="center"/>
    </xf>
    <xf numFmtId="164" fontId="15" fillId="0" borderId="0" xfId="1" applyFont="1" applyAlignment="1" applyProtection="1">
      <alignment horizontal="right" vertical="center"/>
    </xf>
    <xf numFmtId="165" fontId="7" fillId="0" borderId="0" xfId="1" applyNumberFormat="1" applyFont="1" applyProtection="1">
      <alignment vertical="center"/>
    </xf>
    <xf numFmtId="164" fontId="21" fillId="0" borderId="1" xfId="1" applyFont="1" applyBorder="1" applyAlignment="1" applyProtection="1">
      <alignment horizontal="center" vertical="center" wrapText="1"/>
    </xf>
    <xf numFmtId="164" fontId="21" fillId="0" borderId="2" xfId="1" applyFont="1" applyBorder="1" applyAlignment="1" applyProtection="1">
      <alignment horizontal="center" vertical="center" wrapText="1"/>
    </xf>
    <xf numFmtId="165" fontId="7" fillId="4" borderId="0" xfId="1" applyNumberFormat="1" applyFont="1" applyFill="1" applyProtection="1">
      <alignment vertical="center"/>
    </xf>
    <xf numFmtId="166" fontId="7" fillId="0" borderId="0" xfId="1" applyNumberFormat="1" applyFont="1" applyProtection="1">
      <alignment vertical="center"/>
    </xf>
    <xf numFmtId="164" fontId="2" fillId="0" borderId="0" xfId="1" applyFont="1" applyAlignment="1" applyProtection="1">
      <alignment horizontal="right" vertical="center"/>
    </xf>
    <xf numFmtId="164" fontId="3" fillId="0" borderId="0" xfId="1" applyFont="1" applyProtection="1">
      <alignment vertical="center"/>
    </xf>
    <xf numFmtId="0" fontId="23" fillId="0" borderId="0" xfId="0" applyFont="1" applyAlignment="1">
      <alignment wrapText="1"/>
    </xf>
    <xf numFmtId="14" fontId="2" fillId="0" borderId="0" xfId="0" applyNumberFormat="1" applyFont="1" applyAlignment="1">
      <alignment horizontal="left" vertical="center"/>
    </xf>
    <xf numFmtId="0" fontId="23" fillId="0" borderId="0" xfId="0" applyFont="1"/>
    <xf numFmtId="0" fontId="24" fillId="3" borderId="0" xfId="0" applyFont="1" applyFill="1"/>
    <xf numFmtId="0" fontId="0" fillId="3" borderId="0" xfId="0" applyFill="1"/>
    <xf numFmtId="165" fontId="0" fillId="0" borderId="0" xfId="0" applyNumberFormat="1"/>
    <xf numFmtId="165" fontId="17" fillId="0" borderId="0" xfId="0" applyNumberFormat="1" applyFont="1"/>
    <xf numFmtId="165" fontId="22" fillId="0" borderId="0" xfId="0" applyNumberFormat="1" applyFont="1"/>
    <xf numFmtId="0" fontId="22" fillId="0" borderId="0" xfId="0" applyFont="1"/>
    <xf numFmtId="165" fontId="22" fillId="3" borderId="0" xfId="0" applyNumberFormat="1" applyFont="1" applyFill="1" applyProtection="1">
      <protection locked="0"/>
    </xf>
    <xf numFmtId="164" fontId="18" fillId="0" borderId="2" xfId="1" applyFont="1" applyBorder="1" applyAlignment="1" applyProtection="1">
      <alignment horizontal="left" vertical="center" wrapText="1"/>
    </xf>
    <xf numFmtId="0" fontId="0" fillId="4" borderId="0" xfId="0" applyFill="1"/>
    <xf numFmtId="165" fontId="7" fillId="3" borderId="0" xfId="1" applyNumberFormat="1" applyFont="1" applyFill="1">
      <alignment vertical="center"/>
      <protection locked="0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65" fontId="12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Protection="1">
      <protection locked="0"/>
    </xf>
    <xf numFmtId="165" fontId="12" fillId="0" borderId="0" xfId="0" applyNumberFormat="1" applyFont="1" applyProtection="1">
      <protection locked="0"/>
    </xf>
    <xf numFmtId="0" fontId="13" fillId="0" borderId="0" xfId="0" applyFont="1"/>
    <xf numFmtId="0" fontId="9" fillId="0" borderId="0" xfId="0" applyFont="1" applyAlignment="1">
      <alignment horizontal="center"/>
    </xf>
  </cellXfs>
  <cellStyles count="2">
    <cellStyle name="basis" xfId="1" xr:uid="{8B866B7C-5FF7-4E8D-B130-BA3CC6AA1EF9}"/>
    <cellStyle name="Standaard" xfId="0" builtinId="0"/>
  </cellStyles>
  <dxfs count="66"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/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09C39-48FF-460F-8CDD-B51E93A6C223}" name="Table1" displayName="Table1" ref="A6:R229" totalsRowShown="0" headerRowDxfId="65" dataDxfId="64">
  <autoFilter ref="A6:R229" xr:uid="{41509C39-48FF-460F-8CDD-B51E93A6C223}"/>
  <sortState xmlns:xlrd2="http://schemas.microsoft.com/office/spreadsheetml/2017/richdata2" ref="A7:R229">
    <sortCondition ref="G6:G229"/>
  </sortState>
  <tableColumns count="18">
    <tableColumn id="1" xr3:uid="{1C3EF74B-02F8-4C7C-8CBE-3A5DDDADA745}" name="Code" dataDxfId="63"/>
    <tableColumn id="6" xr3:uid="{4764F5DD-5822-4B36-8FB0-8AB16178DC2C}" name="Referentie inschrijver (catalogus) " dataDxfId="62"/>
    <tableColumn id="2" xr3:uid="{28FB379D-C801-4263-83D3-8B089BB950BC}" name="Description" dataDxfId="61"/>
    <tableColumn id="3" xr3:uid="{F949C521-2A5C-42DD-A6A3-84D47075ADD6}" name="Dimensions" dataDxfId="60"/>
    <tableColumn id="4" xr3:uid="{297AC69F-CF31-464D-AD4A-8BB6B35BA8AC}" name="Family" dataDxfId="59"/>
    <tableColumn id="7" xr3:uid="{691BB195-CF1F-44EA-8C11-4709CF12B054}" name="Location" dataDxfId="58"/>
    <tableColumn id="5" xr3:uid="{1C451A78-8027-426C-A009-6118E81CA5C0}" name="Perceel" dataDxfId="57"/>
    <tableColumn id="10" xr3:uid="{8DCBA5F1-8241-499B-8F69-2FA34BC36956}" name="Count" dataDxfId="56"/>
    <tableColumn id="11" xr3:uid="{CBD95826-A286-428E-8D5C-4F429972EDC6}" name="Unit Price" dataDxfId="55"/>
    <tableColumn id="12" xr3:uid="{120727B1-DD5B-448B-9F42-A8E8EFE1334E}" name="Subtotal" dataDxfId="54">
      <calculatedColumnFormula>PRODUCT(H7:I7)</calculatedColumnFormula>
    </tableColumn>
    <tableColumn id="13" xr3:uid="{CB7E5570-0BF0-445D-88CE-BD56CB28C92C}" name="Material Main" dataDxfId="53"/>
    <tableColumn id="14" xr3:uid="{EB17B0E5-7327-4E3B-A840-594D01BAE1C8}" name="Color Main" dataDxfId="52"/>
    <tableColumn id="15" xr3:uid="{FF20E3FE-B66D-4B88-830A-8516AA95C618}" name="Material Secondary" dataDxfId="51"/>
    <tableColumn id="16" xr3:uid="{10E3634C-6168-47AE-AB2B-B2AA44CF9200}" name="Color Secondary" dataDxfId="50"/>
    <tableColumn id="17" xr3:uid="{A66AC08C-62D2-4731-B561-8A69B2766BAB}" name="Material Extra" dataDxfId="49"/>
    <tableColumn id="18" xr3:uid="{0C92D460-FF4F-4A06-847E-F7400FD2A603}" name="Color Extra" dataDxfId="48"/>
    <tableColumn id="19" xr3:uid="{15E52AE7-14B9-4911-B777-72C8A79DD13C}" name="Comments" dataDxfId="47"/>
    <tableColumn id="20" xr3:uid="{84B87C83-539B-43FD-8B1D-AA25BA728C1E}" name="Cable Management" dataDxfId="4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C9F964-D9CB-44F3-862B-D63430FC2377}" name="Table3" displayName="Table3" ref="A6:Q20" totalsRowShown="0" headerRowDxfId="45" dataDxfId="44">
  <autoFilter ref="A6:Q20" xr:uid="{66C9F964-D9CB-44F3-862B-D63430FC2377}"/>
  <sortState xmlns:xlrd2="http://schemas.microsoft.com/office/spreadsheetml/2017/richdata2" ref="A7:Q20">
    <sortCondition descending="1" ref="F6:F20"/>
  </sortState>
  <tableColumns count="17">
    <tableColumn id="1" xr3:uid="{74DDC55E-F4BD-4AE3-BD77-13820ACC3CF5}" name="Code" dataDxfId="43"/>
    <tableColumn id="5" xr3:uid="{38BDB79F-424F-449A-9499-672831BD7AF0}" name="Referentie inschrijver (catalogus) " dataDxfId="42"/>
    <tableColumn id="2" xr3:uid="{F60AA23E-FAEC-47CB-B987-B9B4EC2CD6E9}" name="Description" dataDxfId="41"/>
    <tableColumn id="3" xr3:uid="{BFCB6722-32B4-4BFC-B6C1-E766E9FAF028}" name="Dimensions" dataDxfId="40"/>
    <tableColumn id="4" xr3:uid="{3B6B0764-A4E6-416C-8D9A-07B31EE7E515}" name="Family" dataDxfId="39"/>
    <tableColumn id="17" xr3:uid="{535C2BAA-4E9C-4AFC-8433-9A481BB2F824}" name="Perceel" dataDxfId="38"/>
    <tableColumn id="6" xr3:uid="{B9298812-95E2-4998-84BF-D87CD977DC0C}" name="Count" dataDxfId="37"/>
    <tableColumn id="7" xr3:uid="{7F0C337E-2E47-4764-82C1-6F731212BA37}" name="Unit Price" dataDxfId="36"/>
    <tableColumn id="8" xr3:uid="{99288627-C225-42C2-B2E7-48874D4874F6}" name="Subtotal" dataDxfId="35">
      <calculatedColumnFormula>PRODUCT(G7:H7)</calculatedColumnFormula>
    </tableColumn>
    <tableColumn id="9" xr3:uid="{B2880BAA-56C6-47C5-B39D-ED6440FE986C}" name="Material Main" dataDxfId="34"/>
    <tableColumn id="10" xr3:uid="{A72B0B35-F313-4BD2-A26F-46449E919CC7}" name="Color Main" dataDxfId="33"/>
    <tableColumn id="11" xr3:uid="{B8EDBE1B-52A2-4F50-B1A9-4BC9853E94C2}" name="Material Secondary" dataDxfId="32"/>
    <tableColumn id="12" xr3:uid="{8263FC65-E9FD-47B5-ADBB-677465E37CC8}" name="Color Secondary" dataDxfId="31"/>
    <tableColumn id="13" xr3:uid="{4407E0B1-AA39-46F3-AD5F-1697E1671F3B}" name="Material Extra" dataDxfId="30"/>
    <tableColumn id="14" xr3:uid="{007C0C22-35B2-4B97-8305-8DF426C995A0}" name="Color Extra" dataDxfId="29"/>
    <tableColumn id="15" xr3:uid="{4251FBBD-82B5-4EBD-8A92-DE078A6953E8}" name="Comments" dataDxfId="28"/>
    <tableColumn id="16" xr3:uid="{E47D6B60-CB17-49AC-8226-530DF47C240F}" name="Cable Management" dataDxfId="2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53BFBC-985C-496C-9D18-096C5D92AF5D}" name="Tabel4" displayName="Tabel4" ref="A6:Q17" totalsRowShown="0" headerRowDxfId="26" dataDxfId="25">
  <autoFilter ref="A6:Q17" xr:uid="{ED53BFBC-985C-496C-9D18-096C5D92AF5D}"/>
  <sortState xmlns:xlrd2="http://schemas.microsoft.com/office/spreadsheetml/2017/richdata2" ref="A7:Q17">
    <sortCondition descending="1" ref="F6:F17"/>
  </sortState>
  <tableColumns count="17">
    <tableColumn id="1" xr3:uid="{01D47379-6C87-4B81-82B7-8B3DB38F91C6}" name="Code" dataDxfId="24"/>
    <tableColumn id="5" xr3:uid="{9155C015-5278-4577-8A22-B7849439A2F9}" name="Referentie inschrijver (catalogus) " dataDxfId="23"/>
    <tableColumn id="2" xr3:uid="{073FB22E-92A2-47C0-9BC9-C52DF36C4F92}" name="Description" dataDxfId="22"/>
    <tableColumn id="3" xr3:uid="{F3EB1A73-12DA-401C-8887-6CE203D21A4C}" name="Dimensions" dataDxfId="21"/>
    <tableColumn id="4" xr3:uid="{5BBC97DB-4993-4ADD-86AC-DE6611B849CE}" name="Family" dataDxfId="20"/>
    <tableColumn id="18" xr3:uid="{5727F6EE-0BF7-4E60-A4E5-B64CFE7DA1C7}" name="Perceel" dataDxfId="19"/>
    <tableColumn id="6" xr3:uid="{FD240F43-120A-4C94-9A81-6878CFD17FA2}" name="Count" dataDxfId="18"/>
    <tableColumn id="7" xr3:uid="{91253163-253E-480E-8562-E5A83E36ED98}" name="Unit Price" dataDxfId="17"/>
    <tableColumn id="8" xr3:uid="{E034CB0E-F769-44B8-9F07-FF15D6C05EB0}" name="Subtotal" dataDxfId="16">
      <calculatedColumnFormula>PRODUCT(G7:H7)</calculatedColumnFormula>
    </tableColumn>
    <tableColumn id="9" xr3:uid="{4B720BB9-F910-47E5-B650-D1DB4D8C2F6A}" name="Material Main" dataDxfId="15"/>
    <tableColumn id="10" xr3:uid="{259F3B32-6CC7-4F29-A8B2-F552676A3B8F}" name="Color Main" dataDxfId="14"/>
    <tableColumn id="11" xr3:uid="{FC2CC93D-099B-45A2-8DFE-3592C1DD3DCC}" name="Material Secondary" dataDxfId="13"/>
    <tableColumn id="12" xr3:uid="{B0DAB6D4-F892-43FC-94C4-6E72F7095D7C}" name="Color Secondary" dataDxfId="12"/>
    <tableColumn id="13" xr3:uid="{4B0B182B-A7FE-4A54-8EC4-C281E4243F08}" name="Material Extra" dataDxfId="11"/>
    <tableColumn id="14" xr3:uid="{A3CF049A-B69F-4E98-8AB0-116E0758F6CD}" name="Color Extra" dataDxfId="10"/>
    <tableColumn id="15" xr3:uid="{80B6630F-ACEE-4054-8AEC-72F4A18D8D81}" name="Comments" dataDxfId="9"/>
    <tableColumn id="16" xr3:uid="{0B536045-7D2A-419B-8716-39D1322F9383}" name="Cable Management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8F44-D4B0-495F-9A7E-3E85787A605D}">
  <dimension ref="A1:E17"/>
  <sheetViews>
    <sheetView workbookViewId="0">
      <selection activeCell="C15" sqref="C15"/>
    </sheetView>
  </sheetViews>
  <sheetFormatPr defaultRowHeight="15" x14ac:dyDescent="0.25"/>
  <cols>
    <col min="1" max="1" width="15.7109375" bestFit="1" customWidth="1"/>
    <col min="2" max="2" width="49.85546875" customWidth="1"/>
    <col min="3" max="3" width="18.28515625" customWidth="1"/>
    <col min="4" max="4" width="29.5703125" customWidth="1"/>
    <col min="5" max="5" width="70.7109375" customWidth="1"/>
  </cols>
  <sheetData>
    <row r="1" spans="1:5" x14ac:dyDescent="0.25">
      <c r="A1" s="11" t="s">
        <v>0</v>
      </c>
      <c r="B1" s="12" t="s">
        <v>1</v>
      </c>
    </row>
    <row r="2" spans="1:5" ht="51.75" customHeight="1" x14ac:dyDescent="0.25">
      <c r="A2" s="11" t="s">
        <v>2</v>
      </c>
      <c r="B2" s="12" t="s">
        <v>3</v>
      </c>
      <c r="E2" s="13"/>
    </row>
    <row r="3" spans="1:5" x14ac:dyDescent="0.25">
      <c r="A3" s="11" t="s">
        <v>4</v>
      </c>
      <c r="B3" s="14">
        <v>45565</v>
      </c>
      <c r="E3" s="15"/>
    </row>
    <row r="4" spans="1:5" x14ac:dyDescent="0.25">
      <c r="A4" s="11" t="s">
        <v>5</v>
      </c>
      <c r="B4" s="1" t="s">
        <v>6</v>
      </c>
      <c r="C4" s="16" t="s">
        <v>793</v>
      </c>
      <c r="D4" s="17"/>
    </row>
    <row r="5" spans="1:5" x14ac:dyDescent="0.25">
      <c r="E5" s="15"/>
    </row>
    <row r="6" spans="1:5" x14ac:dyDescent="0.25">
      <c r="B6" s="2" t="s">
        <v>7</v>
      </c>
      <c r="C6" s="2" t="s">
        <v>8</v>
      </c>
      <c r="D6" s="2"/>
    </row>
    <row r="7" spans="1:5" x14ac:dyDescent="0.25">
      <c r="B7" s="1" t="s">
        <v>9</v>
      </c>
      <c r="C7" s="18">
        <f>SUM(OTS!J:J)</f>
        <v>0</v>
      </c>
    </row>
    <row r="8" spans="1:5" x14ac:dyDescent="0.25">
      <c r="B8" s="1" t="s">
        <v>10</v>
      </c>
      <c r="C8" s="18">
        <f>SUM('C-OTS'!I:I)</f>
        <v>0</v>
      </c>
    </row>
    <row r="9" spans="1:5" x14ac:dyDescent="0.25">
      <c r="B9" s="1" t="s">
        <v>11</v>
      </c>
      <c r="C9" s="18">
        <f>SUM(Maatwerk!I:I)</f>
        <v>0</v>
      </c>
    </row>
    <row r="10" spans="1:5" x14ac:dyDescent="0.25">
      <c r="A10" s="10">
        <v>5</v>
      </c>
      <c r="B10" s="3" t="s">
        <v>12</v>
      </c>
      <c r="C10" s="19">
        <f>SUM(C7:C9)</f>
        <v>0</v>
      </c>
    </row>
    <row r="11" spans="1:5" x14ac:dyDescent="0.25">
      <c r="A11" s="10"/>
    </row>
    <row r="12" spans="1:5" x14ac:dyDescent="0.25">
      <c r="A12" s="10">
        <v>6</v>
      </c>
      <c r="B12" s="1" t="s">
        <v>13</v>
      </c>
      <c r="C12" s="20">
        <f>SUM(Dienstverlening!C8:C16)</f>
        <v>0</v>
      </c>
    </row>
    <row r="13" spans="1:5" x14ac:dyDescent="0.25">
      <c r="A13" s="10">
        <v>7</v>
      </c>
      <c r="B13" s="1" t="s">
        <v>14</v>
      </c>
      <c r="C13" s="21"/>
      <c r="D13" s="18">
        <f>SUM(Dienstverlening!D8:D14)</f>
        <v>0</v>
      </c>
    </row>
    <row r="14" spans="1:5" x14ac:dyDescent="0.25">
      <c r="A14" s="10"/>
      <c r="C14" s="21"/>
    </row>
    <row r="15" spans="1:5" x14ac:dyDescent="0.25">
      <c r="A15" s="10">
        <v>8</v>
      </c>
      <c r="B15" s="1" t="s">
        <v>15</v>
      </c>
      <c r="C15" s="22">
        <v>0</v>
      </c>
    </row>
    <row r="16" spans="1:5" x14ac:dyDescent="0.25">
      <c r="A16" s="10"/>
      <c r="C16" s="21"/>
    </row>
    <row r="17" spans="1:3" x14ac:dyDescent="0.25">
      <c r="A17" s="10">
        <v>9</v>
      </c>
      <c r="B17" s="1" t="s">
        <v>16</v>
      </c>
      <c r="C17" s="20">
        <f>C10+C12-C15</f>
        <v>0</v>
      </c>
    </row>
  </sheetData>
  <sheetProtection algorithmName="SHA-512" hashValue="alXjdIaf3qW+IJKl4tOBFtL/Pbz9hDdrT9Pyg52WUEOqJZuBkIR3UYnm7DlDs1Vr0JBc3Gfb+sonEEi9c+eziA==" saltValue="A0N3s/oqh9HJUYBxlDginw==" spinCount="100000"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AAB7-02B5-4DCF-B08E-87454246C37B}">
  <dimension ref="A1:G16"/>
  <sheetViews>
    <sheetView tabSelected="1" workbookViewId="0">
      <selection activeCell="C11" sqref="C11"/>
    </sheetView>
  </sheetViews>
  <sheetFormatPr defaultRowHeight="15" x14ac:dyDescent="0.25"/>
  <cols>
    <col min="1" max="1" width="15.7109375" bestFit="1" customWidth="1"/>
    <col min="2" max="2" width="64.140625" customWidth="1"/>
    <col min="3" max="3" width="25" bestFit="1" customWidth="1"/>
    <col min="4" max="4" width="26.140625" bestFit="1" customWidth="1"/>
    <col min="5" max="5" width="24.5703125" bestFit="1" customWidth="1"/>
    <col min="6" max="6" width="21.42578125" bestFit="1" customWidth="1"/>
    <col min="7" max="7" width="19.7109375" customWidth="1"/>
  </cols>
  <sheetData>
    <row r="1" spans="1:7" x14ac:dyDescent="0.25">
      <c r="A1" s="11" t="s">
        <v>0</v>
      </c>
      <c r="B1" s="12" t="s">
        <v>1</v>
      </c>
    </row>
    <row r="2" spans="1:7" x14ac:dyDescent="0.25">
      <c r="A2" s="11" t="s">
        <v>2</v>
      </c>
      <c r="B2" s="12" t="s">
        <v>3</v>
      </c>
    </row>
    <row r="3" spans="1:7" x14ac:dyDescent="0.25">
      <c r="A3" s="11" t="s">
        <v>4</v>
      </c>
      <c r="B3" s="14">
        <v>45565</v>
      </c>
    </row>
    <row r="4" spans="1:7" x14ac:dyDescent="0.25">
      <c r="A4" s="11" t="s">
        <v>5</v>
      </c>
      <c r="B4" s="1" t="s">
        <v>6</v>
      </c>
    </row>
    <row r="5" spans="1:7" x14ac:dyDescent="0.25">
      <c r="C5" s="17" t="s">
        <v>794</v>
      </c>
      <c r="D5" s="17"/>
    </row>
    <row r="7" spans="1:7" ht="42.75" x14ac:dyDescent="0.25">
      <c r="A7" s="23" t="s">
        <v>17</v>
      </c>
      <c r="B7" s="4" t="s">
        <v>18</v>
      </c>
      <c r="C7" s="7" t="s">
        <v>19</v>
      </c>
      <c r="D7" s="8" t="s">
        <v>20</v>
      </c>
      <c r="E7" s="8" t="s">
        <v>21</v>
      </c>
      <c r="F7" s="8" t="s">
        <v>22</v>
      </c>
      <c r="G7" s="8" t="s">
        <v>23</v>
      </c>
    </row>
    <row r="8" spans="1:7" x14ac:dyDescent="0.25">
      <c r="A8" s="5" t="s">
        <v>24</v>
      </c>
      <c r="B8" s="1" t="s">
        <v>25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</row>
    <row r="9" spans="1:7" x14ac:dyDescent="0.25">
      <c r="A9" s="5" t="s">
        <v>26</v>
      </c>
      <c r="B9" s="1" t="s">
        <v>27</v>
      </c>
      <c r="C9" s="25">
        <v>0</v>
      </c>
      <c r="D9" s="25">
        <v>0</v>
      </c>
      <c r="E9" s="24"/>
      <c r="F9" s="24"/>
      <c r="G9" s="24"/>
    </row>
    <row r="10" spans="1:7" x14ac:dyDescent="0.25">
      <c r="A10" s="5" t="s">
        <v>28</v>
      </c>
      <c r="B10" s="1" t="s">
        <v>29</v>
      </c>
      <c r="C10" s="25">
        <v>0</v>
      </c>
      <c r="D10" s="25">
        <v>0</v>
      </c>
      <c r="E10" s="24"/>
      <c r="F10" s="24"/>
      <c r="G10" s="24"/>
    </row>
    <row r="11" spans="1:7" x14ac:dyDescent="0.25">
      <c r="A11" s="5" t="s">
        <v>30</v>
      </c>
      <c r="B11" s="1" t="s">
        <v>31</v>
      </c>
      <c r="C11" s="25">
        <v>0</v>
      </c>
      <c r="D11" s="25">
        <v>0</v>
      </c>
      <c r="E11" s="24"/>
      <c r="F11" s="24"/>
      <c r="G11" s="24"/>
    </row>
    <row r="12" spans="1:7" x14ac:dyDescent="0.25">
      <c r="A12" s="5" t="s">
        <v>32</v>
      </c>
      <c r="B12" s="1" t="s">
        <v>33</v>
      </c>
      <c r="C12" s="25">
        <v>0</v>
      </c>
      <c r="D12" s="25">
        <v>0</v>
      </c>
      <c r="E12" s="24"/>
      <c r="F12" s="24"/>
      <c r="G12" s="24"/>
    </row>
    <row r="13" spans="1:7" x14ac:dyDescent="0.25">
      <c r="A13" s="5" t="s">
        <v>34</v>
      </c>
      <c r="B13" s="1" t="s">
        <v>35</v>
      </c>
      <c r="C13" s="25">
        <v>0</v>
      </c>
      <c r="D13" s="25">
        <v>0</v>
      </c>
      <c r="E13" s="24"/>
      <c r="F13" s="24"/>
      <c r="G13" s="24"/>
    </row>
    <row r="14" spans="1:7" x14ac:dyDescent="0.25">
      <c r="A14" s="5" t="s">
        <v>36</v>
      </c>
      <c r="B14" s="1" t="s">
        <v>37</v>
      </c>
      <c r="C14" s="25">
        <v>0</v>
      </c>
      <c r="D14" s="25">
        <v>0</v>
      </c>
      <c r="E14" s="24"/>
      <c r="F14" s="24"/>
      <c r="G14" s="24"/>
    </row>
    <row r="15" spans="1:7" x14ac:dyDescent="0.25">
      <c r="A15" s="5"/>
      <c r="B15" s="1"/>
      <c r="C15" s="6"/>
      <c r="D15" s="6"/>
      <c r="E15" s="24"/>
      <c r="F15" s="24"/>
      <c r="G15" s="24"/>
    </row>
    <row r="16" spans="1:7" x14ac:dyDescent="0.25">
      <c r="A16" s="5" t="s">
        <v>38</v>
      </c>
      <c r="B16" s="1" t="s">
        <v>39</v>
      </c>
      <c r="C16" s="25">
        <v>0</v>
      </c>
      <c r="D16" s="9"/>
      <c r="E16" s="25">
        <v>0</v>
      </c>
      <c r="F16" s="25">
        <v>0</v>
      </c>
      <c r="G16" s="25">
        <v>0</v>
      </c>
    </row>
  </sheetData>
  <sheetProtection algorithmName="SHA-512" hashValue="DI/DYwdkOGcPAhwR7y/maV38SMv/fwPbv61czvtyAzaUV55lF4wOXoH1EnPtzxraCD4ZZijP8k1T4hqhIPis7w==" saltValue="LdRY9CKILj98x+xr2ugClg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3E6E-9716-44C5-90D2-02B1823EE63D}">
  <dimension ref="A1:V266"/>
  <sheetViews>
    <sheetView zoomScale="70" zoomScaleNormal="70" workbookViewId="0">
      <selection activeCell="I18" sqref="I18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26.140625" style="45" customWidth="1"/>
    <col min="5" max="5" width="10.85546875" style="46" customWidth="1"/>
    <col min="6" max="6" width="62.140625" style="46" customWidth="1"/>
    <col min="7" max="7" width="21.140625" style="46" customWidth="1"/>
    <col min="8" max="8" width="9.140625" customWidth="1"/>
    <col min="9" max="10" width="14.85546875" customWidth="1"/>
    <col min="11" max="11" width="30.28515625" customWidth="1"/>
    <col min="12" max="12" width="59" customWidth="1"/>
    <col min="13" max="13" width="30.42578125" customWidth="1"/>
    <col min="14" max="14" width="42.42578125" customWidth="1"/>
    <col min="15" max="15" width="24.140625" customWidth="1"/>
    <col min="16" max="16" width="33.5703125" customWidth="1"/>
    <col min="17" max="17" width="24.140625" customWidth="1"/>
    <col min="18" max="18" width="22" customWidth="1"/>
  </cols>
  <sheetData>
    <row r="1" spans="1:22" s="26" customFormat="1" ht="15" customHeight="1" x14ac:dyDescent="0.2">
      <c r="A1" s="11" t="s">
        <v>0</v>
      </c>
      <c r="B1" s="12" t="s">
        <v>1</v>
      </c>
      <c r="D1" s="27"/>
      <c r="G1" s="28"/>
      <c r="Q1" s="29"/>
      <c r="V1" s="29"/>
    </row>
    <row r="2" spans="1:22" s="26" customFormat="1" ht="15" customHeight="1" x14ac:dyDescent="0.2">
      <c r="A2" s="11" t="s">
        <v>2</v>
      </c>
      <c r="B2" s="12" t="s">
        <v>3</v>
      </c>
      <c r="D2" s="27"/>
      <c r="G2" s="28"/>
      <c r="Q2" s="29"/>
      <c r="V2" s="29"/>
    </row>
    <row r="3" spans="1:22" s="26" customFormat="1" ht="15" customHeight="1" x14ac:dyDescent="0.2">
      <c r="A3" s="11" t="s">
        <v>4</v>
      </c>
      <c r="B3" s="14">
        <v>45565</v>
      </c>
      <c r="D3" s="27"/>
      <c r="G3" s="28"/>
      <c r="H3" s="30"/>
      <c r="I3" s="30"/>
      <c r="J3" s="30"/>
      <c r="K3" s="30"/>
      <c r="L3" s="30"/>
      <c r="M3" s="30"/>
      <c r="N3" s="30"/>
      <c r="O3" s="30"/>
      <c r="P3" s="30"/>
      <c r="Q3" s="29"/>
      <c r="R3" s="30"/>
      <c r="S3" s="30"/>
      <c r="T3" s="30"/>
      <c r="U3" s="30"/>
      <c r="V3" s="29"/>
    </row>
    <row r="4" spans="1:22" s="26" customFormat="1" ht="15" customHeight="1" x14ac:dyDescent="0.2">
      <c r="A4" s="11" t="s">
        <v>5</v>
      </c>
      <c r="B4" s="1" t="s">
        <v>6</v>
      </c>
      <c r="D4" s="27"/>
      <c r="G4" s="28"/>
      <c r="H4" s="31"/>
      <c r="I4" s="31"/>
      <c r="J4" s="31"/>
      <c r="K4" s="31"/>
      <c r="L4" s="31"/>
      <c r="M4" s="31"/>
      <c r="N4" s="31"/>
      <c r="O4" s="31"/>
      <c r="P4" s="31"/>
      <c r="Q4" s="29"/>
      <c r="R4" s="31"/>
      <c r="S4" s="31"/>
      <c r="T4" s="31"/>
      <c r="U4" s="31"/>
      <c r="V4" s="29"/>
    </row>
    <row r="5" spans="1:22" s="27" customFormat="1" ht="14.25" x14ac:dyDescent="0.2">
      <c r="D5" s="32"/>
      <c r="E5" s="33"/>
      <c r="G5" s="28"/>
    </row>
    <row r="6" spans="1:22" s="34" customFormat="1" ht="12.75" x14ac:dyDescent="0.2">
      <c r="A6" s="34" t="s">
        <v>40</v>
      </c>
      <c r="B6" s="34" t="s">
        <v>41</v>
      </c>
      <c r="C6" s="34" t="s">
        <v>42</v>
      </c>
      <c r="D6" s="35" t="s">
        <v>43</v>
      </c>
      <c r="E6" s="36" t="s">
        <v>44</v>
      </c>
      <c r="F6" s="37" t="s">
        <v>45</v>
      </c>
      <c r="G6" s="37" t="s">
        <v>46</v>
      </c>
      <c r="H6" s="34" t="s">
        <v>47</v>
      </c>
      <c r="I6" s="34" t="s">
        <v>48</v>
      </c>
      <c r="J6" s="34" t="s">
        <v>49</v>
      </c>
      <c r="K6" s="34" t="s">
        <v>50</v>
      </c>
      <c r="L6" s="34" t="s">
        <v>51</v>
      </c>
      <c r="M6" s="34" t="s">
        <v>52</v>
      </c>
      <c r="N6" s="34" t="s">
        <v>53</v>
      </c>
      <c r="O6" s="34" t="s">
        <v>54</v>
      </c>
      <c r="P6" s="34" t="s">
        <v>55</v>
      </c>
      <c r="Q6" s="34" t="s">
        <v>56</v>
      </c>
      <c r="R6" s="34" t="s">
        <v>57</v>
      </c>
    </row>
    <row r="7" spans="1:22" s="43" customFormat="1" ht="14.25" x14ac:dyDescent="0.2">
      <c r="A7" s="38" t="s">
        <v>58</v>
      </c>
      <c r="B7" s="50"/>
      <c r="C7" s="38" t="s">
        <v>59</v>
      </c>
      <c r="D7" s="39" t="s">
        <v>60</v>
      </c>
      <c r="E7" s="40" t="s">
        <v>61</v>
      </c>
      <c r="F7" s="41" t="s">
        <v>62</v>
      </c>
      <c r="G7" s="40">
        <v>3</v>
      </c>
      <c r="H7" s="38">
        <v>135</v>
      </c>
      <c r="I7" s="51">
        <v>0</v>
      </c>
      <c r="J7" s="42">
        <f t="shared" ref="J7:J70" si="0">PRODUCT(H7:I7)</f>
        <v>0</v>
      </c>
      <c r="K7" s="38" t="s">
        <v>63</v>
      </c>
      <c r="L7" s="38" t="s">
        <v>64</v>
      </c>
      <c r="M7" s="38" t="s">
        <v>60</v>
      </c>
      <c r="N7" s="38" t="s">
        <v>60</v>
      </c>
      <c r="O7" s="38" t="s">
        <v>60</v>
      </c>
      <c r="P7" s="38" t="s">
        <v>60</v>
      </c>
      <c r="Q7" s="38" t="s">
        <v>60</v>
      </c>
      <c r="R7" s="38" t="s">
        <v>60</v>
      </c>
    </row>
    <row r="8" spans="1:22" s="38" customFormat="1" ht="14.25" x14ac:dyDescent="0.2">
      <c r="A8" s="38" t="s">
        <v>65</v>
      </c>
      <c r="B8" s="50"/>
      <c r="C8" s="38" t="s">
        <v>66</v>
      </c>
      <c r="D8" s="39" t="s">
        <v>60</v>
      </c>
      <c r="E8" s="40" t="s">
        <v>61</v>
      </c>
      <c r="F8" s="44" t="s">
        <v>67</v>
      </c>
      <c r="G8" s="40">
        <v>3</v>
      </c>
      <c r="H8" s="38">
        <v>43</v>
      </c>
      <c r="I8" s="51">
        <v>0</v>
      </c>
      <c r="J8" s="42">
        <f t="shared" si="0"/>
        <v>0</v>
      </c>
      <c r="K8" s="38" t="s">
        <v>68</v>
      </c>
      <c r="L8" s="38" t="s">
        <v>64</v>
      </c>
      <c r="M8" s="38" t="s">
        <v>60</v>
      </c>
      <c r="N8" s="38" t="s">
        <v>60</v>
      </c>
      <c r="O8" s="38" t="s">
        <v>60</v>
      </c>
      <c r="P8" s="38" t="s">
        <v>60</v>
      </c>
      <c r="Q8" s="38" t="s">
        <v>60</v>
      </c>
      <c r="R8" s="38" t="s">
        <v>60</v>
      </c>
    </row>
    <row r="9" spans="1:22" s="38" customFormat="1" ht="14.25" x14ac:dyDescent="0.2">
      <c r="A9" s="38" t="s">
        <v>69</v>
      </c>
      <c r="B9" s="50"/>
      <c r="C9" s="38" t="s">
        <v>70</v>
      </c>
      <c r="D9" s="39" t="s">
        <v>60</v>
      </c>
      <c r="E9" s="40" t="s">
        <v>61</v>
      </c>
      <c r="F9" s="44" t="s">
        <v>71</v>
      </c>
      <c r="G9" s="40">
        <v>3</v>
      </c>
      <c r="H9" s="38">
        <v>2</v>
      </c>
      <c r="I9" s="51">
        <v>0</v>
      </c>
      <c r="J9" s="42">
        <f t="shared" si="0"/>
        <v>0</v>
      </c>
      <c r="K9" s="38" t="s">
        <v>72</v>
      </c>
      <c r="L9" s="38" t="s">
        <v>64</v>
      </c>
      <c r="M9" s="38" t="s">
        <v>60</v>
      </c>
      <c r="N9" s="38" t="s">
        <v>60</v>
      </c>
      <c r="O9" s="38" t="s">
        <v>60</v>
      </c>
      <c r="P9" s="38" t="s">
        <v>60</v>
      </c>
      <c r="Q9" s="38" t="s">
        <v>60</v>
      </c>
      <c r="R9" s="38" t="s">
        <v>60</v>
      </c>
    </row>
    <row r="10" spans="1:22" s="38" customFormat="1" ht="14.25" x14ac:dyDescent="0.2">
      <c r="A10" s="38" t="s">
        <v>73</v>
      </c>
      <c r="B10" s="50"/>
      <c r="C10" s="38" t="s">
        <v>74</v>
      </c>
      <c r="D10" s="39" t="s">
        <v>60</v>
      </c>
      <c r="E10" s="40" t="s">
        <v>61</v>
      </c>
      <c r="F10" s="44" t="s">
        <v>75</v>
      </c>
      <c r="G10" s="40">
        <v>3</v>
      </c>
      <c r="H10" s="38">
        <v>3</v>
      </c>
      <c r="I10" s="51">
        <v>0</v>
      </c>
      <c r="J10" s="42">
        <f t="shared" si="0"/>
        <v>0</v>
      </c>
      <c r="K10" s="38" t="s">
        <v>76</v>
      </c>
      <c r="L10" s="38" t="s">
        <v>77</v>
      </c>
      <c r="M10" s="38" t="s">
        <v>60</v>
      </c>
      <c r="N10" s="38" t="s">
        <v>60</v>
      </c>
      <c r="O10" s="38" t="s">
        <v>60</v>
      </c>
      <c r="P10" s="38" t="s">
        <v>60</v>
      </c>
      <c r="Q10" s="38" t="s">
        <v>60</v>
      </c>
      <c r="R10" s="38" t="s">
        <v>60</v>
      </c>
    </row>
    <row r="11" spans="1:22" s="38" customFormat="1" ht="14.25" x14ac:dyDescent="0.2">
      <c r="A11" s="38" t="s">
        <v>78</v>
      </c>
      <c r="B11" s="50"/>
      <c r="C11" s="38" t="s">
        <v>79</v>
      </c>
      <c r="D11" s="39" t="s">
        <v>80</v>
      </c>
      <c r="E11" s="40" t="s">
        <v>61</v>
      </c>
      <c r="F11" s="44" t="s">
        <v>81</v>
      </c>
      <c r="G11" s="40">
        <v>3</v>
      </c>
      <c r="H11" s="38">
        <v>2</v>
      </c>
      <c r="I11" s="51">
        <v>0</v>
      </c>
      <c r="J11" s="42">
        <f t="shared" si="0"/>
        <v>0</v>
      </c>
      <c r="K11" s="38" t="s">
        <v>82</v>
      </c>
      <c r="L11" s="38" t="s">
        <v>83</v>
      </c>
      <c r="M11" s="38" t="s">
        <v>84</v>
      </c>
      <c r="N11" s="38" t="s">
        <v>85</v>
      </c>
      <c r="O11" s="38" t="s">
        <v>60</v>
      </c>
      <c r="P11" s="38" t="s">
        <v>60</v>
      </c>
      <c r="Q11" s="38" t="s">
        <v>60</v>
      </c>
      <c r="R11" s="38" t="s">
        <v>60</v>
      </c>
    </row>
    <row r="12" spans="1:22" s="38" customFormat="1" ht="14.25" x14ac:dyDescent="0.2">
      <c r="A12" s="38" t="s">
        <v>86</v>
      </c>
      <c r="B12" s="50"/>
      <c r="C12" s="38" t="s">
        <v>79</v>
      </c>
      <c r="D12" s="39" t="s">
        <v>87</v>
      </c>
      <c r="E12" s="40" t="s">
        <v>61</v>
      </c>
      <c r="F12" s="44" t="s">
        <v>81</v>
      </c>
      <c r="G12" s="40">
        <v>3</v>
      </c>
      <c r="H12" s="38">
        <v>23</v>
      </c>
      <c r="I12" s="51">
        <v>0</v>
      </c>
      <c r="J12" s="42">
        <f t="shared" si="0"/>
        <v>0</v>
      </c>
      <c r="K12" s="38" t="s">
        <v>82</v>
      </c>
      <c r="L12" s="38" t="s">
        <v>83</v>
      </c>
      <c r="M12" s="38" t="s">
        <v>84</v>
      </c>
      <c r="N12" s="38" t="s">
        <v>85</v>
      </c>
      <c r="O12" s="38" t="s">
        <v>60</v>
      </c>
      <c r="P12" s="38" t="s">
        <v>60</v>
      </c>
      <c r="Q12" s="38" t="s">
        <v>60</v>
      </c>
      <c r="R12" s="38" t="s">
        <v>60</v>
      </c>
    </row>
    <row r="13" spans="1:22" s="38" customFormat="1" ht="14.25" x14ac:dyDescent="0.2">
      <c r="A13" s="38" t="s">
        <v>88</v>
      </c>
      <c r="B13" s="50"/>
      <c r="C13" s="38" t="s">
        <v>79</v>
      </c>
      <c r="D13" s="39" t="s">
        <v>89</v>
      </c>
      <c r="E13" s="40" t="s">
        <v>61</v>
      </c>
      <c r="F13" s="44" t="s">
        <v>81</v>
      </c>
      <c r="G13" s="40">
        <v>3</v>
      </c>
      <c r="H13" s="38">
        <v>4</v>
      </c>
      <c r="I13" s="51">
        <v>0</v>
      </c>
      <c r="J13" s="42">
        <f t="shared" si="0"/>
        <v>0</v>
      </c>
      <c r="K13" s="38" t="s">
        <v>82</v>
      </c>
      <c r="L13" s="38" t="s">
        <v>83</v>
      </c>
      <c r="M13" s="38" t="s">
        <v>84</v>
      </c>
      <c r="N13" s="38" t="s">
        <v>85</v>
      </c>
      <c r="O13" s="38" t="s">
        <v>60</v>
      </c>
      <c r="P13" s="38" t="s">
        <v>60</v>
      </c>
      <c r="Q13" s="38" t="s">
        <v>60</v>
      </c>
      <c r="R13" s="38" t="s">
        <v>60</v>
      </c>
    </row>
    <row r="14" spans="1:22" s="38" customFormat="1" ht="14.25" x14ac:dyDescent="0.2">
      <c r="A14" s="38" t="s">
        <v>90</v>
      </c>
      <c r="B14" s="50"/>
      <c r="C14" s="38" t="s">
        <v>79</v>
      </c>
      <c r="D14" s="39" t="s">
        <v>91</v>
      </c>
      <c r="E14" s="40" t="s">
        <v>61</v>
      </c>
      <c r="F14" s="44" t="s">
        <v>81</v>
      </c>
      <c r="G14" s="40">
        <v>3</v>
      </c>
      <c r="H14" s="38">
        <v>5</v>
      </c>
      <c r="I14" s="51">
        <v>0</v>
      </c>
      <c r="J14" s="42">
        <f t="shared" si="0"/>
        <v>0</v>
      </c>
      <c r="K14" s="38" t="s">
        <v>82</v>
      </c>
      <c r="L14" s="38" t="s">
        <v>83</v>
      </c>
      <c r="M14" s="38" t="s">
        <v>84</v>
      </c>
      <c r="N14" s="38" t="s">
        <v>85</v>
      </c>
      <c r="O14" s="38" t="s">
        <v>60</v>
      </c>
      <c r="P14" s="38" t="s">
        <v>60</v>
      </c>
      <c r="Q14" s="38" t="s">
        <v>60</v>
      </c>
      <c r="R14" s="38" t="s">
        <v>60</v>
      </c>
    </row>
    <row r="15" spans="1:22" s="38" customFormat="1" ht="14.25" x14ac:dyDescent="0.2">
      <c r="A15" s="38" t="s">
        <v>92</v>
      </c>
      <c r="B15" s="50"/>
      <c r="C15" s="38" t="s">
        <v>79</v>
      </c>
      <c r="D15" s="39" t="s">
        <v>91</v>
      </c>
      <c r="E15" s="40" t="s">
        <v>61</v>
      </c>
      <c r="F15" s="44" t="s">
        <v>81</v>
      </c>
      <c r="G15" s="40">
        <v>3</v>
      </c>
      <c r="H15" s="38">
        <v>33</v>
      </c>
      <c r="I15" s="51">
        <v>0</v>
      </c>
      <c r="J15" s="42">
        <f t="shared" si="0"/>
        <v>0</v>
      </c>
      <c r="K15" s="38" t="s">
        <v>82</v>
      </c>
      <c r="L15" s="38" t="s">
        <v>83</v>
      </c>
      <c r="M15" s="38" t="s">
        <v>84</v>
      </c>
      <c r="N15" s="38" t="s">
        <v>85</v>
      </c>
      <c r="O15" s="38" t="s">
        <v>60</v>
      </c>
      <c r="P15" s="38" t="s">
        <v>60</v>
      </c>
      <c r="Q15" s="38" t="s">
        <v>60</v>
      </c>
      <c r="R15" s="38" t="s">
        <v>60</v>
      </c>
    </row>
    <row r="16" spans="1:22" s="38" customFormat="1" ht="14.25" x14ac:dyDescent="0.2">
      <c r="A16" s="38" t="s">
        <v>93</v>
      </c>
      <c r="B16" s="50"/>
      <c r="C16" s="38" t="s">
        <v>79</v>
      </c>
      <c r="D16" s="39" t="s">
        <v>94</v>
      </c>
      <c r="E16" s="40" t="s">
        <v>61</v>
      </c>
      <c r="F16" s="44" t="s">
        <v>81</v>
      </c>
      <c r="G16" s="40">
        <v>3</v>
      </c>
      <c r="H16" s="38">
        <v>3</v>
      </c>
      <c r="I16" s="51">
        <v>0</v>
      </c>
      <c r="J16" s="42">
        <f t="shared" si="0"/>
        <v>0</v>
      </c>
      <c r="K16" s="38" t="s">
        <v>82</v>
      </c>
      <c r="L16" s="38" t="s">
        <v>83</v>
      </c>
      <c r="M16" s="38" t="s">
        <v>84</v>
      </c>
      <c r="N16" s="38" t="s">
        <v>85</v>
      </c>
      <c r="O16" s="38" t="s">
        <v>60</v>
      </c>
      <c r="P16" s="38" t="s">
        <v>60</v>
      </c>
      <c r="Q16" s="38" t="s">
        <v>60</v>
      </c>
      <c r="R16" s="38" t="s">
        <v>60</v>
      </c>
    </row>
    <row r="17" spans="1:18" s="38" customFormat="1" ht="14.25" x14ac:dyDescent="0.2">
      <c r="A17" s="38" t="s">
        <v>95</v>
      </c>
      <c r="B17" s="50"/>
      <c r="C17" s="38" t="s">
        <v>96</v>
      </c>
      <c r="D17" s="39" t="s">
        <v>60</v>
      </c>
      <c r="E17" s="40" t="s">
        <v>61</v>
      </c>
      <c r="F17" s="44" t="s">
        <v>81</v>
      </c>
      <c r="G17" s="40">
        <v>3</v>
      </c>
      <c r="H17" s="38">
        <v>51</v>
      </c>
      <c r="I17" s="51">
        <v>0</v>
      </c>
      <c r="J17" s="42">
        <f t="shared" si="0"/>
        <v>0</v>
      </c>
      <c r="K17" s="38" t="s">
        <v>84</v>
      </c>
      <c r="L17" s="38" t="s">
        <v>85</v>
      </c>
      <c r="M17" s="38" t="s">
        <v>60</v>
      </c>
      <c r="N17" s="38" t="s">
        <v>60</v>
      </c>
      <c r="O17" s="38" t="s">
        <v>60</v>
      </c>
      <c r="P17" s="38" t="s">
        <v>60</v>
      </c>
      <c r="Q17" s="38" t="s">
        <v>60</v>
      </c>
      <c r="R17" s="38" t="s">
        <v>60</v>
      </c>
    </row>
    <row r="18" spans="1:18" s="38" customFormat="1" ht="14.25" x14ac:dyDescent="0.2">
      <c r="A18" s="38" t="s">
        <v>97</v>
      </c>
      <c r="B18" s="50"/>
      <c r="C18" s="38" t="s">
        <v>79</v>
      </c>
      <c r="D18" s="39" t="s">
        <v>60</v>
      </c>
      <c r="E18" s="40" t="s">
        <v>61</v>
      </c>
      <c r="F18" s="44" t="s">
        <v>98</v>
      </c>
      <c r="G18" s="40">
        <v>3</v>
      </c>
      <c r="H18" s="38">
        <v>5</v>
      </c>
      <c r="I18" s="51">
        <v>0</v>
      </c>
      <c r="J18" s="42">
        <f t="shared" si="0"/>
        <v>0</v>
      </c>
      <c r="K18" s="38" t="s">
        <v>99</v>
      </c>
      <c r="L18" s="38" t="s">
        <v>100</v>
      </c>
      <c r="M18" s="38" t="s">
        <v>60</v>
      </c>
      <c r="N18" s="38" t="s">
        <v>60</v>
      </c>
      <c r="O18" s="38" t="s">
        <v>60</v>
      </c>
      <c r="P18" s="38" t="s">
        <v>60</v>
      </c>
      <c r="Q18" s="38" t="s">
        <v>60</v>
      </c>
      <c r="R18" s="38" t="s">
        <v>60</v>
      </c>
    </row>
    <row r="19" spans="1:18" s="38" customFormat="1" ht="14.25" x14ac:dyDescent="0.2">
      <c r="A19" s="38" t="s">
        <v>101</v>
      </c>
      <c r="B19" s="50"/>
      <c r="C19" s="38" t="s">
        <v>79</v>
      </c>
      <c r="D19" s="39" t="s">
        <v>60</v>
      </c>
      <c r="E19" s="40" t="s">
        <v>61</v>
      </c>
      <c r="F19" s="44" t="s">
        <v>102</v>
      </c>
      <c r="G19" s="40">
        <v>3</v>
      </c>
      <c r="H19" s="38">
        <v>18</v>
      </c>
      <c r="I19" s="51">
        <v>0</v>
      </c>
      <c r="J19" s="42">
        <f t="shared" si="0"/>
        <v>0</v>
      </c>
      <c r="K19" s="38" t="s">
        <v>99</v>
      </c>
      <c r="L19" s="38" t="s">
        <v>103</v>
      </c>
      <c r="M19" s="38" t="s">
        <v>60</v>
      </c>
      <c r="N19" s="38" t="s">
        <v>60</v>
      </c>
      <c r="O19" s="38" t="s">
        <v>60</v>
      </c>
      <c r="P19" s="38" t="s">
        <v>60</v>
      </c>
      <c r="Q19" s="38" t="s">
        <v>60</v>
      </c>
      <c r="R19" s="38" t="s">
        <v>60</v>
      </c>
    </row>
    <row r="20" spans="1:18" s="38" customFormat="1" ht="14.25" x14ac:dyDescent="0.2">
      <c r="A20" s="38" t="s">
        <v>104</v>
      </c>
      <c r="B20" s="50"/>
      <c r="C20" s="38" t="s">
        <v>79</v>
      </c>
      <c r="D20" s="39" t="s">
        <v>60</v>
      </c>
      <c r="E20" s="40" t="s">
        <v>61</v>
      </c>
      <c r="F20" s="44" t="s">
        <v>105</v>
      </c>
      <c r="G20" s="40">
        <v>3</v>
      </c>
      <c r="H20" s="38">
        <v>3</v>
      </c>
      <c r="I20" s="51">
        <v>0</v>
      </c>
      <c r="J20" s="42">
        <f t="shared" si="0"/>
        <v>0</v>
      </c>
      <c r="K20" s="38" t="s">
        <v>99</v>
      </c>
      <c r="L20" s="38" t="s">
        <v>103</v>
      </c>
      <c r="M20" s="38" t="s">
        <v>60</v>
      </c>
      <c r="N20" s="38" t="s">
        <v>60</v>
      </c>
      <c r="O20" s="38" t="s">
        <v>60</v>
      </c>
      <c r="P20" s="38" t="s">
        <v>60</v>
      </c>
      <c r="Q20" s="38" t="s">
        <v>60</v>
      </c>
      <c r="R20" s="38" t="s">
        <v>60</v>
      </c>
    </row>
    <row r="21" spans="1:18" s="38" customFormat="1" ht="14.25" x14ac:dyDescent="0.2">
      <c r="A21" s="38" t="s">
        <v>106</v>
      </c>
      <c r="B21" s="50"/>
      <c r="C21" s="38" t="s">
        <v>79</v>
      </c>
      <c r="D21" s="39" t="s">
        <v>60</v>
      </c>
      <c r="E21" s="40" t="s">
        <v>61</v>
      </c>
      <c r="F21" s="44" t="s">
        <v>107</v>
      </c>
      <c r="G21" s="40">
        <v>3</v>
      </c>
      <c r="H21" s="38">
        <v>16</v>
      </c>
      <c r="I21" s="51">
        <v>0</v>
      </c>
      <c r="J21" s="42">
        <f t="shared" si="0"/>
        <v>0</v>
      </c>
      <c r="K21" s="38" t="s">
        <v>99</v>
      </c>
      <c r="L21" s="38" t="s">
        <v>103</v>
      </c>
      <c r="M21" s="38" t="s">
        <v>60</v>
      </c>
      <c r="N21" s="38" t="s">
        <v>60</v>
      </c>
      <c r="O21" s="38" t="s">
        <v>60</v>
      </c>
      <c r="P21" s="38" t="s">
        <v>60</v>
      </c>
      <c r="Q21" s="38" t="s">
        <v>60</v>
      </c>
      <c r="R21" s="38" t="s">
        <v>60</v>
      </c>
    </row>
    <row r="22" spans="1:18" s="38" customFormat="1" ht="14.25" x14ac:dyDescent="0.2">
      <c r="A22" s="38" t="s">
        <v>108</v>
      </c>
      <c r="B22" s="50"/>
      <c r="C22" s="38" t="s">
        <v>109</v>
      </c>
      <c r="D22" s="39" t="s">
        <v>60</v>
      </c>
      <c r="E22" s="40" t="s">
        <v>110</v>
      </c>
      <c r="F22" s="44" t="s">
        <v>111</v>
      </c>
      <c r="G22" s="40">
        <v>3</v>
      </c>
      <c r="H22" s="38">
        <v>86</v>
      </c>
      <c r="I22" s="51">
        <v>0</v>
      </c>
      <c r="J22" s="42">
        <f t="shared" si="0"/>
        <v>0</v>
      </c>
      <c r="K22" s="38" t="s">
        <v>112</v>
      </c>
      <c r="L22" s="38" t="s">
        <v>113</v>
      </c>
      <c r="M22" s="38" t="s">
        <v>60</v>
      </c>
      <c r="N22" s="38" t="s">
        <v>60</v>
      </c>
      <c r="O22" s="38" t="s">
        <v>60</v>
      </c>
      <c r="P22" s="38" t="s">
        <v>60</v>
      </c>
      <c r="Q22" s="38" t="s">
        <v>60</v>
      </c>
      <c r="R22" s="38" t="s">
        <v>60</v>
      </c>
    </row>
    <row r="23" spans="1:18" s="38" customFormat="1" ht="14.25" x14ac:dyDescent="0.2">
      <c r="A23" s="38" t="s">
        <v>114</v>
      </c>
      <c r="B23" s="50"/>
      <c r="C23" s="38" t="s">
        <v>115</v>
      </c>
      <c r="D23" s="39" t="s">
        <v>60</v>
      </c>
      <c r="E23" s="40" t="s">
        <v>110</v>
      </c>
      <c r="F23" s="44" t="s">
        <v>111</v>
      </c>
      <c r="G23" s="40">
        <v>3</v>
      </c>
      <c r="H23" s="38">
        <v>13</v>
      </c>
      <c r="I23" s="51">
        <v>0</v>
      </c>
      <c r="J23" s="42">
        <f t="shared" si="0"/>
        <v>0</v>
      </c>
      <c r="K23" s="38" t="s">
        <v>112</v>
      </c>
      <c r="L23" s="38" t="s">
        <v>116</v>
      </c>
      <c r="M23" s="38" t="s">
        <v>60</v>
      </c>
      <c r="N23" s="38" t="s">
        <v>60</v>
      </c>
      <c r="O23" s="38" t="s">
        <v>60</v>
      </c>
      <c r="P23" s="38" t="s">
        <v>60</v>
      </c>
      <c r="Q23" s="38" t="s">
        <v>60</v>
      </c>
      <c r="R23" s="38" t="s">
        <v>60</v>
      </c>
    </row>
    <row r="24" spans="1:18" s="38" customFormat="1" ht="14.25" x14ac:dyDescent="0.2">
      <c r="A24" s="38" t="s">
        <v>117</v>
      </c>
      <c r="B24" s="50"/>
      <c r="C24" s="38" t="s">
        <v>118</v>
      </c>
      <c r="D24" s="39" t="s">
        <v>60</v>
      </c>
      <c r="E24" s="40" t="s">
        <v>119</v>
      </c>
      <c r="F24" s="44" t="s">
        <v>120</v>
      </c>
      <c r="G24" s="40">
        <v>3</v>
      </c>
      <c r="H24" s="38">
        <v>18</v>
      </c>
      <c r="I24" s="51">
        <v>0</v>
      </c>
      <c r="J24" s="42">
        <f t="shared" si="0"/>
        <v>0</v>
      </c>
      <c r="K24" s="38" t="s">
        <v>121</v>
      </c>
      <c r="L24" s="38" t="s">
        <v>122</v>
      </c>
      <c r="M24" s="38" t="s">
        <v>123</v>
      </c>
      <c r="N24" s="38" t="s">
        <v>85</v>
      </c>
      <c r="O24" s="38" t="s">
        <v>60</v>
      </c>
      <c r="P24" s="38" t="s">
        <v>60</v>
      </c>
      <c r="Q24" s="38" t="s">
        <v>60</v>
      </c>
      <c r="R24" s="38" t="s">
        <v>60</v>
      </c>
    </row>
    <row r="25" spans="1:18" s="38" customFormat="1" ht="14.25" x14ac:dyDescent="0.2">
      <c r="A25" s="38" t="s">
        <v>124</v>
      </c>
      <c r="B25" s="50"/>
      <c r="C25" s="38" t="s">
        <v>125</v>
      </c>
      <c r="D25" s="39" t="s">
        <v>60</v>
      </c>
      <c r="E25" s="40" t="s">
        <v>119</v>
      </c>
      <c r="F25" s="44" t="s">
        <v>120</v>
      </c>
      <c r="G25" s="40">
        <v>3</v>
      </c>
      <c r="H25" s="38">
        <v>3</v>
      </c>
      <c r="I25" s="51">
        <v>0</v>
      </c>
      <c r="J25" s="42">
        <f t="shared" si="0"/>
        <v>0</v>
      </c>
      <c r="K25" s="38" t="s">
        <v>121</v>
      </c>
      <c r="L25" s="38" t="s">
        <v>122</v>
      </c>
      <c r="M25" s="38" t="s">
        <v>123</v>
      </c>
      <c r="N25" s="38" t="s">
        <v>85</v>
      </c>
      <c r="O25" s="38" t="s">
        <v>60</v>
      </c>
      <c r="P25" s="38" t="s">
        <v>60</v>
      </c>
      <c r="Q25" s="38" t="s">
        <v>60</v>
      </c>
      <c r="R25" s="38" t="s">
        <v>60</v>
      </c>
    </row>
    <row r="26" spans="1:18" s="38" customFormat="1" ht="14.25" x14ac:dyDescent="0.2">
      <c r="A26" s="38" t="s">
        <v>126</v>
      </c>
      <c r="B26" s="50"/>
      <c r="C26" s="38" t="s">
        <v>127</v>
      </c>
      <c r="D26" s="39" t="s">
        <v>60</v>
      </c>
      <c r="E26" s="40" t="s">
        <v>61</v>
      </c>
      <c r="F26" s="44" t="s">
        <v>128</v>
      </c>
      <c r="G26" s="40">
        <v>3</v>
      </c>
      <c r="H26" s="38">
        <v>4</v>
      </c>
      <c r="I26" s="51">
        <v>0</v>
      </c>
      <c r="J26" s="42">
        <f t="shared" si="0"/>
        <v>0</v>
      </c>
      <c r="K26" s="38" t="s">
        <v>129</v>
      </c>
      <c r="L26" s="38" t="s">
        <v>130</v>
      </c>
      <c r="M26" s="38" t="s">
        <v>60</v>
      </c>
      <c r="N26" s="38" t="s">
        <v>60</v>
      </c>
      <c r="O26" s="38" t="s">
        <v>60</v>
      </c>
      <c r="P26" s="38" t="s">
        <v>60</v>
      </c>
      <c r="Q26" s="38" t="s">
        <v>60</v>
      </c>
      <c r="R26" s="38" t="s">
        <v>60</v>
      </c>
    </row>
    <row r="27" spans="1:18" s="38" customFormat="1" ht="15" customHeight="1" x14ac:dyDescent="0.2">
      <c r="A27" s="38" t="s">
        <v>131</v>
      </c>
      <c r="B27" s="50"/>
      <c r="C27" s="38" t="s">
        <v>132</v>
      </c>
      <c r="D27" s="39" t="s">
        <v>60</v>
      </c>
      <c r="E27" s="40" t="s">
        <v>133</v>
      </c>
      <c r="F27" s="44" t="s">
        <v>134</v>
      </c>
      <c r="G27" s="40">
        <v>3</v>
      </c>
      <c r="H27" s="38">
        <v>24</v>
      </c>
      <c r="I27" s="51">
        <v>0</v>
      </c>
      <c r="J27" s="42">
        <f t="shared" si="0"/>
        <v>0</v>
      </c>
      <c r="K27" s="38" t="s">
        <v>135</v>
      </c>
      <c r="L27" s="38" t="s">
        <v>136</v>
      </c>
      <c r="M27" s="38" t="s">
        <v>137</v>
      </c>
      <c r="N27" s="38" t="s">
        <v>85</v>
      </c>
      <c r="O27" s="38" t="s">
        <v>60</v>
      </c>
      <c r="P27" s="38" t="s">
        <v>60</v>
      </c>
      <c r="Q27" s="38" t="s">
        <v>60</v>
      </c>
      <c r="R27" s="38" t="s">
        <v>60</v>
      </c>
    </row>
    <row r="28" spans="1:18" s="38" customFormat="1" ht="14.25" x14ac:dyDescent="0.2">
      <c r="A28" s="38" t="s">
        <v>138</v>
      </c>
      <c r="B28" s="50"/>
      <c r="C28" s="38" t="s">
        <v>132</v>
      </c>
      <c r="D28" s="39" t="s">
        <v>60</v>
      </c>
      <c r="E28" s="40" t="s">
        <v>61</v>
      </c>
      <c r="F28" s="44" t="s">
        <v>139</v>
      </c>
      <c r="G28" s="40">
        <v>3</v>
      </c>
      <c r="H28" s="38">
        <v>90</v>
      </c>
      <c r="I28" s="51">
        <v>0</v>
      </c>
      <c r="J28" s="42">
        <f t="shared" si="0"/>
        <v>0</v>
      </c>
      <c r="K28" s="38" t="s">
        <v>140</v>
      </c>
      <c r="L28" s="38" t="s">
        <v>141</v>
      </c>
      <c r="M28" s="38" t="s">
        <v>142</v>
      </c>
      <c r="N28" s="38" t="s">
        <v>85</v>
      </c>
      <c r="O28" s="38" t="s">
        <v>60</v>
      </c>
      <c r="P28" s="38" t="s">
        <v>60</v>
      </c>
      <c r="Q28" s="38" t="s">
        <v>60</v>
      </c>
      <c r="R28" s="38" t="s">
        <v>60</v>
      </c>
    </row>
    <row r="29" spans="1:18" s="38" customFormat="1" ht="14.25" x14ac:dyDescent="0.2">
      <c r="A29" s="38" t="s">
        <v>143</v>
      </c>
      <c r="B29" s="50"/>
      <c r="C29" s="38" t="s">
        <v>109</v>
      </c>
      <c r="D29" s="39" t="s">
        <v>60</v>
      </c>
      <c r="E29" s="40" t="s">
        <v>110</v>
      </c>
      <c r="F29" s="44" t="s">
        <v>111</v>
      </c>
      <c r="G29" s="40">
        <v>3</v>
      </c>
      <c r="H29" s="38">
        <v>21</v>
      </c>
      <c r="I29" s="51">
        <v>0</v>
      </c>
      <c r="J29" s="42">
        <f t="shared" si="0"/>
        <v>0</v>
      </c>
      <c r="K29" s="38" t="s">
        <v>112</v>
      </c>
      <c r="L29" s="38" t="s">
        <v>113</v>
      </c>
      <c r="M29" s="38" t="s">
        <v>60</v>
      </c>
      <c r="N29" s="38" t="s">
        <v>60</v>
      </c>
      <c r="O29" s="38" t="s">
        <v>60</v>
      </c>
      <c r="P29" s="38" t="s">
        <v>60</v>
      </c>
      <c r="Q29" s="38" t="s">
        <v>60</v>
      </c>
      <c r="R29" s="38" t="s">
        <v>60</v>
      </c>
    </row>
    <row r="30" spans="1:18" s="38" customFormat="1" ht="14.25" x14ac:dyDescent="0.2">
      <c r="A30" s="38" t="s">
        <v>144</v>
      </c>
      <c r="B30" s="50"/>
      <c r="C30" s="38" t="s">
        <v>132</v>
      </c>
      <c r="D30" s="39" t="s">
        <v>60</v>
      </c>
      <c r="E30" s="40" t="s">
        <v>145</v>
      </c>
      <c r="F30" s="44" t="s">
        <v>146</v>
      </c>
      <c r="G30" s="40">
        <v>3</v>
      </c>
      <c r="H30" s="38">
        <v>17</v>
      </c>
      <c r="I30" s="51">
        <v>0</v>
      </c>
      <c r="J30" s="42">
        <f t="shared" si="0"/>
        <v>0</v>
      </c>
      <c r="K30" s="38" t="s">
        <v>82</v>
      </c>
      <c r="L30" s="38" t="s">
        <v>147</v>
      </c>
      <c r="M30" s="38" t="s">
        <v>142</v>
      </c>
      <c r="N30" s="38" t="s">
        <v>85</v>
      </c>
      <c r="O30" s="38" t="s">
        <v>60</v>
      </c>
      <c r="P30" s="38" t="s">
        <v>60</v>
      </c>
      <c r="Q30" s="38" t="s">
        <v>60</v>
      </c>
      <c r="R30" s="38" t="s">
        <v>60</v>
      </c>
    </row>
    <row r="31" spans="1:18" s="38" customFormat="1" ht="14.25" x14ac:dyDescent="0.2">
      <c r="A31" s="38" t="s">
        <v>148</v>
      </c>
      <c r="B31" s="50"/>
      <c r="C31" s="38" t="s">
        <v>132</v>
      </c>
      <c r="D31" s="39" t="s">
        <v>60</v>
      </c>
      <c r="E31" s="40" t="s">
        <v>145</v>
      </c>
      <c r="F31" s="44" t="s">
        <v>146</v>
      </c>
      <c r="G31" s="40">
        <v>3</v>
      </c>
      <c r="H31" s="38">
        <v>30</v>
      </c>
      <c r="I31" s="51">
        <v>0</v>
      </c>
      <c r="J31" s="42">
        <f t="shared" si="0"/>
        <v>0</v>
      </c>
      <c r="K31" s="38" t="s">
        <v>82</v>
      </c>
      <c r="L31" s="38" t="s">
        <v>147</v>
      </c>
      <c r="M31" s="38" t="s">
        <v>142</v>
      </c>
      <c r="N31" s="38" t="s">
        <v>149</v>
      </c>
      <c r="O31" s="38" t="s">
        <v>60</v>
      </c>
      <c r="P31" s="38" t="s">
        <v>60</v>
      </c>
      <c r="Q31" s="38" t="s">
        <v>60</v>
      </c>
      <c r="R31" s="38" t="s">
        <v>60</v>
      </c>
    </row>
    <row r="32" spans="1:18" s="38" customFormat="1" ht="14.25" x14ac:dyDescent="0.2">
      <c r="A32" s="38" t="s">
        <v>150</v>
      </c>
      <c r="B32" s="50"/>
      <c r="C32" s="38" t="s">
        <v>127</v>
      </c>
      <c r="D32" s="39" t="s">
        <v>60</v>
      </c>
      <c r="E32" s="40" t="s">
        <v>145</v>
      </c>
      <c r="F32" s="44" t="s">
        <v>146</v>
      </c>
      <c r="G32" s="40">
        <v>3</v>
      </c>
      <c r="H32" s="38">
        <v>15</v>
      </c>
      <c r="I32" s="51">
        <v>0</v>
      </c>
      <c r="J32" s="42">
        <f t="shared" si="0"/>
        <v>0</v>
      </c>
      <c r="K32" s="38" t="s">
        <v>121</v>
      </c>
      <c r="L32" s="38" t="s">
        <v>151</v>
      </c>
      <c r="M32" s="38" t="s">
        <v>142</v>
      </c>
      <c r="N32" s="38" t="s">
        <v>149</v>
      </c>
      <c r="O32" s="38" t="s">
        <v>60</v>
      </c>
      <c r="P32" s="38" t="s">
        <v>60</v>
      </c>
      <c r="Q32" s="38" t="s">
        <v>60</v>
      </c>
      <c r="R32" s="38" t="s">
        <v>60</v>
      </c>
    </row>
    <row r="33" spans="1:18" s="38" customFormat="1" ht="14.25" x14ac:dyDescent="0.2">
      <c r="A33" s="38" t="s">
        <v>152</v>
      </c>
      <c r="B33" s="50"/>
      <c r="C33" s="38" t="s">
        <v>127</v>
      </c>
      <c r="D33" s="39" t="s">
        <v>60</v>
      </c>
      <c r="E33" s="40" t="s">
        <v>153</v>
      </c>
      <c r="F33" s="44" t="s">
        <v>154</v>
      </c>
      <c r="G33" s="40">
        <v>3</v>
      </c>
      <c r="H33" s="38">
        <v>96</v>
      </c>
      <c r="I33" s="51">
        <v>0</v>
      </c>
      <c r="J33" s="42">
        <f t="shared" si="0"/>
        <v>0</v>
      </c>
      <c r="K33" s="38" t="s">
        <v>121</v>
      </c>
      <c r="L33" s="38" t="s">
        <v>155</v>
      </c>
      <c r="M33" s="38" t="s">
        <v>123</v>
      </c>
      <c r="N33" s="38" t="s">
        <v>85</v>
      </c>
      <c r="O33" s="38" t="s">
        <v>60</v>
      </c>
      <c r="P33" s="38" t="s">
        <v>60</v>
      </c>
      <c r="Q33" s="38" t="s">
        <v>60</v>
      </c>
      <c r="R33" s="38" t="s">
        <v>60</v>
      </c>
    </row>
    <row r="34" spans="1:18" s="38" customFormat="1" ht="14.25" x14ac:dyDescent="0.2">
      <c r="A34" s="38" t="s">
        <v>156</v>
      </c>
      <c r="B34" s="50"/>
      <c r="C34" s="38" t="s">
        <v>125</v>
      </c>
      <c r="D34" s="39" t="s">
        <v>157</v>
      </c>
      <c r="E34" s="40" t="s">
        <v>61</v>
      </c>
      <c r="F34" s="44" t="s">
        <v>158</v>
      </c>
      <c r="G34" s="40">
        <v>3</v>
      </c>
      <c r="H34" s="38">
        <v>8</v>
      </c>
      <c r="I34" s="51">
        <v>0</v>
      </c>
      <c r="J34" s="42">
        <f t="shared" si="0"/>
        <v>0</v>
      </c>
      <c r="K34" s="38" t="s">
        <v>121</v>
      </c>
      <c r="L34" s="38" t="s">
        <v>151</v>
      </c>
      <c r="M34" s="38" t="s">
        <v>60</v>
      </c>
      <c r="N34" s="38" t="s">
        <v>60</v>
      </c>
      <c r="O34" s="38" t="s">
        <v>60</v>
      </c>
      <c r="P34" s="38" t="s">
        <v>60</v>
      </c>
      <c r="Q34" s="38" t="s">
        <v>60</v>
      </c>
      <c r="R34" s="38" t="s">
        <v>60</v>
      </c>
    </row>
    <row r="35" spans="1:18" s="38" customFormat="1" ht="15" customHeight="1" x14ac:dyDescent="0.2">
      <c r="A35" s="38" t="s">
        <v>159</v>
      </c>
      <c r="B35" s="50"/>
      <c r="C35" s="38" t="s">
        <v>125</v>
      </c>
      <c r="D35" s="39" t="s">
        <v>157</v>
      </c>
      <c r="E35" s="40" t="s">
        <v>61</v>
      </c>
      <c r="F35" s="44" t="s">
        <v>158</v>
      </c>
      <c r="G35" s="40">
        <v>3</v>
      </c>
      <c r="H35" s="38">
        <v>2</v>
      </c>
      <c r="I35" s="51">
        <v>0</v>
      </c>
      <c r="J35" s="42">
        <f t="shared" si="0"/>
        <v>0</v>
      </c>
      <c r="K35" s="38" t="s">
        <v>121</v>
      </c>
      <c r="L35" s="38" t="s">
        <v>151</v>
      </c>
      <c r="M35" s="38" t="s">
        <v>60</v>
      </c>
      <c r="N35" s="38" t="s">
        <v>60</v>
      </c>
      <c r="O35" s="38" t="s">
        <v>60</v>
      </c>
      <c r="P35" s="38" t="s">
        <v>60</v>
      </c>
      <c r="Q35" s="38" t="s">
        <v>60</v>
      </c>
      <c r="R35" s="38" t="s">
        <v>60</v>
      </c>
    </row>
    <row r="36" spans="1:18" s="38" customFormat="1" ht="14.25" x14ac:dyDescent="0.2">
      <c r="A36" s="38" t="s">
        <v>160</v>
      </c>
      <c r="B36" s="50"/>
      <c r="C36" s="38" t="s">
        <v>161</v>
      </c>
      <c r="D36" s="39" t="s">
        <v>60</v>
      </c>
      <c r="E36" s="40" t="s">
        <v>61</v>
      </c>
      <c r="F36" s="44" t="s">
        <v>162</v>
      </c>
      <c r="G36" s="40">
        <v>3</v>
      </c>
      <c r="H36" s="38">
        <v>5</v>
      </c>
      <c r="I36" s="51">
        <v>0</v>
      </c>
      <c r="J36" s="42">
        <f t="shared" si="0"/>
        <v>0</v>
      </c>
      <c r="K36" s="38" t="s">
        <v>163</v>
      </c>
      <c r="L36" s="38" t="s">
        <v>164</v>
      </c>
      <c r="M36" s="38" t="s">
        <v>60</v>
      </c>
      <c r="N36" s="38" t="s">
        <v>60</v>
      </c>
      <c r="O36" s="38" t="s">
        <v>60</v>
      </c>
      <c r="P36" s="38" t="s">
        <v>60</v>
      </c>
      <c r="Q36" s="38" t="s">
        <v>60</v>
      </c>
      <c r="R36" s="38" t="s">
        <v>60</v>
      </c>
    </row>
    <row r="37" spans="1:18" s="38" customFormat="1" ht="14.25" x14ac:dyDescent="0.2">
      <c r="A37" s="38" t="s">
        <v>165</v>
      </c>
      <c r="B37" s="50"/>
      <c r="C37" s="38" t="s">
        <v>125</v>
      </c>
      <c r="D37" s="39" t="s">
        <v>60</v>
      </c>
      <c r="E37" s="40" t="s">
        <v>166</v>
      </c>
      <c r="F37" s="44" t="s">
        <v>167</v>
      </c>
      <c r="G37" s="40">
        <v>3</v>
      </c>
      <c r="H37" s="38">
        <v>30</v>
      </c>
      <c r="I37" s="51">
        <v>0</v>
      </c>
      <c r="J37" s="42">
        <f t="shared" si="0"/>
        <v>0</v>
      </c>
      <c r="K37" s="38" t="s">
        <v>82</v>
      </c>
      <c r="L37" s="38" t="s">
        <v>168</v>
      </c>
      <c r="M37" s="38" t="s">
        <v>169</v>
      </c>
      <c r="N37" s="38" t="s">
        <v>85</v>
      </c>
      <c r="O37" s="38" t="s">
        <v>60</v>
      </c>
      <c r="P37" s="38" t="s">
        <v>60</v>
      </c>
      <c r="Q37" s="38" t="s">
        <v>60</v>
      </c>
      <c r="R37" s="38" t="s">
        <v>60</v>
      </c>
    </row>
    <row r="38" spans="1:18" s="38" customFormat="1" ht="14.25" x14ac:dyDescent="0.2">
      <c r="A38" s="38" t="s">
        <v>170</v>
      </c>
      <c r="B38" s="50"/>
      <c r="C38" s="38" t="s">
        <v>125</v>
      </c>
      <c r="D38" s="39" t="s">
        <v>60</v>
      </c>
      <c r="E38" s="40" t="s">
        <v>166</v>
      </c>
      <c r="F38" s="44" t="s">
        <v>167</v>
      </c>
      <c r="G38" s="40">
        <v>3</v>
      </c>
      <c r="H38" s="38">
        <v>4</v>
      </c>
      <c r="I38" s="51">
        <v>0</v>
      </c>
      <c r="J38" s="42">
        <f t="shared" si="0"/>
        <v>0</v>
      </c>
      <c r="K38" s="38" t="s">
        <v>171</v>
      </c>
      <c r="L38" s="38" t="s">
        <v>172</v>
      </c>
      <c r="M38" s="38" t="s">
        <v>169</v>
      </c>
      <c r="N38" s="38" t="s">
        <v>85</v>
      </c>
      <c r="O38" s="38" t="s">
        <v>60</v>
      </c>
      <c r="P38" s="38" t="s">
        <v>60</v>
      </c>
      <c r="Q38" s="38" t="s">
        <v>60</v>
      </c>
      <c r="R38" s="38" t="s">
        <v>60</v>
      </c>
    </row>
    <row r="39" spans="1:18" s="38" customFormat="1" ht="14.25" x14ac:dyDescent="0.2">
      <c r="A39" s="38" t="s">
        <v>170</v>
      </c>
      <c r="B39" s="50"/>
      <c r="C39" s="38" t="s">
        <v>125</v>
      </c>
      <c r="D39" s="39" t="s">
        <v>60</v>
      </c>
      <c r="E39" s="40" t="s">
        <v>166</v>
      </c>
      <c r="F39" s="44" t="s">
        <v>167</v>
      </c>
      <c r="G39" s="40">
        <v>3</v>
      </c>
      <c r="H39" s="38">
        <v>96</v>
      </c>
      <c r="I39" s="51">
        <v>0</v>
      </c>
      <c r="J39" s="42">
        <f t="shared" si="0"/>
        <v>0</v>
      </c>
      <c r="K39" s="38" t="s">
        <v>82</v>
      </c>
      <c r="L39" s="38" t="s">
        <v>173</v>
      </c>
      <c r="M39" s="38" t="s">
        <v>169</v>
      </c>
      <c r="N39" s="38" t="s">
        <v>85</v>
      </c>
      <c r="O39" s="38" t="s">
        <v>60</v>
      </c>
      <c r="P39" s="38" t="s">
        <v>60</v>
      </c>
      <c r="Q39" s="38" t="s">
        <v>60</v>
      </c>
      <c r="R39" s="38" t="s">
        <v>60</v>
      </c>
    </row>
    <row r="40" spans="1:18" s="38" customFormat="1" ht="14.25" x14ac:dyDescent="0.2">
      <c r="A40" s="38" t="s">
        <v>174</v>
      </c>
      <c r="B40" s="50"/>
      <c r="C40" s="38" t="s">
        <v>125</v>
      </c>
      <c r="D40" s="39" t="s">
        <v>60</v>
      </c>
      <c r="E40" s="40" t="s">
        <v>166</v>
      </c>
      <c r="F40" s="44" t="s">
        <v>167</v>
      </c>
      <c r="G40" s="40">
        <v>3</v>
      </c>
      <c r="H40" s="38">
        <v>20</v>
      </c>
      <c r="I40" s="51">
        <v>0</v>
      </c>
      <c r="J40" s="42">
        <f t="shared" si="0"/>
        <v>0</v>
      </c>
      <c r="K40" s="38" t="s">
        <v>82</v>
      </c>
      <c r="L40" s="38" t="s">
        <v>168</v>
      </c>
      <c r="M40" s="38" t="s">
        <v>169</v>
      </c>
      <c r="N40" s="38" t="s">
        <v>85</v>
      </c>
      <c r="O40" s="38" t="s">
        <v>60</v>
      </c>
      <c r="P40" s="38" t="s">
        <v>60</v>
      </c>
      <c r="Q40" s="38" t="s">
        <v>60</v>
      </c>
      <c r="R40" s="38" t="s">
        <v>60</v>
      </c>
    </row>
    <row r="41" spans="1:18" s="38" customFormat="1" ht="14.25" x14ac:dyDescent="0.2">
      <c r="A41" s="38" t="s">
        <v>175</v>
      </c>
      <c r="B41" s="50"/>
      <c r="C41" s="38" t="s">
        <v>125</v>
      </c>
      <c r="D41" s="39" t="s">
        <v>60</v>
      </c>
      <c r="E41" s="40" t="s">
        <v>166</v>
      </c>
      <c r="F41" s="44" t="s">
        <v>167</v>
      </c>
      <c r="G41" s="40">
        <v>3</v>
      </c>
      <c r="H41" s="38">
        <v>3</v>
      </c>
      <c r="I41" s="51">
        <v>0</v>
      </c>
      <c r="J41" s="42">
        <f t="shared" si="0"/>
        <v>0</v>
      </c>
      <c r="K41" s="38" t="s">
        <v>82</v>
      </c>
      <c r="L41" s="38" t="s">
        <v>168</v>
      </c>
      <c r="M41" s="38" t="s">
        <v>169</v>
      </c>
      <c r="N41" s="38" t="s">
        <v>85</v>
      </c>
      <c r="O41" s="38" t="s">
        <v>60</v>
      </c>
      <c r="P41" s="38" t="s">
        <v>60</v>
      </c>
      <c r="Q41" s="38" t="s">
        <v>60</v>
      </c>
      <c r="R41" s="38" t="s">
        <v>60</v>
      </c>
    </row>
    <row r="42" spans="1:18" s="38" customFormat="1" ht="14.25" x14ac:dyDescent="0.2">
      <c r="A42" s="38" t="s">
        <v>176</v>
      </c>
      <c r="B42" s="50"/>
      <c r="C42" s="38" t="s">
        <v>125</v>
      </c>
      <c r="D42" s="39" t="s">
        <v>60</v>
      </c>
      <c r="E42" s="40" t="s">
        <v>166</v>
      </c>
      <c r="F42" s="44" t="s">
        <v>167</v>
      </c>
      <c r="G42" s="40">
        <v>3</v>
      </c>
      <c r="H42" s="38">
        <v>48</v>
      </c>
      <c r="I42" s="51">
        <v>0</v>
      </c>
      <c r="J42" s="42">
        <f t="shared" si="0"/>
        <v>0</v>
      </c>
      <c r="K42" s="38" t="s">
        <v>82</v>
      </c>
      <c r="L42" s="38" t="s">
        <v>168</v>
      </c>
      <c r="M42" s="38" t="s">
        <v>169</v>
      </c>
      <c r="N42" s="38" t="s">
        <v>85</v>
      </c>
      <c r="O42" s="38" t="s">
        <v>60</v>
      </c>
      <c r="P42" s="38" t="s">
        <v>60</v>
      </c>
      <c r="Q42" s="38" t="s">
        <v>60</v>
      </c>
      <c r="R42" s="38" t="s">
        <v>60</v>
      </c>
    </row>
    <row r="43" spans="1:18" s="38" customFormat="1" ht="14.25" x14ac:dyDescent="0.2">
      <c r="A43" s="38" t="s">
        <v>177</v>
      </c>
      <c r="B43" s="50"/>
      <c r="C43" s="38" t="s">
        <v>118</v>
      </c>
      <c r="D43" s="39" t="s">
        <v>60</v>
      </c>
      <c r="E43" s="40" t="s">
        <v>166</v>
      </c>
      <c r="F43" s="44" t="s">
        <v>167</v>
      </c>
      <c r="G43" s="40">
        <v>3</v>
      </c>
      <c r="H43" s="38">
        <v>2</v>
      </c>
      <c r="I43" s="51">
        <v>0</v>
      </c>
      <c r="J43" s="42">
        <f t="shared" si="0"/>
        <v>0</v>
      </c>
      <c r="K43" s="38" t="s">
        <v>171</v>
      </c>
      <c r="L43" s="38" t="s">
        <v>178</v>
      </c>
      <c r="M43" s="38" t="s">
        <v>169</v>
      </c>
      <c r="N43" s="38" t="s">
        <v>85</v>
      </c>
      <c r="O43" s="38" t="s">
        <v>60</v>
      </c>
      <c r="P43" s="38" t="s">
        <v>60</v>
      </c>
      <c r="Q43" s="38" t="s">
        <v>60</v>
      </c>
      <c r="R43" s="38" t="s">
        <v>60</v>
      </c>
    </row>
    <row r="44" spans="1:18" s="38" customFormat="1" ht="14.25" x14ac:dyDescent="0.2">
      <c r="A44" s="38" t="s">
        <v>179</v>
      </c>
      <c r="B44" s="50"/>
      <c r="C44" s="38" t="s">
        <v>118</v>
      </c>
      <c r="D44" s="39" t="s">
        <v>60</v>
      </c>
      <c r="E44" s="40" t="s">
        <v>166</v>
      </c>
      <c r="F44" s="44" t="s">
        <v>167</v>
      </c>
      <c r="G44" s="40">
        <v>3</v>
      </c>
      <c r="H44" s="38">
        <v>5</v>
      </c>
      <c r="I44" s="51">
        <v>0</v>
      </c>
      <c r="J44" s="42">
        <f t="shared" si="0"/>
        <v>0</v>
      </c>
      <c r="K44" s="38" t="s">
        <v>82</v>
      </c>
      <c r="L44" s="38" t="s">
        <v>180</v>
      </c>
      <c r="M44" s="38" t="s">
        <v>181</v>
      </c>
      <c r="N44" s="38" t="s">
        <v>182</v>
      </c>
      <c r="O44" s="38" t="s">
        <v>183</v>
      </c>
      <c r="P44" s="38" t="s">
        <v>184</v>
      </c>
      <c r="Q44" s="38" t="s">
        <v>185</v>
      </c>
      <c r="R44" s="38" t="s">
        <v>186</v>
      </c>
    </row>
    <row r="45" spans="1:18" s="38" customFormat="1" ht="14.25" x14ac:dyDescent="0.2">
      <c r="A45" s="38" t="s">
        <v>187</v>
      </c>
      <c r="B45" s="50"/>
      <c r="C45" s="38" t="s">
        <v>125</v>
      </c>
      <c r="D45" s="39" t="s">
        <v>60</v>
      </c>
      <c r="E45" s="40" t="s">
        <v>166</v>
      </c>
      <c r="F45" s="44" t="s">
        <v>167</v>
      </c>
      <c r="G45" s="40">
        <v>3</v>
      </c>
      <c r="H45" s="38">
        <v>28</v>
      </c>
      <c r="I45" s="51">
        <v>0</v>
      </c>
      <c r="J45" s="42">
        <f t="shared" si="0"/>
        <v>0</v>
      </c>
      <c r="K45" s="38" t="s">
        <v>171</v>
      </c>
      <c r="L45" s="38" t="s">
        <v>172</v>
      </c>
      <c r="M45" s="38" t="s">
        <v>169</v>
      </c>
      <c r="N45" s="38" t="s">
        <v>85</v>
      </c>
      <c r="O45" s="38" t="s">
        <v>60</v>
      </c>
      <c r="P45" s="38" t="s">
        <v>60</v>
      </c>
      <c r="Q45" s="38" t="s">
        <v>60</v>
      </c>
      <c r="R45" s="38" t="s">
        <v>60</v>
      </c>
    </row>
    <row r="46" spans="1:18" s="38" customFormat="1" ht="14.25" x14ac:dyDescent="0.2">
      <c r="A46" s="38" t="s">
        <v>187</v>
      </c>
      <c r="B46" s="50"/>
      <c r="C46" s="38" t="s">
        <v>125</v>
      </c>
      <c r="D46" s="39" t="s">
        <v>60</v>
      </c>
      <c r="E46" s="40" t="s">
        <v>166</v>
      </c>
      <c r="F46" s="44" t="s">
        <v>167</v>
      </c>
      <c r="G46" s="40">
        <v>3</v>
      </c>
      <c r="H46" s="38">
        <v>12</v>
      </c>
      <c r="I46" s="51">
        <v>0</v>
      </c>
      <c r="J46" s="42">
        <f t="shared" si="0"/>
        <v>0</v>
      </c>
      <c r="K46" s="38" t="s">
        <v>121</v>
      </c>
      <c r="L46" s="38" t="s">
        <v>188</v>
      </c>
      <c r="M46" s="38" t="s">
        <v>169</v>
      </c>
      <c r="N46" s="38" t="s">
        <v>85</v>
      </c>
      <c r="O46" s="38" t="s">
        <v>60</v>
      </c>
      <c r="P46" s="38" t="s">
        <v>60</v>
      </c>
      <c r="Q46" s="38" t="s">
        <v>60</v>
      </c>
      <c r="R46" s="38" t="s">
        <v>60</v>
      </c>
    </row>
    <row r="47" spans="1:18" s="38" customFormat="1" ht="14.25" x14ac:dyDescent="0.2">
      <c r="A47" s="38" t="s">
        <v>189</v>
      </c>
      <c r="B47" s="50"/>
      <c r="C47" s="38" t="s">
        <v>118</v>
      </c>
      <c r="D47" s="39" t="s">
        <v>60</v>
      </c>
      <c r="E47" s="40" t="s">
        <v>61</v>
      </c>
      <c r="F47" s="44" t="s">
        <v>190</v>
      </c>
      <c r="G47" s="40">
        <v>3</v>
      </c>
      <c r="H47" s="38">
        <v>32</v>
      </c>
      <c r="I47" s="51">
        <v>0</v>
      </c>
      <c r="J47" s="42">
        <f t="shared" si="0"/>
        <v>0</v>
      </c>
      <c r="K47" s="38" t="s">
        <v>121</v>
      </c>
      <c r="L47" s="38" t="s">
        <v>191</v>
      </c>
      <c r="M47" s="38" t="s">
        <v>60</v>
      </c>
      <c r="N47" s="38" t="s">
        <v>60</v>
      </c>
      <c r="O47" s="38" t="s">
        <v>60</v>
      </c>
      <c r="P47" s="38" t="s">
        <v>60</v>
      </c>
      <c r="Q47" s="38" t="s">
        <v>60</v>
      </c>
      <c r="R47" s="38" t="s">
        <v>60</v>
      </c>
    </row>
    <row r="48" spans="1:18" s="38" customFormat="1" ht="14.25" x14ac:dyDescent="0.2">
      <c r="A48" s="38" t="s">
        <v>192</v>
      </c>
      <c r="B48" s="50"/>
      <c r="C48" s="38" t="s">
        <v>193</v>
      </c>
      <c r="D48" s="39" t="s">
        <v>194</v>
      </c>
      <c r="E48" s="40" t="s">
        <v>195</v>
      </c>
      <c r="F48" s="44" t="s">
        <v>196</v>
      </c>
      <c r="G48" s="40">
        <v>3</v>
      </c>
      <c r="H48" s="38">
        <v>4</v>
      </c>
      <c r="I48" s="51">
        <v>0</v>
      </c>
      <c r="J48" s="42">
        <f t="shared" si="0"/>
        <v>0</v>
      </c>
      <c r="K48" s="38" t="s">
        <v>82</v>
      </c>
      <c r="L48" s="38" t="s">
        <v>197</v>
      </c>
      <c r="M48" s="38" t="s">
        <v>60</v>
      </c>
      <c r="N48" s="38" t="s">
        <v>60</v>
      </c>
      <c r="O48" s="38" t="s">
        <v>60</v>
      </c>
      <c r="P48" s="38" t="s">
        <v>60</v>
      </c>
      <c r="Q48" s="38" t="s">
        <v>60</v>
      </c>
      <c r="R48" s="38" t="s">
        <v>60</v>
      </c>
    </row>
    <row r="49" spans="1:18" s="38" customFormat="1" ht="14.25" x14ac:dyDescent="0.2">
      <c r="A49" s="38" t="s">
        <v>198</v>
      </c>
      <c r="B49" s="50"/>
      <c r="C49" s="38" t="s">
        <v>193</v>
      </c>
      <c r="D49" s="39" t="s">
        <v>199</v>
      </c>
      <c r="E49" s="40" t="s">
        <v>195</v>
      </c>
      <c r="F49" s="44" t="s">
        <v>196</v>
      </c>
      <c r="G49" s="40">
        <v>3</v>
      </c>
      <c r="H49" s="38">
        <v>12</v>
      </c>
      <c r="I49" s="51">
        <v>0</v>
      </c>
      <c r="J49" s="42">
        <f t="shared" si="0"/>
        <v>0</v>
      </c>
      <c r="K49" s="38" t="s">
        <v>82</v>
      </c>
      <c r="L49" s="38" t="s">
        <v>197</v>
      </c>
      <c r="M49" s="38" t="s">
        <v>60</v>
      </c>
      <c r="N49" s="38" t="s">
        <v>60</v>
      </c>
      <c r="O49" s="38" t="s">
        <v>60</v>
      </c>
      <c r="P49" s="38" t="s">
        <v>60</v>
      </c>
      <c r="Q49" s="38" t="s">
        <v>60</v>
      </c>
      <c r="R49" s="38" t="s">
        <v>60</v>
      </c>
    </row>
    <row r="50" spans="1:18" s="38" customFormat="1" ht="14.25" x14ac:dyDescent="0.2">
      <c r="A50" s="38" t="s">
        <v>200</v>
      </c>
      <c r="B50" s="50"/>
      <c r="C50" s="38" t="s">
        <v>193</v>
      </c>
      <c r="D50" s="39" t="s">
        <v>201</v>
      </c>
      <c r="E50" s="40" t="s">
        <v>195</v>
      </c>
      <c r="F50" s="44" t="s">
        <v>196</v>
      </c>
      <c r="G50" s="40">
        <v>3</v>
      </c>
      <c r="H50" s="38">
        <v>1</v>
      </c>
      <c r="I50" s="51">
        <v>0</v>
      </c>
      <c r="J50" s="42">
        <f t="shared" si="0"/>
        <v>0</v>
      </c>
      <c r="K50" s="38" t="s">
        <v>82</v>
      </c>
      <c r="L50" s="38" t="s">
        <v>202</v>
      </c>
      <c r="M50" s="38" t="s">
        <v>60</v>
      </c>
      <c r="N50" s="38" t="s">
        <v>60</v>
      </c>
      <c r="O50" s="38" t="s">
        <v>60</v>
      </c>
      <c r="P50" s="38" t="s">
        <v>60</v>
      </c>
      <c r="Q50" s="38" t="s">
        <v>60</v>
      </c>
      <c r="R50" s="38" t="s">
        <v>60</v>
      </c>
    </row>
    <row r="51" spans="1:18" s="38" customFormat="1" ht="14.25" x14ac:dyDescent="0.2">
      <c r="A51" s="38" t="s">
        <v>203</v>
      </c>
      <c r="B51" s="50"/>
      <c r="C51" s="38" t="s">
        <v>193</v>
      </c>
      <c r="D51" s="39" t="s">
        <v>204</v>
      </c>
      <c r="E51" s="40" t="s">
        <v>195</v>
      </c>
      <c r="F51" s="44" t="s">
        <v>196</v>
      </c>
      <c r="G51" s="40">
        <v>3</v>
      </c>
      <c r="H51" s="38">
        <v>4</v>
      </c>
      <c r="I51" s="51">
        <v>0</v>
      </c>
      <c r="J51" s="42">
        <f t="shared" si="0"/>
        <v>0</v>
      </c>
      <c r="K51" s="38" t="s">
        <v>82</v>
      </c>
      <c r="L51" s="38" t="s">
        <v>197</v>
      </c>
      <c r="M51" s="38" t="s">
        <v>60</v>
      </c>
      <c r="N51" s="38" t="s">
        <v>60</v>
      </c>
      <c r="O51" s="38" t="s">
        <v>60</v>
      </c>
      <c r="P51" s="38" t="s">
        <v>60</v>
      </c>
      <c r="Q51" s="38" t="s">
        <v>60</v>
      </c>
      <c r="R51" s="38" t="s">
        <v>60</v>
      </c>
    </row>
    <row r="52" spans="1:18" s="38" customFormat="1" ht="14.25" x14ac:dyDescent="0.2">
      <c r="A52" s="38" t="s">
        <v>205</v>
      </c>
      <c r="B52" s="50"/>
      <c r="C52" s="38" t="s">
        <v>206</v>
      </c>
      <c r="D52" s="39" t="s">
        <v>60</v>
      </c>
      <c r="E52" s="40" t="s">
        <v>207</v>
      </c>
      <c r="F52" s="44" t="s">
        <v>208</v>
      </c>
      <c r="G52" s="40">
        <v>3</v>
      </c>
      <c r="H52" s="38">
        <v>3</v>
      </c>
      <c r="I52" s="51">
        <v>0</v>
      </c>
      <c r="J52" s="42">
        <f t="shared" si="0"/>
        <v>0</v>
      </c>
      <c r="K52" s="38" t="s">
        <v>121</v>
      </c>
      <c r="L52" s="38" t="s">
        <v>209</v>
      </c>
      <c r="M52" s="38" t="s">
        <v>123</v>
      </c>
      <c r="N52" s="38" t="s">
        <v>210</v>
      </c>
      <c r="O52" s="38" t="s">
        <v>60</v>
      </c>
      <c r="P52" s="38" t="s">
        <v>60</v>
      </c>
      <c r="Q52" s="38" t="s">
        <v>60</v>
      </c>
      <c r="R52" s="38" t="s">
        <v>60</v>
      </c>
    </row>
    <row r="53" spans="1:18" s="38" customFormat="1" ht="14.25" x14ac:dyDescent="0.2">
      <c r="A53" s="38" t="s">
        <v>211</v>
      </c>
      <c r="B53" s="50"/>
      <c r="C53" s="38" t="s">
        <v>206</v>
      </c>
      <c r="D53" s="39" t="s">
        <v>60</v>
      </c>
      <c r="E53" s="40" t="s">
        <v>207</v>
      </c>
      <c r="F53" s="44" t="s">
        <v>208</v>
      </c>
      <c r="G53" s="40">
        <v>3</v>
      </c>
      <c r="H53" s="38">
        <v>42</v>
      </c>
      <c r="I53" s="51">
        <v>0</v>
      </c>
      <c r="J53" s="42">
        <f t="shared" si="0"/>
        <v>0</v>
      </c>
      <c r="K53" s="38" t="s">
        <v>171</v>
      </c>
      <c r="L53" s="38" t="s">
        <v>212</v>
      </c>
      <c r="M53" s="38" t="s">
        <v>213</v>
      </c>
      <c r="N53" s="38" t="s">
        <v>214</v>
      </c>
      <c r="O53" s="38" t="s">
        <v>60</v>
      </c>
      <c r="P53" s="38" t="s">
        <v>60</v>
      </c>
      <c r="Q53" s="38" t="s">
        <v>60</v>
      </c>
      <c r="R53" s="38" t="s">
        <v>60</v>
      </c>
    </row>
    <row r="54" spans="1:18" s="38" customFormat="1" ht="14.25" x14ac:dyDescent="0.2">
      <c r="A54" s="38" t="s">
        <v>211</v>
      </c>
      <c r="B54" s="50"/>
      <c r="C54" s="38" t="s">
        <v>206</v>
      </c>
      <c r="D54" s="39" t="s">
        <v>60</v>
      </c>
      <c r="E54" s="40" t="s">
        <v>207</v>
      </c>
      <c r="F54" s="44" t="s">
        <v>208</v>
      </c>
      <c r="G54" s="40">
        <v>3</v>
      </c>
      <c r="H54" s="38">
        <v>12</v>
      </c>
      <c r="I54" s="51">
        <v>0</v>
      </c>
      <c r="J54" s="42">
        <f t="shared" si="0"/>
        <v>0</v>
      </c>
      <c r="K54" s="38" t="s">
        <v>82</v>
      </c>
      <c r="L54" s="38" t="s">
        <v>215</v>
      </c>
      <c r="M54" s="38" t="s">
        <v>213</v>
      </c>
      <c r="N54" s="38" t="s">
        <v>214</v>
      </c>
      <c r="O54" s="38" t="s">
        <v>60</v>
      </c>
      <c r="P54" s="38" t="s">
        <v>60</v>
      </c>
      <c r="Q54" s="38" t="s">
        <v>60</v>
      </c>
      <c r="R54" s="38" t="s">
        <v>60</v>
      </c>
    </row>
    <row r="55" spans="1:18" s="38" customFormat="1" ht="14.25" x14ac:dyDescent="0.2">
      <c r="A55" s="38" t="s">
        <v>216</v>
      </c>
      <c r="B55" s="50"/>
      <c r="C55" s="38" t="s">
        <v>206</v>
      </c>
      <c r="D55" s="39" t="s">
        <v>60</v>
      </c>
      <c r="E55" s="40" t="s">
        <v>207</v>
      </c>
      <c r="F55" s="44" t="s">
        <v>208</v>
      </c>
      <c r="G55" s="40">
        <v>3</v>
      </c>
      <c r="H55" s="38">
        <v>16</v>
      </c>
      <c r="I55" s="51">
        <v>0</v>
      </c>
      <c r="J55" s="42">
        <f t="shared" si="0"/>
        <v>0</v>
      </c>
      <c r="K55" s="38" t="s">
        <v>171</v>
      </c>
      <c r="L55" s="38" t="s">
        <v>212</v>
      </c>
      <c r="M55" s="38" t="s">
        <v>213</v>
      </c>
      <c r="N55" s="38" t="s">
        <v>214</v>
      </c>
      <c r="O55" s="38" t="s">
        <v>60</v>
      </c>
      <c r="P55" s="38" t="s">
        <v>60</v>
      </c>
      <c r="Q55" s="38" t="s">
        <v>60</v>
      </c>
      <c r="R55" s="38" t="s">
        <v>60</v>
      </c>
    </row>
    <row r="56" spans="1:18" s="38" customFormat="1" ht="14.25" x14ac:dyDescent="0.2">
      <c r="A56" s="38" t="s">
        <v>216</v>
      </c>
      <c r="B56" s="50"/>
      <c r="C56" s="38" t="s">
        <v>206</v>
      </c>
      <c r="D56" s="39" t="s">
        <v>60</v>
      </c>
      <c r="E56" s="40" t="s">
        <v>207</v>
      </c>
      <c r="F56" s="44" t="s">
        <v>208</v>
      </c>
      <c r="G56" s="40">
        <v>3</v>
      </c>
      <c r="H56" s="38">
        <v>10</v>
      </c>
      <c r="I56" s="51">
        <v>0</v>
      </c>
      <c r="J56" s="42">
        <f t="shared" si="0"/>
        <v>0</v>
      </c>
      <c r="K56" s="38" t="s">
        <v>121</v>
      </c>
      <c r="L56" s="38" t="s">
        <v>122</v>
      </c>
      <c r="M56" s="38" t="s">
        <v>213</v>
      </c>
      <c r="N56" s="38" t="s">
        <v>214</v>
      </c>
      <c r="O56" s="38" t="s">
        <v>60</v>
      </c>
      <c r="P56" s="38" t="s">
        <v>60</v>
      </c>
      <c r="Q56" s="38" t="s">
        <v>60</v>
      </c>
      <c r="R56" s="38" t="s">
        <v>60</v>
      </c>
    </row>
    <row r="57" spans="1:18" s="38" customFormat="1" ht="14.25" x14ac:dyDescent="0.2">
      <c r="A57" s="38" t="s">
        <v>216</v>
      </c>
      <c r="B57" s="50"/>
      <c r="C57" s="38" t="s">
        <v>206</v>
      </c>
      <c r="D57" s="39" t="s">
        <v>60</v>
      </c>
      <c r="E57" s="40" t="s">
        <v>207</v>
      </c>
      <c r="F57" s="44" t="s">
        <v>208</v>
      </c>
      <c r="G57" s="40">
        <v>3</v>
      </c>
      <c r="H57" s="38">
        <v>2</v>
      </c>
      <c r="I57" s="51">
        <v>0</v>
      </c>
      <c r="J57" s="42">
        <f t="shared" si="0"/>
        <v>0</v>
      </c>
      <c r="K57" s="38" t="s">
        <v>121</v>
      </c>
      <c r="L57" s="38" t="s">
        <v>151</v>
      </c>
      <c r="M57" s="38" t="s">
        <v>142</v>
      </c>
      <c r="N57" s="38" t="s">
        <v>149</v>
      </c>
      <c r="O57" s="38" t="s">
        <v>60</v>
      </c>
      <c r="P57" s="38" t="s">
        <v>60</v>
      </c>
      <c r="Q57" s="38" t="s">
        <v>60</v>
      </c>
      <c r="R57" s="38" t="s">
        <v>60</v>
      </c>
    </row>
    <row r="58" spans="1:18" s="38" customFormat="1" ht="14.25" x14ac:dyDescent="0.2">
      <c r="A58" s="38" t="s">
        <v>217</v>
      </c>
      <c r="B58" s="50"/>
      <c r="C58" s="38" t="s">
        <v>206</v>
      </c>
      <c r="D58" s="39" t="s">
        <v>60</v>
      </c>
      <c r="E58" s="40" t="s">
        <v>207</v>
      </c>
      <c r="F58" s="44" t="s">
        <v>208</v>
      </c>
      <c r="G58" s="40">
        <v>3</v>
      </c>
      <c r="H58" s="38">
        <v>12</v>
      </c>
      <c r="I58" s="51">
        <v>0</v>
      </c>
      <c r="J58" s="42">
        <f t="shared" si="0"/>
        <v>0</v>
      </c>
      <c r="K58" s="38" t="s">
        <v>82</v>
      </c>
      <c r="L58" s="38" t="s">
        <v>147</v>
      </c>
      <c r="M58" s="38" t="s">
        <v>123</v>
      </c>
      <c r="N58" s="38" t="s">
        <v>210</v>
      </c>
      <c r="O58" s="38" t="s">
        <v>60</v>
      </c>
      <c r="P58" s="38" t="s">
        <v>60</v>
      </c>
      <c r="Q58" s="38" t="s">
        <v>60</v>
      </c>
      <c r="R58" s="38" t="s">
        <v>60</v>
      </c>
    </row>
    <row r="59" spans="1:18" s="38" customFormat="1" ht="14.25" x14ac:dyDescent="0.2">
      <c r="A59" s="38" t="s">
        <v>218</v>
      </c>
      <c r="B59" s="50"/>
      <c r="C59" s="38" t="s">
        <v>219</v>
      </c>
      <c r="D59" s="39" t="s">
        <v>60</v>
      </c>
      <c r="E59" s="40" t="s">
        <v>207</v>
      </c>
      <c r="F59" s="44" t="s">
        <v>208</v>
      </c>
      <c r="G59" s="40">
        <v>3</v>
      </c>
      <c r="H59" s="38">
        <v>28</v>
      </c>
      <c r="I59" s="51">
        <v>0</v>
      </c>
      <c r="J59" s="42">
        <f t="shared" si="0"/>
        <v>0</v>
      </c>
      <c r="K59" s="38" t="s">
        <v>171</v>
      </c>
      <c r="L59" s="38" t="s">
        <v>212</v>
      </c>
      <c r="M59" s="38" t="s">
        <v>123</v>
      </c>
      <c r="N59" s="38" t="s">
        <v>210</v>
      </c>
      <c r="O59" s="38" t="s">
        <v>60</v>
      </c>
      <c r="P59" s="38" t="s">
        <v>60</v>
      </c>
      <c r="Q59" s="38" t="s">
        <v>60</v>
      </c>
      <c r="R59" s="38" t="s">
        <v>60</v>
      </c>
    </row>
    <row r="60" spans="1:18" s="38" customFormat="1" ht="14.25" x14ac:dyDescent="0.2">
      <c r="A60" s="38" t="s">
        <v>220</v>
      </c>
      <c r="B60" s="50"/>
      <c r="C60" s="38" t="s">
        <v>219</v>
      </c>
      <c r="D60" s="39" t="s">
        <v>60</v>
      </c>
      <c r="E60" s="40" t="s">
        <v>207</v>
      </c>
      <c r="F60" s="44" t="s">
        <v>208</v>
      </c>
      <c r="G60" s="40">
        <v>3</v>
      </c>
      <c r="H60" s="38">
        <v>7</v>
      </c>
      <c r="I60" s="51">
        <v>0</v>
      </c>
      <c r="J60" s="42">
        <f t="shared" si="0"/>
        <v>0</v>
      </c>
      <c r="K60" s="38" t="s">
        <v>121</v>
      </c>
      <c r="L60" s="38" t="s">
        <v>209</v>
      </c>
      <c r="M60" s="38" t="s">
        <v>123</v>
      </c>
      <c r="N60" s="38" t="s">
        <v>210</v>
      </c>
      <c r="O60" s="38" t="s">
        <v>60</v>
      </c>
      <c r="P60" s="38" t="s">
        <v>60</v>
      </c>
      <c r="Q60" s="38" t="s">
        <v>60</v>
      </c>
      <c r="R60" s="38" t="s">
        <v>60</v>
      </c>
    </row>
    <row r="61" spans="1:18" s="38" customFormat="1" ht="14.25" x14ac:dyDescent="0.2">
      <c r="A61" s="38" t="s">
        <v>221</v>
      </c>
      <c r="B61" s="50"/>
      <c r="C61" s="38" t="s">
        <v>219</v>
      </c>
      <c r="D61" s="39" t="s">
        <v>60</v>
      </c>
      <c r="E61" s="40" t="s">
        <v>207</v>
      </c>
      <c r="F61" s="44" t="s">
        <v>208</v>
      </c>
      <c r="G61" s="40">
        <v>3</v>
      </c>
      <c r="H61" s="38">
        <v>21</v>
      </c>
      <c r="I61" s="51">
        <v>0</v>
      </c>
      <c r="J61" s="42">
        <f t="shared" si="0"/>
        <v>0</v>
      </c>
      <c r="K61" s="38" t="s">
        <v>82</v>
      </c>
      <c r="L61" s="38" t="s">
        <v>215</v>
      </c>
      <c r="M61" s="38" t="s">
        <v>213</v>
      </c>
      <c r="N61" s="38" t="s">
        <v>214</v>
      </c>
      <c r="O61" s="38" t="s">
        <v>60</v>
      </c>
      <c r="P61" s="38" t="s">
        <v>60</v>
      </c>
      <c r="Q61" s="38" t="s">
        <v>60</v>
      </c>
      <c r="R61" s="38" t="s">
        <v>60</v>
      </c>
    </row>
    <row r="62" spans="1:18" s="38" customFormat="1" ht="14.25" x14ac:dyDescent="0.2">
      <c r="A62" s="38" t="s">
        <v>221</v>
      </c>
      <c r="B62" s="50"/>
      <c r="C62" s="38" t="s">
        <v>219</v>
      </c>
      <c r="D62" s="39" t="s">
        <v>60</v>
      </c>
      <c r="E62" s="40" t="s">
        <v>207</v>
      </c>
      <c r="F62" s="44" t="s">
        <v>208</v>
      </c>
      <c r="G62" s="40">
        <v>3</v>
      </c>
      <c r="H62" s="38">
        <v>6</v>
      </c>
      <c r="I62" s="51">
        <v>0</v>
      </c>
      <c r="J62" s="42">
        <f t="shared" si="0"/>
        <v>0</v>
      </c>
      <c r="K62" s="38" t="s">
        <v>121</v>
      </c>
      <c r="L62" s="38" t="s">
        <v>222</v>
      </c>
      <c r="M62" s="38" t="s">
        <v>213</v>
      </c>
      <c r="N62" s="38" t="s">
        <v>214</v>
      </c>
      <c r="O62" s="38" t="s">
        <v>60</v>
      </c>
      <c r="P62" s="38" t="s">
        <v>60</v>
      </c>
      <c r="Q62" s="38" t="s">
        <v>60</v>
      </c>
      <c r="R62" s="38" t="s">
        <v>60</v>
      </c>
    </row>
    <row r="63" spans="1:18" s="38" customFormat="1" ht="14.25" x14ac:dyDescent="0.2">
      <c r="A63" s="38" t="s">
        <v>223</v>
      </c>
      <c r="B63" s="50"/>
      <c r="C63" s="38" t="s">
        <v>115</v>
      </c>
      <c r="D63" s="39" t="s">
        <v>60</v>
      </c>
      <c r="E63" s="40" t="s">
        <v>224</v>
      </c>
      <c r="F63" s="44" t="s">
        <v>111</v>
      </c>
      <c r="G63" s="40">
        <v>3</v>
      </c>
      <c r="H63" s="38">
        <v>15</v>
      </c>
      <c r="I63" s="51">
        <v>0</v>
      </c>
      <c r="J63" s="42">
        <f t="shared" si="0"/>
        <v>0</v>
      </c>
      <c r="K63" s="38" t="s">
        <v>123</v>
      </c>
      <c r="L63" s="38" t="s">
        <v>225</v>
      </c>
      <c r="M63" s="38" t="s">
        <v>60</v>
      </c>
      <c r="N63" s="38" t="s">
        <v>60</v>
      </c>
      <c r="O63" s="38" t="s">
        <v>60</v>
      </c>
      <c r="P63" s="38" t="s">
        <v>60</v>
      </c>
      <c r="Q63" s="38" t="s">
        <v>60</v>
      </c>
      <c r="R63" s="38" t="s">
        <v>60</v>
      </c>
    </row>
    <row r="64" spans="1:18" s="38" customFormat="1" ht="14.25" x14ac:dyDescent="0.2">
      <c r="A64" s="38" t="s">
        <v>226</v>
      </c>
      <c r="B64" s="50"/>
      <c r="C64" s="38" t="s">
        <v>227</v>
      </c>
      <c r="D64" s="39" t="s">
        <v>60</v>
      </c>
      <c r="E64" s="40" t="s">
        <v>224</v>
      </c>
      <c r="F64" s="44" t="s">
        <v>111</v>
      </c>
      <c r="G64" s="40">
        <v>3</v>
      </c>
      <c r="H64" s="38">
        <v>6</v>
      </c>
      <c r="I64" s="51">
        <v>0</v>
      </c>
      <c r="J64" s="42">
        <f t="shared" si="0"/>
        <v>0</v>
      </c>
      <c r="K64" s="38" t="s">
        <v>123</v>
      </c>
      <c r="L64" s="38" t="s">
        <v>225</v>
      </c>
      <c r="M64" s="38" t="s">
        <v>60</v>
      </c>
      <c r="N64" s="38" t="s">
        <v>60</v>
      </c>
      <c r="O64" s="38" t="s">
        <v>60</v>
      </c>
      <c r="P64" s="38" t="s">
        <v>60</v>
      </c>
      <c r="Q64" s="38" t="s">
        <v>60</v>
      </c>
      <c r="R64" s="38" t="s">
        <v>60</v>
      </c>
    </row>
    <row r="65" spans="1:18" s="38" customFormat="1" ht="14.25" x14ac:dyDescent="0.2">
      <c r="A65" s="38" t="s">
        <v>228</v>
      </c>
      <c r="B65" s="50"/>
      <c r="C65" s="38" t="s">
        <v>109</v>
      </c>
      <c r="D65" s="39" t="s">
        <v>60</v>
      </c>
      <c r="E65" s="40" t="s">
        <v>224</v>
      </c>
      <c r="F65" s="44" t="s">
        <v>111</v>
      </c>
      <c r="G65" s="40">
        <v>3</v>
      </c>
      <c r="H65" s="38">
        <v>6</v>
      </c>
      <c r="I65" s="51">
        <v>0</v>
      </c>
      <c r="J65" s="42">
        <f t="shared" si="0"/>
        <v>0</v>
      </c>
      <c r="K65" s="38" t="s">
        <v>123</v>
      </c>
      <c r="L65" s="38" t="s">
        <v>225</v>
      </c>
      <c r="M65" s="38" t="s">
        <v>60</v>
      </c>
      <c r="N65" s="38" t="s">
        <v>60</v>
      </c>
      <c r="O65" s="38" t="s">
        <v>60</v>
      </c>
      <c r="P65" s="38" t="s">
        <v>60</v>
      </c>
      <c r="Q65" s="38" t="s">
        <v>60</v>
      </c>
      <c r="R65" s="38" t="s">
        <v>60</v>
      </c>
    </row>
    <row r="66" spans="1:18" s="38" customFormat="1" ht="14.25" x14ac:dyDescent="0.2">
      <c r="A66" s="38" t="s">
        <v>229</v>
      </c>
      <c r="B66" s="50"/>
      <c r="C66" s="38" t="s">
        <v>109</v>
      </c>
      <c r="D66" s="39" t="s">
        <v>60</v>
      </c>
      <c r="E66" s="40" t="s">
        <v>224</v>
      </c>
      <c r="F66" s="44" t="s">
        <v>111</v>
      </c>
      <c r="G66" s="40">
        <v>3</v>
      </c>
      <c r="H66" s="38">
        <v>4</v>
      </c>
      <c r="I66" s="51">
        <v>0</v>
      </c>
      <c r="J66" s="42">
        <f t="shared" si="0"/>
        <v>0</v>
      </c>
      <c r="K66" s="38" t="s">
        <v>123</v>
      </c>
      <c r="L66" s="38" t="s">
        <v>225</v>
      </c>
      <c r="M66" s="38" t="s">
        <v>60</v>
      </c>
      <c r="N66" s="38" t="s">
        <v>60</v>
      </c>
      <c r="O66" s="38" t="s">
        <v>60</v>
      </c>
      <c r="P66" s="38" t="s">
        <v>60</v>
      </c>
      <c r="Q66" s="38" t="s">
        <v>60</v>
      </c>
      <c r="R66" s="38" t="s">
        <v>60</v>
      </c>
    </row>
    <row r="67" spans="1:18" s="38" customFormat="1" ht="14.25" x14ac:dyDescent="0.2">
      <c r="A67" s="38" t="s">
        <v>230</v>
      </c>
      <c r="B67" s="50"/>
      <c r="C67" s="38" t="s">
        <v>115</v>
      </c>
      <c r="D67" s="39" t="s">
        <v>60</v>
      </c>
      <c r="E67" s="40" t="s">
        <v>224</v>
      </c>
      <c r="F67" s="44" t="s">
        <v>111</v>
      </c>
      <c r="G67" s="40">
        <v>3</v>
      </c>
      <c r="H67" s="38">
        <v>6</v>
      </c>
      <c r="I67" s="51">
        <v>0</v>
      </c>
      <c r="J67" s="42">
        <f t="shared" si="0"/>
        <v>0</v>
      </c>
      <c r="K67" s="38" t="s">
        <v>123</v>
      </c>
      <c r="L67" s="38" t="s">
        <v>225</v>
      </c>
      <c r="M67" s="38" t="s">
        <v>60</v>
      </c>
      <c r="N67" s="38" t="s">
        <v>60</v>
      </c>
      <c r="O67" s="38" t="s">
        <v>60</v>
      </c>
      <c r="P67" s="38" t="s">
        <v>60</v>
      </c>
      <c r="Q67" s="38" t="s">
        <v>60</v>
      </c>
      <c r="R67" s="38" t="s">
        <v>60</v>
      </c>
    </row>
    <row r="68" spans="1:18" s="38" customFormat="1" ht="14.25" x14ac:dyDescent="0.2">
      <c r="A68" s="38" t="s">
        <v>231</v>
      </c>
      <c r="B68" s="50"/>
      <c r="C68" s="38" t="s">
        <v>132</v>
      </c>
      <c r="D68" s="39" t="s">
        <v>60</v>
      </c>
      <c r="E68" s="40" t="s">
        <v>61</v>
      </c>
      <c r="F68" s="44" t="s">
        <v>232</v>
      </c>
      <c r="G68" s="40">
        <v>3</v>
      </c>
      <c r="H68" s="38">
        <v>11</v>
      </c>
      <c r="I68" s="51">
        <v>0</v>
      </c>
      <c r="J68" s="42">
        <f t="shared" si="0"/>
        <v>0</v>
      </c>
      <c r="K68" s="38" t="s">
        <v>171</v>
      </c>
      <c r="L68" s="38" t="s">
        <v>233</v>
      </c>
      <c r="M68" s="38" t="s">
        <v>213</v>
      </c>
      <c r="N68" s="38" t="s">
        <v>234</v>
      </c>
      <c r="O68" s="38" t="s">
        <v>60</v>
      </c>
      <c r="P68" s="38" t="s">
        <v>60</v>
      </c>
      <c r="Q68" s="38" t="s">
        <v>60</v>
      </c>
      <c r="R68" s="38" t="s">
        <v>60</v>
      </c>
    </row>
    <row r="69" spans="1:18" s="38" customFormat="1" ht="14.25" x14ac:dyDescent="0.2">
      <c r="A69" s="38" t="s">
        <v>235</v>
      </c>
      <c r="B69" s="50"/>
      <c r="C69" s="38" t="s">
        <v>236</v>
      </c>
      <c r="D69" s="39" t="s">
        <v>60</v>
      </c>
      <c r="E69" s="40" t="s">
        <v>237</v>
      </c>
      <c r="F69" s="44" t="s">
        <v>238</v>
      </c>
      <c r="G69" s="40">
        <v>3</v>
      </c>
      <c r="H69" s="38">
        <v>17</v>
      </c>
      <c r="I69" s="51">
        <v>0</v>
      </c>
      <c r="J69" s="42">
        <f t="shared" si="0"/>
        <v>0</v>
      </c>
      <c r="K69" s="38" t="s">
        <v>239</v>
      </c>
      <c r="L69" s="38" t="s">
        <v>240</v>
      </c>
      <c r="M69" s="38" t="s">
        <v>60</v>
      </c>
      <c r="N69" s="38" t="s">
        <v>60</v>
      </c>
      <c r="O69" s="38" t="s">
        <v>60</v>
      </c>
      <c r="P69" s="38" t="s">
        <v>60</v>
      </c>
      <c r="Q69" s="38" t="s">
        <v>60</v>
      </c>
      <c r="R69" s="38" t="s">
        <v>60</v>
      </c>
    </row>
    <row r="70" spans="1:18" s="38" customFormat="1" ht="14.25" x14ac:dyDescent="0.2">
      <c r="A70" s="38" t="s">
        <v>241</v>
      </c>
      <c r="B70" s="50"/>
      <c r="C70" s="38" t="s">
        <v>242</v>
      </c>
      <c r="D70" s="39" t="s">
        <v>60</v>
      </c>
      <c r="E70" s="40" t="s">
        <v>237</v>
      </c>
      <c r="F70" s="44" t="s">
        <v>238</v>
      </c>
      <c r="G70" s="40">
        <v>3</v>
      </c>
      <c r="H70" s="38">
        <v>1</v>
      </c>
      <c r="I70" s="51">
        <v>0</v>
      </c>
      <c r="J70" s="42">
        <f t="shared" si="0"/>
        <v>0</v>
      </c>
      <c r="K70" s="38" t="s">
        <v>243</v>
      </c>
      <c r="L70" s="38" t="s">
        <v>244</v>
      </c>
      <c r="M70" s="38" t="s">
        <v>142</v>
      </c>
      <c r="N70" s="38" t="s">
        <v>85</v>
      </c>
      <c r="O70" s="38" t="s">
        <v>60</v>
      </c>
      <c r="P70" s="38" t="s">
        <v>60</v>
      </c>
      <c r="Q70" s="38" t="s">
        <v>60</v>
      </c>
      <c r="R70" s="38" t="s">
        <v>60</v>
      </c>
    </row>
    <row r="71" spans="1:18" s="38" customFormat="1" ht="14.25" x14ac:dyDescent="0.2">
      <c r="A71" s="38" t="s">
        <v>245</v>
      </c>
      <c r="B71" s="50"/>
      <c r="C71" s="38" t="s">
        <v>161</v>
      </c>
      <c r="D71" s="39" t="s">
        <v>60</v>
      </c>
      <c r="E71" s="40" t="s">
        <v>237</v>
      </c>
      <c r="F71" s="44" t="s">
        <v>238</v>
      </c>
      <c r="G71" s="40">
        <v>3</v>
      </c>
      <c r="H71" s="38">
        <v>31</v>
      </c>
      <c r="I71" s="51">
        <v>0</v>
      </c>
      <c r="J71" s="42">
        <f t="shared" ref="J71:J134" si="1">PRODUCT(H71:I71)</f>
        <v>0</v>
      </c>
      <c r="K71" s="38" t="s">
        <v>239</v>
      </c>
      <c r="L71" s="38" t="s">
        <v>85</v>
      </c>
      <c r="M71" s="38" t="s">
        <v>246</v>
      </c>
      <c r="N71" s="38" t="s">
        <v>60</v>
      </c>
      <c r="O71" s="38" t="s">
        <v>60</v>
      </c>
      <c r="P71" s="38" t="s">
        <v>60</v>
      </c>
      <c r="Q71" s="38" t="s">
        <v>247</v>
      </c>
      <c r="R71" s="38" t="s">
        <v>60</v>
      </c>
    </row>
    <row r="72" spans="1:18" s="38" customFormat="1" ht="14.25" x14ac:dyDescent="0.2">
      <c r="A72" s="38" t="s">
        <v>248</v>
      </c>
      <c r="B72" s="50"/>
      <c r="C72" s="38" t="s">
        <v>249</v>
      </c>
      <c r="D72" s="39" t="s">
        <v>60</v>
      </c>
      <c r="E72" s="40" t="s">
        <v>207</v>
      </c>
      <c r="F72" s="44" t="s">
        <v>208</v>
      </c>
      <c r="G72" s="40">
        <v>3</v>
      </c>
      <c r="H72" s="38">
        <v>3</v>
      </c>
      <c r="I72" s="51">
        <v>0</v>
      </c>
      <c r="J72" s="42">
        <f t="shared" si="1"/>
        <v>0</v>
      </c>
      <c r="K72" s="38" t="s">
        <v>82</v>
      </c>
      <c r="L72" s="38" t="s">
        <v>147</v>
      </c>
      <c r="M72" s="38" t="s">
        <v>142</v>
      </c>
      <c r="N72" s="38" t="s">
        <v>210</v>
      </c>
      <c r="O72" s="38" t="s">
        <v>60</v>
      </c>
      <c r="P72" s="38" t="s">
        <v>60</v>
      </c>
      <c r="Q72" s="38" t="s">
        <v>60</v>
      </c>
      <c r="R72" s="38" t="s">
        <v>60</v>
      </c>
    </row>
    <row r="73" spans="1:18" s="38" customFormat="1" ht="14.25" x14ac:dyDescent="0.2">
      <c r="A73" s="38" t="s">
        <v>248</v>
      </c>
      <c r="B73" s="50"/>
      <c r="C73" s="38" t="s">
        <v>249</v>
      </c>
      <c r="D73" s="39" t="s">
        <v>60</v>
      </c>
      <c r="E73" s="40" t="s">
        <v>207</v>
      </c>
      <c r="F73" s="44" t="s">
        <v>208</v>
      </c>
      <c r="G73" s="40">
        <v>3</v>
      </c>
      <c r="H73" s="38">
        <v>3</v>
      </c>
      <c r="I73" s="51">
        <v>0</v>
      </c>
      <c r="J73" s="42">
        <f t="shared" si="1"/>
        <v>0</v>
      </c>
      <c r="K73" s="38" t="s">
        <v>121</v>
      </c>
      <c r="L73" s="38" t="s">
        <v>151</v>
      </c>
      <c r="M73" s="38" t="s">
        <v>142</v>
      </c>
      <c r="N73" s="38" t="s">
        <v>210</v>
      </c>
      <c r="O73" s="38" t="s">
        <v>60</v>
      </c>
      <c r="P73" s="38" t="s">
        <v>60</v>
      </c>
      <c r="Q73" s="38" t="s">
        <v>60</v>
      </c>
      <c r="R73" s="38" t="s">
        <v>60</v>
      </c>
    </row>
    <row r="74" spans="1:18" s="38" customFormat="1" ht="14.25" x14ac:dyDescent="0.2">
      <c r="A74" s="38" t="s">
        <v>250</v>
      </c>
      <c r="B74" s="50"/>
      <c r="C74" s="38" t="s">
        <v>251</v>
      </c>
      <c r="D74" s="39" t="s">
        <v>252</v>
      </c>
      <c r="E74" s="40" t="s">
        <v>61</v>
      </c>
      <c r="F74" s="44" t="s">
        <v>253</v>
      </c>
      <c r="G74" s="40">
        <v>3</v>
      </c>
      <c r="H74" s="38">
        <v>7</v>
      </c>
      <c r="I74" s="51">
        <v>0</v>
      </c>
      <c r="J74" s="42">
        <f t="shared" si="1"/>
        <v>0</v>
      </c>
      <c r="K74" s="38" t="s">
        <v>254</v>
      </c>
      <c r="L74" s="38" t="s">
        <v>255</v>
      </c>
      <c r="M74" s="38" t="s">
        <v>60</v>
      </c>
      <c r="N74" s="38" t="s">
        <v>60</v>
      </c>
      <c r="O74" s="38" t="s">
        <v>60</v>
      </c>
      <c r="P74" s="38" t="s">
        <v>60</v>
      </c>
      <c r="Q74" s="38" t="s">
        <v>60</v>
      </c>
      <c r="R74" s="38" t="s">
        <v>60</v>
      </c>
    </row>
    <row r="75" spans="1:18" s="38" customFormat="1" ht="14.25" x14ac:dyDescent="0.2">
      <c r="A75" s="38" t="s">
        <v>256</v>
      </c>
      <c r="B75" s="50"/>
      <c r="C75" s="38" t="s">
        <v>257</v>
      </c>
      <c r="D75" s="39" t="s">
        <v>258</v>
      </c>
      <c r="E75" s="40" t="s">
        <v>61</v>
      </c>
      <c r="F75" s="44" t="s">
        <v>259</v>
      </c>
      <c r="G75" s="40">
        <v>3</v>
      </c>
      <c r="H75" s="38">
        <v>2</v>
      </c>
      <c r="I75" s="51">
        <v>0</v>
      </c>
      <c r="J75" s="42">
        <f t="shared" si="1"/>
        <v>0</v>
      </c>
      <c r="K75" s="38" t="s">
        <v>213</v>
      </c>
      <c r="L75" s="38" t="s">
        <v>184</v>
      </c>
      <c r="M75" s="38" t="s">
        <v>60</v>
      </c>
      <c r="N75" s="38" t="s">
        <v>60</v>
      </c>
      <c r="O75" s="38" t="s">
        <v>60</v>
      </c>
      <c r="P75" s="38" t="s">
        <v>60</v>
      </c>
      <c r="Q75" s="38" t="s">
        <v>60</v>
      </c>
      <c r="R75" s="38" t="s">
        <v>60</v>
      </c>
    </row>
    <row r="76" spans="1:18" s="38" customFormat="1" ht="14.25" x14ac:dyDescent="0.2">
      <c r="A76" s="38" t="s">
        <v>260</v>
      </c>
      <c r="B76" s="50"/>
      <c r="C76" s="38" t="s">
        <v>261</v>
      </c>
      <c r="D76" s="39" t="s">
        <v>262</v>
      </c>
      <c r="E76" s="40" t="s">
        <v>61</v>
      </c>
      <c r="F76" s="44" t="s">
        <v>263</v>
      </c>
      <c r="G76" s="40">
        <v>3</v>
      </c>
      <c r="H76" s="38">
        <v>5</v>
      </c>
      <c r="I76" s="51">
        <v>0</v>
      </c>
      <c r="J76" s="42">
        <f t="shared" si="1"/>
        <v>0</v>
      </c>
      <c r="K76" s="38" t="s">
        <v>213</v>
      </c>
      <c r="L76" s="38" t="s">
        <v>264</v>
      </c>
      <c r="M76" s="38" t="s">
        <v>60</v>
      </c>
      <c r="N76" s="38" t="s">
        <v>60</v>
      </c>
      <c r="O76" s="38" t="s">
        <v>60</v>
      </c>
      <c r="P76" s="38" t="s">
        <v>60</v>
      </c>
      <c r="Q76" s="38" t="s">
        <v>60</v>
      </c>
      <c r="R76" s="38" t="s">
        <v>186</v>
      </c>
    </row>
    <row r="77" spans="1:18" s="38" customFormat="1" ht="14.25" x14ac:dyDescent="0.2">
      <c r="A77" s="38" t="s">
        <v>265</v>
      </c>
      <c r="B77" s="50"/>
      <c r="C77" s="38" t="s">
        <v>266</v>
      </c>
      <c r="D77" s="39" t="s">
        <v>267</v>
      </c>
      <c r="E77" s="40" t="s">
        <v>268</v>
      </c>
      <c r="F77" s="44" t="s">
        <v>269</v>
      </c>
      <c r="G77" s="40">
        <v>3</v>
      </c>
      <c r="H77" s="38">
        <v>7</v>
      </c>
      <c r="I77" s="51">
        <v>0</v>
      </c>
      <c r="J77" s="42">
        <f t="shared" si="1"/>
        <v>0</v>
      </c>
      <c r="K77" s="38" t="s">
        <v>270</v>
      </c>
      <c r="L77" s="38" t="s">
        <v>271</v>
      </c>
      <c r="M77" s="38" t="s">
        <v>272</v>
      </c>
      <c r="N77" s="38" t="s">
        <v>273</v>
      </c>
      <c r="O77" s="38" t="s">
        <v>60</v>
      </c>
      <c r="P77" s="38" t="s">
        <v>60</v>
      </c>
      <c r="Q77" s="38" t="s">
        <v>60</v>
      </c>
      <c r="R77" s="38" t="s">
        <v>60</v>
      </c>
    </row>
    <row r="78" spans="1:18" s="38" customFormat="1" ht="14.25" x14ac:dyDescent="0.2">
      <c r="A78" s="38" t="s">
        <v>274</v>
      </c>
      <c r="B78" s="50"/>
      <c r="C78" s="38" t="s">
        <v>266</v>
      </c>
      <c r="D78" s="39" t="s">
        <v>275</v>
      </c>
      <c r="E78" s="40" t="s">
        <v>268</v>
      </c>
      <c r="F78" s="44" t="s">
        <v>269</v>
      </c>
      <c r="G78" s="40">
        <v>3</v>
      </c>
      <c r="H78" s="38">
        <v>4</v>
      </c>
      <c r="I78" s="51">
        <v>0</v>
      </c>
      <c r="J78" s="42">
        <f t="shared" si="1"/>
        <v>0</v>
      </c>
      <c r="K78" s="38" t="s">
        <v>270</v>
      </c>
      <c r="L78" s="38" t="s">
        <v>271</v>
      </c>
      <c r="M78" s="38" t="s">
        <v>272</v>
      </c>
      <c r="N78" s="38" t="s">
        <v>273</v>
      </c>
      <c r="O78" s="38" t="s">
        <v>60</v>
      </c>
      <c r="P78" s="38" t="s">
        <v>60</v>
      </c>
      <c r="Q78" s="38" t="s">
        <v>60</v>
      </c>
      <c r="R78" s="38" t="s">
        <v>60</v>
      </c>
    </row>
    <row r="79" spans="1:18" s="38" customFormat="1" ht="14.25" x14ac:dyDescent="0.2">
      <c r="A79" s="38" t="s">
        <v>276</v>
      </c>
      <c r="B79" s="50"/>
      <c r="C79" s="38" t="s">
        <v>266</v>
      </c>
      <c r="D79" s="39" t="s">
        <v>277</v>
      </c>
      <c r="E79" s="40" t="s">
        <v>268</v>
      </c>
      <c r="F79" s="44" t="s">
        <v>269</v>
      </c>
      <c r="G79" s="40">
        <v>3</v>
      </c>
      <c r="H79" s="38">
        <v>4</v>
      </c>
      <c r="I79" s="51">
        <v>0</v>
      </c>
      <c r="J79" s="42">
        <f t="shared" si="1"/>
        <v>0</v>
      </c>
      <c r="K79" s="38" t="s">
        <v>270</v>
      </c>
      <c r="L79" s="38" t="s">
        <v>271</v>
      </c>
      <c r="M79" s="38" t="s">
        <v>272</v>
      </c>
      <c r="N79" s="38" t="s">
        <v>273</v>
      </c>
      <c r="O79" s="38" t="s">
        <v>60</v>
      </c>
      <c r="P79" s="38" t="s">
        <v>60</v>
      </c>
      <c r="Q79" s="38" t="s">
        <v>60</v>
      </c>
      <c r="R79" s="38" t="s">
        <v>60</v>
      </c>
    </row>
    <row r="80" spans="1:18" s="38" customFormat="1" ht="14.25" x14ac:dyDescent="0.2">
      <c r="A80" s="38" t="s">
        <v>278</v>
      </c>
      <c r="B80" s="50"/>
      <c r="C80" s="38" t="s">
        <v>266</v>
      </c>
      <c r="D80" s="39" t="s">
        <v>279</v>
      </c>
      <c r="E80" s="40" t="s">
        <v>268</v>
      </c>
      <c r="F80" s="44" t="s">
        <v>269</v>
      </c>
      <c r="G80" s="40">
        <v>3</v>
      </c>
      <c r="H80" s="38">
        <v>1</v>
      </c>
      <c r="I80" s="51">
        <v>0</v>
      </c>
      <c r="J80" s="42">
        <f t="shared" si="1"/>
        <v>0</v>
      </c>
      <c r="K80" s="38" t="s">
        <v>270</v>
      </c>
      <c r="L80" s="38" t="s">
        <v>271</v>
      </c>
      <c r="M80" s="38" t="s">
        <v>272</v>
      </c>
      <c r="N80" s="38" t="s">
        <v>273</v>
      </c>
      <c r="O80" s="38" t="s">
        <v>60</v>
      </c>
      <c r="P80" s="38" t="s">
        <v>60</v>
      </c>
      <c r="Q80" s="38" t="s">
        <v>60</v>
      </c>
      <c r="R80" s="38" t="s">
        <v>60</v>
      </c>
    </row>
    <row r="81" spans="1:18" s="38" customFormat="1" ht="14.25" x14ac:dyDescent="0.2">
      <c r="A81" s="38" t="s">
        <v>280</v>
      </c>
      <c r="B81" s="50"/>
      <c r="C81" s="38" t="s">
        <v>266</v>
      </c>
      <c r="D81" s="39" t="s">
        <v>281</v>
      </c>
      <c r="E81" s="40" t="s">
        <v>268</v>
      </c>
      <c r="F81" s="44" t="s">
        <v>269</v>
      </c>
      <c r="G81" s="40">
        <v>3</v>
      </c>
      <c r="H81" s="38">
        <v>9</v>
      </c>
      <c r="I81" s="51">
        <v>0</v>
      </c>
      <c r="J81" s="42">
        <f t="shared" si="1"/>
        <v>0</v>
      </c>
      <c r="K81" s="38" t="s">
        <v>270</v>
      </c>
      <c r="L81" s="38" t="s">
        <v>271</v>
      </c>
      <c r="M81" s="38" t="s">
        <v>272</v>
      </c>
      <c r="N81" s="38" t="s">
        <v>273</v>
      </c>
      <c r="O81" s="38" t="s">
        <v>60</v>
      </c>
      <c r="P81" s="38" t="s">
        <v>60</v>
      </c>
      <c r="Q81" s="38" t="s">
        <v>60</v>
      </c>
      <c r="R81" s="38" t="s">
        <v>60</v>
      </c>
    </row>
    <row r="82" spans="1:18" s="38" customFormat="1" ht="14.25" x14ac:dyDescent="0.2">
      <c r="A82" s="38" t="s">
        <v>282</v>
      </c>
      <c r="B82" s="50"/>
      <c r="C82" s="38" t="s">
        <v>266</v>
      </c>
      <c r="D82" s="39" t="s">
        <v>283</v>
      </c>
      <c r="E82" s="40" t="s">
        <v>268</v>
      </c>
      <c r="F82" s="44" t="s">
        <v>269</v>
      </c>
      <c r="G82" s="40">
        <v>3</v>
      </c>
      <c r="H82" s="38">
        <v>14</v>
      </c>
      <c r="I82" s="51">
        <v>0</v>
      </c>
      <c r="J82" s="42">
        <f t="shared" si="1"/>
        <v>0</v>
      </c>
      <c r="K82" s="38" t="s">
        <v>270</v>
      </c>
      <c r="L82" s="38" t="s">
        <v>271</v>
      </c>
      <c r="M82" s="38" t="s">
        <v>272</v>
      </c>
      <c r="N82" s="38" t="s">
        <v>273</v>
      </c>
      <c r="O82" s="38" t="s">
        <v>60</v>
      </c>
      <c r="P82" s="38" t="s">
        <v>60</v>
      </c>
      <c r="Q82" s="38" t="s">
        <v>60</v>
      </c>
      <c r="R82" s="38" t="s">
        <v>60</v>
      </c>
    </row>
    <row r="83" spans="1:18" s="38" customFormat="1" ht="14.25" x14ac:dyDescent="0.2">
      <c r="A83" s="38" t="s">
        <v>284</v>
      </c>
      <c r="B83" s="50"/>
      <c r="C83" s="38" t="s">
        <v>266</v>
      </c>
      <c r="D83" s="39" t="s">
        <v>285</v>
      </c>
      <c r="E83" s="40" t="s">
        <v>268</v>
      </c>
      <c r="F83" s="44" t="s">
        <v>269</v>
      </c>
      <c r="G83" s="40">
        <v>3</v>
      </c>
      <c r="H83" s="38">
        <v>4</v>
      </c>
      <c r="I83" s="51">
        <v>0</v>
      </c>
      <c r="J83" s="42">
        <f t="shared" si="1"/>
        <v>0</v>
      </c>
      <c r="K83" s="38" t="s">
        <v>270</v>
      </c>
      <c r="L83" s="38" t="s">
        <v>271</v>
      </c>
      <c r="M83" s="38" t="s">
        <v>272</v>
      </c>
      <c r="N83" s="38" t="s">
        <v>273</v>
      </c>
      <c r="O83" s="38" t="s">
        <v>60</v>
      </c>
      <c r="P83" s="38" t="s">
        <v>60</v>
      </c>
      <c r="Q83" s="38" t="s">
        <v>60</v>
      </c>
      <c r="R83" s="38" t="s">
        <v>60</v>
      </c>
    </row>
    <row r="84" spans="1:18" s="38" customFormat="1" ht="14.25" x14ac:dyDescent="0.2">
      <c r="A84" s="38" t="s">
        <v>286</v>
      </c>
      <c r="B84" s="50"/>
      <c r="C84" s="38" t="s">
        <v>266</v>
      </c>
      <c r="D84" s="39" t="s">
        <v>287</v>
      </c>
      <c r="E84" s="40" t="s">
        <v>268</v>
      </c>
      <c r="F84" s="44" t="s">
        <v>269</v>
      </c>
      <c r="G84" s="40">
        <v>3</v>
      </c>
      <c r="H84" s="38">
        <v>9</v>
      </c>
      <c r="I84" s="51">
        <v>0</v>
      </c>
      <c r="J84" s="42">
        <f t="shared" si="1"/>
        <v>0</v>
      </c>
      <c r="K84" s="38" t="s">
        <v>270</v>
      </c>
      <c r="L84" s="38" t="s">
        <v>271</v>
      </c>
      <c r="M84" s="38" t="s">
        <v>272</v>
      </c>
      <c r="N84" s="38" t="s">
        <v>273</v>
      </c>
      <c r="O84" s="38" t="s">
        <v>60</v>
      </c>
      <c r="P84" s="38" t="s">
        <v>60</v>
      </c>
      <c r="Q84" s="38" t="s">
        <v>60</v>
      </c>
      <c r="R84" s="38" t="s">
        <v>60</v>
      </c>
    </row>
    <row r="85" spans="1:18" s="38" customFormat="1" ht="14.25" x14ac:dyDescent="0.2">
      <c r="A85" s="38" t="s">
        <v>288</v>
      </c>
      <c r="B85" s="50"/>
      <c r="C85" s="38" t="s">
        <v>266</v>
      </c>
      <c r="D85" s="39" t="s">
        <v>289</v>
      </c>
      <c r="E85" s="40" t="s">
        <v>268</v>
      </c>
      <c r="F85" s="44" t="s">
        <v>269</v>
      </c>
      <c r="G85" s="40">
        <v>3</v>
      </c>
      <c r="H85" s="38">
        <v>20</v>
      </c>
      <c r="I85" s="51">
        <v>0</v>
      </c>
      <c r="J85" s="42">
        <f t="shared" si="1"/>
        <v>0</v>
      </c>
      <c r="K85" s="38" t="s">
        <v>270</v>
      </c>
      <c r="L85" s="38" t="s">
        <v>271</v>
      </c>
      <c r="M85" s="38" t="s">
        <v>272</v>
      </c>
      <c r="N85" s="38" t="s">
        <v>273</v>
      </c>
      <c r="O85" s="38" t="s">
        <v>60</v>
      </c>
      <c r="P85" s="38" t="s">
        <v>60</v>
      </c>
      <c r="Q85" s="38" t="s">
        <v>60</v>
      </c>
      <c r="R85" s="38" t="s">
        <v>60</v>
      </c>
    </row>
    <row r="86" spans="1:18" s="38" customFormat="1" ht="14.25" x14ac:dyDescent="0.2">
      <c r="A86" s="38" t="s">
        <v>290</v>
      </c>
      <c r="B86" s="50"/>
      <c r="C86" s="38" t="s">
        <v>266</v>
      </c>
      <c r="D86" s="39" t="s">
        <v>291</v>
      </c>
      <c r="E86" s="40" t="s">
        <v>268</v>
      </c>
      <c r="F86" s="44" t="s">
        <v>269</v>
      </c>
      <c r="G86" s="40">
        <v>3</v>
      </c>
      <c r="H86" s="38">
        <v>18</v>
      </c>
      <c r="I86" s="51">
        <v>0</v>
      </c>
      <c r="J86" s="42">
        <f t="shared" si="1"/>
        <v>0</v>
      </c>
      <c r="K86" s="38" t="s">
        <v>270</v>
      </c>
      <c r="L86" s="38" t="s">
        <v>271</v>
      </c>
      <c r="M86" s="38" t="s">
        <v>272</v>
      </c>
      <c r="N86" s="38" t="s">
        <v>273</v>
      </c>
      <c r="O86" s="38" t="s">
        <v>60</v>
      </c>
      <c r="P86" s="38" t="s">
        <v>60</v>
      </c>
      <c r="Q86" s="38" t="s">
        <v>60</v>
      </c>
      <c r="R86" s="38" t="s">
        <v>60</v>
      </c>
    </row>
    <row r="87" spans="1:18" s="38" customFormat="1" ht="14.25" x14ac:dyDescent="0.2">
      <c r="A87" s="38" t="s">
        <v>292</v>
      </c>
      <c r="B87" s="50"/>
      <c r="C87" s="38" t="s">
        <v>266</v>
      </c>
      <c r="D87" s="39" t="s">
        <v>293</v>
      </c>
      <c r="E87" s="40" t="s">
        <v>268</v>
      </c>
      <c r="F87" s="44" t="s">
        <v>269</v>
      </c>
      <c r="G87" s="40">
        <v>3</v>
      </c>
      <c r="H87" s="38">
        <v>5</v>
      </c>
      <c r="I87" s="51">
        <v>0</v>
      </c>
      <c r="J87" s="42">
        <f t="shared" si="1"/>
        <v>0</v>
      </c>
      <c r="K87" s="38" t="s">
        <v>270</v>
      </c>
      <c r="L87" s="38" t="s">
        <v>271</v>
      </c>
      <c r="M87" s="38" t="s">
        <v>272</v>
      </c>
      <c r="N87" s="38" t="s">
        <v>273</v>
      </c>
      <c r="O87" s="38" t="s">
        <v>60</v>
      </c>
      <c r="P87" s="38" t="s">
        <v>60</v>
      </c>
      <c r="Q87" s="38" t="s">
        <v>60</v>
      </c>
      <c r="R87" s="38" t="s">
        <v>60</v>
      </c>
    </row>
    <row r="88" spans="1:18" s="38" customFormat="1" ht="14.25" x14ac:dyDescent="0.2">
      <c r="A88" s="38" t="s">
        <v>294</v>
      </c>
      <c r="B88" s="50"/>
      <c r="C88" s="38" t="s">
        <v>266</v>
      </c>
      <c r="D88" s="39" t="s">
        <v>295</v>
      </c>
      <c r="E88" s="40" t="s">
        <v>268</v>
      </c>
      <c r="F88" s="44" t="s">
        <v>269</v>
      </c>
      <c r="G88" s="40">
        <v>3</v>
      </c>
      <c r="H88" s="38">
        <v>3</v>
      </c>
      <c r="I88" s="51">
        <v>0</v>
      </c>
      <c r="J88" s="42">
        <f t="shared" si="1"/>
        <v>0</v>
      </c>
      <c r="K88" s="38" t="s">
        <v>270</v>
      </c>
      <c r="L88" s="38" t="s">
        <v>271</v>
      </c>
      <c r="M88" s="38" t="s">
        <v>272</v>
      </c>
      <c r="N88" s="38" t="s">
        <v>273</v>
      </c>
      <c r="O88" s="38" t="s">
        <v>60</v>
      </c>
      <c r="P88" s="38" t="s">
        <v>60</v>
      </c>
      <c r="Q88" s="38" t="s">
        <v>60</v>
      </c>
      <c r="R88" s="38" t="s">
        <v>60</v>
      </c>
    </row>
    <row r="89" spans="1:18" s="38" customFormat="1" ht="14.25" x14ac:dyDescent="0.2">
      <c r="A89" s="38" t="s">
        <v>296</v>
      </c>
      <c r="B89" s="50"/>
      <c r="C89" s="38" t="s">
        <v>266</v>
      </c>
      <c r="D89" s="39" t="s">
        <v>297</v>
      </c>
      <c r="E89" s="40" t="s">
        <v>268</v>
      </c>
      <c r="F89" s="44" t="s">
        <v>269</v>
      </c>
      <c r="G89" s="40">
        <v>3</v>
      </c>
      <c r="H89" s="38">
        <v>8</v>
      </c>
      <c r="I89" s="51">
        <v>0</v>
      </c>
      <c r="J89" s="42">
        <f t="shared" si="1"/>
        <v>0</v>
      </c>
      <c r="K89" s="38" t="s">
        <v>270</v>
      </c>
      <c r="L89" s="38" t="s">
        <v>271</v>
      </c>
      <c r="M89" s="38" t="s">
        <v>272</v>
      </c>
      <c r="N89" s="38" t="s">
        <v>273</v>
      </c>
      <c r="O89" s="38" t="s">
        <v>60</v>
      </c>
      <c r="P89" s="38" t="s">
        <v>60</v>
      </c>
      <c r="Q89" s="38" t="s">
        <v>60</v>
      </c>
      <c r="R89" s="38" t="s">
        <v>60</v>
      </c>
    </row>
    <row r="90" spans="1:18" s="38" customFormat="1" ht="14.25" x14ac:dyDescent="0.2">
      <c r="A90" s="38" t="s">
        <v>298</v>
      </c>
      <c r="B90" s="50"/>
      <c r="C90" s="38" t="s">
        <v>266</v>
      </c>
      <c r="D90" s="39" t="s">
        <v>299</v>
      </c>
      <c r="E90" s="40" t="s">
        <v>268</v>
      </c>
      <c r="F90" s="44" t="s">
        <v>269</v>
      </c>
      <c r="G90" s="40">
        <v>3</v>
      </c>
      <c r="H90" s="38">
        <v>1</v>
      </c>
      <c r="I90" s="51">
        <v>0</v>
      </c>
      <c r="J90" s="42">
        <f t="shared" si="1"/>
        <v>0</v>
      </c>
      <c r="K90" s="38" t="s">
        <v>270</v>
      </c>
      <c r="L90" s="38" t="s">
        <v>271</v>
      </c>
      <c r="M90" s="38" t="s">
        <v>272</v>
      </c>
      <c r="N90" s="38" t="s">
        <v>273</v>
      </c>
      <c r="O90" s="38" t="s">
        <v>60</v>
      </c>
      <c r="P90" s="38" t="s">
        <v>60</v>
      </c>
      <c r="Q90" s="38" t="s">
        <v>60</v>
      </c>
      <c r="R90" s="38" t="s">
        <v>60</v>
      </c>
    </row>
    <row r="91" spans="1:18" s="38" customFormat="1" ht="14.25" x14ac:dyDescent="0.2">
      <c r="A91" s="38" t="s">
        <v>300</v>
      </c>
      <c r="B91" s="50"/>
      <c r="C91" s="38" t="s">
        <v>257</v>
      </c>
      <c r="D91" s="39" t="s">
        <v>301</v>
      </c>
      <c r="E91" s="40" t="s">
        <v>302</v>
      </c>
      <c r="F91" s="44" t="s">
        <v>303</v>
      </c>
      <c r="G91" s="40">
        <v>3</v>
      </c>
      <c r="H91" s="38">
        <v>30</v>
      </c>
      <c r="I91" s="51">
        <v>0</v>
      </c>
      <c r="J91" s="42">
        <f t="shared" si="1"/>
        <v>0</v>
      </c>
      <c r="K91" s="38" t="s">
        <v>304</v>
      </c>
      <c r="L91" s="38" t="s">
        <v>85</v>
      </c>
      <c r="M91" s="38" t="s">
        <v>60</v>
      </c>
      <c r="N91" s="38" t="s">
        <v>60</v>
      </c>
      <c r="O91" s="38" t="s">
        <v>60</v>
      </c>
      <c r="P91" s="38" t="s">
        <v>60</v>
      </c>
      <c r="Q91" s="38" t="s">
        <v>60</v>
      </c>
      <c r="R91" s="38" t="s">
        <v>60</v>
      </c>
    </row>
    <row r="92" spans="1:18" s="38" customFormat="1" ht="14.25" x14ac:dyDescent="0.2">
      <c r="A92" s="38" t="s">
        <v>305</v>
      </c>
      <c r="B92" s="50"/>
      <c r="C92" s="38" t="s">
        <v>257</v>
      </c>
      <c r="D92" s="39" t="s">
        <v>306</v>
      </c>
      <c r="E92" s="40" t="s">
        <v>302</v>
      </c>
      <c r="F92" s="44" t="s">
        <v>303</v>
      </c>
      <c r="G92" s="40">
        <v>3</v>
      </c>
      <c r="H92" s="38">
        <v>35</v>
      </c>
      <c r="I92" s="51">
        <v>0</v>
      </c>
      <c r="J92" s="42">
        <f t="shared" si="1"/>
        <v>0</v>
      </c>
      <c r="K92" s="38" t="s">
        <v>304</v>
      </c>
      <c r="L92" s="38" t="s">
        <v>85</v>
      </c>
      <c r="M92" s="38" t="s">
        <v>60</v>
      </c>
      <c r="N92" s="38" t="s">
        <v>60</v>
      </c>
      <c r="O92" s="38" t="s">
        <v>60</v>
      </c>
      <c r="P92" s="38" t="s">
        <v>60</v>
      </c>
      <c r="Q92" s="38" t="s">
        <v>60</v>
      </c>
      <c r="R92" s="38" t="s">
        <v>60</v>
      </c>
    </row>
    <row r="93" spans="1:18" s="38" customFormat="1" ht="14.25" x14ac:dyDescent="0.2">
      <c r="A93" s="38" t="s">
        <v>307</v>
      </c>
      <c r="B93" s="50"/>
      <c r="C93" s="38" t="s">
        <v>257</v>
      </c>
      <c r="D93" s="39" t="s">
        <v>308</v>
      </c>
      <c r="E93" s="40" t="s">
        <v>302</v>
      </c>
      <c r="F93" s="44" t="s">
        <v>303</v>
      </c>
      <c r="G93" s="40">
        <v>3</v>
      </c>
      <c r="H93" s="38">
        <v>19</v>
      </c>
      <c r="I93" s="51">
        <v>0</v>
      </c>
      <c r="J93" s="42">
        <f t="shared" si="1"/>
        <v>0</v>
      </c>
      <c r="K93" s="38" t="s">
        <v>304</v>
      </c>
      <c r="L93" s="38" t="s">
        <v>85</v>
      </c>
      <c r="M93" s="38" t="s">
        <v>60</v>
      </c>
      <c r="N93" s="38" t="s">
        <v>60</v>
      </c>
      <c r="O93" s="38" t="s">
        <v>60</v>
      </c>
      <c r="P93" s="38" t="s">
        <v>60</v>
      </c>
      <c r="Q93" s="38" t="s">
        <v>60</v>
      </c>
      <c r="R93" s="38" t="s">
        <v>60</v>
      </c>
    </row>
    <row r="94" spans="1:18" s="38" customFormat="1" ht="14.25" x14ac:dyDescent="0.2">
      <c r="A94" s="38" t="s">
        <v>309</v>
      </c>
      <c r="B94" s="50"/>
      <c r="C94" s="38" t="s">
        <v>257</v>
      </c>
      <c r="D94" s="39" t="s">
        <v>310</v>
      </c>
      <c r="E94" s="40" t="s">
        <v>302</v>
      </c>
      <c r="F94" s="44" t="s">
        <v>303</v>
      </c>
      <c r="G94" s="40">
        <v>3</v>
      </c>
      <c r="H94" s="38">
        <v>16</v>
      </c>
      <c r="I94" s="51">
        <v>0</v>
      </c>
      <c r="J94" s="42">
        <f t="shared" si="1"/>
        <v>0</v>
      </c>
      <c r="K94" s="38" t="s">
        <v>304</v>
      </c>
      <c r="L94" s="38" t="s">
        <v>60</v>
      </c>
      <c r="M94" s="38" t="s">
        <v>60</v>
      </c>
      <c r="N94" s="38" t="s">
        <v>60</v>
      </c>
      <c r="O94" s="38" t="s">
        <v>60</v>
      </c>
      <c r="P94" s="38" t="s">
        <v>60</v>
      </c>
      <c r="Q94" s="38" t="s">
        <v>60</v>
      </c>
      <c r="R94" s="38" t="s">
        <v>60</v>
      </c>
    </row>
    <row r="95" spans="1:18" s="38" customFormat="1" ht="14.25" x14ac:dyDescent="0.2">
      <c r="A95" s="38" t="s">
        <v>311</v>
      </c>
      <c r="B95" s="50"/>
      <c r="C95" s="38" t="s">
        <v>257</v>
      </c>
      <c r="D95" s="39" t="s">
        <v>312</v>
      </c>
      <c r="E95" s="40" t="s">
        <v>302</v>
      </c>
      <c r="F95" s="44" t="s">
        <v>303</v>
      </c>
      <c r="G95" s="40">
        <v>3</v>
      </c>
      <c r="H95" s="38">
        <v>1</v>
      </c>
      <c r="I95" s="51">
        <v>0</v>
      </c>
      <c r="J95" s="42">
        <f t="shared" si="1"/>
        <v>0</v>
      </c>
      <c r="K95" s="38" t="s">
        <v>304</v>
      </c>
      <c r="L95" s="38" t="s">
        <v>85</v>
      </c>
      <c r="M95" s="38" t="s">
        <v>60</v>
      </c>
      <c r="N95" s="38" t="s">
        <v>60</v>
      </c>
      <c r="O95" s="38" t="s">
        <v>60</v>
      </c>
      <c r="P95" s="38" t="s">
        <v>60</v>
      </c>
      <c r="Q95" s="38" t="s">
        <v>60</v>
      </c>
      <c r="R95" s="38" t="s">
        <v>60</v>
      </c>
    </row>
    <row r="96" spans="1:18" s="38" customFormat="1" ht="14.25" x14ac:dyDescent="0.2">
      <c r="A96" s="38" t="s">
        <v>313</v>
      </c>
      <c r="B96" s="50"/>
      <c r="C96" s="38" t="s">
        <v>257</v>
      </c>
      <c r="D96" s="39" t="s">
        <v>314</v>
      </c>
      <c r="E96" s="40" t="s">
        <v>302</v>
      </c>
      <c r="F96" s="44" t="s">
        <v>303</v>
      </c>
      <c r="G96" s="40">
        <v>3</v>
      </c>
      <c r="H96" s="38">
        <v>6</v>
      </c>
      <c r="I96" s="51">
        <v>0</v>
      </c>
      <c r="J96" s="42">
        <f t="shared" si="1"/>
        <v>0</v>
      </c>
      <c r="K96" s="38" t="s">
        <v>304</v>
      </c>
      <c r="L96" s="38" t="s">
        <v>85</v>
      </c>
      <c r="M96" s="38" t="s">
        <v>60</v>
      </c>
      <c r="N96" s="38" t="s">
        <v>60</v>
      </c>
      <c r="O96" s="38" t="s">
        <v>60</v>
      </c>
      <c r="P96" s="38" t="s">
        <v>60</v>
      </c>
      <c r="Q96" s="38" t="s">
        <v>60</v>
      </c>
      <c r="R96" s="38" t="s">
        <v>60</v>
      </c>
    </row>
    <row r="97" spans="1:18" s="38" customFormat="1" ht="14.25" x14ac:dyDescent="0.2">
      <c r="A97" s="38" t="s">
        <v>315</v>
      </c>
      <c r="B97" s="50"/>
      <c r="C97" s="38" t="s">
        <v>316</v>
      </c>
      <c r="D97" s="39" t="s">
        <v>317</v>
      </c>
      <c r="E97" s="40" t="s">
        <v>61</v>
      </c>
      <c r="F97" s="44" t="s">
        <v>120</v>
      </c>
      <c r="G97" s="40">
        <v>3</v>
      </c>
      <c r="H97" s="38">
        <v>7</v>
      </c>
      <c r="I97" s="51">
        <v>0</v>
      </c>
      <c r="J97" s="42">
        <f t="shared" si="1"/>
        <v>0</v>
      </c>
      <c r="K97" s="38" t="s">
        <v>318</v>
      </c>
      <c r="L97" s="38" t="s">
        <v>319</v>
      </c>
      <c r="M97" s="38" t="s">
        <v>320</v>
      </c>
      <c r="N97" s="38" t="s">
        <v>85</v>
      </c>
      <c r="O97" s="38" t="s">
        <v>60</v>
      </c>
      <c r="P97" s="38" t="s">
        <v>60</v>
      </c>
      <c r="Q97" s="38" t="s">
        <v>60</v>
      </c>
      <c r="R97" s="38" t="s">
        <v>60</v>
      </c>
    </row>
    <row r="98" spans="1:18" s="38" customFormat="1" ht="14.25" x14ac:dyDescent="0.2">
      <c r="A98" s="38" t="s">
        <v>321</v>
      </c>
      <c r="B98" s="50"/>
      <c r="C98" s="38" t="s">
        <v>316</v>
      </c>
      <c r="D98" s="39" t="s">
        <v>322</v>
      </c>
      <c r="E98" s="40" t="s">
        <v>61</v>
      </c>
      <c r="F98" s="44" t="s">
        <v>120</v>
      </c>
      <c r="G98" s="40">
        <v>3</v>
      </c>
      <c r="H98" s="38">
        <v>1</v>
      </c>
      <c r="I98" s="51">
        <v>0</v>
      </c>
      <c r="J98" s="42">
        <f t="shared" si="1"/>
        <v>0</v>
      </c>
      <c r="K98" s="38" t="s">
        <v>318</v>
      </c>
      <c r="L98" s="38" t="s">
        <v>319</v>
      </c>
      <c r="M98" s="38" t="s">
        <v>320</v>
      </c>
      <c r="N98" s="38" t="s">
        <v>85</v>
      </c>
      <c r="O98" s="38" t="s">
        <v>60</v>
      </c>
      <c r="P98" s="38" t="s">
        <v>60</v>
      </c>
      <c r="Q98" s="38" t="s">
        <v>60</v>
      </c>
      <c r="R98" s="38" t="s">
        <v>60</v>
      </c>
    </row>
    <row r="99" spans="1:18" s="38" customFormat="1" ht="14.25" x14ac:dyDescent="0.2">
      <c r="A99" s="38" t="s">
        <v>323</v>
      </c>
      <c r="B99" s="50"/>
      <c r="C99" s="38" t="s">
        <v>316</v>
      </c>
      <c r="D99" s="39" t="s">
        <v>324</v>
      </c>
      <c r="E99" s="40" t="s">
        <v>61</v>
      </c>
      <c r="F99" s="44" t="s">
        <v>120</v>
      </c>
      <c r="G99" s="40">
        <v>3</v>
      </c>
      <c r="H99" s="38">
        <v>1</v>
      </c>
      <c r="I99" s="51">
        <v>0</v>
      </c>
      <c r="J99" s="42">
        <f t="shared" si="1"/>
        <v>0</v>
      </c>
      <c r="K99" s="38" t="s">
        <v>318</v>
      </c>
      <c r="L99" s="38" t="s">
        <v>319</v>
      </c>
      <c r="M99" s="38" t="s">
        <v>320</v>
      </c>
      <c r="N99" s="38" t="s">
        <v>85</v>
      </c>
      <c r="O99" s="38" t="s">
        <v>60</v>
      </c>
      <c r="P99" s="38" t="s">
        <v>60</v>
      </c>
      <c r="Q99" s="38" t="s">
        <v>60</v>
      </c>
      <c r="R99" s="38" t="s">
        <v>60</v>
      </c>
    </row>
    <row r="100" spans="1:18" s="38" customFormat="1" ht="14.25" x14ac:dyDescent="0.2">
      <c r="A100" s="38" t="s">
        <v>325</v>
      </c>
      <c r="B100" s="50"/>
      <c r="C100" s="38" t="s">
        <v>316</v>
      </c>
      <c r="D100" s="39" t="s">
        <v>326</v>
      </c>
      <c r="E100" s="40" t="s">
        <v>61</v>
      </c>
      <c r="F100" s="44" t="s">
        <v>120</v>
      </c>
      <c r="G100" s="40">
        <v>3</v>
      </c>
      <c r="H100" s="38">
        <v>1</v>
      </c>
      <c r="I100" s="51">
        <v>0</v>
      </c>
      <c r="J100" s="42">
        <f t="shared" si="1"/>
        <v>0</v>
      </c>
      <c r="K100" s="38" t="s">
        <v>318</v>
      </c>
      <c r="L100" s="38" t="s">
        <v>319</v>
      </c>
      <c r="M100" s="38" t="s">
        <v>320</v>
      </c>
      <c r="N100" s="38" t="s">
        <v>85</v>
      </c>
      <c r="O100" s="38" t="s">
        <v>60</v>
      </c>
      <c r="P100" s="38" t="s">
        <v>60</v>
      </c>
      <c r="Q100" s="38" t="s">
        <v>60</v>
      </c>
      <c r="R100" s="38" t="s">
        <v>60</v>
      </c>
    </row>
    <row r="101" spans="1:18" s="38" customFormat="1" ht="14.25" x14ac:dyDescent="0.2">
      <c r="A101" s="38" t="s">
        <v>327</v>
      </c>
      <c r="B101" s="50"/>
      <c r="C101" s="38" t="s">
        <v>328</v>
      </c>
      <c r="D101" s="39" t="s">
        <v>329</v>
      </c>
      <c r="E101" s="40" t="s">
        <v>330</v>
      </c>
      <c r="F101" s="44" t="s">
        <v>331</v>
      </c>
      <c r="G101" s="40">
        <v>3</v>
      </c>
      <c r="H101" s="38">
        <v>15</v>
      </c>
      <c r="I101" s="51">
        <v>0</v>
      </c>
      <c r="J101" s="42">
        <f t="shared" si="1"/>
        <v>0</v>
      </c>
      <c r="K101" s="38" t="s">
        <v>332</v>
      </c>
      <c r="L101" s="38" t="s">
        <v>333</v>
      </c>
      <c r="M101" s="38" t="s">
        <v>123</v>
      </c>
      <c r="N101" s="38" t="s">
        <v>334</v>
      </c>
      <c r="O101" s="38" t="s">
        <v>60</v>
      </c>
      <c r="P101" s="38" t="s">
        <v>60</v>
      </c>
      <c r="Q101" s="38" t="s">
        <v>60</v>
      </c>
      <c r="R101" s="38" t="s">
        <v>186</v>
      </c>
    </row>
    <row r="102" spans="1:18" s="38" customFormat="1" ht="14.25" x14ac:dyDescent="0.2">
      <c r="A102" s="38" t="s">
        <v>335</v>
      </c>
      <c r="B102" s="50"/>
      <c r="C102" s="38" t="s">
        <v>257</v>
      </c>
      <c r="D102" s="39" t="s">
        <v>336</v>
      </c>
      <c r="E102" s="40" t="s">
        <v>337</v>
      </c>
      <c r="F102" s="44" t="s">
        <v>338</v>
      </c>
      <c r="G102" s="40">
        <v>3</v>
      </c>
      <c r="H102" s="38">
        <v>13</v>
      </c>
      <c r="I102" s="51">
        <v>0</v>
      </c>
      <c r="J102" s="42">
        <f t="shared" si="1"/>
        <v>0</v>
      </c>
      <c r="K102" s="38" t="s">
        <v>163</v>
      </c>
      <c r="L102" s="38" t="s">
        <v>184</v>
      </c>
      <c r="M102" s="38" t="s">
        <v>60</v>
      </c>
      <c r="N102" s="38" t="s">
        <v>60</v>
      </c>
      <c r="O102" s="38" t="s">
        <v>60</v>
      </c>
      <c r="P102" s="38" t="s">
        <v>60</v>
      </c>
      <c r="Q102" s="38" t="s">
        <v>60</v>
      </c>
      <c r="R102" s="38" t="s">
        <v>60</v>
      </c>
    </row>
    <row r="103" spans="1:18" s="38" customFormat="1" ht="14.25" x14ac:dyDescent="0.2">
      <c r="A103" s="38" t="s">
        <v>339</v>
      </c>
      <c r="B103" s="50"/>
      <c r="C103" s="38" t="s">
        <v>257</v>
      </c>
      <c r="D103" s="39" t="s">
        <v>340</v>
      </c>
      <c r="E103" s="40" t="s">
        <v>337</v>
      </c>
      <c r="F103" s="44" t="s">
        <v>338</v>
      </c>
      <c r="G103" s="40">
        <v>3</v>
      </c>
      <c r="H103" s="38">
        <v>31</v>
      </c>
      <c r="I103" s="51">
        <v>0</v>
      </c>
      <c r="J103" s="42">
        <f t="shared" si="1"/>
        <v>0</v>
      </c>
      <c r="K103" s="38" t="s">
        <v>163</v>
      </c>
      <c r="L103" s="38" t="s">
        <v>184</v>
      </c>
      <c r="M103" s="38" t="s">
        <v>60</v>
      </c>
      <c r="N103" s="38" t="s">
        <v>60</v>
      </c>
      <c r="O103" s="38" t="s">
        <v>60</v>
      </c>
      <c r="P103" s="38" t="s">
        <v>60</v>
      </c>
      <c r="Q103" s="38" t="s">
        <v>60</v>
      </c>
      <c r="R103" s="38" t="s">
        <v>60</v>
      </c>
    </row>
    <row r="104" spans="1:18" s="38" customFormat="1" ht="14.25" x14ac:dyDescent="0.2">
      <c r="A104" s="38" t="s">
        <v>341</v>
      </c>
      <c r="B104" s="50"/>
      <c r="C104" s="38" t="s">
        <v>257</v>
      </c>
      <c r="D104" s="39" t="s">
        <v>342</v>
      </c>
      <c r="E104" s="40" t="s">
        <v>337</v>
      </c>
      <c r="F104" s="44" t="s">
        <v>338</v>
      </c>
      <c r="G104" s="40">
        <v>3</v>
      </c>
      <c r="H104" s="38">
        <v>14</v>
      </c>
      <c r="I104" s="51">
        <v>0</v>
      </c>
      <c r="J104" s="42">
        <f t="shared" si="1"/>
        <v>0</v>
      </c>
      <c r="K104" s="38" t="s">
        <v>163</v>
      </c>
      <c r="L104" s="38" t="s">
        <v>184</v>
      </c>
      <c r="M104" s="38" t="s">
        <v>60</v>
      </c>
      <c r="N104" s="38" t="s">
        <v>60</v>
      </c>
      <c r="O104" s="38" t="s">
        <v>60</v>
      </c>
      <c r="P104" s="38" t="s">
        <v>60</v>
      </c>
      <c r="Q104" s="38" t="s">
        <v>60</v>
      </c>
      <c r="R104" s="38" t="s">
        <v>60</v>
      </c>
    </row>
    <row r="105" spans="1:18" s="38" customFormat="1" ht="14.25" x14ac:dyDescent="0.2">
      <c r="A105" s="38" t="s">
        <v>343</v>
      </c>
      <c r="B105" s="50"/>
      <c r="C105" s="38" t="s">
        <v>257</v>
      </c>
      <c r="D105" s="39" t="s">
        <v>344</v>
      </c>
      <c r="E105" s="40" t="s">
        <v>337</v>
      </c>
      <c r="F105" s="44" t="s">
        <v>338</v>
      </c>
      <c r="G105" s="40">
        <v>3</v>
      </c>
      <c r="H105" s="38">
        <v>1</v>
      </c>
      <c r="I105" s="51">
        <v>0</v>
      </c>
      <c r="J105" s="42">
        <f t="shared" si="1"/>
        <v>0</v>
      </c>
      <c r="K105" s="38" t="s">
        <v>163</v>
      </c>
      <c r="L105" s="38" t="s">
        <v>184</v>
      </c>
      <c r="M105" s="38" t="s">
        <v>60</v>
      </c>
      <c r="N105" s="38" t="s">
        <v>60</v>
      </c>
      <c r="O105" s="38" t="s">
        <v>60</v>
      </c>
      <c r="P105" s="38" t="s">
        <v>60</v>
      </c>
      <c r="Q105" s="38" t="s">
        <v>60</v>
      </c>
      <c r="R105" s="38" t="s">
        <v>60</v>
      </c>
    </row>
    <row r="106" spans="1:18" s="38" customFormat="1" ht="14.25" x14ac:dyDescent="0.2">
      <c r="A106" s="38" t="s">
        <v>345</v>
      </c>
      <c r="B106" s="50"/>
      <c r="C106" s="38" t="s">
        <v>346</v>
      </c>
      <c r="D106" s="39" t="s">
        <v>60</v>
      </c>
      <c r="E106" s="40" t="s">
        <v>330</v>
      </c>
      <c r="F106" s="44" t="s">
        <v>331</v>
      </c>
      <c r="G106" s="40">
        <v>3</v>
      </c>
      <c r="H106" s="38">
        <v>11</v>
      </c>
      <c r="I106" s="51">
        <v>0</v>
      </c>
      <c r="J106" s="42">
        <f t="shared" si="1"/>
        <v>0</v>
      </c>
      <c r="K106" s="38" t="s">
        <v>332</v>
      </c>
      <c r="L106" s="38" t="s">
        <v>347</v>
      </c>
      <c r="M106" s="38" t="s">
        <v>123</v>
      </c>
      <c r="N106" s="38" t="s">
        <v>334</v>
      </c>
      <c r="O106" s="38" t="s">
        <v>60</v>
      </c>
      <c r="P106" s="38" t="s">
        <v>60</v>
      </c>
      <c r="Q106" s="38" t="s">
        <v>60</v>
      </c>
      <c r="R106" s="38" t="s">
        <v>186</v>
      </c>
    </row>
    <row r="107" spans="1:18" s="38" customFormat="1" ht="14.25" x14ac:dyDescent="0.2">
      <c r="A107" s="38" t="s">
        <v>348</v>
      </c>
      <c r="B107" s="50"/>
      <c r="C107" s="38" t="s">
        <v>346</v>
      </c>
      <c r="D107" s="39" t="s">
        <v>60</v>
      </c>
      <c r="E107" s="40" t="s">
        <v>330</v>
      </c>
      <c r="F107" s="44" t="s">
        <v>331</v>
      </c>
      <c r="G107" s="40">
        <v>3</v>
      </c>
      <c r="H107" s="38">
        <v>11</v>
      </c>
      <c r="I107" s="51">
        <v>0</v>
      </c>
      <c r="J107" s="42">
        <f t="shared" si="1"/>
        <v>0</v>
      </c>
      <c r="K107" s="38" t="s">
        <v>332</v>
      </c>
      <c r="L107" s="38" t="s">
        <v>347</v>
      </c>
      <c r="M107" s="38" t="s">
        <v>123</v>
      </c>
      <c r="N107" s="38" t="s">
        <v>334</v>
      </c>
      <c r="O107" s="38" t="s">
        <v>60</v>
      </c>
      <c r="P107" s="38" t="s">
        <v>60</v>
      </c>
      <c r="Q107" s="38" t="s">
        <v>60</v>
      </c>
      <c r="R107" s="38" t="s">
        <v>186</v>
      </c>
    </row>
    <row r="108" spans="1:18" s="38" customFormat="1" ht="14.25" x14ac:dyDescent="0.2">
      <c r="A108" s="38" t="s">
        <v>349</v>
      </c>
      <c r="B108" s="50"/>
      <c r="C108" s="38" t="s">
        <v>346</v>
      </c>
      <c r="D108" s="39" t="s">
        <v>60</v>
      </c>
      <c r="E108" s="40" t="s">
        <v>330</v>
      </c>
      <c r="F108" s="44" t="s">
        <v>331</v>
      </c>
      <c r="G108" s="40">
        <v>3</v>
      </c>
      <c r="H108" s="38">
        <v>14</v>
      </c>
      <c r="I108" s="51">
        <v>0</v>
      </c>
      <c r="J108" s="42">
        <f t="shared" si="1"/>
        <v>0</v>
      </c>
      <c r="K108" s="38" t="s">
        <v>332</v>
      </c>
      <c r="L108" s="38" t="s">
        <v>347</v>
      </c>
      <c r="M108" s="38" t="s">
        <v>123</v>
      </c>
      <c r="N108" s="38" t="s">
        <v>334</v>
      </c>
      <c r="O108" s="38" t="s">
        <v>60</v>
      </c>
      <c r="P108" s="38" t="s">
        <v>60</v>
      </c>
      <c r="Q108" s="38" t="s">
        <v>60</v>
      </c>
      <c r="R108" s="38" t="s">
        <v>186</v>
      </c>
    </row>
    <row r="109" spans="1:18" s="38" customFormat="1" ht="14.25" x14ac:dyDescent="0.2">
      <c r="A109" s="38" t="s">
        <v>350</v>
      </c>
      <c r="B109" s="50"/>
      <c r="C109" s="38" t="s">
        <v>346</v>
      </c>
      <c r="D109" s="39" t="s">
        <v>60</v>
      </c>
      <c r="E109" s="40" t="s">
        <v>330</v>
      </c>
      <c r="F109" s="44" t="s">
        <v>331</v>
      </c>
      <c r="G109" s="40">
        <v>3</v>
      </c>
      <c r="H109" s="38">
        <v>13</v>
      </c>
      <c r="I109" s="51">
        <v>0</v>
      </c>
      <c r="J109" s="42">
        <f t="shared" si="1"/>
        <v>0</v>
      </c>
      <c r="K109" s="38" t="s">
        <v>332</v>
      </c>
      <c r="L109" s="38" t="s">
        <v>347</v>
      </c>
      <c r="M109" s="38" t="s">
        <v>123</v>
      </c>
      <c r="N109" s="38" t="s">
        <v>334</v>
      </c>
      <c r="O109" s="38" t="s">
        <v>60</v>
      </c>
      <c r="P109" s="38" t="s">
        <v>60</v>
      </c>
      <c r="Q109" s="38" t="s">
        <v>60</v>
      </c>
      <c r="R109" s="38" t="s">
        <v>186</v>
      </c>
    </row>
    <row r="110" spans="1:18" s="38" customFormat="1" ht="14.25" x14ac:dyDescent="0.2">
      <c r="A110" s="38" t="s">
        <v>351</v>
      </c>
      <c r="B110" s="50"/>
      <c r="C110" s="38" t="s">
        <v>346</v>
      </c>
      <c r="D110" s="39" t="s">
        <v>60</v>
      </c>
      <c r="E110" s="40" t="s">
        <v>330</v>
      </c>
      <c r="F110" s="44" t="s">
        <v>331</v>
      </c>
      <c r="G110" s="40">
        <v>3</v>
      </c>
      <c r="H110" s="38">
        <v>16</v>
      </c>
      <c r="I110" s="51">
        <v>0</v>
      </c>
      <c r="J110" s="42">
        <f t="shared" si="1"/>
        <v>0</v>
      </c>
      <c r="K110" s="38" t="s">
        <v>332</v>
      </c>
      <c r="L110" s="38" t="s">
        <v>347</v>
      </c>
      <c r="M110" s="38" t="s">
        <v>123</v>
      </c>
      <c r="N110" s="38" t="s">
        <v>334</v>
      </c>
      <c r="O110" s="38" t="s">
        <v>60</v>
      </c>
      <c r="P110" s="38" t="s">
        <v>60</v>
      </c>
      <c r="Q110" s="38" t="s">
        <v>60</v>
      </c>
      <c r="R110" s="38" t="s">
        <v>186</v>
      </c>
    </row>
    <row r="111" spans="1:18" s="38" customFormat="1" ht="14.25" x14ac:dyDescent="0.2">
      <c r="A111" s="38" t="s">
        <v>352</v>
      </c>
      <c r="B111" s="50"/>
      <c r="C111" s="38" t="s">
        <v>346</v>
      </c>
      <c r="D111" s="39" t="s">
        <v>60</v>
      </c>
      <c r="E111" s="40" t="s">
        <v>330</v>
      </c>
      <c r="F111" s="44" t="s">
        <v>331</v>
      </c>
      <c r="G111" s="40">
        <v>3</v>
      </c>
      <c r="H111" s="38">
        <v>14</v>
      </c>
      <c r="I111" s="51">
        <v>0</v>
      </c>
      <c r="J111" s="42">
        <f t="shared" si="1"/>
        <v>0</v>
      </c>
      <c r="K111" s="38" t="s">
        <v>332</v>
      </c>
      <c r="L111" s="38" t="s">
        <v>347</v>
      </c>
      <c r="M111" s="38" t="s">
        <v>123</v>
      </c>
      <c r="N111" s="38" t="s">
        <v>334</v>
      </c>
      <c r="O111" s="38" t="s">
        <v>60</v>
      </c>
      <c r="P111" s="38" t="s">
        <v>60</v>
      </c>
      <c r="Q111" s="38" t="s">
        <v>60</v>
      </c>
      <c r="R111" s="38" t="s">
        <v>186</v>
      </c>
    </row>
    <row r="112" spans="1:18" s="38" customFormat="1" ht="14.25" x14ac:dyDescent="0.2">
      <c r="A112" s="38" t="s">
        <v>353</v>
      </c>
      <c r="B112" s="50"/>
      <c r="C112" s="38" t="s">
        <v>354</v>
      </c>
      <c r="D112" s="39" t="s">
        <v>60</v>
      </c>
      <c r="E112" s="40" t="s">
        <v>224</v>
      </c>
      <c r="F112" s="44" t="s">
        <v>111</v>
      </c>
      <c r="G112" s="40">
        <v>3</v>
      </c>
      <c r="H112" s="38">
        <v>4</v>
      </c>
      <c r="I112" s="51">
        <v>0</v>
      </c>
      <c r="J112" s="42">
        <f t="shared" si="1"/>
        <v>0</v>
      </c>
      <c r="K112" s="38" t="s">
        <v>123</v>
      </c>
      <c r="L112" s="38" t="s">
        <v>225</v>
      </c>
      <c r="M112" s="38" t="s">
        <v>60</v>
      </c>
      <c r="N112" s="38" t="s">
        <v>60</v>
      </c>
      <c r="O112" s="38" t="s">
        <v>60</v>
      </c>
      <c r="P112" s="38" t="s">
        <v>60</v>
      </c>
      <c r="Q112" s="38" t="s">
        <v>60</v>
      </c>
      <c r="R112" s="38" t="s">
        <v>60</v>
      </c>
    </row>
    <row r="113" spans="1:18" s="38" customFormat="1" ht="14.25" x14ac:dyDescent="0.2">
      <c r="A113" s="38" t="s">
        <v>355</v>
      </c>
      <c r="B113" s="50"/>
      <c r="C113" s="38" t="s">
        <v>354</v>
      </c>
      <c r="D113" s="39" t="s">
        <v>60</v>
      </c>
      <c r="E113" s="40" t="s">
        <v>224</v>
      </c>
      <c r="F113" s="44" t="s">
        <v>111</v>
      </c>
      <c r="G113" s="40">
        <v>3</v>
      </c>
      <c r="H113" s="38">
        <v>4</v>
      </c>
      <c r="I113" s="51">
        <v>0</v>
      </c>
      <c r="J113" s="42">
        <f t="shared" si="1"/>
        <v>0</v>
      </c>
      <c r="K113" s="38" t="s">
        <v>123</v>
      </c>
      <c r="L113" s="38" t="s">
        <v>225</v>
      </c>
      <c r="M113" s="38" t="s">
        <v>60</v>
      </c>
      <c r="N113" s="38" t="s">
        <v>60</v>
      </c>
      <c r="O113" s="38" t="s">
        <v>60</v>
      </c>
      <c r="P113" s="38" t="s">
        <v>60</v>
      </c>
      <c r="Q113" s="38" t="s">
        <v>60</v>
      </c>
      <c r="R113" s="38" t="s">
        <v>60</v>
      </c>
    </row>
    <row r="114" spans="1:18" s="38" customFormat="1" ht="14.25" x14ac:dyDescent="0.2">
      <c r="A114" s="38" t="s">
        <v>356</v>
      </c>
      <c r="B114" s="50"/>
      <c r="C114" s="38" t="s">
        <v>316</v>
      </c>
      <c r="D114" s="39" t="s">
        <v>357</v>
      </c>
      <c r="E114" s="40" t="s">
        <v>61</v>
      </c>
      <c r="F114" s="44" t="s">
        <v>358</v>
      </c>
      <c r="G114" s="40">
        <v>3</v>
      </c>
      <c r="H114" s="38">
        <v>12</v>
      </c>
      <c r="I114" s="51">
        <v>0</v>
      </c>
      <c r="J114" s="42">
        <f t="shared" si="1"/>
        <v>0</v>
      </c>
      <c r="K114" s="38" t="s">
        <v>359</v>
      </c>
      <c r="L114" s="38" t="s">
        <v>360</v>
      </c>
      <c r="M114" s="38" t="s">
        <v>361</v>
      </c>
      <c r="N114" s="38" t="s">
        <v>362</v>
      </c>
      <c r="O114" s="38" t="s">
        <v>60</v>
      </c>
      <c r="P114" s="38" t="s">
        <v>60</v>
      </c>
      <c r="Q114" s="38" t="s">
        <v>60</v>
      </c>
      <c r="R114" s="38" t="s">
        <v>186</v>
      </c>
    </row>
    <row r="115" spans="1:18" s="38" customFormat="1" ht="14.25" x14ac:dyDescent="0.2">
      <c r="A115" s="38" t="s">
        <v>363</v>
      </c>
      <c r="B115" s="50"/>
      <c r="C115" s="38" t="s">
        <v>316</v>
      </c>
      <c r="D115" s="39" t="s">
        <v>364</v>
      </c>
      <c r="E115" s="40" t="s">
        <v>365</v>
      </c>
      <c r="F115" s="44" t="s">
        <v>366</v>
      </c>
      <c r="G115" s="40">
        <v>3</v>
      </c>
      <c r="H115" s="38">
        <v>1</v>
      </c>
      <c r="I115" s="51">
        <v>0</v>
      </c>
      <c r="J115" s="42">
        <f t="shared" si="1"/>
        <v>0</v>
      </c>
      <c r="K115" s="38" t="s">
        <v>359</v>
      </c>
      <c r="L115" s="38" t="s">
        <v>367</v>
      </c>
      <c r="M115" s="38" t="s">
        <v>361</v>
      </c>
      <c r="N115" s="38" t="s">
        <v>362</v>
      </c>
      <c r="O115" s="38" t="s">
        <v>60</v>
      </c>
      <c r="P115" s="38" t="s">
        <v>60</v>
      </c>
      <c r="Q115" s="38" t="s">
        <v>60</v>
      </c>
      <c r="R115" s="38" t="s">
        <v>186</v>
      </c>
    </row>
    <row r="116" spans="1:18" s="38" customFormat="1" ht="14.25" x14ac:dyDescent="0.2">
      <c r="A116" s="38" t="s">
        <v>368</v>
      </c>
      <c r="B116" s="50"/>
      <c r="C116" s="38" t="s">
        <v>316</v>
      </c>
      <c r="D116" s="39" t="s">
        <v>369</v>
      </c>
      <c r="E116" s="40" t="s">
        <v>365</v>
      </c>
      <c r="F116" s="44" t="s">
        <v>366</v>
      </c>
      <c r="G116" s="40">
        <v>3</v>
      </c>
      <c r="H116" s="38">
        <v>3</v>
      </c>
      <c r="I116" s="51">
        <v>0</v>
      </c>
      <c r="J116" s="42">
        <f t="shared" si="1"/>
        <v>0</v>
      </c>
      <c r="K116" s="38" t="s">
        <v>359</v>
      </c>
      <c r="L116" s="38" t="s">
        <v>360</v>
      </c>
      <c r="M116" s="38" t="s">
        <v>361</v>
      </c>
      <c r="N116" s="38" t="s">
        <v>362</v>
      </c>
      <c r="O116" s="38" t="s">
        <v>60</v>
      </c>
      <c r="P116" s="38" t="s">
        <v>60</v>
      </c>
      <c r="Q116" s="38" t="s">
        <v>60</v>
      </c>
      <c r="R116" s="38" t="s">
        <v>186</v>
      </c>
    </row>
    <row r="117" spans="1:18" s="38" customFormat="1" ht="14.25" x14ac:dyDescent="0.2">
      <c r="A117" s="38" t="s">
        <v>370</v>
      </c>
      <c r="B117" s="50"/>
      <c r="C117" s="38" t="s">
        <v>316</v>
      </c>
      <c r="D117" s="39" t="s">
        <v>371</v>
      </c>
      <c r="E117" s="40" t="s">
        <v>365</v>
      </c>
      <c r="F117" s="44" t="s">
        <v>366</v>
      </c>
      <c r="G117" s="40">
        <v>3</v>
      </c>
      <c r="H117" s="38">
        <v>3</v>
      </c>
      <c r="I117" s="51">
        <v>0</v>
      </c>
      <c r="J117" s="42">
        <f t="shared" si="1"/>
        <v>0</v>
      </c>
      <c r="K117" s="38" t="s">
        <v>359</v>
      </c>
      <c r="L117" s="38" t="s">
        <v>367</v>
      </c>
      <c r="M117" s="38" t="s">
        <v>361</v>
      </c>
      <c r="N117" s="38" t="s">
        <v>362</v>
      </c>
      <c r="O117" s="38" t="s">
        <v>60</v>
      </c>
      <c r="P117" s="38" t="s">
        <v>60</v>
      </c>
      <c r="Q117" s="38" t="s">
        <v>60</v>
      </c>
      <c r="R117" s="38" t="s">
        <v>186</v>
      </c>
    </row>
    <row r="118" spans="1:18" s="38" customFormat="1" ht="14.25" x14ac:dyDescent="0.2">
      <c r="A118" s="38" t="s">
        <v>372</v>
      </c>
      <c r="B118" s="50"/>
      <c r="C118" s="38" t="s">
        <v>316</v>
      </c>
      <c r="D118" s="39" t="s">
        <v>373</v>
      </c>
      <c r="E118" s="40" t="s">
        <v>365</v>
      </c>
      <c r="F118" s="44" t="s">
        <v>366</v>
      </c>
      <c r="G118" s="40">
        <v>3</v>
      </c>
      <c r="H118" s="38">
        <v>4</v>
      </c>
      <c r="I118" s="51">
        <v>0</v>
      </c>
      <c r="J118" s="42">
        <f t="shared" si="1"/>
        <v>0</v>
      </c>
      <c r="K118" s="38" t="s">
        <v>359</v>
      </c>
      <c r="L118" s="38" t="s">
        <v>360</v>
      </c>
      <c r="M118" s="38" t="s">
        <v>361</v>
      </c>
      <c r="N118" s="38" t="s">
        <v>362</v>
      </c>
      <c r="O118" s="38" t="s">
        <v>60</v>
      </c>
      <c r="P118" s="38" t="s">
        <v>60</v>
      </c>
      <c r="Q118" s="38" t="s">
        <v>60</v>
      </c>
      <c r="R118" s="38" t="s">
        <v>186</v>
      </c>
    </row>
    <row r="119" spans="1:18" s="38" customFormat="1" ht="14.25" x14ac:dyDescent="0.2">
      <c r="A119" s="38" t="s">
        <v>374</v>
      </c>
      <c r="B119" s="50"/>
      <c r="C119" s="38" t="s">
        <v>316</v>
      </c>
      <c r="D119" s="39" t="s">
        <v>375</v>
      </c>
      <c r="E119" s="40" t="s">
        <v>365</v>
      </c>
      <c r="F119" s="44" t="s">
        <v>366</v>
      </c>
      <c r="G119" s="40">
        <v>3</v>
      </c>
      <c r="H119" s="38">
        <v>1</v>
      </c>
      <c r="I119" s="51">
        <v>0</v>
      </c>
      <c r="J119" s="42">
        <f t="shared" si="1"/>
        <v>0</v>
      </c>
      <c r="K119" s="38" t="s">
        <v>359</v>
      </c>
      <c r="L119" s="38" t="s">
        <v>376</v>
      </c>
      <c r="M119" s="38" t="s">
        <v>361</v>
      </c>
      <c r="N119" s="38" t="s">
        <v>362</v>
      </c>
      <c r="O119" s="38" t="s">
        <v>60</v>
      </c>
      <c r="P119" s="38" t="s">
        <v>60</v>
      </c>
      <c r="Q119" s="38" t="s">
        <v>60</v>
      </c>
      <c r="R119" s="38" t="s">
        <v>186</v>
      </c>
    </row>
    <row r="120" spans="1:18" s="38" customFormat="1" ht="14.25" x14ac:dyDescent="0.2">
      <c r="A120" s="38" t="s">
        <v>377</v>
      </c>
      <c r="B120" s="50"/>
      <c r="C120" s="38" t="s">
        <v>316</v>
      </c>
      <c r="D120" s="39" t="s">
        <v>378</v>
      </c>
      <c r="E120" s="40" t="s">
        <v>365</v>
      </c>
      <c r="F120" s="44" t="s">
        <v>366</v>
      </c>
      <c r="G120" s="40">
        <v>3</v>
      </c>
      <c r="H120" s="38">
        <v>2</v>
      </c>
      <c r="I120" s="51">
        <v>0</v>
      </c>
      <c r="J120" s="42">
        <f t="shared" si="1"/>
        <v>0</v>
      </c>
      <c r="K120" s="38" t="s">
        <v>359</v>
      </c>
      <c r="L120" s="38" t="s">
        <v>379</v>
      </c>
      <c r="M120" s="38" t="s">
        <v>361</v>
      </c>
      <c r="N120" s="38" t="s">
        <v>362</v>
      </c>
      <c r="O120" s="38" t="s">
        <v>60</v>
      </c>
      <c r="P120" s="38" t="s">
        <v>60</v>
      </c>
      <c r="Q120" s="38" t="s">
        <v>60</v>
      </c>
      <c r="R120" s="38" t="s">
        <v>186</v>
      </c>
    </row>
    <row r="121" spans="1:18" s="38" customFormat="1" ht="14.25" x14ac:dyDescent="0.2">
      <c r="A121" s="38" t="s">
        <v>380</v>
      </c>
      <c r="B121" s="50"/>
      <c r="C121" s="38" t="s">
        <v>316</v>
      </c>
      <c r="D121" s="39" t="s">
        <v>381</v>
      </c>
      <c r="E121" s="40" t="s">
        <v>365</v>
      </c>
      <c r="F121" s="44" t="s">
        <v>366</v>
      </c>
      <c r="G121" s="40">
        <v>3</v>
      </c>
      <c r="H121" s="38">
        <v>1</v>
      </c>
      <c r="I121" s="51">
        <v>0</v>
      </c>
      <c r="J121" s="42">
        <f t="shared" si="1"/>
        <v>0</v>
      </c>
      <c r="K121" s="38" t="s">
        <v>359</v>
      </c>
      <c r="L121" s="38" t="s">
        <v>367</v>
      </c>
      <c r="M121" s="38" t="s">
        <v>361</v>
      </c>
      <c r="N121" s="38" t="s">
        <v>362</v>
      </c>
      <c r="O121" s="38" t="s">
        <v>60</v>
      </c>
      <c r="P121" s="38" t="s">
        <v>60</v>
      </c>
      <c r="Q121" s="38" t="s">
        <v>60</v>
      </c>
      <c r="R121" s="38" t="s">
        <v>186</v>
      </c>
    </row>
    <row r="122" spans="1:18" s="38" customFormat="1" ht="14.25" x14ac:dyDescent="0.2">
      <c r="A122" s="38" t="s">
        <v>382</v>
      </c>
      <c r="B122" s="50"/>
      <c r="C122" s="38" t="s">
        <v>316</v>
      </c>
      <c r="D122" s="39" t="s">
        <v>383</v>
      </c>
      <c r="E122" s="40" t="s">
        <v>365</v>
      </c>
      <c r="F122" s="44" t="s">
        <v>366</v>
      </c>
      <c r="G122" s="40">
        <v>3</v>
      </c>
      <c r="H122" s="38">
        <v>1</v>
      </c>
      <c r="I122" s="51">
        <v>0</v>
      </c>
      <c r="J122" s="42">
        <f t="shared" si="1"/>
        <v>0</v>
      </c>
      <c r="K122" s="38" t="s">
        <v>359</v>
      </c>
      <c r="L122" s="38" t="s">
        <v>384</v>
      </c>
      <c r="M122" s="38" t="s">
        <v>361</v>
      </c>
      <c r="N122" s="38" t="s">
        <v>362</v>
      </c>
      <c r="O122" s="38" t="s">
        <v>60</v>
      </c>
      <c r="P122" s="38" t="s">
        <v>60</v>
      </c>
      <c r="Q122" s="38" t="s">
        <v>60</v>
      </c>
      <c r="R122" s="38" t="s">
        <v>186</v>
      </c>
    </row>
    <row r="123" spans="1:18" s="38" customFormat="1" ht="14.25" x14ac:dyDescent="0.2">
      <c r="A123" s="38" t="s">
        <v>385</v>
      </c>
      <c r="B123" s="50"/>
      <c r="C123" s="38" t="s">
        <v>316</v>
      </c>
      <c r="D123" s="39" t="s">
        <v>386</v>
      </c>
      <c r="E123" s="40" t="s">
        <v>365</v>
      </c>
      <c r="F123" s="44" t="s">
        <v>366</v>
      </c>
      <c r="G123" s="40">
        <v>3</v>
      </c>
      <c r="H123" s="38">
        <v>1</v>
      </c>
      <c r="I123" s="51">
        <v>0</v>
      </c>
      <c r="J123" s="42">
        <f t="shared" si="1"/>
        <v>0</v>
      </c>
      <c r="K123" s="38" t="s">
        <v>359</v>
      </c>
      <c r="L123" s="38" t="s">
        <v>379</v>
      </c>
      <c r="M123" s="38" t="s">
        <v>361</v>
      </c>
      <c r="N123" s="38" t="s">
        <v>362</v>
      </c>
      <c r="O123" s="38" t="s">
        <v>60</v>
      </c>
      <c r="P123" s="38" t="s">
        <v>60</v>
      </c>
      <c r="Q123" s="38" t="s">
        <v>60</v>
      </c>
      <c r="R123" s="38" t="s">
        <v>186</v>
      </c>
    </row>
    <row r="124" spans="1:18" s="38" customFormat="1" ht="14.25" x14ac:dyDescent="0.2">
      <c r="A124" s="38" t="s">
        <v>387</v>
      </c>
      <c r="B124" s="50"/>
      <c r="C124" s="38" t="s">
        <v>316</v>
      </c>
      <c r="D124" s="39" t="s">
        <v>388</v>
      </c>
      <c r="E124" s="40" t="s">
        <v>389</v>
      </c>
      <c r="F124" s="44" t="s">
        <v>390</v>
      </c>
      <c r="G124" s="40">
        <v>3</v>
      </c>
      <c r="H124" s="38">
        <v>7</v>
      </c>
      <c r="I124" s="51">
        <v>0</v>
      </c>
      <c r="J124" s="42">
        <f t="shared" si="1"/>
        <v>0</v>
      </c>
      <c r="K124" s="38" t="s">
        <v>359</v>
      </c>
      <c r="L124" s="38" t="s">
        <v>391</v>
      </c>
      <c r="M124" s="38" t="s">
        <v>392</v>
      </c>
      <c r="N124" s="38" t="s">
        <v>393</v>
      </c>
      <c r="O124" s="38" t="s">
        <v>60</v>
      </c>
      <c r="P124" s="38" t="s">
        <v>60</v>
      </c>
      <c r="Q124" s="38" t="s">
        <v>60</v>
      </c>
      <c r="R124" s="38" t="s">
        <v>186</v>
      </c>
    </row>
    <row r="125" spans="1:18" s="38" customFormat="1" ht="14.25" x14ac:dyDescent="0.2">
      <c r="A125" s="38" t="s">
        <v>394</v>
      </c>
      <c r="B125" s="50"/>
      <c r="C125" s="38" t="s">
        <v>316</v>
      </c>
      <c r="D125" s="39" t="s">
        <v>395</v>
      </c>
      <c r="E125" s="40" t="s">
        <v>389</v>
      </c>
      <c r="F125" s="44" t="s">
        <v>390</v>
      </c>
      <c r="G125" s="40">
        <v>3</v>
      </c>
      <c r="H125" s="38">
        <v>1</v>
      </c>
      <c r="I125" s="51">
        <v>0</v>
      </c>
      <c r="J125" s="42">
        <f t="shared" si="1"/>
        <v>0</v>
      </c>
      <c r="K125" s="38" t="s">
        <v>359</v>
      </c>
      <c r="L125" s="38" t="s">
        <v>391</v>
      </c>
      <c r="M125" s="38" t="s">
        <v>392</v>
      </c>
      <c r="N125" s="38" t="s">
        <v>393</v>
      </c>
      <c r="O125" s="38" t="s">
        <v>60</v>
      </c>
      <c r="P125" s="38" t="s">
        <v>60</v>
      </c>
      <c r="Q125" s="38" t="s">
        <v>60</v>
      </c>
      <c r="R125" s="38" t="s">
        <v>186</v>
      </c>
    </row>
    <row r="126" spans="1:18" s="38" customFormat="1" ht="14.25" x14ac:dyDescent="0.2">
      <c r="A126" s="38" t="s">
        <v>396</v>
      </c>
      <c r="B126" s="50"/>
      <c r="C126" s="38" t="s">
        <v>316</v>
      </c>
      <c r="D126" s="39" t="s">
        <v>397</v>
      </c>
      <c r="E126" s="40" t="s">
        <v>389</v>
      </c>
      <c r="F126" s="44" t="s">
        <v>390</v>
      </c>
      <c r="G126" s="40">
        <v>3</v>
      </c>
      <c r="H126" s="38">
        <v>4</v>
      </c>
      <c r="I126" s="51">
        <v>0</v>
      </c>
      <c r="J126" s="42">
        <f t="shared" si="1"/>
        <v>0</v>
      </c>
      <c r="K126" s="38" t="s">
        <v>359</v>
      </c>
      <c r="L126" s="38" t="s">
        <v>391</v>
      </c>
      <c r="M126" s="38" t="s">
        <v>392</v>
      </c>
      <c r="N126" s="38" t="s">
        <v>393</v>
      </c>
      <c r="O126" s="38" t="s">
        <v>60</v>
      </c>
      <c r="P126" s="38" t="s">
        <v>60</v>
      </c>
      <c r="Q126" s="38" t="s">
        <v>60</v>
      </c>
      <c r="R126" s="38" t="s">
        <v>186</v>
      </c>
    </row>
    <row r="127" spans="1:18" s="38" customFormat="1" ht="14.25" x14ac:dyDescent="0.2">
      <c r="A127" s="38" t="s">
        <v>398</v>
      </c>
      <c r="B127" s="50"/>
      <c r="C127" s="38" t="s">
        <v>316</v>
      </c>
      <c r="D127" s="39" t="s">
        <v>399</v>
      </c>
      <c r="E127" s="40" t="s">
        <v>389</v>
      </c>
      <c r="F127" s="44" t="s">
        <v>390</v>
      </c>
      <c r="G127" s="40">
        <v>3</v>
      </c>
      <c r="H127" s="38">
        <v>1</v>
      </c>
      <c r="I127" s="51">
        <v>0</v>
      </c>
      <c r="J127" s="42">
        <f t="shared" si="1"/>
        <v>0</v>
      </c>
      <c r="K127" s="38" t="s">
        <v>359</v>
      </c>
      <c r="L127" s="38" t="s">
        <v>391</v>
      </c>
      <c r="M127" s="38" t="s">
        <v>392</v>
      </c>
      <c r="N127" s="38" t="s">
        <v>393</v>
      </c>
      <c r="O127" s="38" t="s">
        <v>60</v>
      </c>
      <c r="P127" s="38" t="s">
        <v>60</v>
      </c>
      <c r="Q127" s="38" t="s">
        <v>60</v>
      </c>
      <c r="R127" s="38" t="s">
        <v>186</v>
      </c>
    </row>
    <row r="128" spans="1:18" s="38" customFormat="1" ht="14.25" x14ac:dyDescent="0.2">
      <c r="A128" s="38" t="s">
        <v>400</v>
      </c>
      <c r="B128" s="50"/>
      <c r="C128" s="38" t="s">
        <v>316</v>
      </c>
      <c r="D128" s="39" t="s">
        <v>401</v>
      </c>
      <c r="E128" s="40" t="s">
        <v>389</v>
      </c>
      <c r="F128" s="44" t="s">
        <v>390</v>
      </c>
      <c r="G128" s="40">
        <v>3</v>
      </c>
      <c r="H128" s="38">
        <v>15</v>
      </c>
      <c r="I128" s="51">
        <v>0</v>
      </c>
      <c r="J128" s="42">
        <f t="shared" si="1"/>
        <v>0</v>
      </c>
      <c r="K128" s="38" t="s">
        <v>359</v>
      </c>
      <c r="L128" s="38" t="s">
        <v>391</v>
      </c>
      <c r="M128" s="38" t="s">
        <v>392</v>
      </c>
      <c r="N128" s="38" t="s">
        <v>393</v>
      </c>
      <c r="O128" s="38" t="s">
        <v>60</v>
      </c>
      <c r="P128" s="38" t="s">
        <v>60</v>
      </c>
      <c r="Q128" s="38" t="s">
        <v>60</v>
      </c>
      <c r="R128" s="38" t="s">
        <v>186</v>
      </c>
    </row>
    <row r="129" spans="1:18" s="38" customFormat="1" ht="14.25" x14ac:dyDescent="0.2">
      <c r="A129" s="38" t="s">
        <v>402</v>
      </c>
      <c r="B129" s="50"/>
      <c r="C129" s="38" t="s">
        <v>316</v>
      </c>
      <c r="D129" s="39" t="s">
        <v>403</v>
      </c>
      <c r="E129" s="40" t="s">
        <v>389</v>
      </c>
      <c r="F129" s="44" t="s">
        <v>390</v>
      </c>
      <c r="G129" s="40">
        <v>3</v>
      </c>
      <c r="H129" s="38">
        <v>1</v>
      </c>
      <c r="I129" s="51">
        <v>0</v>
      </c>
      <c r="J129" s="42">
        <f t="shared" si="1"/>
        <v>0</v>
      </c>
      <c r="K129" s="38" t="s">
        <v>359</v>
      </c>
      <c r="L129" s="38" t="s">
        <v>391</v>
      </c>
      <c r="M129" s="38" t="s">
        <v>392</v>
      </c>
      <c r="N129" s="38" t="s">
        <v>393</v>
      </c>
      <c r="O129" s="38" t="s">
        <v>60</v>
      </c>
      <c r="P129" s="38" t="s">
        <v>60</v>
      </c>
      <c r="Q129" s="38" t="s">
        <v>60</v>
      </c>
      <c r="R129" s="38" t="s">
        <v>186</v>
      </c>
    </row>
    <row r="130" spans="1:18" s="38" customFormat="1" ht="14.25" x14ac:dyDescent="0.2">
      <c r="A130" s="38" t="s">
        <v>404</v>
      </c>
      <c r="B130" s="50"/>
      <c r="C130" s="38" t="s">
        <v>316</v>
      </c>
      <c r="D130" s="39" t="s">
        <v>405</v>
      </c>
      <c r="E130" s="40" t="s">
        <v>389</v>
      </c>
      <c r="F130" s="44" t="s">
        <v>390</v>
      </c>
      <c r="G130" s="40">
        <v>3</v>
      </c>
      <c r="H130" s="38">
        <v>3</v>
      </c>
      <c r="I130" s="51">
        <v>0</v>
      </c>
      <c r="J130" s="42">
        <f t="shared" si="1"/>
        <v>0</v>
      </c>
      <c r="K130" s="38" t="s">
        <v>359</v>
      </c>
      <c r="L130" s="38" t="s">
        <v>391</v>
      </c>
      <c r="M130" s="38" t="s">
        <v>392</v>
      </c>
      <c r="N130" s="38" t="s">
        <v>393</v>
      </c>
      <c r="O130" s="38" t="s">
        <v>60</v>
      </c>
      <c r="P130" s="38" t="s">
        <v>60</v>
      </c>
      <c r="Q130" s="38" t="s">
        <v>60</v>
      </c>
      <c r="R130" s="38" t="s">
        <v>186</v>
      </c>
    </row>
    <row r="131" spans="1:18" s="38" customFormat="1" ht="14.25" x14ac:dyDescent="0.2">
      <c r="A131" s="38" t="s">
        <v>406</v>
      </c>
      <c r="B131" s="50"/>
      <c r="C131" s="38" t="s">
        <v>316</v>
      </c>
      <c r="D131" s="39" t="s">
        <v>407</v>
      </c>
      <c r="E131" s="40" t="s">
        <v>389</v>
      </c>
      <c r="F131" s="44" t="s">
        <v>390</v>
      </c>
      <c r="G131" s="40">
        <v>3</v>
      </c>
      <c r="H131" s="38">
        <v>4</v>
      </c>
      <c r="I131" s="51">
        <v>0</v>
      </c>
      <c r="J131" s="42">
        <f t="shared" si="1"/>
        <v>0</v>
      </c>
      <c r="K131" s="38" t="s">
        <v>359</v>
      </c>
      <c r="L131" s="38" t="s">
        <v>391</v>
      </c>
      <c r="M131" s="38" t="s">
        <v>392</v>
      </c>
      <c r="N131" s="38" t="s">
        <v>393</v>
      </c>
      <c r="O131" s="38" t="s">
        <v>60</v>
      </c>
      <c r="P131" s="38" t="s">
        <v>60</v>
      </c>
      <c r="Q131" s="38" t="s">
        <v>60</v>
      </c>
      <c r="R131" s="38" t="s">
        <v>186</v>
      </c>
    </row>
    <row r="132" spans="1:18" s="38" customFormat="1" ht="14.25" x14ac:dyDescent="0.2">
      <c r="A132" s="38" t="s">
        <v>408</v>
      </c>
      <c r="B132" s="50"/>
      <c r="C132" s="38" t="s">
        <v>316</v>
      </c>
      <c r="D132" s="39" t="s">
        <v>409</v>
      </c>
      <c r="E132" s="40" t="s">
        <v>389</v>
      </c>
      <c r="F132" s="44" t="s">
        <v>390</v>
      </c>
      <c r="G132" s="40">
        <v>3</v>
      </c>
      <c r="H132" s="38">
        <v>1</v>
      </c>
      <c r="I132" s="51">
        <v>0</v>
      </c>
      <c r="J132" s="42">
        <f t="shared" si="1"/>
        <v>0</v>
      </c>
      <c r="K132" s="38" t="s">
        <v>359</v>
      </c>
      <c r="L132" s="38" t="s">
        <v>391</v>
      </c>
      <c r="M132" s="38" t="s">
        <v>392</v>
      </c>
      <c r="N132" s="38" t="s">
        <v>393</v>
      </c>
      <c r="O132" s="38" t="s">
        <v>60</v>
      </c>
      <c r="P132" s="38" t="s">
        <v>60</v>
      </c>
      <c r="Q132" s="38" t="s">
        <v>60</v>
      </c>
      <c r="R132" s="38" t="s">
        <v>186</v>
      </c>
    </row>
    <row r="133" spans="1:18" s="38" customFormat="1" ht="14.25" x14ac:dyDescent="0.2">
      <c r="A133" s="38" t="s">
        <v>410</v>
      </c>
      <c r="B133" s="50"/>
      <c r="C133" s="38" t="s">
        <v>316</v>
      </c>
      <c r="D133" s="39" t="s">
        <v>411</v>
      </c>
      <c r="E133" s="40" t="s">
        <v>389</v>
      </c>
      <c r="F133" s="44" t="s">
        <v>390</v>
      </c>
      <c r="G133" s="40">
        <v>3</v>
      </c>
      <c r="H133" s="38">
        <v>3</v>
      </c>
      <c r="I133" s="51">
        <v>0</v>
      </c>
      <c r="J133" s="42">
        <f t="shared" si="1"/>
        <v>0</v>
      </c>
      <c r="K133" s="38" t="s">
        <v>359</v>
      </c>
      <c r="L133" s="38" t="s">
        <v>384</v>
      </c>
      <c r="M133" s="38" t="s">
        <v>392</v>
      </c>
      <c r="N133" s="38" t="s">
        <v>393</v>
      </c>
      <c r="O133" s="38" t="s">
        <v>60</v>
      </c>
      <c r="P133" s="38" t="s">
        <v>60</v>
      </c>
      <c r="Q133" s="38" t="s">
        <v>60</v>
      </c>
      <c r="R133" s="38" t="s">
        <v>186</v>
      </c>
    </row>
    <row r="134" spans="1:18" s="38" customFormat="1" ht="14.25" x14ac:dyDescent="0.2">
      <c r="A134" s="38" t="s">
        <v>412</v>
      </c>
      <c r="B134" s="50"/>
      <c r="C134" s="38" t="s">
        <v>316</v>
      </c>
      <c r="D134" s="39" t="s">
        <v>413</v>
      </c>
      <c r="E134" s="40" t="s">
        <v>389</v>
      </c>
      <c r="F134" s="44" t="s">
        <v>390</v>
      </c>
      <c r="G134" s="40">
        <v>3</v>
      </c>
      <c r="H134" s="38">
        <v>7</v>
      </c>
      <c r="I134" s="51">
        <v>0</v>
      </c>
      <c r="J134" s="42">
        <f t="shared" si="1"/>
        <v>0</v>
      </c>
      <c r="K134" s="38" t="s">
        <v>359</v>
      </c>
      <c r="L134" s="38" t="s">
        <v>391</v>
      </c>
      <c r="M134" s="38" t="s">
        <v>392</v>
      </c>
      <c r="N134" s="38" t="s">
        <v>393</v>
      </c>
      <c r="O134" s="38" t="s">
        <v>60</v>
      </c>
      <c r="P134" s="38" t="s">
        <v>60</v>
      </c>
      <c r="Q134" s="38" t="s">
        <v>60</v>
      </c>
      <c r="R134" s="38" t="s">
        <v>186</v>
      </c>
    </row>
    <row r="135" spans="1:18" s="38" customFormat="1" ht="14.25" x14ac:dyDescent="0.2">
      <c r="A135" s="38" t="s">
        <v>414</v>
      </c>
      <c r="B135" s="50"/>
      <c r="C135" s="38" t="s">
        <v>316</v>
      </c>
      <c r="D135" s="39" t="s">
        <v>415</v>
      </c>
      <c r="E135" s="40" t="s">
        <v>389</v>
      </c>
      <c r="F135" s="44" t="s">
        <v>390</v>
      </c>
      <c r="G135" s="40">
        <v>3</v>
      </c>
      <c r="H135" s="38">
        <v>21</v>
      </c>
      <c r="I135" s="51">
        <v>0</v>
      </c>
      <c r="J135" s="42">
        <f t="shared" ref="J135:J198" si="2">PRODUCT(H135:I135)</f>
        <v>0</v>
      </c>
      <c r="K135" s="38" t="s">
        <v>359</v>
      </c>
      <c r="L135" s="38" t="s">
        <v>391</v>
      </c>
      <c r="M135" s="38" t="s">
        <v>392</v>
      </c>
      <c r="N135" s="38" t="s">
        <v>393</v>
      </c>
      <c r="O135" s="38" t="s">
        <v>60</v>
      </c>
      <c r="P135" s="38" t="s">
        <v>60</v>
      </c>
      <c r="Q135" s="38" t="s">
        <v>60</v>
      </c>
      <c r="R135" s="38" t="s">
        <v>186</v>
      </c>
    </row>
    <row r="136" spans="1:18" s="38" customFormat="1" ht="14.25" x14ac:dyDescent="0.2">
      <c r="A136" s="38" t="s">
        <v>416</v>
      </c>
      <c r="B136" s="50"/>
      <c r="C136" s="38" t="s">
        <v>316</v>
      </c>
      <c r="D136" s="39" t="s">
        <v>417</v>
      </c>
      <c r="E136" s="40" t="s">
        <v>389</v>
      </c>
      <c r="F136" s="44" t="s">
        <v>390</v>
      </c>
      <c r="G136" s="40">
        <v>3</v>
      </c>
      <c r="H136" s="38">
        <v>0</v>
      </c>
      <c r="I136" s="51">
        <v>0</v>
      </c>
      <c r="J136" s="42">
        <f t="shared" si="2"/>
        <v>0</v>
      </c>
      <c r="K136" s="38" t="s">
        <v>359</v>
      </c>
      <c r="L136" s="38" t="s">
        <v>391</v>
      </c>
      <c r="M136" s="38" t="s">
        <v>392</v>
      </c>
      <c r="N136" s="38" t="s">
        <v>393</v>
      </c>
      <c r="O136" s="38" t="s">
        <v>60</v>
      </c>
      <c r="P136" s="38" t="s">
        <v>60</v>
      </c>
      <c r="Q136" s="38" t="s">
        <v>60</v>
      </c>
      <c r="R136" s="38" t="s">
        <v>186</v>
      </c>
    </row>
    <row r="137" spans="1:18" s="38" customFormat="1" ht="14.25" x14ac:dyDescent="0.2">
      <c r="A137" s="38" t="s">
        <v>418</v>
      </c>
      <c r="B137" s="50"/>
      <c r="C137" s="38" t="s">
        <v>316</v>
      </c>
      <c r="D137" s="39" t="s">
        <v>419</v>
      </c>
      <c r="E137" s="40" t="s">
        <v>389</v>
      </c>
      <c r="F137" s="44" t="s">
        <v>390</v>
      </c>
      <c r="G137" s="40">
        <v>3</v>
      </c>
      <c r="H137" s="38">
        <v>5</v>
      </c>
      <c r="I137" s="51">
        <v>0</v>
      </c>
      <c r="J137" s="42">
        <f t="shared" si="2"/>
        <v>0</v>
      </c>
      <c r="K137" s="38" t="s">
        <v>359</v>
      </c>
      <c r="L137" s="38" t="s">
        <v>391</v>
      </c>
      <c r="M137" s="38" t="s">
        <v>392</v>
      </c>
      <c r="N137" s="38" t="s">
        <v>393</v>
      </c>
      <c r="O137" s="38" t="s">
        <v>60</v>
      </c>
      <c r="P137" s="38" t="s">
        <v>60</v>
      </c>
      <c r="Q137" s="38" t="s">
        <v>60</v>
      </c>
      <c r="R137" s="38" t="s">
        <v>186</v>
      </c>
    </row>
    <row r="138" spans="1:18" s="38" customFormat="1" ht="14.25" x14ac:dyDescent="0.2">
      <c r="A138" s="38" t="s">
        <v>420</v>
      </c>
      <c r="B138" s="50"/>
      <c r="C138" s="38" t="s">
        <v>316</v>
      </c>
      <c r="D138" s="39" t="s">
        <v>421</v>
      </c>
      <c r="E138" s="40" t="s">
        <v>389</v>
      </c>
      <c r="F138" s="44" t="s">
        <v>390</v>
      </c>
      <c r="G138" s="40">
        <v>3</v>
      </c>
      <c r="H138" s="38">
        <v>5</v>
      </c>
      <c r="I138" s="51">
        <v>0</v>
      </c>
      <c r="J138" s="42">
        <f t="shared" si="2"/>
        <v>0</v>
      </c>
      <c r="K138" s="38" t="s">
        <v>359</v>
      </c>
      <c r="L138" s="38" t="s">
        <v>391</v>
      </c>
      <c r="M138" s="38" t="s">
        <v>392</v>
      </c>
      <c r="N138" s="38" t="s">
        <v>393</v>
      </c>
      <c r="O138" s="38" t="s">
        <v>60</v>
      </c>
      <c r="P138" s="38" t="s">
        <v>60</v>
      </c>
      <c r="Q138" s="38" t="s">
        <v>60</v>
      </c>
      <c r="R138" s="38" t="s">
        <v>186</v>
      </c>
    </row>
    <row r="139" spans="1:18" s="38" customFormat="1" ht="14.25" x14ac:dyDescent="0.2">
      <c r="A139" s="38" t="s">
        <v>422</v>
      </c>
      <c r="B139" s="50"/>
      <c r="C139" s="38" t="s">
        <v>316</v>
      </c>
      <c r="D139" s="39" t="s">
        <v>423</v>
      </c>
      <c r="E139" s="40" t="s">
        <v>389</v>
      </c>
      <c r="F139" s="44" t="s">
        <v>390</v>
      </c>
      <c r="G139" s="40">
        <v>3</v>
      </c>
      <c r="H139" s="38">
        <v>2</v>
      </c>
      <c r="I139" s="51">
        <v>0</v>
      </c>
      <c r="J139" s="42">
        <f t="shared" si="2"/>
        <v>0</v>
      </c>
      <c r="K139" s="38" t="s">
        <v>359</v>
      </c>
      <c r="L139" s="38" t="s">
        <v>384</v>
      </c>
      <c r="M139" s="38" t="s">
        <v>392</v>
      </c>
      <c r="N139" s="38" t="s">
        <v>393</v>
      </c>
      <c r="O139" s="38" t="s">
        <v>60</v>
      </c>
      <c r="P139" s="38" t="s">
        <v>60</v>
      </c>
      <c r="Q139" s="38" t="s">
        <v>60</v>
      </c>
      <c r="R139" s="38" t="s">
        <v>186</v>
      </c>
    </row>
    <row r="140" spans="1:18" s="38" customFormat="1" ht="14.25" x14ac:dyDescent="0.2">
      <c r="A140" s="38" t="s">
        <v>424</v>
      </c>
      <c r="B140" s="50"/>
      <c r="C140" s="38" t="s">
        <v>316</v>
      </c>
      <c r="D140" s="39" t="s">
        <v>425</v>
      </c>
      <c r="E140" s="40" t="s">
        <v>389</v>
      </c>
      <c r="F140" s="44" t="s">
        <v>390</v>
      </c>
      <c r="G140" s="40">
        <v>3</v>
      </c>
      <c r="H140" s="38">
        <v>1</v>
      </c>
      <c r="I140" s="51">
        <v>0</v>
      </c>
      <c r="J140" s="42">
        <f t="shared" si="2"/>
        <v>0</v>
      </c>
      <c r="K140" s="38" t="s">
        <v>359</v>
      </c>
      <c r="L140" s="38" t="s">
        <v>391</v>
      </c>
      <c r="M140" s="38" t="s">
        <v>392</v>
      </c>
      <c r="N140" s="38" t="s">
        <v>393</v>
      </c>
      <c r="O140" s="38" t="s">
        <v>60</v>
      </c>
      <c r="P140" s="38" t="s">
        <v>60</v>
      </c>
      <c r="Q140" s="38" t="s">
        <v>60</v>
      </c>
      <c r="R140" s="38" t="s">
        <v>186</v>
      </c>
    </row>
    <row r="141" spans="1:18" s="38" customFormat="1" ht="14.25" x14ac:dyDescent="0.2">
      <c r="A141" s="38" t="s">
        <v>426</v>
      </c>
      <c r="B141" s="50"/>
      <c r="C141" s="38" t="s">
        <v>316</v>
      </c>
      <c r="D141" s="39" t="s">
        <v>427</v>
      </c>
      <c r="E141" s="40" t="s">
        <v>389</v>
      </c>
      <c r="F141" s="44" t="s">
        <v>390</v>
      </c>
      <c r="G141" s="40">
        <v>3</v>
      </c>
      <c r="H141" s="38">
        <v>3</v>
      </c>
      <c r="I141" s="51">
        <v>0</v>
      </c>
      <c r="J141" s="42">
        <f t="shared" si="2"/>
        <v>0</v>
      </c>
      <c r="K141" s="38" t="s">
        <v>359</v>
      </c>
      <c r="L141" s="38" t="s">
        <v>391</v>
      </c>
      <c r="M141" s="38" t="s">
        <v>392</v>
      </c>
      <c r="N141" s="38" t="s">
        <v>393</v>
      </c>
      <c r="O141" s="38" t="s">
        <v>60</v>
      </c>
      <c r="P141" s="38" t="s">
        <v>60</v>
      </c>
      <c r="Q141" s="38" t="s">
        <v>60</v>
      </c>
      <c r="R141" s="38" t="s">
        <v>186</v>
      </c>
    </row>
    <row r="142" spans="1:18" s="38" customFormat="1" ht="14.25" x14ac:dyDescent="0.2">
      <c r="A142" s="38" t="s">
        <v>428</v>
      </c>
      <c r="B142" s="50"/>
      <c r="C142" s="38" t="s">
        <v>316</v>
      </c>
      <c r="D142" s="39" t="s">
        <v>429</v>
      </c>
      <c r="E142" s="40" t="s">
        <v>389</v>
      </c>
      <c r="F142" s="44" t="s">
        <v>390</v>
      </c>
      <c r="G142" s="40">
        <v>3</v>
      </c>
      <c r="H142" s="38">
        <v>3</v>
      </c>
      <c r="I142" s="51">
        <v>0</v>
      </c>
      <c r="J142" s="42">
        <f t="shared" si="2"/>
        <v>0</v>
      </c>
      <c r="K142" s="38" t="s">
        <v>359</v>
      </c>
      <c r="L142" s="38" t="s">
        <v>391</v>
      </c>
      <c r="M142" s="38" t="s">
        <v>392</v>
      </c>
      <c r="N142" s="38" t="s">
        <v>393</v>
      </c>
      <c r="O142" s="38" t="s">
        <v>60</v>
      </c>
      <c r="P142" s="38" t="s">
        <v>60</v>
      </c>
      <c r="Q142" s="38" t="s">
        <v>60</v>
      </c>
      <c r="R142" s="38" t="s">
        <v>186</v>
      </c>
    </row>
    <row r="143" spans="1:18" s="38" customFormat="1" ht="14.25" x14ac:dyDescent="0.2">
      <c r="A143" s="38" t="s">
        <v>430</v>
      </c>
      <c r="B143" s="50"/>
      <c r="C143" s="38" t="s">
        <v>316</v>
      </c>
      <c r="D143" s="39" t="s">
        <v>431</v>
      </c>
      <c r="E143" s="40" t="s">
        <v>389</v>
      </c>
      <c r="F143" s="44" t="s">
        <v>390</v>
      </c>
      <c r="G143" s="40">
        <v>3</v>
      </c>
      <c r="H143" s="38">
        <v>2</v>
      </c>
      <c r="I143" s="51">
        <v>0</v>
      </c>
      <c r="J143" s="42">
        <f t="shared" si="2"/>
        <v>0</v>
      </c>
      <c r="K143" s="38" t="s">
        <v>359</v>
      </c>
      <c r="L143" s="38" t="s">
        <v>391</v>
      </c>
      <c r="M143" s="38" t="s">
        <v>392</v>
      </c>
      <c r="N143" s="38" t="s">
        <v>393</v>
      </c>
      <c r="O143" s="38" t="s">
        <v>60</v>
      </c>
      <c r="P143" s="38" t="s">
        <v>60</v>
      </c>
      <c r="Q143" s="38" t="s">
        <v>60</v>
      </c>
      <c r="R143" s="38" t="s">
        <v>186</v>
      </c>
    </row>
    <row r="144" spans="1:18" s="38" customFormat="1" ht="14.25" x14ac:dyDescent="0.2">
      <c r="A144" s="38" t="s">
        <v>432</v>
      </c>
      <c r="B144" s="50"/>
      <c r="C144" s="38" t="s">
        <v>316</v>
      </c>
      <c r="D144" s="39" t="s">
        <v>433</v>
      </c>
      <c r="E144" s="40" t="s">
        <v>389</v>
      </c>
      <c r="F144" s="44" t="s">
        <v>390</v>
      </c>
      <c r="G144" s="40">
        <v>3</v>
      </c>
      <c r="H144" s="38">
        <v>1</v>
      </c>
      <c r="I144" s="51">
        <v>0</v>
      </c>
      <c r="J144" s="42">
        <f t="shared" si="2"/>
        <v>0</v>
      </c>
      <c r="K144" s="38" t="s">
        <v>359</v>
      </c>
      <c r="L144" s="38" t="s">
        <v>391</v>
      </c>
      <c r="M144" s="38" t="s">
        <v>392</v>
      </c>
      <c r="N144" s="38" t="s">
        <v>393</v>
      </c>
      <c r="O144" s="38" t="s">
        <v>60</v>
      </c>
      <c r="P144" s="38" t="s">
        <v>60</v>
      </c>
      <c r="Q144" s="38" t="s">
        <v>60</v>
      </c>
      <c r="R144" s="38" t="s">
        <v>186</v>
      </c>
    </row>
    <row r="145" spans="1:18" s="38" customFormat="1" ht="14.25" x14ac:dyDescent="0.2">
      <c r="A145" s="38" t="s">
        <v>434</v>
      </c>
      <c r="B145" s="50"/>
      <c r="C145" s="38" t="s">
        <v>316</v>
      </c>
      <c r="D145" s="39" t="s">
        <v>435</v>
      </c>
      <c r="E145" s="40" t="s">
        <v>389</v>
      </c>
      <c r="F145" s="44" t="s">
        <v>390</v>
      </c>
      <c r="G145" s="40">
        <v>3</v>
      </c>
      <c r="H145" s="38">
        <v>2</v>
      </c>
      <c r="I145" s="51">
        <v>0</v>
      </c>
      <c r="J145" s="42">
        <f t="shared" si="2"/>
        <v>0</v>
      </c>
      <c r="K145" s="38" t="s">
        <v>359</v>
      </c>
      <c r="L145" s="38" t="s">
        <v>391</v>
      </c>
      <c r="M145" s="38" t="s">
        <v>392</v>
      </c>
      <c r="N145" s="38" t="s">
        <v>393</v>
      </c>
      <c r="O145" s="38" t="s">
        <v>60</v>
      </c>
      <c r="P145" s="38" t="s">
        <v>60</v>
      </c>
      <c r="Q145" s="38" t="s">
        <v>60</v>
      </c>
      <c r="R145" s="38" t="s">
        <v>186</v>
      </c>
    </row>
    <row r="146" spans="1:18" s="38" customFormat="1" ht="14.25" x14ac:dyDescent="0.2">
      <c r="A146" s="38" t="s">
        <v>436</v>
      </c>
      <c r="B146" s="50"/>
      <c r="C146" s="38" t="s">
        <v>316</v>
      </c>
      <c r="D146" s="39" t="s">
        <v>357</v>
      </c>
      <c r="E146" s="40" t="s">
        <v>389</v>
      </c>
      <c r="F146" s="44" t="s">
        <v>390</v>
      </c>
      <c r="G146" s="40">
        <v>3</v>
      </c>
      <c r="H146" s="38">
        <v>1</v>
      </c>
      <c r="I146" s="51">
        <v>0</v>
      </c>
      <c r="J146" s="42">
        <f t="shared" si="2"/>
        <v>0</v>
      </c>
      <c r="K146" s="38" t="s">
        <v>359</v>
      </c>
      <c r="L146" s="38" t="s">
        <v>391</v>
      </c>
      <c r="M146" s="38" t="s">
        <v>392</v>
      </c>
      <c r="N146" s="38" t="s">
        <v>393</v>
      </c>
      <c r="O146" s="38" t="s">
        <v>60</v>
      </c>
      <c r="P146" s="38" t="s">
        <v>60</v>
      </c>
      <c r="Q146" s="38" t="s">
        <v>60</v>
      </c>
      <c r="R146" s="38" t="s">
        <v>186</v>
      </c>
    </row>
    <row r="147" spans="1:18" s="38" customFormat="1" ht="14.25" x14ac:dyDescent="0.2">
      <c r="A147" s="38" t="s">
        <v>437</v>
      </c>
      <c r="B147" s="50"/>
      <c r="C147" s="38" t="s">
        <v>438</v>
      </c>
      <c r="D147" s="39" t="s">
        <v>439</v>
      </c>
      <c r="E147" s="40" t="s">
        <v>61</v>
      </c>
      <c r="F147" s="44"/>
      <c r="G147" s="40">
        <v>3</v>
      </c>
      <c r="H147" s="38">
        <v>1</v>
      </c>
      <c r="I147" s="51">
        <v>0</v>
      </c>
      <c r="J147" s="42">
        <f t="shared" si="2"/>
        <v>0</v>
      </c>
      <c r="K147" s="38" t="s">
        <v>359</v>
      </c>
      <c r="L147" s="38" t="s">
        <v>384</v>
      </c>
      <c r="M147" s="38" t="s">
        <v>392</v>
      </c>
      <c r="N147" s="38" t="s">
        <v>393</v>
      </c>
      <c r="O147" s="38" t="s">
        <v>60</v>
      </c>
      <c r="P147" s="38" t="s">
        <v>60</v>
      </c>
      <c r="Q147" s="38" t="s">
        <v>60</v>
      </c>
      <c r="R147" s="38" t="s">
        <v>186</v>
      </c>
    </row>
    <row r="148" spans="1:18" s="38" customFormat="1" ht="14.25" x14ac:dyDescent="0.2">
      <c r="A148" s="38" t="s">
        <v>440</v>
      </c>
      <c r="B148" s="50"/>
      <c r="C148" s="38" t="s">
        <v>316</v>
      </c>
      <c r="D148" s="39" t="s">
        <v>409</v>
      </c>
      <c r="E148" s="40" t="s">
        <v>389</v>
      </c>
      <c r="F148" s="44" t="s">
        <v>390</v>
      </c>
      <c r="G148" s="40">
        <v>3</v>
      </c>
      <c r="H148" s="38">
        <v>1</v>
      </c>
      <c r="I148" s="51">
        <v>0</v>
      </c>
      <c r="J148" s="42">
        <f t="shared" si="2"/>
        <v>0</v>
      </c>
      <c r="K148" s="38" t="s">
        <v>359</v>
      </c>
      <c r="L148" s="38" t="s">
        <v>391</v>
      </c>
      <c r="M148" s="38" t="s">
        <v>392</v>
      </c>
      <c r="N148" s="38" t="s">
        <v>393</v>
      </c>
      <c r="O148" s="38" t="s">
        <v>60</v>
      </c>
      <c r="P148" s="38" t="s">
        <v>60</v>
      </c>
      <c r="Q148" s="38" t="s">
        <v>60</v>
      </c>
      <c r="R148" s="38" t="s">
        <v>186</v>
      </c>
    </row>
    <row r="149" spans="1:18" s="38" customFormat="1" ht="14.25" x14ac:dyDescent="0.2">
      <c r="A149" s="38" t="s">
        <v>441</v>
      </c>
      <c r="B149" s="50"/>
      <c r="C149" s="38" t="s">
        <v>442</v>
      </c>
      <c r="D149" s="39" t="s">
        <v>443</v>
      </c>
      <c r="E149" s="40" t="s">
        <v>110</v>
      </c>
      <c r="F149" s="44" t="s">
        <v>111</v>
      </c>
      <c r="G149" s="40">
        <v>3</v>
      </c>
      <c r="H149" s="38">
        <v>5</v>
      </c>
      <c r="I149" s="51">
        <v>0</v>
      </c>
      <c r="J149" s="42">
        <f t="shared" si="2"/>
        <v>0</v>
      </c>
      <c r="K149" s="38" t="s">
        <v>112</v>
      </c>
      <c r="L149" s="38" t="s">
        <v>113</v>
      </c>
      <c r="M149" s="38" t="s">
        <v>60</v>
      </c>
      <c r="N149" s="38" t="s">
        <v>60</v>
      </c>
      <c r="O149" s="38" t="s">
        <v>60</v>
      </c>
      <c r="P149" s="38" t="s">
        <v>60</v>
      </c>
      <c r="Q149" s="38" t="s">
        <v>60</v>
      </c>
      <c r="R149" s="38" t="s">
        <v>60</v>
      </c>
    </row>
    <row r="150" spans="1:18" s="38" customFormat="1" ht="14.25" x14ac:dyDescent="0.2">
      <c r="A150" s="38" t="s">
        <v>444</v>
      </c>
      <c r="B150" s="50"/>
      <c r="C150" s="38" t="s">
        <v>257</v>
      </c>
      <c r="D150" s="39" t="s">
        <v>445</v>
      </c>
      <c r="E150" s="40" t="s">
        <v>110</v>
      </c>
      <c r="F150" s="44" t="s">
        <v>111</v>
      </c>
      <c r="G150" s="40">
        <v>3</v>
      </c>
      <c r="H150" s="38">
        <v>5</v>
      </c>
      <c r="I150" s="51">
        <v>0</v>
      </c>
      <c r="J150" s="42">
        <f t="shared" si="2"/>
        <v>0</v>
      </c>
      <c r="K150" s="38" t="s">
        <v>112</v>
      </c>
      <c r="L150" s="38" t="s">
        <v>113</v>
      </c>
      <c r="M150" s="38" t="s">
        <v>60</v>
      </c>
      <c r="N150" s="38" t="s">
        <v>60</v>
      </c>
      <c r="O150" s="38" t="s">
        <v>60</v>
      </c>
      <c r="P150" s="38" t="s">
        <v>60</v>
      </c>
      <c r="Q150" s="38" t="s">
        <v>60</v>
      </c>
      <c r="R150" s="38" t="s">
        <v>60</v>
      </c>
    </row>
    <row r="151" spans="1:18" s="38" customFormat="1" ht="14.25" x14ac:dyDescent="0.2">
      <c r="A151" s="38" t="s">
        <v>446</v>
      </c>
      <c r="B151" s="50"/>
      <c r="C151" s="38" t="s">
        <v>447</v>
      </c>
      <c r="D151" s="39" t="s">
        <v>448</v>
      </c>
      <c r="E151" s="40" t="s">
        <v>110</v>
      </c>
      <c r="F151" s="44" t="s">
        <v>111</v>
      </c>
      <c r="G151" s="40">
        <v>3</v>
      </c>
      <c r="H151" s="38">
        <v>19</v>
      </c>
      <c r="I151" s="51">
        <v>0</v>
      </c>
      <c r="J151" s="42">
        <f t="shared" si="2"/>
        <v>0</v>
      </c>
      <c r="K151" s="38" t="s">
        <v>112</v>
      </c>
      <c r="L151" s="38" t="s">
        <v>116</v>
      </c>
      <c r="M151" s="38" t="s">
        <v>60</v>
      </c>
      <c r="N151" s="38" t="s">
        <v>60</v>
      </c>
      <c r="O151" s="38" t="s">
        <v>60</v>
      </c>
      <c r="P151" s="38" t="s">
        <v>60</v>
      </c>
      <c r="Q151" s="38" t="s">
        <v>60</v>
      </c>
      <c r="R151" s="38" t="s">
        <v>60</v>
      </c>
    </row>
    <row r="152" spans="1:18" s="38" customFormat="1" ht="14.25" x14ac:dyDescent="0.2">
      <c r="A152" s="38" t="s">
        <v>449</v>
      </c>
      <c r="B152" s="50"/>
      <c r="C152" s="38" t="s">
        <v>346</v>
      </c>
      <c r="D152" s="39" t="s">
        <v>60</v>
      </c>
      <c r="E152" s="40" t="s">
        <v>450</v>
      </c>
      <c r="F152" s="44" t="s">
        <v>451</v>
      </c>
      <c r="G152" s="40">
        <v>3</v>
      </c>
      <c r="H152" s="38">
        <v>4</v>
      </c>
      <c r="I152" s="51">
        <v>0</v>
      </c>
      <c r="J152" s="42">
        <f t="shared" si="2"/>
        <v>0</v>
      </c>
      <c r="K152" s="38" t="s">
        <v>452</v>
      </c>
      <c r="L152" s="38" t="s">
        <v>453</v>
      </c>
      <c r="M152" s="38" t="s">
        <v>163</v>
      </c>
      <c r="N152" s="38" t="s">
        <v>184</v>
      </c>
      <c r="O152" s="38" t="s">
        <v>60</v>
      </c>
      <c r="P152" s="38" t="s">
        <v>60</v>
      </c>
      <c r="Q152" s="38" t="s">
        <v>60</v>
      </c>
      <c r="R152" s="38" t="s">
        <v>186</v>
      </c>
    </row>
    <row r="153" spans="1:18" s="38" customFormat="1" ht="14.25" x14ac:dyDescent="0.2">
      <c r="A153" s="38" t="s">
        <v>454</v>
      </c>
      <c r="B153" s="50"/>
      <c r="C153" s="38" t="s">
        <v>346</v>
      </c>
      <c r="D153" s="39" t="s">
        <v>60</v>
      </c>
      <c r="E153" s="40" t="s">
        <v>450</v>
      </c>
      <c r="F153" s="44" t="s">
        <v>451</v>
      </c>
      <c r="G153" s="40">
        <v>3</v>
      </c>
      <c r="H153" s="38">
        <v>10</v>
      </c>
      <c r="I153" s="51">
        <v>0</v>
      </c>
      <c r="J153" s="42">
        <f t="shared" si="2"/>
        <v>0</v>
      </c>
      <c r="K153" s="38" t="s">
        <v>452</v>
      </c>
      <c r="L153" s="38" t="s">
        <v>453</v>
      </c>
      <c r="M153" s="38" t="s">
        <v>163</v>
      </c>
      <c r="N153" s="38" t="s">
        <v>184</v>
      </c>
      <c r="O153" s="38" t="s">
        <v>60</v>
      </c>
      <c r="P153" s="38" t="s">
        <v>60</v>
      </c>
      <c r="Q153" s="38" t="s">
        <v>60</v>
      </c>
      <c r="R153" s="38" t="s">
        <v>186</v>
      </c>
    </row>
    <row r="154" spans="1:18" s="38" customFormat="1" ht="14.25" x14ac:dyDescent="0.2">
      <c r="A154" s="38" t="s">
        <v>455</v>
      </c>
      <c r="B154" s="50"/>
      <c r="C154" s="38" t="s">
        <v>456</v>
      </c>
      <c r="D154" s="39" t="s">
        <v>60</v>
      </c>
      <c r="E154" s="40" t="s">
        <v>450</v>
      </c>
      <c r="F154" s="44" t="s">
        <v>451</v>
      </c>
      <c r="G154" s="40">
        <v>3</v>
      </c>
      <c r="H154" s="38">
        <v>19</v>
      </c>
      <c r="I154" s="51">
        <v>0</v>
      </c>
      <c r="J154" s="42">
        <f t="shared" si="2"/>
        <v>0</v>
      </c>
      <c r="K154" s="38" t="s">
        <v>163</v>
      </c>
      <c r="L154" s="38" t="s">
        <v>184</v>
      </c>
      <c r="M154" s="38" t="s">
        <v>60</v>
      </c>
      <c r="N154" s="38" t="s">
        <v>60</v>
      </c>
      <c r="O154" s="38" t="s">
        <v>60</v>
      </c>
      <c r="P154" s="38" t="s">
        <v>60</v>
      </c>
      <c r="Q154" s="38" t="s">
        <v>60</v>
      </c>
      <c r="R154" s="38" t="s">
        <v>60</v>
      </c>
    </row>
    <row r="155" spans="1:18" s="38" customFormat="1" ht="14.25" x14ac:dyDescent="0.2">
      <c r="A155" s="38" t="s">
        <v>457</v>
      </c>
      <c r="B155" s="50"/>
      <c r="C155" s="38" t="s">
        <v>458</v>
      </c>
      <c r="D155" s="39" t="s">
        <v>60</v>
      </c>
      <c r="E155" s="40" t="s">
        <v>450</v>
      </c>
      <c r="F155" s="44" t="s">
        <v>451</v>
      </c>
      <c r="G155" s="40">
        <v>3</v>
      </c>
      <c r="H155" s="38">
        <v>9</v>
      </c>
      <c r="I155" s="51">
        <v>0</v>
      </c>
      <c r="J155" s="42">
        <f t="shared" si="2"/>
        <v>0</v>
      </c>
      <c r="K155" s="38" t="s">
        <v>163</v>
      </c>
      <c r="L155" s="38" t="s">
        <v>184</v>
      </c>
      <c r="M155" s="38" t="s">
        <v>60</v>
      </c>
      <c r="N155" s="38" t="s">
        <v>60</v>
      </c>
      <c r="O155" s="38" t="s">
        <v>60</v>
      </c>
      <c r="P155" s="38" t="s">
        <v>60</v>
      </c>
      <c r="Q155" s="38" t="s">
        <v>60</v>
      </c>
      <c r="R155" s="38" t="s">
        <v>60</v>
      </c>
    </row>
    <row r="156" spans="1:18" s="38" customFormat="1" ht="14.25" x14ac:dyDescent="0.2">
      <c r="A156" s="38" t="s">
        <v>459</v>
      </c>
      <c r="B156" s="50"/>
      <c r="C156" s="38" t="s">
        <v>460</v>
      </c>
      <c r="D156" s="39" t="s">
        <v>461</v>
      </c>
      <c r="E156" s="40" t="s">
        <v>462</v>
      </c>
      <c r="F156" s="44" t="s">
        <v>463</v>
      </c>
      <c r="G156" s="40">
        <v>3</v>
      </c>
      <c r="H156" s="38">
        <v>16</v>
      </c>
      <c r="I156" s="51">
        <v>0</v>
      </c>
      <c r="J156" s="42">
        <f t="shared" si="2"/>
        <v>0</v>
      </c>
      <c r="K156" s="38" t="s">
        <v>464</v>
      </c>
      <c r="L156" s="38" t="s">
        <v>85</v>
      </c>
      <c r="M156" s="38" t="s">
        <v>465</v>
      </c>
      <c r="N156" s="38" t="s">
        <v>85</v>
      </c>
      <c r="O156" s="38" t="s">
        <v>60</v>
      </c>
      <c r="P156" s="38" t="s">
        <v>60</v>
      </c>
      <c r="Q156" s="38" t="s">
        <v>466</v>
      </c>
      <c r="R156" s="38" t="s">
        <v>60</v>
      </c>
    </row>
    <row r="157" spans="1:18" s="38" customFormat="1" ht="14.25" x14ac:dyDescent="0.2">
      <c r="A157" s="38" t="s">
        <v>467</v>
      </c>
      <c r="B157" s="50"/>
      <c r="C157" s="38" t="s">
        <v>460</v>
      </c>
      <c r="D157" s="39" t="s">
        <v>468</v>
      </c>
      <c r="E157" s="40" t="s">
        <v>462</v>
      </c>
      <c r="F157" s="44" t="s">
        <v>463</v>
      </c>
      <c r="G157" s="40">
        <v>3</v>
      </c>
      <c r="H157" s="38">
        <v>12</v>
      </c>
      <c r="I157" s="51">
        <v>0</v>
      </c>
      <c r="J157" s="42">
        <f t="shared" si="2"/>
        <v>0</v>
      </c>
      <c r="K157" s="38" t="s">
        <v>464</v>
      </c>
      <c r="L157" s="38" t="s">
        <v>85</v>
      </c>
      <c r="M157" s="38" t="s">
        <v>465</v>
      </c>
      <c r="N157" s="38" t="s">
        <v>85</v>
      </c>
      <c r="O157" s="38" t="s">
        <v>60</v>
      </c>
      <c r="P157" s="38" t="s">
        <v>60</v>
      </c>
      <c r="Q157" s="38" t="s">
        <v>466</v>
      </c>
      <c r="R157" s="38" t="s">
        <v>60</v>
      </c>
    </row>
    <row r="158" spans="1:18" s="38" customFormat="1" ht="14.25" x14ac:dyDescent="0.2">
      <c r="A158" s="38" t="s">
        <v>469</v>
      </c>
      <c r="B158" s="50"/>
      <c r="C158" s="38" t="s">
        <v>460</v>
      </c>
      <c r="D158" s="39" t="s">
        <v>468</v>
      </c>
      <c r="E158" s="40" t="s">
        <v>462</v>
      </c>
      <c r="F158" s="44" t="s">
        <v>463</v>
      </c>
      <c r="G158" s="40">
        <v>3</v>
      </c>
      <c r="H158" s="38">
        <v>5</v>
      </c>
      <c r="I158" s="51">
        <v>0</v>
      </c>
      <c r="J158" s="42">
        <f t="shared" si="2"/>
        <v>0</v>
      </c>
      <c r="K158" s="38" t="s">
        <v>464</v>
      </c>
      <c r="L158" s="38" t="s">
        <v>85</v>
      </c>
      <c r="M158" s="38" t="s">
        <v>465</v>
      </c>
      <c r="N158" s="38" t="s">
        <v>85</v>
      </c>
      <c r="O158" s="38" t="s">
        <v>60</v>
      </c>
      <c r="P158" s="38" t="s">
        <v>60</v>
      </c>
      <c r="Q158" s="38" t="s">
        <v>466</v>
      </c>
      <c r="R158" s="38" t="s">
        <v>60</v>
      </c>
    </row>
    <row r="159" spans="1:18" s="38" customFormat="1" ht="14.25" x14ac:dyDescent="0.2">
      <c r="A159" s="38" t="s">
        <v>470</v>
      </c>
      <c r="B159" s="50"/>
      <c r="C159" s="38" t="s">
        <v>460</v>
      </c>
      <c r="D159" s="39" t="s">
        <v>471</v>
      </c>
      <c r="E159" s="40" t="s">
        <v>462</v>
      </c>
      <c r="F159" s="44" t="s">
        <v>463</v>
      </c>
      <c r="G159" s="40">
        <v>3</v>
      </c>
      <c r="H159" s="38">
        <v>8</v>
      </c>
      <c r="I159" s="51">
        <v>0</v>
      </c>
      <c r="J159" s="42">
        <f t="shared" si="2"/>
        <v>0</v>
      </c>
      <c r="K159" s="38" t="s">
        <v>332</v>
      </c>
      <c r="L159" s="38" t="s">
        <v>472</v>
      </c>
      <c r="M159" s="38" t="s">
        <v>84</v>
      </c>
      <c r="N159" s="38" t="s">
        <v>85</v>
      </c>
      <c r="O159" s="38" t="s">
        <v>60</v>
      </c>
      <c r="P159" s="38" t="s">
        <v>60</v>
      </c>
      <c r="Q159" s="38" t="s">
        <v>466</v>
      </c>
      <c r="R159" s="38" t="s">
        <v>186</v>
      </c>
    </row>
    <row r="160" spans="1:18" s="38" customFormat="1" ht="14.25" x14ac:dyDescent="0.2">
      <c r="A160" s="38" t="s">
        <v>473</v>
      </c>
      <c r="B160" s="50"/>
      <c r="C160" s="38" t="s">
        <v>460</v>
      </c>
      <c r="D160" s="39" t="s">
        <v>471</v>
      </c>
      <c r="E160" s="40" t="s">
        <v>462</v>
      </c>
      <c r="F160" s="44" t="s">
        <v>463</v>
      </c>
      <c r="G160" s="40">
        <v>3</v>
      </c>
      <c r="H160" s="38">
        <v>10</v>
      </c>
      <c r="I160" s="51">
        <v>0</v>
      </c>
      <c r="J160" s="42">
        <f t="shared" si="2"/>
        <v>0</v>
      </c>
      <c r="K160" s="38" t="s">
        <v>332</v>
      </c>
      <c r="L160" s="38" t="s">
        <v>472</v>
      </c>
      <c r="M160" s="38" t="s">
        <v>84</v>
      </c>
      <c r="N160" s="38" t="s">
        <v>85</v>
      </c>
      <c r="O160" s="38" t="s">
        <v>60</v>
      </c>
      <c r="P160" s="38" t="s">
        <v>60</v>
      </c>
      <c r="Q160" s="38" t="s">
        <v>466</v>
      </c>
      <c r="R160" s="38" t="s">
        <v>186</v>
      </c>
    </row>
    <row r="161" spans="1:18" s="38" customFormat="1" ht="14.25" x14ac:dyDescent="0.2">
      <c r="A161" s="38" t="s">
        <v>474</v>
      </c>
      <c r="B161" s="50"/>
      <c r="C161" s="38" t="s">
        <v>460</v>
      </c>
      <c r="D161" s="39" t="s">
        <v>475</v>
      </c>
      <c r="E161" s="40" t="s">
        <v>462</v>
      </c>
      <c r="F161" s="44" t="s">
        <v>463</v>
      </c>
      <c r="G161" s="40">
        <v>3</v>
      </c>
      <c r="H161" s="38">
        <v>10</v>
      </c>
      <c r="I161" s="51">
        <v>0</v>
      </c>
      <c r="J161" s="42">
        <f t="shared" si="2"/>
        <v>0</v>
      </c>
      <c r="K161" s="38" t="s">
        <v>332</v>
      </c>
      <c r="L161" s="38" t="s">
        <v>472</v>
      </c>
      <c r="M161" s="38" t="s">
        <v>84</v>
      </c>
      <c r="N161" s="38" t="s">
        <v>85</v>
      </c>
      <c r="O161" s="38" t="s">
        <v>60</v>
      </c>
      <c r="P161" s="38" t="s">
        <v>60</v>
      </c>
      <c r="Q161" s="38" t="s">
        <v>466</v>
      </c>
      <c r="R161" s="38" t="s">
        <v>186</v>
      </c>
    </row>
    <row r="162" spans="1:18" s="38" customFormat="1" ht="14.25" x14ac:dyDescent="0.2">
      <c r="A162" s="38" t="s">
        <v>476</v>
      </c>
      <c r="B162" s="50"/>
      <c r="C162" s="38" t="s">
        <v>266</v>
      </c>
      <c r="D162" s="39" t="s">
        <v>477</v>
      </c>
      <c r="E162" s="40" t="s">
        <v>133</v>
      </c>
      <c r="F162" s="44" t="s">
        <v>134</v>
      </c>
      <c r="G162" s="40">
        <v>3</v>
      </c>
      <c r="H162" s="38">
        <v>5</v>
      </c>
      <c r="I162" s="51">
        <v>0</v>
      </c>
      <c r="J162" s="42">
        <f t="shared" si="2"/>
        <v>0</v>
      </c>
      <c r="K162" s="38" t="s">
        <v>135</v>
      </c>
      <c r="L162" s="38" t="s">
        <v>136</v>
      </c>
      <c r="M162" s="38" t="s">
        <v>478</v>
      </c>
      <c r="N162" s="38" t="s">
        <v>85</v>
      </c>
      <c r="O162" s="38" t="s">
        <v>60</v>
      </c>
      <c r="P162" s="38" t="s">
        <v>60</v>
      </c>
      <c r="Q162" s="38" t="s">
        <v>60</v>
      </c>
      <c r="R162" s="38" t="s">
        <v>60</v>
      </c>
    </row>
    <row r="163" spans="1:18" s="38" customFormat="1" ht="14.25" x14ac:dyDescent="0.2">
      <c r="A163" s="38" t="s">
        <v>479</v>
      </c>
      <c r="B163" s="50"/>
      <c r="C163" s="38" t="s">
        <v>460</v>
      </c>
      <c r="D163" s="39" t="s">
        <v>480</v>
      </c>
      <c r="E163" s="40" t="s">
        <v>61</v>
      </c>
      <c r="F163" s="44" t="s">
        <v>481</v>
      </c>
      <c r="G163" s="40">
        <v>3</v>
      </c>
      <c r="H163" s="38">
        <v>6</v>
      </c>
      <c r="I163" s="51">
        <v>0</v>
      </c>
      <c r="J163" s="42">
        <f t="shared" si="2"/>
        <v>0</v>
      </c>
      <c r="K163" s="38" t="s">
        <v>482</v>
      </c>
      <c r="L163" s="38" t="s">
        <v>483</v>
      </c>
      <c r="M163" s="38" t="s">
        <v>478</v>
      </c>
      <c r="N163" s="38" t="s">
        <v>484</v>
      </c>
      <c r="O163" s="38" t="s">
        <v>60</v>
      </c>
      <c r="P163" s="38" t="s">
        <v>60</v>
      </c>
      <c r="Q163" s="38" t="s">
        <v>485</v>
      </c>
      <c r="R163" s="38" t="s">
        <v>60</v>
      </c>
    </row>
    <row r="164" spans="1:18" s="38" customFormat="1" ht="14.25" x14ac:dyDescent="0.2">
      <c r="A164" s="38" t="s">
        <v>486</v>
      </c>
      <c r="B164" s="50"/>
      <c r="C164" s="38" t="s">
        <v>460</v>
      </c>
      <c r="D164" s="39" t="s">
        <v>487</v>
      </c>
      <c r="E164" s="40" t="s">
        <v>61</v>
      </c>
      <c r="F164" s="44" t="s">
        <v>481</v>
      </c>
      <c r="G164" s="40">
        <v>3</v>
      </c>
      <c r="H164" s="38">
        <v>3</v>
      </c>
      <c r="I164" s="51">
        <v>0</v>
      </c>
      <c r="J164" s="42">
        <f t="shared" si="2"/>
        <v>0</v>
      </c>
      <c r="K164" s="38" t="s">
        <v>482</v>
      </c>
      <c r="L164" s="38" t="s">
        <v>483</v>
      </c>
      <c r="M164" s="38" t="s">
        <v>478</v>
      </c>
      <c r="N164" s="38" t="s">
        <v>484</v>
      </c>
      <c r="O164" s="38" t="s">
        <v>60</v>
      </c>
      <c r="P164" s="38" t="s">
        <v>60</v>
      </c>
      <c r="Q164" s="38" t="s">
        <v>485</v>
      </c>
      <c r="R164" s="38" t="s">
        <v>60</v>
      </c>
    </row>
    <row r="165" spans="1:18" s="38" customFormat="1" ht="14.25" x14ac:dyDescent="0.2">
      <c r="A165" s="38" t="s">
        <v>488</v>
      </c>
      <c r="B165" s="50"/>
      <c r="C165" s="38" t="s">
        <v>257</v>
      </c>
      <c r="D165" s="39" t="s">
        <v>60</v>
      </c>
      <c r="E165" s="40" t="s">
        <v>61</v>
      </c>
      <c r="F165" s="44" t="s">
        <v>489</v>
      </c>
      <c r="G165" s="40">
        <v>3</v>
      </c>
      <c r="H165" s="38">
        <v>14</v>
      </c>
      <c r="I165" s="51">
        <v>0</v>
      </c>
      <c r="J165" s="42">
        <f t="shared" si="2"/>
        <v>0</v>
      </c>
      <c r="K165" s="38" t="s">
        <v>490</v>
      </c>
      <c r="L165" s="38" t="s">
        <v>491</v>
      </c>
      <c r="M165" s="38" t="s">
        <v>60</v>
      </c>
      <c r="N165" s="38" t="s">
        <v>60</v>
      </c>
      <c r="O165" s="38" t="s">
        <v>60</v>
      </c>
      <c r="P165" s="38" t="s">
        <v>60</v>
      </c>
      <c r="Q165" s="38" t="s">
        <v>60</v>
      </c>
      <c r="R165" s="38" t="s">
        <v>60</v>
      </c>
    </row>
    <row r="166" spans="1:18" s="38" customFormat="1" ht="14.25" x14ac:dyDescent="0.2">
      <c r="A166" s="38" t="s">
        <v>492</v>
      </c>
      <c r="B166" s="50"/>
      <c r="C166" s="38" t="s">
        <v>316</v>
      </c>
      <c r="D166" s="39" t="s">
        <v>493</v>
      </c>
      <c r="E166" s="40" t="s">
        <v>61</v>
      </c>
      <c r="F166" s="44"/>
      <c r="G166" s="40">
        <v>3</v>
      </c>
      <c r="H166" s="38">
        <v>1</v>
      </c>
      <c r="I166" s="51">
        <v>0</v>
      </c>
      <c r="J166" s="42">
        <f t="shared" si="2"/>
        <v>0</v>
      </c>
      <c r="K166" s="38" t="s">
        <v>213</v>
      </c>
      <c r="L166" s="38" t="s">
        <v>184</v>
      </c>
      <c r="M166" s="38" t="s">
        <v>123</v>
      </c>
      <c r="N166" s="38" t="s">
        <v>494</v>
      </c>
      <c r="O166" s="38" t="s">
        <v>60</v>
      </c>
      <c r="P166" s="38" t="s">
        <v>60</v>
      </c>
      <c r="Q166" s="38" t="s">
        <v>495</v>
      </c>
      <c r="R166" s="38" t="s">
        <v>60</v>
      </c>
    </row>
    <row r="167" spans="1:18" s="38" customFormat="1" ht="14.25" x14ac:dyDescent="0.2">
      <c r="A167" s="38" t="s">
        <v>496</v>
      </c>
      <c r="B167" s="50"/>
      <c r="C167" s="38" t="s">
        <v>497</v>
      </c>
      <c r="D167" s="39" t="s">
        <v>498</v>
      </c>
      <c r="E167" s="40" t="s">
        <v>499</v>
      </c>
      <c r="F167" s="44" t="s">
        <v>500</v>
      </c>
      <c r="G167" s="40">
        <v>3</v>
      </c>
      <c r="H167" s="38">
        <v>13</v>
      </c>
      <c r="I167" s="51">
        <v>0</v>
      </c>
      <c r="J167" s="42">
        <f t="shared" si="2"/>
        <v>0</v>
      </c>
      <c r="K167" s="38" t="s">
        <v>501</v>
      </c>
      <c r="L167" s="38" t="s">
        <v>502</v>
      </c>
      <c r="M167" s="38" t="s">
        <v>503</v>
      </c>
      <c r="N167" s="38" t="s">
        <v>184</v>
      </c>
      <c r="O167" s="38" t="s">
        <v>60</v>
      </c>
      <c r="P167" s="38" t="s">
        <v>60</v>
      </c>
      <c r="Q167" s="38" t="s">
        <v>504</v>
      </c>
      <c r="R167" s="38" t="s">
        <v>60</v>
      </c>
    </row>
    <row r="168" spans="1:18" s="38" customFormat="1" ht="14.25" x14ac:dyDescent="0.2">
      <c r="A168" s="38" t="s">
        <v>505</v>
      </c>
      <c r="B168" s="50"/>
      <c r="C168" s="38" t="s">
        <v>497</v>
      </c>
      <c r="D168" s="39" t="s">
        <v>506</v>
      </c>
      <c r="E168" s="40" t="s">
        <v>499</v>
      </c>
      <c r="F168" s="44" t="s">
        <v>500</v>
      </c>
      <c r="G168" s="40">
        <v>3</v>
      </c>
      <c r="H168" s="38">
        <v>10</v>
      </c>
      <c r="I168" s="51">
        <v>0</v>
      </c>
      <c r="J168" s="42">
        <f t="shared" si="2"/>
        <v>0</v>
      </c>
      <c r="K168" s="38" t="s">
        <v>501</v>
      </c>
      <c r="L168" s="38" t="s">
        <v>502</v>
      </c>
      <c r="M168" s="38" t="s">
        <v>503</v>
      </c>
      <c r="N168" s="38" t="s">
        <v>184</v>
      </c>
      <c r="O168" s="38" t="s">
        <v>60</v>
      </c>
      <c r="P168" s="38" t="s">
        <v>60</v>
      </c>
      <c r="Q168" s="38" t="s">
        <v>60</v>
      </c>
      <c r="R168" s="38" t="s">
        <v>60</v>
      </c>
    </row>
    <row r="169" spans="1:18" s="38" customFormat="1" ht="14.25" x14ac:dyDescent="0.2">
      <c r="A169" s="38" t="s">
        <v>507</v>
      </c>
      <c r="B169" s="50"/>
      <c r="C169" s="38" t="s">
        <v>497</v>
      </c>
      <c r="D169" s="39" t="s">
        <v>508</v>
      </c>
      <c r="E169" s="40" t="s">
        <v>499</v>
      </c>
      <c r="F169" s="44" t="s">
        <v>500</v>
      </c>
      <c r="G169" s="40">
        <v>3</v>
      </c>
      <c r="H169" s="38">
        <v>90</v>
      </c>
      <c r="I169" s="51">
        <v>0</v>
      </c>
      <c r="J169" s="42">
        <f t="shared" si="2"/>
        <v>0</v>
      </c>
      <c r="K169" s="38" t="s">
        <v>501</v>
      </c>
      <c r="L169" s="38" t="s">
        <v>502</v>
      </c>
      <c r="M169" s="38" t="s">
        <v>503</v>
      </c>
      <c r="N169" s="38" t="s">
        <v>184</v>
      </c>
      <c r="O169" s="38" t="s">
        <v>60</v>
      </c>
      <c r="P169" s="38" t="s">
        <v>60</v>
      </c>
      <c r="Q169" s="38" t="s">
        <v>504</v>
      </c>
      <c r="R169" s="38" t="s">
        <v>60</v>
      </c>
    </row>
    <row r="170" spans="1:18" s="38" customFormat="1" ht="14.25" x14ac:dyDescent="0.2">
      <c r="A170" s="38" t="s">
        <v>509</v>
      </c>
      <c r="B170" s="50"/>
      <c r="C170" s="38" t="s">
        <v>497</v>
      </c>
      <c r="D170" s="39" t="s">
        <v>510</v>
      </c>
      <c r="E170" s="40" t="s">
        <v>499</v>
      </c>
      <c r="F170" s="44" t="s">
        <v>500</v>
      </c>
      <c r="G170" s="40">
        <v>3</v>
      </c>
      <c r="H170" s="38">
        <v>104</v>
      </c>
      <c r="I170" s="51">
        <v>0</v>
      </c>
      <c r="J170" s="42">
        <f t="shared" si="2"/>
        <v>0</v>
      </c>
      <c r="K170" s="38" t="s">
        <v>501</v>
      </c>
      <c r="L170" s="38" t="s">
        <v>502</v>
      </c>
      <c r="M170" s="38" t="s">
        <v>503</v>
      </c>
      <c r="N170" s="38" t="s">
        <v>184</v>
      </c>
      <c r="O170" s="38" t="s">
        <v>60</v>
      </c>
      <c r="P170" s="38" t="s">
        <v>60</v>
      </c>
      <c r="Q170" s="38" t="s">
        <v>504</v>
      </c>
      <c r="R170" s="38" t="s">
        <v>60</v>
      </c>
    </row>
    <row r="171" spans="1:18" s="38" customFormat="1" ht="14.25" x14ac:dyDescent="0.2">
      <c r="A171" s="38" t="s">
        <v>511</v>
      </c>
      <c r="B171" s="50"/>
      <c r="C171" s="38" t="s">
        <v>497</v>
      </c>
      <c r="D171" s="39" t="s">
        <v>512</v>
      </c>
      <c r="E171" s="40" t="s">
        <v>499</v>
      </c>
      <c r="F171" s="44" t="s">
        <v>500</v>
      </c>
      <c r="G171" s="40">
        <v>3</v>
      </c>
      <c r="H171" s="38">
        <v>28</v>
      </c>
      <c r="I171" s="51">
        <v>0</v>
      </c>
      <c r="J171" s="42">
        <f t="shared" si="2"/>
        <v>0</v>
      </c>
      <c r="K171" s="38" t="s">
        <v>501</v>
      </c>
      <c r="L171" s="38" t="s">
        <v>502</v>
      </c>
      <c r="M171" s="38" t="s">
        <v>503</v>
      </c>
      <c r="N171" s="38" t="s">
        <v>184</v>
      </c>
      <c r="O171" s="38" t="s">
        <v>60</v>
      </c>
      <c r="P171" s="38" t="s">
        <v>60</v>
      </c>
      <c r="Q171" s="38" t="s">
        <v>504</v>
      </c>
      <c r="R171" s="38" t="s">
        <v>60</v>
      </c>
    </row>
    <row r="172" spans="1:18" s="38" customFormat="1" ht="14.25" x14ac:dyDescent="0.2">
      <c r="A172" s="38" t="s">
        <v>513</v>
      </c>
      <c r="B172" s="50"/>
      <c r="C172" s="38" t="s">
        <v>514</v>
      </c>
      <c r="D172" s="39" t="s">
        <v>515</v>
      </c>
      <c r="E172" s="40" t="s">
        <v>499</v>
      </c>
      <c r="F172" s="44" t="s">
        <v>500</v>
      </c>
      <c r="G172" s="40">
        <v>3</v>
      </c>
      <c r="H172" s="38">
        <v>25</v>
      </c>
      <c r="I172" s="51">
        <v>0</v>
      </c>
      <c r="J172" s="42">
        <f t="shared" si="2"/>
        <v>0</v>
      </c>
      <c r="K172" s="38" t="s">
        <v>501</v>
      </c>
      <c r="L172" s="38" t="s">
        <v>502</v>
      </c>
      <c r="M172" s="38" t="s">
        <v>60</v>
      </c>
      <c r="N172" s="38" t="s">
        <v>60</v>
      </c>
      <c r="O172" s="38" t="s">
        <v>60</v>
      </c>
      <c r="P172" s="38" t="s">
        <v>60</v>
      </c>
      <c r="Q172" s="38" t="s">
        <v>60</v>
      </c>
      <c r="R172" s="38" t="s">
        <v>60</v>
      </c>
    </row>
    <row r="173" spans="1:18" s="38" customFormat="1" ht="14.25" x14ac:dyDescent="0.2">
      <c r="A173" s="38" t="s">
        <v>516</v>
      </c>
      <c r="B173" s="50"/>
      <c r="C173" s="38" t="s">
        <v>517</v>
      </c>
      <c r="D173" s="39" t="s">
        <v>518</v>
      </c>
      <c r="E173" s="40" t="s">
        <v>61</v>
      </c>
      <c r="F173" s="44" t="s">
        <v>500</v>
      </c>
      <c r="G173" s="40">
        <v>3</v>
      </c>
      <c r="H173" s="38">
        <v>16</v>
      </c>
      <c r="I173" s="51">
        <v>0</v>
      </c>
      <c r="J173" s="42">
        <f t="shared" si="2"/>
        <v>0</v>
      </c>
      <c r="K173" s="38" t="s">
        <v>137</v>
      </c>
      <c r="L173" s="38" t="s">
        <v>519</v>
      </c>
      <c r="M173" s="38" t="s">
        <v>60</v>
      </c>
      <c r="N173" s="38" t="s">
        <v>60</v>
      </c>
      <c r="O173" s="38" t="s">
        <v>60</v>
      </c>
      <c r="P173" s="38" t="s">
        <v>60</v>
      </c>
      <c r="Q173" s="38" t="s">
        <v>60</v>
      </c>
      <c r="R173" s="38" t="s">
        <v>60</v>
      </c>
    </row>
    <row r="174" spans="1:18" s="38" customFormat="1" ht="14.25" x14ac:dyDescent="0.2">
      <c r="A174" s="38" t="s">
        <v>520</v>
      </c>
      <c r="B174" s="50"/>
      <c r="C174" s="38" t="s">
        <v>521</v>
      </c>
      <c r="D174" s="39" t="s">
        <v>522</v>
      </c>
      <c r="E174" s="40" t="s">
        <v>61</v>
      </c>
      <c r="F174" s="44" t="s">
        <v>523</v>
      </c>
      <c r="G174" s="40">
        <v>3</v>
      </c>
      <c r="H174" s="38">
        <v>9</v>
      </c>
      <c r="I174" s="51">
        <v>0</v>
      </c>
      <c r="J174" s="42">
        <f t="shared" si="2"/>
        <v>0</v>
      </c>
      <c r="K174" s="38" t="s">
        <v>112</v>
      </c>
      <c r="L174" s="38" t="s">
        <v>524</v>
      </c>
      <c r="M174" s="38" t="s">
        <v>60</v>
      </c>
      <c r="N174" s="38" t="s">
        <v>60</v>
      </c>
      <c r="O174" s="38" t="s">
        <v>60</v>
      </c>
      <c r="P174" s="38" t="s">
        <v>60</v>
      </c>
      <c r="Q174" s="38" t="s">
        <v>525</v>
      </c>
      <c r="R174" s="38" t="s">
        <v>60</v>
      </c>
    </row>
    <row r="175" spans="1:18" s="38" customFormat="1" ht="14.25" x14ac:dyDescent="0.2">
      <c r="A175" s="38" t="s">
        <v>526</v>
      </c>
      <c r="B175" s="50"/>
      <c r="C175" s="38" t="s">
        <v>521</v>
      </c>
      <c r="D175" s="39" t="s">
        <v>527</v>
      </c>
      <c r="E175" s="40" t="s">
        <v>61</v>
      </c>
      <c r="F175" s="44" t="s">
        <v>523</v>
      </c>
      <c r="G175" s="40">
        <v>3</v>
      </c>
      <c r="H175" s="38">
        <v>9</v>
      </c>
      <c r="I175" s="51">
        <v>0</v>
      </c>
      <c r="J175" s="42">
        <f t="shared" si="2"/>
        <v>0</v>
      </c>
      <c r="K175" s="38" t="s">
        <v>112</v>
      </c>
      <c r="L175" s="38" t="s">
        <v>524</v>
      </c>
      <c r="M175" s="38" t="s">
        <v>60</v>
      </c>
      <c r="N175" s="38" t="s">
        <v>60</v>
      </c>
      <c r="O175" s="38" t="s">
        <v>60</v>
      </c>
      <c r="P175" s="38" t="s">
        <v>60</v>
      </c>
      <c r="Q175" s="38" t="s">
        <v>525</v>
      </c>
      <c r="R175" s="38" t="s">
        <v>60</v>
      </c>
    </row>
    <row r="176" spans="1:18" s="38" customFormat="1" ht="14.25" x14ac:dyDescent="0.2">
      <c r="A176" s="38" t="s">
        <v>528</v>
      </c>
      <c r="B176" s="50"/>
      <c r="C176" s="38" t="s">
        <v>529</v>
      </c>
      <c r="D176" s="39" t="s">
        <v>510</v>
      </c>
      <c r="E176" s="40" t="s">
        <v>499</v>
      </c>
      <c r="F176" s="44" t="s">
        <v>500</v>
      </c>
      <c r="G176" s="40">
        <v>3</v>
      </c>
      <c r="H176" s="38">
        <v>1</v>
      </c>
      <c r="I176" s="51">
        <v>0</v>
      </c>
      <c r="J176" s="42">
        <f t="shared" si="2"/>
        <v>0</v>
      </c>
      <c r="K176" s="38" t="s">
        <v>501</v>
      </c>
      <c r="L176" s="38" t="s">
        <v>502</v>
      </c>
      <c r="M176" s="38" t="s">
        <v>60</v>
      </c>
      <c r="N176" s="38" t="s">
        <v>60</v>
      </c>
      <c r="O176" s="38" t="s">
        <v>60</v>
      </c>
      <c r="P176" s="38" t="s">
        <v>60</v>
      </c>
      <c r="Q176" s="38" t="s">
        <v>60</v>
      </c>
      <c r="R176" s="38" t="s">
        <v>60</v>
      </c>
    </row>
    <row r="177" spans="1:18" s="38" customFormat="1" ht="14.25" x14ac:dyDescent="0.2">
      <c r="A177" s="38" t="s">
        <v>530</v>
      </c>
      <c r="B177" s="50"/>
      <c r="C177" s="38" t="s">
        <v>531</v>
      </c>
      <c r="D177" s="39" t="s">
        <v>532</v>
      </c>
      <c r="E177" s="40" t="s">
        <v>61</v>
      </c>
      <c r="F177" s="44" t="s">
        <v>523</v>
      </c>
      <c r="G177" s="40">
        <v>3</v>
      </c>
      <c r="H177" s="38">
        <v>4</v>
      </c>
      <c r="I177" s="51">
        <v>0</v>
      </c>
      <c r="J177" s="42">
        <f t="shared" si="2"/>
        <v>0</v>
      </c>
      <c r="K177" s="38" t="s">
        <v>533</v>
      </c>
      <c r="L177" s="38" t="s">
        <v>534</v>
      </c>
      <c r="M177" s="38" t="s">
        <v>60</v>
      </c>
      <c r="N177" s="38" t="s">
        <v>60</v>
      </c>
      <c r="O177" s="38" t="s">
        <v>60</v>
      </c>
      <c r="P177" s="38" t="s">
        <v>60</v>
      </c>
      <c r="Q177" s="38" t="s">
        <v>485</v>
      </c>
      <c r="R177" s="38" t="s">
        <v>60</v>
      </c>
    </row>
    <row r="178" spans="1:18" s="38" customFormat="1" ht="14.25" x14ac:dyDescent="0.2">
      <c r="A178" s="38" t="s">
        <v>535</v>
      </c>
      <c r="B178" s="50"/>
      <c r="C178" s="38" t="s">
        <v>536</v>
      </c>
      <c r="D178" s="39" t="s">
        <v>537</v>
      </c>
      <c r="E178" s="40" t="s">
        <v>61</v>
      </c>
      <c r="F178" s="44" t="s">
        <v>523</v>
      </c>
      <c r="G178" s="40">
        <v>3</v>
      </c>
      <c r="H178" s="38">
        <v>6</v>
      </c>
      <c r="I178" s="51">
        <v>0</v>
      </c>
      <c r="J178" s="42">
        <f t="shared" si="2"/>
        <v>0</v>
      </c>
      <c r="K178" s="38" t="s">
        <v>60</v>
      </c>
      <c r="L178" s="38" t="s">
        <v>60</v>
      </c>
      <c r="M178" s="38" t="s">
        <v>60</v>
      </c>
      <c r="N178" s="38" t="s">
        <v>60</v>
      </c>
      <c r="O178" s="38" t="s">
        <v>60</v>
      </c>
      <c r="P178" s="38" t="s">
        <v>60</v>
      </c>
      <c r="Q178" s="38" t="s">
        <v>60</v>
      </c>
      <c r="R178" s="38" t="s">
        <v>60</v>
      </c>
    </row>
    <row r="179" spans="1:18" s="38" customFormat="1" ht="14.25" x14ac:dyDescent="0.2">
      <c r="A179" s="38" t="s">
        <v>538</v>
      </c>
      <c r="B179" s="50"/>
      <c r="C179" s="38" t="s">
        <v>536</v>
      </c>
      <c r="D179" s="39" t="s">
        <v>539</v>
      </c>
      <c r="E179" s="40" t="s">
        <v>61</v>
      </c>
      <c r="F179" s="44" t="s">
        <v>523</v>
      </c>
      <c r="G179" s="40">
        <v>3</v>
      </c>
      <c r="H179" s="38">
        <v>3</v>
      </c>
      <c r="I179" s="51">
        <v>0</v>
      </c>
      <c r="J179" s="42">
        <f t="shared" si="2"/>
        <v>0</v>
      </c>
      <c r="K179" s="38" t="s">
        <v>60</v>
      </c>
      <c r="L179" s="38" t="s">
        <v>60</v>
      </c>
      <c r="M179" s="38" t="s">
        <v>60</v>
      </c>
      <c r="N179" s="38" t="s">
        <v>60</v>
      </c>
      <c r="O179" s="38" t="s">
        <v>60</v>
      </c>
      <c r="P179" s="38" t="s">
        <v>60</v>
      </c>
      <c r="Q179" s="38" t="s">
        <v>60</v>
      </c>
      <c r="R179" s="38" t="s">
        <v>60</v>
      </c>
    </row>
    <row r="180" spans="1:18" s="38" customFormat="1" ht="17.25" customHeight="1" x14ac:dyDescent="0.2">
      <c r="A180" s="38" t="s">
        <v>540</v>
      </c>
      <c r="B180" s="50"/>
      <c r="C180" s="38" t="s">
        <v>541</v>
      </c>
      <c r="D180" s="39" t="s">
        <v>542</v>
      </c>
      <c r="E180" s="40" t="s">
        <v>61</v>
      </c>
      <c r="F180" s="44" t="s">
        <v>523</v>
      </c>
      <c r="G180" s="40">
        <v>3</v>
      </c>
      <c r="H180" s="38">
        <v>7</v>
      </c>
      <c r="I180" s="51">
        <v>0</v>
      </c>
      <c r="J180" s="42">
        <f t="shared" si="2"/>
        <v>0</v>
      </c>
      <c r="K180" s="38" t="s">
        <v>533</v>
      </c>
      <c r="L180" s="38" t="s">
        <v>534</v>
      </c>
      <c r="M180" s="38" t="s">
        <v>60</v>
      </c>
      <c r="N180" s="38" t="s">
        <v>60</v>
      </c>
      <c r="O180" s="38" t="s">
        <v>60</v>
      </c>
      <c r="P180" s="38" t="s">
        <v>60</v>
      </c>
      <c r="Q180" s="38" t="s">
        <v>485</v>
      </c>
      <c r="R180" s="38" t="s">
        <v>60</v>
      </c>
    </row>
    <row r="181" spans="1:18" s="38" customFormat="1" ht="14.25" x14ac:dyDescent="0.2">
      <c r="A181" s="38" t="s">
        <v>543</v>
      </c>
      <c r="B181" s="50"/>
      <c r="C181" s="38" t="s">
        <v>497</v>
      </c>
      <c r="D181" s="39" t="s">
        <v>544</v>
      </c>
      <c r="E181" s="40" t="s">
        <v>61</v>
      </c>
      <c r="F181" s="44" t="s">
        <v>523</v>
      </c>
      <c r="G181" s="40">
        <v>3</v>
      </c>
      <c r="H181" s="38">
        <v>38</v>
      </c>
      <c r="I181" s="51">
        <v>0</v>
      </c>
      <c r="J181" s="42">
        <f t="shared" si="2"/>
        <v>0</v>
      </c>
      <c r="K181" s="38" t="s">
        <v>545</v>
      </c>
      <c r="L181" s="38" t="s">
        <v>184</v>
      </c>
      <c r="M181" s="38" t="s">
        <v>546</v>
      </c>
      <c r="N181" s="38" t="s">
        <v>547</v>
      </c>
      <c r="O181" s="38" t="s">
        <v>60</v>
      </c>
      <c r="P181" s="38" t="s">
        <v>60</v>
      </c>
      <c r="Q181" s="38" t="s">
        <v>60</v>
      </c>
      <c r="R181" s="38" t="s">
        <v>60</v>
      </c>
    </row>
    <row r="182" spans="1:18" s="38" customFormat="1" ht="14.25" x14ac:dyDescent="0.2">
      <c r="A182" s="38" t="s">
        <v>548</v>
      </c>
      <c r="B182" s="50"/>
      <c r="C182" s="38" t="s">
        <v>549</v>
      </c>
      <c r="D182" s="39" t="s">
        <v>550</v>
      </c>
      <c r="E182" s="40" t="s">
        <v>61</v>
      </c>
      <c r="F182" s="44" t="s">
        <v>523</v>
      </c>
      <c r="G182" s="40">
        <v>3</v>
      </c>
      <c r="H182" s="38">
        <v>78</v>
      </c>
      <c r="I182" s="51">
        <v>0</v>
      </c>
      <c r="J182" s="42">
        <f t="shared" si="2"/>
        <v>0</v>
      </c>
      <c r="K182" s="38" t="s">
        <v>551</v>
      </c>
      <c r="L182" s="38" t="s">
        <v>64</v>
      </c>
      <c r="M182" s="38" t="s">
        <v>60</v>
      </c>
      <c r="N182" s="38" t="s">
        <v>60</v>
      </c>
      <c r="O182" s="38" t="s">
        <v>60</v>
      </c>
      <c r="P182" s="38" t="s">
        <v>60</v>
      </c>
      <c r="Q182" s="38" t="s">
        <v>60</v>
      </c>
      <c r="R182" s="38" t="s">
        <v>60</v>
      </c>
    </row>
    <row r="183" spans="1:18" s="38" customFormat="1" ht="14.25" x14ac:dyDescent="0.2">
      <c r="A183" s="38" t="s">
        <v>552</v>
      </c>
      <c r="B183" s="50"/>
      <c r="C183" s="38" t="s">
        <v>549</v>
      </c>
      <c r="D183" s="39" t="s">
        <v>553</v>
      </c>
      <c r="E183" s="40" t="s">
        <v>61</v>
      </c>
      <c r="F183" s="44" t="s">
        <v>523</v>
      </c>
      <c r="G183" s="40">
        <v>3</v>
      </c>
      <c r="H183" s="38">
        <v>6</v>
      </c>
      <c r="I183" s="51">
        <v>0</v>
      </c>
      <c r="J183" s="42">
        <f t="shared" si="2"/>
        <v>0</v>
      </c>
      <c r="K183" s="38" t="s">
        <v>123</v>
      </c>
      <c r="L183" s="38" t="s">
        <v>554</v>
      </c>
      <c r="M183" s="38" t="s">
        <v>60</v>
      </c>
      <c r="N183" s="38" t="s">
        <v>60</v>
      </c>
      <c r="O183" s="38" t="s">
        <v>60</v>
      </c>
      <c r="P183" s="38" t="s">
        <v>60</v>
      </c>
      <c r="Q183" s="38" t="s">
        <v>60</v>
      </c>
      <c r="R183" s="38" t="s">
        <v>60</v>
      </c>
    </row>
    <row r="184" spans="1:18" s="38" customFormat="1" ht="14.25" x14ac:dyDescent="0.2">
      <c r="A184" s="38" t="s">
        <v>555</v>
      </c>
      <c r="B184" s="50"/>
      <c r="C184" s="38" t="s">
        <v>549</v>
      </c>
      <c r="D184" s="39" t="s">
        <v>556</v>
      </c>
      <c r="E184" s="40" t="s">
        <v>61</v>
      </c>
      <c r="F184" s="44" t="s">
        <v>523</v>
      </c>
      <c r="G184" s="40">
        <v>3</v>
      </c>
      <c r="H184" s="38">
        <v>7</v>
      </c>
      <c r="I184" s="51">
        <v>0</v>
      </c>
      <c r="J184" s="42">
        <f t="shared" si="2"/>
        <v>0</v>
      </c>
      <c r="K184" s="38" t="s">
        <v>123</v>
      </c>
      <c r="L184" s="38" t="s">
        <v>554</v>
      </c>
      <c r="M184" s="38" t="s">
        <v>60</v>
      </c>
      <c r="N184" s="38" t="s">
        <v>60</v>
      </c>
      <c r="O184" s="38" t="s">
        <v>60</v>
      </c>
      <c r="P184" s="38" t="s">
        <v>60</v>
      </c>
      <c r="Q184" s="38" t="s">
        <v>60</v>
      </c>
      <c r="R184" s="38" t="s">
        <v>60</v>
      </c>
    </row>
    <row r="185" spans="1:18" s="38" customFormat="1" ht="14.25" x14ac:dyDescent="0.2">
      <c r="A185" s="38" t="s">
        <v>557</v>
      </c>
      <c r="B185" s="50"/>
      <c r="C185" s="38" t="s">
        <v>558</v>
      </c>
      <c r="D185" s="39" t="s">
        <v>559</v>
      </c>
      <c r="E185" s="40" t="s">
        <v>61</v>
      </c>
      <c r="F185" s="44" t="s">
        <v>523</v>
      </c>
      <c r="G185" s="40">
        <v>3</v>
      </c>
      <c r="H185" s="38">
        <v>2</v>
      </c>
      <c r="I185" s="51">
        <v>0</v>
      </c>
      <c r="J185" s="42">
        <f t="shared" si="2"/>
        <v>0</v>
      </c>
      <c r="K185" s="38" t="s">
        <v>464</v>
      </c>
      <c r="L185" s="38" t="s">
        <v>560</v>
      </c>
      <c r="M185" s="38" t="s">
        <v>60</v>
      </c>
      <c r="N185" s="38" t="s">
        <v>60</v>
      </c>
      <c r="O185" s="38" t="s">
        <v>60</v>
      </c>
      <c r="P185" s="38" t="s">
        <v>60</v>
      </c>
      <c r="Q185" s="38" t="s">
        <v>60</v>
      </c>
      <c r="R185" s="38" t="s">
        <v>60</v>
      </c>
    </row>
    <row r="186" spans="1:18" s="38" customFormat="1" ht="14.25" x14ac:dyDescent="0.2">
      <c r="A186" s="38" t="s">
        <v>561</v>
      </c>
      <c r="B186" s="50"/>
      <c r="C186" s="38" t="s">
        <v>558</v>
      </c>
      <c r="D186" s="39" t="s">
        <v>562</v>
      </c>
      <c r="E186" s="40" t="s">
        <v>61</v>
      </c>
      <c r="F186" s="44" t="s">
        <v>523</v>
      </c>
      <c r="G186" s="40">
        <v>3</v>
      </c>
      <c r="H186" s="38">
        <v>6</v>
      </c>
      <c r="I186" s="51">
        <v>0</v>
      </c>
      <c r="J186" s="42">
        <f t="shared" si="2"/>
        <v>0</v>
      </c>
      <c r="K186" s="38" t="s">
        <v>464</v>
      </c>
      <c r="L186" s="38" t="s">
        <v>560</v>
      </c>
      <c r="M186" s="38" t="s">
        <v>60</v>
      </c>
      <c r="N186" s="38" t="s">
        <v>60</v>
      </c>
      <c r="O186" s="38" t="s">
        <v>60</v>
      </c>
      <c r="P186" s="38" t="s">
        <v>60</v>
      </c>
      <c r="Q186" s="38" t="s">
        <v>60</v>
      </c>
      <c r="R186" s="38" t="s">
        <v>60</v>
      </c>
    </row>
    <row r="187" spans="1:18" s="38" customFormat="1" ht="14.25" x14ac:dyDescent="0.2">
      <c r="A187" s="38" t="s">
        <v>563</v>
      </c>
      <c r="B187" s="50"/>
      <c r="C187" s="38" t="s">
        <v>564</v>
      </c>
      <c r="D187" s="39" t="s">
        <v>565</v>
      </c>
      <c r="E187" s="40" t="s">
        <v>61</v>
      </c>
      <c r="F187" s="44" t="s">
        <v>523</v>
      </c>
      <c r="G187" s="40">
        <v>3</v>
      </c>
      <c r="H187" s="38">
        <v>3</v>
      </c>
      <c r="I187" s="51">
        <v>0</v>
      </c>
      <c r="J187" s="42">
        <f t="shared" si="2"/>
        <v>0</v>
      </c>
      <c r="K187" s="38" t="s">
        <v>123</v>
      </c>
      <c r="L187" s="38" t="s">
        <v>554</v>
      </c>
      <c r="M187" s="38" t="s">
        <v>60</v>
      </c>
      <c r="N187" s="38" t="s">
        <v>60</v>
      </c>
      <c r="O187" s="38" t="s">
        <v>60</v>
      </c>
      <c r="P187" s="38" t="s">
        <v>60</v>
      </c>
      <c r="Q187" s="38" t="s">
        <v>485</v>
      </c>
      <c r="R187" s="38" t="s">
        <v>60</v>
      </c>
    </row>
    <row r="188" spans="1:18" s="38" customFormat="1" ht="14.25" x14ac:dyDescent="0.2">
      <c r="A188" s="38" t="s">
        <v>566</v>
      </c>
      <c r="B188" s="50"/>
      <c r="C188" s="38" t="s">
        <v>531</v>
      </c>
      <c r="D188" s="39" t="s">
        <v>567</v>
      </c>
      <c r="E188" s="40" t="s">
        <v>61</v>
      </c>
      <c r="F188" s="44" t="s">
        <v>523</v>
      </c>
      <c r="G188" s="40">
        <v>3</v>
      </c>
      <c r="H188" s="38">
        <v>1</v>
      </c>
      <c r="I188" s="51">
        <v>0</v>
      </c>
      <c r="J188" s="42">
        <f t="shared" si="2"/>
        <v>0</v>
      </c>
      <c r="K188" s="38" t="s">
        <v>568</v>
      </c>
      <c r="L188" s="38" t="s">
        <v>569</v>
      </c>
      <c r="M188" s="38" t="s">
        <v>60</v>
      </c>
      <c r="N188" s="38" t="s">
        <v>570</v>
      </c>
    </row>
    <row r="189" spans="1:18" s="38" customFormat="1" ht="14.25" x14ac:dyDescent="0.2">
      <c r="A189" s="38" t="s">
        <v>571</v>
      </c>
      <c r="B189" s="50"/>
      <c r="C189" s="38" t="s">
        <v>572</v>
      </c>
      <c r="D189" s="39" t="s">
        <v>573</v>
      </c>
      <c r="E189" s="40" t="s">
        <v>61</v>
      </c>
      <c r="F189" s="44" t="s">
        <v>523</v>
      </c>
      <c r="G189" s="40">
        <v>3</v>
      </c>
      <c r="H189" s="38">
        <v>4</v>
      </c>
      <c r="I189" s="51">
        <v>0</v>
      </c>
      <c r="J189" s="42">
        <f t="shared" si="2"/>
        <v>0</v>
      </c>
      <c r="K189" s="38" t="s">
        <v>574</v>
      </c>
      <c r="L189" s="38" t="s">
        <v>130</v>
      </c>
      <c r="M189" s="38" t="s">
        <v>60</v>
      </c>
      <c r="N189" s="38" t="s">
        <v>60</v>
      </c>
    </row>
    <row r="190" spans="1:18" s="38" customFormat="1" ht="14.25" x14ac:dyDescent="0.2">
      <c r="A190" s="38" t="s">
        <v>575</v>
      </c>
      <c r="B190" s="50"/>
      <c r="C190" s="38" t="s">
        <v>576</v>
      </c>
      <c r="D190" s="39" t="s">
        <v>577</v>
      </c>
      <c r="E190" s="40" t="s">
        <v>166</v>
      </c>
      <c r="F190" s="44" t="s">
        <v>167</v>
      </c>
      <c r="G190" s="40">
        <v>3</v>
      </c>
      <c r="H190" s="38">
        <v>20</v>
      </c>
      <c r="I190" s="51">
        <v>0</v>
      </c>
      <c r="J190" s="42">
        <f t="shared" si="2"/>
        <v>0</v>
      </c>
      <c r="K190" s="38" t="s">
        <v>578</v>
      </c>
      <c r="L190" s="38" t="s">
        <v>210</v>
      </c>
      <c r="M190" s="38" t="s">
        <v>60</v>
      </c>
      <c r="N190" s="38" t="s">
        <v>60</v>
      </c>
      <c r="O190" s="38" t="s">
        <v>60</v>
      </c>
      <c r="P190" s="38" t="s">
        <v>60</v>
      </c>
      <c r="Q190" s="38" t="s">
        <v>60</v>
      </c>
      <c r="R190" s="38" t="s">
        <v>186</v>
      </c>
    </row>
    <row r="191" spans="1:18" s="38" customFormat="1" ht="14.25" x14ac:dyDescent="0.2">
      <c r="A191" s="38" t="s">
        <v>579</v>
      </c>
      <c r="B191" s="50"/>
      <c r="C191" s="38" t="s">
        <v>580</v>
      </c>
      <c r="D191" s="39" t="s">
        <v>581</v>
      </c>
      <c r="E191" s="40" t="s">
        <v>166</v>
      </c>
      <c r="F191" s="44" t="s">
        <v>167</v>
      </c>
      <c r="G191" s="40">
        <v>3</v>
      </c>
      <c r="H191" s="38">
        <v>16</v>
      </c>
      <c r="I191" s="51">
        <v>0</v>
      </c>
      <c r="J191" s="42">
        <f t="shared" si="2"/>
        <v>0</v>
      </c>
      <c r="K191" s="38" t="s">
        <v>582</v>
      </c>
      <c r="L191" s="38" t="s">
        <v>210</v>
      </c>
      <c r="M191" s="38" t="s">
        <v>60</v>
      </c>
      <c r="N191" s="38" t="s">
        <v>60</v>
      </c>
      <c r="O191" s="38" t="s">
        <v>60</v>
      </c>
      <c r="P191" s="38" t="s">
        <v>60</v>
      </c>
      <c r="Q191" s="38" t="s">
        <v>60</v>
      </c>
      <c r="R191" s="38" t="s">
        <v>186</v>
      </c>
    </row>
    <row r="192" spans="1:18" s="38" customFormat="1" ht="14.25" x14ac:dyDescent="0.2">
      <c r="A192" s="38" t="s">
        <v>583</v>
      </c>
      <c r="B192" s="50"/>
      <c r="C192" s="38" t="s">
        <v>584</v>
      </c>
      <c r="D192" s="39" t="s">
        <v>585</v>
      </c>
      <c r="E192" s="40" t="s">
        <v>166</v>
      </c>
      <c r="F192" s="44" t="s">
        <v>167</v>
      </c>
      <c r="G192" s="40">
        <v>3</v>
      </c>
      <c r="H192" s="38">
        <v>2</v>
      </c>
      <c r="I192" s="51">
        <v>0</v>
      </c>
      <c r="J192" s="42">
        <f t="shared" si="2"/>
        <v>0</v>
      </c>
      <c r="K192" s="38" t="s">
        <v>582</v>
      </c>
      <c r="L192" s="38" t="s">
        <v>210</v>
      </c>
      <c r="M192" s="38" t="s">
        <v>60</v>
      </c>
      <c r="N192" s="38" t="s">
        <v>60</v>
      </c>
      <c r="O192" s="38" t="s">
        <v>60</v>
      </c>
      <c r="P192" s="38" t="s">
        <v>60</v>
      </c>
      <c r="Q192" s="38" t="s">
        <v>60</v>
      </c>
      <c r="R192" s="38" t="s">
        <v>186</v>
      </c>
    </row>
    <row r="193" spans="1:18" s="38" customFormat="1" ht="14.25" x14ac:dyDescent="0.2">
      <c r="A193" s="38" t="s">
        <v>586</v>
      </c>
      <c r="B193" s="50"/>
      <c r="C193" s="38" t="s">
        <v>587</v>
      </c>
      <c r="D193" s="39" t="s">
        <v>588</v>
      </c>
      <c r="E193" s="40" t="s">
        <v>61</v>
      </c>
      <c r="F193" s="44"/>
      <c r="G193" s="40">
        <v>3</v>
      </c>
      <c r="H193" s="38">
        <v>2</v>
      </c>
      <c r="I193" s="51">
        <v>0</v>
      </c>
      <c r="J193" s="42">
        <f t="shared" si="2"/>
        <v>0</v>
      </c>
      <c r="K193" s="38" t="s">
        <v>60</v>
      </c>
      <c r="L193" s="38" t="s">
        <v>60</v>
      </c>
      <c r="M193" s="38" t="s">
        <v>60</v>
      </c>
      <c r="N193" s="38" t="s">
        <v>60</v>
      </c>
      <c r="O193" s="38" t="s">
        <v>60</v>
      </c>
      <c r="P193" s="38" t="s">
        <v>60</v>
      </c>
      <c r="Q193" s="38" t="s">
        <v>60</v>
      </c>
      <c r="R193" s="38" t="s">
        <v>186</v>
      </c>
    </row>
    <row r="194" spans="1:18" s="38" customFormat="1" ht="14.25" x14ac:dyDescent="0.2">
      <c r="A194" s="38" t="s">
        <v>586</v>
      </c>
      <c r="B194" s="50"/>
      <c r="C194" s="38" t="s">
        <v>589</v>
      </c>
      <c r="D194" s="39" t="s">
        <v>590</v>
      </c>
      <c r="E194" s="40" t="s">
        <v>591</v>
      </c>
      <c r="F194" s="44" t="s">
        <v>592</v>
      </c>
      <c r="G194" s="40">
        <v>3</v>
      </c>
      <c r="H194" s="38">
        <v>63</v>
      </c>
      <c r="I194" s="51">
        <v>0</v>
      </c>
      <c r="J194" s="42">
        <f t="shared" si="2"/>
        <v>0</v>
      </c>
      <c r="K194" s="38" t="s">
        <v>593</v>
      </c>
      <c r="L194" s="38" t="s">
        <v>85</v>
      </c>
      <c r="M194" s="38" t="s">
        <v>60</v>
      </c>
      <c r="N194" s="38" t="s">
        <v>60</v>
      </c>
      <c r="O194" s="38" t="s">
        <v>60</v>
      </c>
      <c r="P194" s="38" t="s">
        <v>60</v>
      </c>
      <c r="Q194" s="38" t="s">
        <v>60</v>
      </c>
      <c r="R194" s="38" t="s">
        <v>60</v>
      </c>
    </row>
    <row r="195" spans="1:18" s="38" customFormat="1" ht="14.25" x14ac:dyDescent="0.2">
      <c r="A195" s="38" t="s">
        <v>594</v>
      </c>
      <c r="B195" s="50"/>
      <c r="C195" s="38" t="s">
        <v>595</v>
      </c>
      <c r="D195" s="39" t="s">
        <v>596</v>
      </c>
      <c r="E195" s="40" t="s">
        <v>591</v>
      </c>
      <c r="F195" s="44" t="s">
        <v>597</v>
      </c>
      <c r="G195" s="40">
        <v>3</v>
      </c>
      <c r="H195" s="38">
        <v>3</v>
      </c>
      <c r="I195" s="51">
        <v>0</v>
      </c>
      <c r="J195" s="42">
        <f t="shared" si="2"/>
        <v>0</v>
      </c>
      <c r="K195" s="38" t="s">
        <v>593</v>
      </c>
      <c r="L195" s="38" t="s">
        <v>85</v>
      </c>
      <c r="M195" s="38" t="s">
        <v>60</v>
      </c>
      <c r="N195" s="38" t="s">
        <v>60</v>
      </c>
      <c r="O195" s="38" t="s">
        <v>60</v>
      </c>
      <c r="P195" s="38" t="s">
        <v>60</v>
      </c>
      <c r="Q195" s="38" t="s">
        <v>60</v>
      </c>
      <c r="R195" s="38" t="s">
        <v>60</v>
      </c>
    </row>
    <row r="196" spans="1:18" s="38" customFormat="1" ht="14.25" x14ac:dyDescent="0.2">
      <c r="A196" s="38" t="s">
        <v>598</v>
      </c>
      <c r="B196" s="50"/>
      <c r="C196" s="38" t="s">
        <v>599</v>
      </c>
      <c r="D196" s="39" t="s">
        <v>600</v>
      </c>
      <c r="E196" s="40" t="s">
        <v>61</v>
      </c>
      <c r="F196" s="44" t="s">
        <v>601</v>
      </c>
      <c r="G196" s="40">
        <v>3</v>
      </c>
      <c r="H196" s="38">
        <v>38</v>
      </c>
      <c r="I196" s="51">
        <v>0</v>
      </c>
      <c r="J196" s="42">
        <f t="shared" si="2"/>
        <v>0</v>
      </c>
      <c r="K196" s="38" t="s">
        <v>478</v>
      </c>
      <c r="L196" s="38" t="s">
        <v>602</v>
      </c>
      <c r="M196" s="38" t="s">
        <v>603</v>
      </c>
      <c r="N196" s="38" t="s">
        <v>60</v>
      </c>
      <c r="O196" s="38" t="s">
        <v>60</v>
      </c>
      <c r="P196" s="38" t="s">
        <v>60</v>
      </c>
      <c r="Q196" s="38" t="s">
        <v>60</v>
      </c>
      <c r="R196" s="38" t="s">
        <v>173</v>
      </c>
    </row>
    <row r="197" spans="1:18" s="38" customFormat="1" ht="14.25" x14ac:dyDescent="0.2">
      <c r="A197" s="38" t="s">
        <v>604</v>
      </c>
      <c r="B197" s="50"/>
      <c r="C197" s="38" t="s">
        <v>605</v>
      </c>
      <c r="D197" s="39" t="s">
        <v>606</v>
      </c>
      <c r="E197" s="40" t="s">
        <v>61</v>
      </c>
      <c r="F197" s="44" t="s">
        <v>607</v>
      </c>
      <c r="G197" s="40">
        <v>3</v>
      </c>
      <c r="H197" s="38">
        <v>4</v>
      </c>
      <c r="I197" s="51">
        <v>0</v>
      </c>
      <c r="J197" s="42">
        <f t="shared" si="2"/>
        <v>0</v>
      </c>
      <c r="K197" s="38" t="s">
        <v>608</v>
      </c>
      <c r="L197" s="38" t="s">
        <v>494</v>
      </c>
      <c r="M197" s="38" t="s">
        <v>60</v>
      </c>
      <c r="N197" s="38" t="s">
        <v>60</v>
      </c>
      <c r="O197" s="38" t="s">
        <v>60</v>
      </c>
      <c r="P197" s="38" t="s">
        <v>60</v>
      </c>
      <c r="Q197" s="38" t="s">
        <v>60</v>
      </c>
      <c r="R197" s="38" t="s">
        <v>60</v>
      </c>
    </row>
    <row r="198" spans="1:18" s="38" customFormat="1" ht="14.25" x14ac:dyDescent="0.2">
      <c r="A198" s="38" t="s">
        <v>609</v>
      </c>
      <c r="B198" s="50"/>
      <c r="C198" s="38" t="s">
        <v>610</v>
      </c>
      <c r="D198" s="39" t="s">
        <v>611</v>
      </c>
      <c r="E198" s="40" t="s">
        <v>61</v>
      </c>
      <c r="F198" s="44" t="s">
        <v>607</v>
      </c>
      <c r="G198" s="40">
        <v>3</v>
      </c>
      <c r="H198" s="38">
        <v>17</v>
      </c>
      <c r="I198" s="51">
        <v>0</v>
      </c>
      <c r="J198" s="42">
        <f t="shared" si="2"/>
        <v>0</v>
      </c>
      <c r="K198" s="38" t="s">
        <v>608</v>
      </c>
      <c r="L198" s="38" t="s">
        <v>494</v>
      </c>
      <c r="M198" s="38" t="s">
        <v>60</v>
      </c>
      <c r="N198" s="38" t="s">
        <v>60</v>
      </c>
      <c r="O198" s="38" t="s">
        <v>60</v>
      </c>
      <c r="P198" s="38" t="s">
        <v>60</v>
      </c>
      <c r="Q198" s="38" t="s">
        <v>60</v>
      </c>
      <c r="R198" s="38" t="s">
        <v>60</v>
      </c>
    </row>
    <row r="199" spans="1:18" s="38" customFormat="1" ht="14.25" x14ac:dyDescent="0.2">
      <c r="A199" s="38" t="s">
        <v>612</v>
      </c>
      <c r="B199" s="50"/>
      <c r="C199" s="38" t="s">
        <v>613</v>
      </c>
      <c r="D199" s="39" t="s">
        <v>614</v>
      </c>
      <c r="E199" s="40" t="s">
        <v>615</v>
      </c>
      <c r="F199" s="44" t="s">
        <v>616</v>
      </c>
      <c r="G199" s="40">
        <v>3</v>
      </c>
      <c r="H199" s="38">
        <v>11</v>
      </c>
      <c r="I199" s="51">
        <v>0</v>
      </c>
      <c r="J199" s="42">
        <f t="shared" ref="J199:J229" si="3">PRODUCT(H199:I199)</f>
        <v>0</v>
      </c>
      <c r="K199" s="38" t="s">
        <v>617</v>
      </c>
      <c r="L199" s="38" t="s">
        <v>494</v>
      </c>
      <c r="M199" s="38" t="s">
        <v>60</v>
      </c>
      <c r="N199" s="38" t="s">
        <v>60</v>
      </c>
      <c r="O199" s="38" t="s">
        <v>60</v>
      </c>
      <c r="P199" s="38" t="s">
        <v>60</v>
      </c>
      <c r="Q199" s="38" t="s">
        <v>60</v>
      </c>
      <c r="R199" s="38" t="s">
        <v>60</v>
      </c>
    </row>
    <row r="200" spans="1:18" s="38" customFormat="1" ht="14.25" x14ac:dyDescent="0.2">
      <c r="A200" s="38" t="s">
        <v>618</v>
      </c>
      <c r="B200" s="50"/>
      <c r="C200" s="38" t="s">
        <v>619</v>
      </c>
      <c r="D200" s="39" t="s">
        <v>620</v>
      </c>
      <c r="E200" s="40" t="s">
        <v>615</v>
      </c>
      <c r="F200" s="44" t="s">
        <v>616</v>
      </c>
      <c r="G200" s="40">
        <v>3</v>
      </c>
      <c r="H200" s="38">
        <v>11</v>
      </c>
      <c r="I200" s="51">
        <v>0</v>
      </c>
      <c r="J200" s="42">
        <f t="shared" si="3"/>
        <v>0</v>
      </c>
      <c r="K200" s="38" t="s">
        <v>608</v>
      </c>
      <c r="L200" s="38" t="s">
        <v>494</v>
      </c>
      <c r="M200" s="38" t="s">
        <v>60</v>
      </c>
      <c r="N200" s="38" t="s">
        <v>60</v>
      </c>
      <c r="O200" s="38" t="s">
        <v>60</v>
      </c>
      <c r="P200" s="38" t="s">
        <v>60</v>
      </c>
      <c r="Q200" s="38" t="s">
        <v>60</v>
      </c>
      <c r="R200" s="38" t="s">
        <v>60</v>
      </c>
    </row>
    <row r="201" spans="1:18" s="38" customFormat="1" ht="14.25" x14ac:dyDescent="0.2">
      <c r="A201" s="38" t="s">
        <v>621</v>
      </c>
      <c r="B201" s="50"/>
      <c r="C201" s="38" t="s">
        <v>622</v>
      </c>
      <c r="D201" s="39" t="s">
        <v>623</v>
      </c>
      <c r="E201" s="40" t="s">
        <v>615</v>
      </c>
      <c r="F201" s="44" t="s">
        <v>616</v>
      </c>
      <c r="G201" s="40">
        <v>3</v>
      </c>
      <c r="H201" s="38">
        <v>11</v>
      </c>
      <c r="I201" s="51">
        <v>0</v>
      </c>
      <c r="J201" s="42">
        <f t="shared" si="3"/>
        <v>0</v>
      </c>
      <c r="K201" s="38" t="s">
        <v>608</v>
      </c>
      <c r="L201" s="38" t="s">
        <v>494</v>
      </c>
      <c r="M201" s="38" t="s">
        <v>60</v>
      </c>
      <c r="N201" s="38" t="s">
        <v>60</v>
      </c>
      <c r="O201" s="38" t="s">
        <v>60</v>
      </c>
      <c r="P201" s="38" t="s">
        <v>60</v>
      </c>
      <c r="Q201" s="38" t="s">
        <v>60</v>
      </c>
      <c r="R201" s="38" t="s">
        <v>60</v>
      </c>
    </row>
    <row r="202" spans="1:18" s="38" customFormat="1" ht="14.25" x14ac:dyDescent="0.2">
      <c r="A202" s="38" t="s">
        <v>624</v>
      </c>
      <c r="B202" s="50"/>
      <c r="C202" s="38" t="s">
        <v>625</v>
      </c>
      <c r="D202" s="39" t="s">
        <v>626</v>
      </c>
      <c r="E202" s="40" t="s">
        <v>627</v>
      </c>
      <c r="F202" s="44" t="s">
        <v>628</v>
      </c>
      <c r="G202" s="40">
        <v>3</v>
      </c>
      <c r="H202" s="38">
        <v>30</v>
      </c>
      <c r="I202" s="51">
        <v>0</v>
      </c>
      <c r="J202" s="42">
        <f t="shared" si="3"/>
        <v>0</v>
      </c>
      <c r="K202" s="38" t="s">
        <v>593</v>
      </c>
      <c r="L202" s="38" t="s">
        <v>629</v>
      </c>
      <c r="M202" s="38" t="s">
        <v>60</v>
      </c>
      <c r="N202" s="38" t="s">
        <v>60</v>
      </c>
      <c r="O202" s="38" t="s">
        <v>60</v>
      </c>
      <c r="P202" s="38" t="s">
        <v>60</v>
      </c>
      <c r="Q202" s="38" t="s">
        <v>60</v>
      </c>
      <c r="R202" s="38" t="s">
        <v>186</v>
      </c>
    </row>
    <row r="203" spans="1:18" s="38" customFormat="1" ht="14.25" x14ac:dyDescent="0.2">
      <c r="A203" s="38" t="s">
        <v>630</v>
      </c>
      <c r="B203" s="50"/>
      <c r="C203" s="38" t="s">
        <v>631</v>
      </c>
      <c r="D203" s="39" t="s">
        <v>632</v>
      </c>
      <c r="E203" s="40" t="s">
        <v>627</v>
      </c>
      <c r="F203" s="44" t="s">
        <v>628</v>
      </c>
      <c r="G203" s="40">
        <v>3</v>
      </c>
      <c r="H203" s="38">
        <v>55</v>
      </c>
      <c r="I203" s="51">
        <v>0</v>
      </c>
      <c r="J203" s="42">
        <f t="shared" si="3"/>
        <v>0</v>
      </c>
      <c r="K203" s="38" t="s">
        <v>593</v>
      </c>
      <c r="L203" s="38" t="s">
        <v>629</v>
      </c>
      <c r="M203" s="38" t="s">
        <v>60</v>
      </c>
      <c r="N203" s="38" t="s">
        <v>60</v>
      </c>
      <c r="O203" s="38" t="s">
        <v>60</v>
      </c>
      <c r="P203" s="38" t="s">
        <v>60</v>
      </c>
      <c r="Q203" s="38" t="s">
        <v>60</v>
      </c>
      <c r="R203" s="38" t="s">
        <v>60</v>
      </c>
    </row>
    <row r="204" spans="1:18" s="38" customFormat="1" ht="14.25" x14ac:dyDescent="0.2">
      <c r="A204" s="38" t="s">
        <v>633</v>
      </c>
      <c r="B204" s="50"/>
      <c r="C204" s="38" t="s">
        <v>634</v>
      </c>
      <c r="D204" s="39" t="s">
        <v>635</v>
      </c>
      <c r="E204" s="40" t="s">
        <v>627</v>
      </c>
      <c r="F204" s="44" t="s">
        <v>628</v>
      </c>
      <c r="G204" s="40">
        <v>3</v>
      </c>
      <c r="H204" s="38">
        <v>31</v>
      </c>
      <c r="I204" s="51">
        <v>0</v>
      </c>
      <c r="J204" s="42">
        <f t="shared" si="3"/>
        <v>0</v>
      </c>
      <c r="K204" s="38" t="s">
        <v>593</v>
      </c>
      <c r="L204" s="38" t="s">
        <v>629</v>
      </c>
      <c r="M204" s="38" t="s">
        <v>60</v>
      </c>
      <c r="N204" s="38" t="s">
        <v>60</v>
      </c>
      <c r="O204" s="38" t="s">
        <v>60</v>
      </c>
      <c r="P204" s="38" t="s">
        <v>60</v>
      </c>
      <c r="Q204" s="38" t="s">
        <v>60</v>
      </c>
      <c r="R204" s="38" t="s">
        <v>60</v>
      </c>
    </row>
    <row r="205" spans="1:18" s="38" customFormat="1" ht="14.25" x14ac:dyDescent="0.2">
      <c r="A205" s="38" t="s">
        <v>636</v>
      </c>
      <c r="B205" s="50"/>
      <c r="C205" s="38" t="s">
        <v>576</v>
      </c>
      <c r="D205" s="39" t="s">
        <v>637</v>
      </c>
      <c r="E205" s="40" t="s">
        <v>627</v>
      </c>
      <c r="F205" s="44" t="s">
        <v>628</v>
      </c>
      <c r="G205" s="40">
        <v>3</v>
      </c>
      <c r="H205" s="38">
        <v>7</v>
      </c>
      <c r="I205" s="51">
        <v>0</v>
      </c>
      <c r="J205" s="42">
        <f t="shared" si="3"/>
        <v>0</v>
      </c>
      <c r="K205" s="38" t="s">
        <v>593</v>
      </c>
      <c r="L205" s="38" t="s">
        <v>629</v>
      </c>
      <c r="M205" s="38" t="s">
        <v>60</v>
      </c>
      <c r="N205" s="38" t="s">
        <v>60</v>
      </c>
      <c r="O205" s="38" t="s">
        <v>60</v>
      </c>
      <c r="P205" s="38" t="s">
        <v>60</v>
      </c>
      <c r="Q205" s="38" t="s">
        <v>60</v>
      </c>
      <c r="R205" s="38" t="s">
        <v>60</v>
      </c>
    </row>
    <row r="206" spans="1:18" s="38" customFormat="1" ht="14.25" x14ac:dyDescent="0.2">
      <c r="A206" s="38" t="s">
        <v>638</v>
      </c>
      <c r="B206" s="50"/>
      <c r="C206" s="38" t="s">
        <v>639</v>
      </c>
      <c r="D206" s="39" t="s">
        <v>640</v>
      </c>
      <c r="E206" s="40" t="s">
        <v>61</v>
      </c>
      <c r="F206" s="44" t="s">
        <v>641</v>
      </c>
      <c r="G206" s="40">
        <v>3</v>
      </c>
      <c r="H206" s="38">
        <v>6</v>
      </c>
      <c r="I206" s="51">
        <v>0</v>
      </c>
      <c r="J206" s="42">
        <f t="shared" si="3"/>
        <v>0</v>
      </c>
      <c r="K206" s="38" t="s">
        <v>608</v>
      </c>
      <c r="L206" s="38" t="s">
        <v>494</v>
      </c>
      <c r="M206" s="38" t="s">
        <v>60</v>
      </c>
      <c r="N206" s="38" t="s">
        <v>60</v>
      </c>
      <c r="O206" s="38" t="s">
        <v>60</v>
      </c>
      <c r="P206" s="38" t="s">
        <v>60</v>
      </c>
      <c r="Q206" s="38" t="s">
        <v>60</v>
      </c>
      <c r="R206" s="38" t="s">
        <v>60</v>
      </c>
    </row>
    <row r="207" spans="1:18" s="38" customFormat="1" ht="14.25" x14ac:dyDescent="0.2">
      <c r="A207" s="38" t="s">
        <v>642</v>
      </c>
      <c r="B207" s="50"/>
      <c r="C207" s="38" t="s">
        <v>599</v>
      </c>
      <c r="D207" s="39" t="s">
        <v>643</v>
      </c>
      <c r="E207" s="40" t="s">
        <v>61</v>
      </c>
      <c r="F207" s="44" t="s">
        <v>644</v>
      </c>
      <c r="G207" s="40">
        <v>3</v>
      </c>
      <c r="H207" s="38">
        <v>7</v>
      </c>
      <c r="I207" s="51">
        <v>0</v>
      </c>
      <c r="J207" s="42">
        <f t="shared" si="3"/>
        <v>0</v>
      </c>
      <c r="K207" s="38" t="s">
        <v>137</v>
      </c>
      <c r="L207" s="38" t="s">
        <v>645</v>
      </c>
      <c r="M207" s="38" t="s">
        <v>84</v>
      </c>
      <c r="N207" s="38" t="s">
        <v>645</v>
      </c>
      <c r="O207" s="38" t="s">
        <v>60</v>
      </c>
      <c r="P207" s="38" t="s">
        <v>60</v>
      </c>
      <c r="Q207" s="38" t="s">
        <v>60</v>
      </c>
      <c r="R207" s="38" t="s">
        <v>186</v>
      </c>
    </row>
    <row r="208" spans="1:18" s="38" customFormat="1" ht="14.25" x14ac:dyDescent="0.2">
      <c r="A208" s="38" t="s">
        <v>646</v>
      </c>
      <c r="B208" s="50"/>
      <c r="C208" s="38" t="s">
        <v>647</v>
      </c>
      <c r="D208" s="39" t="s">
        <v>648</v>
      </c>
      <c r="E208" s="40" t="s">
        <v>649</v>
      </c>
      <c r="F208" s="44" t="s">
        <v>650</v>
      </c>
      <c r="G208" s="40">
        <v>3</v>
      </c>
      <c r="H208" s="38">
        <v>10</v>
      </c>
      <c r="I208" s="51">
        <v>0</v>
      </c>
      <c r="J208" s="42">
        <f t="shared" si="3"/>
        <v>0</v>
      </c>
      <c r="K208" s="38" t="s">
        <v>578</v>
      </c>
      <c r="L208" s="38" t="s">
        <v>651</v>
      </c>
      <c r="M208" s="38" t="s">
        <v>60</v>
      </c>
      <c r="N208" s="38" t="s">
        <v>60</v>
      </c>
      <c r="O208" s="38" t="s">
        <v>60</v>
      </c>
      <c r="P208" s="38" t="s">
        <v>60</v>
      </c>
      <c r="Q208" s="38" t="s">
        <v>60</v>
      </c>
      <c r="R208" s="38" t="s">
        <v>173</v>
      </c>
    </row>
    <row r="209" spans="1:18" s="38" customFormat="1" ht="14.25" x14ac:dyDescent="0.2">
      <c r="A209" s="38" t="s">
        <v>652</v>
      </c>
      <c r="B209" s="50"/>
      <c r="C209" s="38" t="s">
        <v>653</v>
      </c>
      <c r="D209" s="39" t="s">
        <v>654</v>
      </c>
      <c r="E209" s="40" t="s">
        <v>649</v>
      </c>
      <c r="F209" s="44" t="s">
        <v>650</v>
      </c>
      <c r="G209" s="40">
        <v>3</v>
      </c>
      <c r="H209" s="38">
        <v>1</v>
      </c>
      <c r="I209" s="51">
        <v>0</v>
      </c>
      <c r="J209" s="42">
        <f t="shared" si="3"/>
        <v>0</v>
      </c>
      <c r="K209" s="38" t="s">
        <v>578</v>
      </c>
      <c r="L209" s="38" t="s">
        <v>651</v>
      </c>
      <c r="M209" s="38" t="s">
        <v>60</v>
      </c>
      <c r="N209" s="38" t="s">
        <v>60</v>
      </c>
      <c r="O209" s="38" t="s">
        <v>60</v>
      </c>
      <c r="P209" s="38" t="s">
        <v>60</v>
      </c>
      <c r="Q209" s="38" t="s">
        <v>60</v>
      </c>
      <c r="R209" s="38" t="s">
        <v>186</v>
      </c>
    </row>
    <row r="210" spans="1:18" s="38" customFormat="1" ht="14.25" x14ac:dyDescent="0.2">
      <c r="A210" s="38" t="s">
        <v>655</v>
      </c>
      <c r="B210" s="50"/>
      <c r="C210" s="38" t="s">
        <v>656</v>
      </c>
      <c r="D210" s="39" t="s">
        <v>657</v>
      </c>
      <c r="E210" s="40" t="s">
        <v>649</v>
      </c>
      <c r="F210" s="44" t="s">
        <v>650</v>
      </c>
      <c r="G210" s="40">
        <v>3</v>
      </c>
      <c r="H210" s="38">
        <v>11</v>
      </c>
      <c r="I210" s="51">
        <v>0</v>
      </c>
      <c r="J210" s="42">
        <f t="shared" si="3"/>
        <v>0</v>
      </c>
      <c r="K210" s="38" t="s">
        <v>582</v>
      </c>
      <c r="L210" s="38" t="s">
        <v>651</v>
      </c>
      <c r="M210" s="38" t="s">
        <v>60</v>
      </c>
      <c r="N210" s="38" t="s">
        <v>60</v>
      </c>
      <c r="O210" s="38" t="s">
        <v>60</v>
      </c>
      <c r="P210" s="38" t="s">
        <v>60</v>
      </c>
      <c r="Q210" s="38" t="s">
        <v>60</v>
      </c>
      <c r="R210" s="38" t="s">
        <v>173</v>
      </c>
    </row>
    <row r="211" spans="1:18" s="38" customFormat="1" ht="14.25" x14ac:dyDescent="0.2">
      <c r="A211" s="38" t="s">
        <v>658</v>
      </c>
      <c r="B211" s="50"/>
      <c r="C211" s="38" t="s">
        <v>659</v>
      </c>
      <c r="D211" s="39" t="s">
        <v>660</v>
      </c>
      <c r="E211" s="40" t="s">
        <v>61</v>
      </c>
      <c r="F211" s="44" t="s">
        <v>661</v>
      </c>
      <c r="G211" s="40">
        <v>3</v>
      </c>
      <c r="H211" s="38">
        <v>1</v>
      </c>
      <c r="I211" s="51">
        <v>0</v>
      </c>
      <c r="J211" s="42">
        <f t="shared" si="3"/>
        <v>0</v>
      </c>
      <c r="K211" s="38" t="s">
        <v>662</v>
      </c>
      <c r="L211" s="38" t="s">
        <v>494</v>
      </c>
      <c r="M211" s="38" t="s">
        <v>60</v>
      </c>
      <c r="N211" s="38" t="s">
        <v>663</v>
      </c>
      <c r="O211" s="38" t="s">
        <v>60</v>
      </c>
      <c r="P211" s="38" t="s">
        <v>60</v>
      </c>
      <c r="Q211" s="38" t="s">
        <v>60</v>
      </c>
      <c r="R211" s="38" t="s">
        <v>186</v>
      </c>
    </row>
    <row r="212" spans="1:18" s="38" customFormat="1" ht="14.25" x14ac:dyDescent="0.2">
      <c r="A212" s="38" t="s">
        <v>664</v>
      </c>
      <c r="B212" s="50"/>
      <c r="C212" s="38" t="s">
        <v>659</v>
      </c>
      <c r="D212" s="39" t="s">
        <v>665</v>
      </c>
      <c r="E212" s="40" t="s">
        <v>61</v>
      </c>
      <c r="F212" s="44" t="s">
        <v>666</v>
      </c>
      <c r="G212" s="40">
        <v>3</v>
      </c>
      <c r="H212" s="38">
        <v>1</v>
      </c>
      <c r="I212" s="51">
        <v>0</v>
      </c>
      <c r="J212" s="42">
        <f t="shared" si="3"/>
        <v>0</v>
      </c>
      <c r="K212" s="38" t="s">
        <v>662</v>
      </c>
      <c r="L212" s="38" t="s">
        <v>667</v>
      </c>
      <c r="M212" s="38" t="s">
        <v>60</v>
      </c>
      <c r="N212" s="38" t="s">
        <v>60</v>
      </c>
      <c r="O212" s="38" t="s">
        <v>60</v>
      </c>
      <c r="P212" s="38" t="s">
        <v>60</v>
      </c>
      <c r="Q212" s="38" t="s">
        <v>60</v>
      </c>
      <c r="R212" s="38" t="s">
        <v>60</v>
      </c>
    </row>
    <row r="213" spans="1:18" s="38" customFormat="1" ht="14.25" x14ac:dyDescent="0.2">
      <c r="A213" s="38" t="s">
        <v>668</v>
      </c>
      <c r="B213" s="50"/>
      <c r="C213" s="38" t="s">
        <v>669</v>
      </c>
      <c r="D213" s="39" t="s">
        <v>665</v>
      </c>
      <c r="E213" s="40" t="s">
        <v>61</v>
      </c>
      <c r="F213" s="44" t="s">
        <v>253</v>
      </c>
      <c r="G213" s="40">
        <v>3</v>
      </c>
      <c r="H213" s="38">
        <v>1</v>
      </c>
      <c r="I213" s="51">
        <v>0</v>
      </c>
      <c r="J213" s="42">
        <f t="shared" si="3"/>
        <v>0</v>
      </c>
      <c r="K213" s="38" t="s">
        <v>662</v>
      </c>
      <c r="L213" s="38" t="s">
        <v>667</v>
      </c>
      <c r="M213" s="38" t="s">
        <v>60</v>
      </c>
      <c r="N213" s="38" t="s">
        <v>60</v>
      </c>
      <c r="O213" s="38" t="s">
        <v>60</v>
      </c>
      <c r="P213" s="38" t="s">
        <v>60</v>
      </c>
      <c r="Q213" s="38" t="s">
        <v>60</v>
      </c>
      <c r="R213" s="38" t="s">
        <v>60</v>
      </c>
    </row>
    <row r="214" spans="1:18" s="38" customFormat="1" ht="14.25" x14ac:dyDescent="0.2">
      <c r="A214" s="38" t="s">
        <v>670</v>
      </c>
      <c r="B214" s="50"/>
      <c r="C214" s="38" t="s">
        <v>671</v>
      </c>
      <c r="D214" s="39" t="s">
        <v>672</v>
      </c>
      <c r="E214" s="40" t="s">
        <v>450</v>
      </c>
      <c r="F214" s="44" t="s">
        <v>451</v>
      </c>
      <c r="G214" s="40">
        <v>3</v>
      </c>
      <c r="H214" s="38">
        <v>24</v>
      </c>
      <c r="I214" s="51">
        <v>0</v>
      </c>
      <c r="J214" s="42">
        <f t="shared" si="3"/>
        <v>0</v>
      </c>
      <c r="K214" s="38" t="s">
        <v>478</v>
      </c>
      <c r="L214" s="38" t="s">
        <v>85</v>
      </c>
      <c r="M214" s="38" t="s">
        <v>60</v>
      </c>
      <c r="N214" s="38" t="s">
        <v>60</v>
      </c>
      <c r="O214" s="38" t="s">
        <v>60</v>
      </c>
      <c r="P214" s="38" t="s">
        <v>60</v>
      </c>
      <c r="Q214" s="38" t="s">
        <v>60</v>
      </c>
      <c r="R214" s="38" t="s">
        <v>60</v>
      </c>
    </row>
    <row r="215" spans="1:18" s="38" customFormat="1" ht="17.25" customHeight="1" x14ac:dyDescent="0.2">
      <c r="A215" s="38" t="s">
        <v>673</v>
      </c>
      <c r="B215" s="50"/>
      <c r="C215" s="38" t="s">
        <v>674</v>
      </c>
      <c r="D215" s="39" t="s">
        <v>675</v>
      </c>
      <c r="E215" s="40" t="s">
        <v>450</v>
      </c>
      <c r="F215" s="44" t="s">
        <v>451</v>
      </c>
      <c r="G215" s="40">
        <v>3</v>
      </c>
      <c r="H215" s="38">
        <v>8</v>
      </c>
      <c r="I215" s="51">
        <v>0</v>
      </c>
      <c r="J215" s="42">
        <f t="shared" si="3"/>
        <v>0</v>
      </c>
      <c r="K215" s="38" t="s">
        <v>478</v>
      </c>
      <c r="L215" s="38" t="s">
        <v>85</v>
      </c>
      <c r="M215" s="38" t="s">
        <v>60</v>
      </c>
      <c r="N215" s="38" t="s">
        <v>60</v>
      </c>
      <c r="O215" s="38" t="s">
        <v>60</v>
      </c>
      <c r="P215" s="38" t="s">
        <v>60</v>
      </c>
      <c r="Q215" s="38" t="s">
        <v>60</v>
      </c>
      <c r="R215" s="38" t="s">
        <v>60</v>
      </c>
    </row>
    <row r="216" spans="1:18" s="38" customFormat="1" ht="14.25" x14ac:dyDescent="0.2">
      <c r="A216" s="38" t="s">
        <v>676</v>
      </c>
      <c r="B216" s="50"/>
      <c r="C216" s="38" t="s">
        <v>677</v>
      </c>
      <c r="D216" s="39" t="s">
        <v>585</v>
      </c>
      <c r="E216" s="40" t="s">
        <v>61</v>
      </c>
      <c r="F216" s="44"/>
      <c r="G216" s="40">
        <v>3</v>
      </c>
      <c r="H216" s="38">
        <v>12</v>
      </c>
      <c r="I216" s="51">
        <v>0</v>
      </c>
      <c r="J216" s="42">
        <f t="shared" si="3"/>
        <v>0</v>
      </c>
      <c r="K216" s="38" t="s">
        <v>585</v>
      </c>
      <c r="L216" s="38" t="s">
        <v>585</v>
      </c>
      <c r="M216" s="38" t="s">
        <v>60</v>
      </c>
      <c r="N216" s="38" t="s">
        <v>60</v>
      </c>
      <c r="O216" s="38" t="s">
        <v>60</v>
      </c>
      <c r="P216" s="38" t="s">
        <v>60</v>
      </c>
      <c r="Q216" s="38" t="s">
        <v>60</v>
      </c>
      <c r="R216" s="38" t="s">
        <v>60</v>
      </c>
    </row>
    <row r="217" spans="1:18" s="38" customFormat="1" ht="14.25" x14ac:dyDescent="0.2">
      <c r="A217" s="38" t="s">
        <v>678</v>
      </c>
      <c r="B217" s="50"/>
      <c r="C217" s="38" t="s">
        <v>679</v>
      </c>
      <c r="D217" s="39" t="s">
        <v>680</v>
      </c>
      <c r="E217" s="40" t="s">
        <v>61</v>
      </c>
      <c r="F217" s="44"/>
      <c r="G217" s="40">
        <v>3</v>
      </c>
      <c r="H217" s="38">
        <v>2</v>
      </c>
      <c r="I217" s="51">
        <v>0</v>
      </c>
      <c r="J217" s="42">
        <f t="shared" si="3"/>
        <v>0</v>
      </c>
      <c r="K217" s="38" t="s">
        <v>60</v>
      </c>
      <c r="L217" s="38" t="s">
        <v>60</v>
      </c>
      <c r="M217" s="38" t="s">
        <v>60</v>
      </c>
      <c r="N217" s="38" t="s">
        <v>60</v>
      </c>
      <c r="O217" s="38" t="s">
        <v>60</v>
      </c>
      <c r="P217" s="38" t="s">
        <v>60</v>
      </c>
      <c r="Q217" s="38" t="s">
        <v>60</v>
      </c>
      <c r="R217" s="38" t="s">
        <v>186</v>
      </c>
    </row>
    <row r="218" spans="1:18" s="38" customFormat="1" ht="14.25" x14ac:dyDescent="0.2">
      <c r="A218" s="38" t="s">
        <v>681</v>
      </c>
      <c r="B218" s="50"/>
      <c r="C218" s="38" t="s">
        <v>682</v>
      </c>
      <c r="D218" s="39" t="s">
        <v>60</v>
      </c>
      <c r="E218" s="40" t="s">
        <v>61</v>
      </c>
      <c r="F218" s="44"/>
      <c r="G218" s="40">
        <v>3</v>
      </c>
      <c r="H218" s="38">
        <v>1</v>
      </c>
      <c r="I218" s="51">
        <v>0</v>
      </c>
      <c r="J218" s="42">
        <f t="shared" si="3"/>
        <v>0</v>
      </c>
      <c r="K218" s="38" t="s">
        <v>60</v>
      </c>
      <c r="L218" s="38" t="s">
        <v>60</v>
      </c>
      <c r="M218" s="38" t="s">
        <v>60</v>
      </c>
      <c r="N218" s="38" t="s">
        <v>60</v>
      </c>
      <c r="O218" s="38" t="s">
        <v>60</v>
      </c>
      <c r="P218" s="38" t="s">
        <v>60</v>
      </c>
      <c r="Q218" s="38" t="s">
        <v>60</v>
      </c>
      <c r="R218" s="38" t="s">
        <v>186</v>
      </c>
    </row>
    <row r="219" spans="1:18" s="38" customFormat="1" ht="14.25" x14ac:dyDescent="0.2">
      <c r="A219" s="38" t="s">
        <v>683</v>
      </c>
      <c r="B219" s="50"/>
      <c r="C219" s="38" t="s">
        <v>684</v>
      </c>
      <c r="D219" s="39" t="s">
        <v>685</v>
      </c>
      <c r="E219" s="40" t="s">
        <v>61</v>
      </c>
      <c r="F219" s="44" t="s">
        <v>644</v>
      </c>
      <c r="G219" s="40">
        <v>3</v>
      </c>
      <c r="H219" s="38">
        <v>2</v>
      </c>
      <c r="I219" s="51">
        <v>0</v>
      </c>
      <c r="J219" s="42">
        <f t="shared" si="3"/>
        <v>0</v>
      </c>
      <c r="K219" s="38" t="s">
        <v>686</v>
      </c>
      <c r="L219" s="38" t="s">
        <v>173</v>
      </c>
      <c r="M219" s="38" t="s">
        <v>60</v>
      </c>
      <c r="N219" s="38" t="s">
        <v>60</v>
      </c>
      <c r="O219" s="38" t="s">
        <v>60</v>
      </c>
      <c r="P219" s="38" t="s">
        <v>60</v>
      </c>
      <c r="Q219" s="38" t="s">
        <v>60</v>
      </c>
      <c r="R219" s="38" t="s">
        <v>60</v>
      </c>
    </row>
    <row r="220" spans="1:18" s="38" customFormat="1" ht="14.25" x14ac:dyDescent="0.2">
      <c r="A220" s="38" t="s">
        <v>687</v>
      </c>
      <c r="B220" s="50"/>
      <c r="C220" s="38" t="s">
        <v>688</v>
      </c>
      <c r="D220" s="39" t="s">
        <v>60</v>
      </c>
      <c r="E220" s="40" t="s">
        <v>61</v>
      </c>
      <c r="F220" s="44" t="s">
        <v>644</v>
      </c>
      <c r="G220" s="40">
        <v>3</v>
      </c>
      <c r="H220" s="38">
        <v>1</v>
      </c>
      <c r="I220" s="51">
        <v>0</v>
      </c>
      <c r="J220" s="42">
        <f t="shared" si="3"/>
        <v>0</v>
      </c>
      <c r="K220" s="38" t="s">
        <v>689</v>
      </c>
      <c r="L220" s="38" t="s">
        <v>690</v>
      </c>
      <c r="M220" s="38" t="s">
        <v>60</v>
      </c>
      <c r="N220" s="38" t="s">
        <v>60</v>
      </c>
      <c r="O220" s="38" t="s">
        <v>60</v>
      </c>
      <c r="P220" s="38" t="s">
        <v>60</v>
      </c>
      <c r="Q220" s="38" t="s">
        <v>60</v>
      </c>
      <c r="R220" s="38" t="s">
        <v>60</v>
      </c>
    </row>
    <row r="221" spans="1:18" s="38" customFormat="1" ht="14.25" x14ac:dyDescent="0.2">
      <c r="A221" s="38" t="s">
        <v>691</v>
      </c>
      <c r="B221" s="50"/>
      <c r="C221" s="38" t="s">
        <v>692</v>
      </c>
      <c r="D221" s="39" t="s">
        <v>693</v>
      </c>
      <c r="E221" s="40" t="s">
        <v>61</v>
      </c>
      <c r="F221" s="44" t="s">
        <v>694</v>
      </c>
      <c r="G221" s="40">
        <v>3</v>
      </c>
      <c r="H221" s="38">
        <v>12</v>
      </c>
      <c r="I221" s="51">
        <v>0</v>
      </c>
      <c r="J221" s="42">
        <f t="shared" si="3"/>
        <v>0</v>
      </c>
      <c r="K221" s="38" t="s">
        <v>84</v>
      </c>
      <c r="L221" s="38" t="s">
        <v>60</v>
      </c>
      <c r="M221" s="38" t="s">
        <v>695</v>
      </c>
      <c r="N221" s="38" t="s">
        <v>85</v>
      </c>
      <c r="O221" s="38" t="s">
        <v>60</v>
      </c>
      <c r="P221" s="38" t="s">
        <v>60</v>
      </c>
      <c r="Q221" s="38" t="s">
        <v>60</v>
      </c>
      <c r="R221" s="38" t="s">
        <v>60</v>
      </c>
    </row>
    <row r="222" spans="1:18" s="38" customFormat="1" ht="14.25" x14ac:dyDescent="0.2">
      <c r="A222" s="38" t="s">
        <v>696</v>
      </c>
      <c r="B222" s="50"/>
      <c r="C222" s="38" t="s">
        <v>697</v>
      </c>
      <c r="D222" s="39" t="s">
        <v>698</v>
      </c>
      <c r="E222" s="40" t="s">
        <v>61</v>
      </c>
      <c r="F222" s="44" t="s">
        <v>232</v>
      </c>
      <c r="G222" s="40">
        <v>3</v>
      </c>
      <c r="H222" s="38">
        <v>1</v>
      </c>
      <c r="I222" s="51">
        <v>0</v>
      </c>
      <c r="J222" s="42">
        <f t="shared" si="3"/>
        <v>0</v>
      </c>
      <c r="K222" s="38" t="s">
        <v>699</v>
      </c>
      <c r="L222" s="38" t="s">
        <v>184</v>
      </c>
      <c r="M222" s="38" t="s">
        <v>60</v>
      </c>
      <c r="N222" s="38" t="s">
        <v>60</v>
      </c>
      <c r="O222" s="38" t="s">
        <v>60</v>
      </c>
      <c r="P222" s="38" t="s">
        <v>60</v>
      </c>
      <c r="Q222" s="38" t="s">
        <v>60</v>
      </c>
      <c r="R222" s="38" t="s">
        <v>60</v>
      </c>
    </row>
    <row r="223" spans="1:18" s="38" customFormat="1" ht="14.25" x14ac:dyDescent="0.2">
      <c r="A223" s="38" t="s">
        <v>700</v>
      </c>
      <c r="B223" s="50"/>
      <c r="C223" s="38" t="s">
        <v>701</v>
      </c>
      <c r="D223" s="39" t="s">
        <v>60</v>
      </c>
      <c r="E223" s="40" t="s">
        <v>61</v>
      </c>
      <c r="F223" s="44"/>
      <c r="G223" s="40">
        <v>3</v>
      </c>
      <c r="H223" s="38">
        <v>1</v>
      </c>
      <c r="I223" s="51">
        <v>0</v>
      </c>
      <c r="J223" s="42">
        <f t="shared" si="3"/>
        <v>0</v>
      </c>
      <c r="K223" s="38" t="s">
        <v>702</v>
      </c>
      <c r="L223" s="38" t="s">
        <v>184</v>
      </c>
      <c r="M223" s="38" t="s">
        <v>123</v>
      </c>
      <c r="N223" s="38" t="s">
        <v>85</v>
      </c>
      <c r="O223" s="38" t="s">
        <v>60</v>
      </c>
      <c r="P223" s="38" t="s">
        <v>60</v>
      </c>
      <c r="Q223" s="38" t="s">
        <v>60</v>
      </c>
      <c r="R223" s="38" t="s">
        <v>60</v>
      </c>
    </row>
    <row r="224" spans="1:18" s="38" customFormat="1" ht="14.25" x14ac:dyDescent="0.2">
      <c r="A224" s="38" t="s">
        <v>703</v>
      </c>
      <c r="B224" s="50"/>
      <c r="C224" s="38" t="s">
        <v>704</v>
      </c>
      <c r="D224" s="39" t="s">
        <v>60</v>
      </c>
      <c r="E224" s="40" t="s">
        <v>61</v>
      </c>
      <c r="F224" s="44"/>
      <c r="G224" s="40">
        <v>3</v>
      </c>
      <c r="H224" s="38">
        <v>1</v>
      </c>
      <c r="I224" s="51">
        <v>0</v>
      </c>
      <c r="J224" s="42">
        <f t="shared" si="3"/>
        <v>0</v>
      </c>
      <c r="K224" s="38" t="s">
        <v>702</v>
      </c>
      <c r="L224" s="38" t="s">
        <v>184</v>
      </c>
      <c r="M224" s="38" t="s">
        <v>123</v>
      </c>
      <c r="N224" s="38" t="s">
        <v>85</v>
      </c>
      <c r="O224" s="38" t="s">
        <v>60</v>
      </c>
      <c r="P224" s="38" t="s">
        <v>60</v>
      </c>
      <c r="Q224" s="38" t="s">
        <v>60</v>
      </c>
      <c r="R224" s="38" t="s">
        <v>60</v>
      </c>
    </row>
    <row r="225" spans="1:18" s="38" customFormat="1" ht="14.25" x14ac:dyDescent="0.2">
      <c r="A225" s="38" t="s">
        <v>705</v>
      </c>
      <c r="B225" s="50"/>
      <c r="C225" s="38" t="s">
        <v>706</v>
      </c>
      <c r="D225" s="39" t="s">
        <v>60</v>
      </c>
      <c r="E225" s="40" t="s">
        <v>61</v>
      </c>
      <c r="F225" s="44"/>
      <c r="G225" s="40">
        <v>3</v>
      </c>
      <c r="H225" s="38">
        <v>1</v>
      </c>
      <c r="I225" s="51">
        <v>0</v>
      </c>
      <c r="J225" s="42">
        <f t="shared" si="3"/>
        <v>0</v>
      </c>
      <c r="K225" s="38" t="s">
        <v>702</v>
      </c>
      <c r="L225" s="38" t="s">
        <v>184</v>
      </c>
      <c r="M225" s="38" t="s">
        <v>123</v>
      </c>
      <c r="N225" s="38" t="s">
        <v>85</v>
      </c>
      <c r="O225" s="38" t="s">
        <v>60</v>
      </c>
      <c r="P225" s="38" t="s">
        <v>60</v>
      </c>
      <c r="Q225" s="38" t="s">
        <v>60</v>
      </c>
      <c r="R225" s="38" t="s">
        <v>60</v>
      </c>
    </row>
    <row r="226" spans="1:18" s="38" customFormat="1" ht="14.25" x14ac:dyDescent="0.2">
      <c r="A226" s="38" t="s">
        <v>707</v>
      </c>
      <c r="B226" s="50"/>
      <c r="C226" s="38" t="s">
        <v>708</v>
      </c>
      <c r="D226" s="39" t="s">
        <v>60</v>
      </c>
      <c r="E226" s="40" t="s">
        <v>61</v>
      </c>
      <c r="F226" s="44"/>
      <c r="G226" s="40">
        <v>3</v>
      </c>
      <c r="H226" s="38">
        <v>1</v>
      </c>
      <c r="I226" s="51">
        <v>0</v>
      </c>
      <c r="J226" s="42">
        <f t="shared" si="3"/>
        <v>0</v>
      </c>
      <c r="K226" s="38" t="s">
        <v>702</v>
      </c>
      <c r="L226" s="38" t="s">
        <v>184</v>
      </c>
      <c r="M226" s="38" t="s">
        <v>123</v>
      </c>
      <c r="N226" s="38" t="s">
        <v>85</v>
      </c>
      <c r="O226" s="38" t="s">
        <v>60</v>
      </c>
      <c r="P226" s="38" t="s">
        <v>60</v>
      </c>
      <c r="Q226" s="38" t="s">
        <v>60</v>
      </c>
      <c r="R226" s="38" t="s">
        <v>60</v>
      </c>
    </row>
    <row r="227" spans="1:18" s="38" customFormat="1" ht="14.25" x14ac:dyDescent="0.2">
      <c r="A227" s="38" t="s">
        <v>709</v>
      </c>
      <c r="B227" s="50"/>
      <c r="C227" s="38" t="s">
        <v>710</v>
      </c>
      <c r="D227" s="39" t="s">
        <v>60</v>
      </c>
      <c r="E227" s="40" t="s">
        <v>61</v>
      </c>
      <c r="F227" s="44" t="s">
        <v>711</v>
      </c>
      <c r="G227" s="40">
        <v>3</v>
      </c>
      <c r="H227" s="38">
        <v>1</v>
      </c>
      <c r="I227" s="51">
        <v>0</v>
      </c>
      <c r="J227" s="42">
        <f t="shared" si="3"/>
        <v>0</v>
      </c>
      <c r="K227" s="38" t="s">
        <v>689</v>
      </c>
      <c r="L227" s="38" t="s">
        <v>712</v>
      </c>
      <c r="M227" s="38" t="s">
        <v>60</v>
      </c>
      <c r="N227" s="38" t="s">
        <v>60</v>
      </c>
      <c r="O227" s="38" t="s">
        <v>60</v>
      </c>
      <c r="P227" s="38" t="s">
        <v>60</v>
      </c>
      <c r="Q227" s="38" t="s">
        <v>60</v>
      </c>
      <c r="R227" s="38" t="s">
        <v>60</v>
      </c>
    </row>
    <row r="228" spans="1:18" s="38" customFormat="1" ht="14.25" x14ac:dyDescent="0.2">
      <c r="A228" s="38" t="s">
        <v>713</v>
      </c>
      <c r="B228" s="50"/>
      <c r="C228" s="38" t="s">
        <v>714</v>
      </c>
      <c r="D228" s="39" t="s">
        <v>60</v>
      </c>
      <c r="E228" s="40" t="s">
        <v>61</v>
      </c>
      <c r="F228" s="44" t="s">
        <v>711</v>
      </c>
      <c r="G228" s="40">
        <v>3</v>
      </c>
      <c r="H228" s="38">
        <v>2</v>
      </c>
      <c r="I228" s="51">
        <v>0</v>
      </c>
      <c r="J228" s="42">
        <f t="shared" si="3"/>
        <v>0</v>
      </c>
      <c r="K228" s="38" t="s">
        <v>689</v>
      </c>
      <c r="L228" s="38" t="s">
        <v>712</v>
      </c>
      <c r="M228" s="38" t="s">
        <v>60</v>
      </c>
      <c r="N228" s="38" t="s">
        <v>60</v>
      </c>
      <c r="O228" s="38" t="s">
        <v>60</v>
      </c>
      <c r="P228" s="38" t="s">
        <v>60</v>
      </c>
      <c r="Q228" s="38" t="s">
        <v>60</v>
      </c>
      <c r="R228" s="38" t="s">
        <v>60</v>
      </c>
    </row>
    <row r="229" spans="1:18" s="38" customFormat="1" ht="14.25" x14ac:dyDescent="0.2">
      <c r="A229" s="38" t="s">
        <v>715</v>
      </c>
      <c r="B229" s="50"/>
      <c r="C229" s="38" t="s">
        <v>714</v>
      </c>
      <c r="D229" s="39" t="s">
        <v>60</v>
      </c>
      <c r="E229" s="40" t="s">
        <v>61</v>
      </c>
      <c r="F229" s="44" t="s">
        <v>711</v>
      </c>
      <c r="G229" s="40">
        <v>3</v>
      </c>
      <c r="H229" s="38">
        <v>1</v>
      </c>
      <c r="I229" s="51">
        <v>0</v>
      </c>
      <c r="J229" s="42">
        <f t="shared" si="3"/>
        <v>0</v>
      </c>
      <c r="K229" s="38" t="s">
        <v>689</v>
      </c>
      <c r="L229" s="38" t="s">
        <v>712</v>
      </c>
      <c r="M229" s="38" t="s">
        <v>60</v>
      </c>
      <c r="N229" s="38" t="s">
        <v>60</v>
      </c>
      <c r="O229" s="38" t="s">
        <v>60</v>
      </c>
      <c r="P229" s="38" t="s">
        <v>60</v>
      </c>
      <c r="Q229" s="38" t="s">
        <v>60</v>
      </c>
      <c r="R229" s="38" t="s">
        <v>60</v>
      </c>
    </row>
    <row r="230" spans="1:18" s="38" customFormat="1" hidden="1" x14ac:dyDescent="0.25">
      <c r="A230"/>
      <c r="B230"/>
      <c r="C230"/>
      <c r="D230" s="45"/>
      <c r="E230" s="46"/>
      <c r="F230" s="46"/>
      <c r="G230" s="46"/>
      <c r="H230"/>
      <c r="I230"/>
      <c r="J230"/>
      <c r="K230"/>
      <c r="L230"/>
      <c r="M230"/>
      <c r="N230"/>
      <c r="O230"/>
      <c r="P230"/>
      <c r="Q230"/>
      <c r="R230"/>
    </row>
    <row r="231" spans="1:18" s="38" customFormat="1" hidden="1" x14ac:dyDescent="0.25">
      <c r="A231"/>
      <c r="B231"/>
      <c r="C231"/>
      <c r="D231" s="45"/>
      <c r="E231" s="46"/>
      <c r="F231" s="46"/>
      <c r="G231" s="46"/>
      <c r="H231"/>
      <c r="I231"/>
      <c r="J231"/>
      <c r="K231"/>
      <c r="L231"/>
      <c r="M231"/>
      <c r="N231"/>
      <c r="O231"/>
      <c r="P231"/>
      <c r="Q231"/>
      <c r="R231"/>
    </row>
    <row r="232" spans="1:18" s="38" customFormat="1" hidden="1" x14ac:dyDescent="0.25">
      <c r="A232"/>
      <c r="B232"/>
      <c r="C232"/>
      <c r="D232" s="45"/>
      <c r="E232" s="46"/>
      <c r="F232" s="46"/>
      <c r="G232" s="46"/>
      <c r="H232"/>
      <c r="I232"/>
      <c r="J232"/>
      <c r="K232"/>
      <c r="L232"/>
      <c r="M232"/>
      <c r="N232"/>
      <c r="O232"/>
      <c r="P232"/>
      <c r="Q232"/>
      <c r="R232"/>
    </row>
    <row r="233" spans="1:18" s="38" customFormat="1" hidden="1" x14ac:dyDescent="0.25">
      <c r="A233"/>
      <c r="B233"/>
      <c r="C233"/>
      <c r="D233" s="45"/>
      <c r="E233" s="46"/>
      <c r="F233" s="46"/>
      <c r="G233" s="46"/>
      <c r="H233"/>
      <c r="I233"/>
      <c r="J233"/>
      <c r="K233"/>
      <c r="L233"/>
      <c r="M233"/>
      <c r="N233"/>
      <c r="O233"/>
      <c r="P233"/>
      <c r="Q233"/>
      <c r="R233"/>
    </row>
    <row r="234" spans="1:18" s="38" customFormat="1" hidden="1" x14ac:dyDescent="0.25">
      <c r="A234"/>
      <c r="B234"/>
      <c r="C234"/>
      <c r="D234" s="45"/>
      <c r="E234" s="46"/>
      <c r="F234" s="46"/>
      <c r="G234" s="46"/>
      <c r="H234"/>
      <c r="I234"/>
      <c r="J234"/>
      <c r="K234"/>
      <c r="L234"/>
      <c r="M234"/>
      <c r="N234"/>
      <c r="O234"/>
      <c r="P234"/>
      <c r="Q234"/>
      <c r="R234"/>
    </row>
    <row r="235" spans="1:18" s="38" customFormat="1" hidden="1" x14ac:dyDescent="0.25">
      <c r="A235"/>
      <c r="B235"/>
      <c r="C235"/>
      <c r="D235" s="45"/>
      <c r="E235" s="46"/>
      <c r="F235" s="46"/>
      <c r="G235" s="46"/>
      <c r="H235"/>
      <c r="I235"/>
      <c r="J235"/>
      <c r="K235"/>
      <c r="L235"/>
      <c r="M235"/>
      <c r="N235"/>
      <c r="O235"/>
      <c r="P235"/>
      <c r="Q235"/>
      <c r="R235"/>
    </row>
    <row r="236" spans="1:18" s="38" customFormat="1" hidden="1" x14ac:dyDescent="0.25">
      <c r="A236"/>
      <c r="B236"/>
      <c r="C236"/>
      <c r="D236" s="45"/>
      <c r="E236" s="46"/>
      <c r="F236" s="46"/>
      <c r="G236" s="46"/>
      <c r="H236"/>
      <c r="I236"/>
      <c r="J236"/>
      <c r="K236"/>
      <c r="L236"/>
      <c r="M236"/>
      <c r="N236"/>
      <c r="O236"/>
      <c r="P236"/>
      <c r="Q236"/>
      <c r="R236"/>
    </row>
    <row r="237" spans="1:18" s="38" customFormat="1" hidden="1" x14ac:dyDescent="0.25">
      <c r="A237"/>
      <c r="B237"/>
      <c r="C237"/>
      <c r="D237" s="45"/>
      <c r="E237" s="46"/>
      <c r="F237" s="46"/>
      <c r="G237" s="46"/>
      <c r="H237"/>
      <c r="I237"/>
      <c r="J237"/>
      <c r="K237"/>
      <c r="L237"/>
      <c r="M237"/>
      <c r="N237"/>
      <c r="O237"/>
      <c r="P237"/>
      <c r="Q237"/>
      <c r="R237"/>
    </row>
    <row r="238" spans="1:18" x14ac:dyDescent="0.25"/>
    <row r="240" spans="1:18" s="47" customFormat="1" ht="12" x14ac:dyDescent="0.15">
      <c r="D240" s="48"/>
      <c r="E240" s="49"/>
      <c r="F240" s="49"/>
      <c r="G240" s="49"/>
    </row>
    <row r="241" spans="1:18" s="47" customFormat="1" ht="12" x14ac:dyDescent="0.15">
      <c r="D241" s="48"/>
      <c r="E241" s="49"/>
      <c r="F241" s="49"/>
      <c r="G241" s="49"/>
    </row>
    <row r="242" spans="1:18" s="47" customFormat="1" ht="12" x14ac:dyDescent="0.15">
      <c r="D242" s="48"/>
      <c r="E242" s="49"/>
      <c r="F242" s="49"/>
      <c r="G242" s="49"/>
    </row>
    <row r="243" spans="1:18" s="47" customFormat="1" ht="12" x14ac:dyDescent="0.15">
      <c r="D243" s="48"/>
      <c r="E243" s="49"/>
      <c r="F243" s="49"/>
      <c r="G243" s="49"/>
    </row>
    <row r="244" spans="1:18" s="47" customFormat="1" ht="12" x14ac:dyDescent="0.15">
      <c r="D244" s="48"/>
      <c r="E244" s="49"/>
      <c r="F244" s="49"/>
      <c r="G244" s="49"/>
    </row>
    <row r="245" spans="1:18" s="47" customFormat="1" x14ac:dyDescent="0.25">
      <c r="A245"/>
      <c r="B245"/>
      <c r="C245"/>
      <c r="D245" s="45"/>
      <c r="E245" s="46"/>
      <c r="F245" s="46"/>
      <c r="G245" s="46"/>
      <c r="H245"/>
      <c r="I245"/>
      <c r="J245"/>
      <c r="K245"/>
      <c r="L245"/>
      <c r="M245"/>
      <c r="N245"/>
      <c r="O245"/>
      <c r="P245"/>
      <c r="Q245"/>
      <c r="R245"/>
    </row>
    <row r="246" spans="1:18" s="47" customFormat="1" x14ac:dyDescent="0.25">
      <c r="A246"/>
      <c r="B246"/>
      <c r="C246"/>
      <c r="D246" s="45"/>
      <c r="E246" s="46"/>
      <c r="F246" s="46"/>
      <c r="G246" s="46"/>
      <c r="H246"/>
      <c r="I246"/>
      <c r="J246"/>
      <c r="K246"/>
      <c r="L246"/>
      <c r="M246"/>
      <c r="N246"/>
      <c r="O246"/>
      <c r="P246"/>
      <c r="Q246"/>
      <c r="R246"/>
    </row>
    <row r="247" spans="1:18" s="47" customFormat="1" x14ac:dyDescent="0.25">
      <c r="A247"/>
      <c r="B247"/>
      <c r="C247"/>
      <c r="D247" s="45"/>
      <c r="E247" s="46"/>
      <c r="F247" s="46"/>
      <c r="G247" s="46"/>
      <c r="H247"/>
      <c r="I247"/>
      <c r="J247"/>
      <c r="K247"/>
      <c r="L247"/>
      <c r="M247"/>
      <c r="N247"/>
      <c r="O247"/>
      <c r="P247"/>
      <c r="Q247"/>
      <c r="R247"/>
    </row>
    <row r="248" spans="1:18" s="47" customFormat="1" x14ac:dyDescent="0.25">
      <c r="A248"/>
      <c r="B248"/>
      <c r="C248"/>
      <c r="D248" s="45"/>
      <c r="E248" s="46"/>
      <c r="F248" s="46"/>
      <c r="G248" s="46"/>
      <c r="H248"/>
      <c r="I248"/>
      <c r="J248"/>
      <c r="K248"/>
      <c r="L248"/>
      <c r="M248"/>
      <c r="N248"/>
      <c r="O248"/>
      <c r="P248"/>
      <c r="Q248"/>
      <c r="R248"/>
    </row>
    <row r="249" spans="1:18" s="47" customFormat="1" x14ac:dyDescent="0.25">
      <c r="A249"/>
      <c r="B249"/>
      <c r="C249"/>
      <c r="D249" s="45"/>
      <c r="E249" s="46"/>
      <c r="F249" s="46"/>
      <c r="G249" s="46"/>
      <c r="H249"/>
      <c r="I249"/>
      <c r="J249"/>
      <c r="K249"/>
      <c r="L249"/>
      <c r="M249"/>
      <c r="N249"/>
      <c r="O249"/>
      <c r="P249"/>
      <c r="Q249"/>
      <c r="R249"/>
    </row>
    <row r="250" spans="1:18" s="47" customFormat="1" x14ac:dyDescent="0.25">
      <c r="A250"/>
      <c r="B250"/>
      <c r="C250"/>
      <c r="D250" s="45"/>
      <c r="E250" s="46"/>
      <c r="F250" s="46"/>
      <c r="G250" s="46"/>
      <c r="H250"/>
      <c r="I250"/>
      <c r="J250"/>
      <c r="K250"/>
      <c r="L250"/>
      <c r="M250"/>
      <c r="N250"/>
      <c r="O250"/>
      <c r="P250"/>
      <c r="Q250"/>
      <c r="R250"/>
    </row>
    <row r="251" spans="1:18" s="47" customFormat="1" x14ac:dyDescent="0.25">
      <c r="A251"/>
      <c r="B251"/>
      <c r="C251"/>
      <c r="D251" s="45"/>
      <c r="E251" s="46"/>
      <c r="F251" s="46"/>
      <c r="G251" s="46"/>
      <c r="H251"/>
      <c r="I251"/>
      <c r="J251"/>
      <c r="K251"/>
      <c r="L251"/>
      <c r="M251"/>
      <c r="N251"/>
      <c r="O251"/>
      <c r="P251"/>
      <c r="Q251"/>
      <c r="R251"/>
    </row>
    <row r="252" spans="1:18" s="47" customFormat="1" x14ac:dyDescent="0.25">
      <c r="A252"/>
      <c r="B252"/>
      <c r="C252"/>
      <c r="D252" s="45"/>
      <c r="E252" s="46"/>
      <c r="F252" s="46"/>
      <c r="G252" s="46"/>
      <c r="H252"/>
      <c r="I252"/>
      <c r="J252"/>
      <c r="K252"/>
      <c r="L252"/>
      <c r="M252"/>
      <c r="N252"/>
      <c r="O252"/>
      <c r="P252"/>
      <c r="Q252"/>
      <c r="R252"/>
    </row>
    <row r="253" spans="1:18" x14ac:dyDescent="0.25"/>
    <row r="254" spans="1:18" x14ac:dyDescent="0.25"/>
    <row r="255" spans="1:18" x14ac:dyDescent="0.25"/>
    <row r="256" spans="1:18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</sheetData>
  <sheetProtection algorithmName="SHA-512" hashValue="J6Oe+ZJ5XKxu3TT2Gbnixvlk5pRgTILz3f2c2vtdUEA/n6hDuQ8Knm8HRTSNF3Z461+VfdWL7FjJhtjZteOBOA==" saltValue="KRNVPl7TeWcCbvx8ZQgw9w==" spinCount="100000" sheet="1" objects="1" scenarios="1" selectLockedCells="1"/>
  <conditionalFormatting sqref="I8:J215 I217:J224">
    <cfRule type="cellIs" dxfId="7" priority="4" operator="equal">
      <formula>0</formula>
    </cfRule>
    <cfRule type="cellIs" dxfId="6" priority="5" operator="greaterThan">
      <formula>0</formula>
    </cfRule>
  </conditionalFormatting>
  <conditionalFormatting sqref="I226:J229">
    <cfRule type="cellIs" dxfId="5" priority="22" operator="equal">
      <formula>0</formula>
    </cfRule>
    <cfRule type="cellIs" dxfId="4" priority="23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210E-75BA-4F80-9B59-D0279A14D6BF}">
  <dimension ref="A1:U355"/>
  <sheetViews>
    <sheetView zoomScale="70" zoomScaleNormal="70" workbookViewId="0">
      <selection activeCell="H13" sqref="H13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19.5703125" style="45" customWidth="1"/>
    <col min="5" max="5" width="10.85546875" style="46" customWidth="1"/>
    <col min="6" max="6" width="12" style="46" customWidth="1"/>
    <col min="7" max="7" width="9.140625" customWidth="1"/>
    <col min="8" max="9" width="14.85546875" customWidth="1"/>
    <col min="10" max="10" width="30.28515625" customWidth="1"/>
    <col min="11" max="11" width="59" customWidth="1"/>
    <col min="12" max="12" width="30.42578125" customWidth="1"/>
    <col min="13" max="13" width="42.42578125" customWidth="1"/>
    <col min="14" max="14" width="24.140625" customWidth="1"/>
    <col min="15" max="15" width="33.5703125" customWidth="1"/>
    <col min="16" max="16" width="24.140625" customWidth="1"/>
    <col min="17" max="17" width="22" customWidth="1"/>
  </cols>
  <sheetData>
    <row r="1" spans="1:21" s="26" customFormat="1" ht="15" customHeight="1" x14ac:dyDescent="0.2">
      <c r="A1" s="11" t="s">
        <v>0</v>
      </c>
      <c r="B1" s="12" t="s">
        <v>1</v>
      </c>
      <c r="C1" s="12"/>
      <c r="D1" s="27"/>
      <c r="P1" s="29"/>
      <c r="U1" s="29"/>
    </row>
    <row r="2" spans="1:21" s="26" customFormat="1" ht="15" customHeight="1" x14ac:dyDescent="0.2">
      <c r="A2" s="11" t="s">
        <v>2</v>
      </c>
      <c r="B2" s="12" t="s">
        <v>3</v>
      </c>
      <c r="C2" s="12"/>
      <c r="D2" s="27"/>
      <c r="F2" s="52"/>
      <c r="P2" s="29"/>
      <c r="U2" s="29"/>
    </row>
    <row r="3" spans="1:21" s="26" customFormat="1" ht="15" customHeight="1" x14ac:dyDescent="0.2">
      <c r="A3" s="11" t="s">
        <v>4</v>
      </c>
      <c r="B3" s="14">
        <v>45565</v>
      </c>
      <c r="C3" s="14"/>
      <c r="D3" s="27"/>
      <c r="G3" s="30"/>
      <c r="H3" s="30"/>
      <c r="I3" s="30"/>
      <c r="J3" s="30"/>
      <c r="K3" s="30"/>
      <c r="L3" s="30"/>
      <c r="M3" s="30"/>
      <c r="N3" s="30"/>
      <c r="O3" s="30"/>
      <c r="P3" s="29"/>
      <c r="Q3" s="30"/>
      <c r="R3" s="30"/>
      <c r="S3" s="30"/>
      <c r="T3" s="30"/>
      <c r="U3" s="29"/>
    </row>
    <row r="4" spans="1:21" s="26" customFormat="1" ht="15" customHeight="1" x14ac:dyDescent="0.2">
      <c r="A4" s="11" t="s">
        <v>5</v>
      </c>
      <c r="B4" s="1" t="s">
        <v>6</v>
      </c>
      <c r="C4" s="1"/>
      <c r="D4" s="27"/>
      <c r="G4" s="31"/>
      <c r="H4" s="31"/>
      <c r="I4" s="31"/>
      <c r="J4" s="31"/>
      <c r="K4" s="31"/>
      <c r="L4" s="31"/>
      <c r="M4" s="31"/>
      <c r="N4" s="31"/>
      <c r="O4" s="31"/>
      <c r="P4" s="29"/>
      <c r="Q4" s="31"/>
      <c r="R4" s="31"/>
      <c r="S4" s="31"/>
      <c r="T4" s="31"/>
      <c r="U4" s="29"/>
    </row>
    <row r="5" spans="1:21" s="27" customFormat="1" ht="14.25" x14ac:dyDescent="0.2">
      <c r="D5" s="32"/>
      <c r="E5" s="33"/>
      <c r="F5" s="33"/>
    </row>
    <row r="6" spans="1:21" s="34" customFormat="1" ht="12.75" x14ac:dyDescent="0.2">
      <c r="A6" s="34" t="s">
        <v>40</v>
      </c>
      <c r="B6" s="34" t="s">
        <v>41</v>
      </c>
      <c r="C6" s="34" t="s">
        <v>42</v>
      </c>
      <c r="D6" s="35" t="s">
        <v>43</v>
      </c>
      <c r="E6" s="36" t="s">
        <v>44</v>
      </c>
      <c r="F6" s="34" t="s">
        <v>46</v>
      </c>
      <c r="G6" s="34" t="s">
        <v>47</v>
      </c>
      <c r="H6" s="34" t="s">
        <v>48</v>
      </c>
      <c r="I6" s="34" t="s">
        <v>49</v>
      </c>
      <c r="J6" s="34" t="s">
        <v>50</v>
      </c>
      <c r="K6" s="34" t="s">
        <v>51</v>
      </c>
      <c r="L6" s="34" t="s">
        <v>52</v>
      </c>
      <c r="M6" s="34" t="s">
        <v>53</v>
      </c>
      <c r="N6" s="34" t="s">
        <v>54</v>
      </c>
      <c r="O6" s="34" t="s">
        <v>55</v>
      </c>
      <c r="P6" s="34" t="s">
        <v>56</v>
      </c>
      <c r="Q6" s="34" t="s">
        <v>57</v>
      </c>
    </row>
    <row r="7" spans="1:21" s="43" customFormat="1" ht="14.25" x14ac:dyDescent="0.2">
      <c r="A7" s="38" t="s">
        <v>716</v>
      </c>
      <c r="B7" s="50"/>
      <c r="C7" s="38" t="s">
        <v>717</v>
      </c>
      <c r="D7" s="39" t="s">
        <v>262</v>
      </c>
      <c r="E7" s="40" t="s">
        <v>718</v>
      </c>
      <c r="F7" s="40">
        <v>3</v>
      </c>
      <c r="G7" s="38">
        <v>2</v>
      </c>
      <c r="H7" s="51">
        <v>0</v>
      </c>
      <c r="I7" s="42">
        <f t="shared" ref="I7:I20" si="0">PRODUCT(G7:H7)</f>
        <v>0</v>
      </c>
      <c r="J7" s="38" t="s">
        <v>719</v>
      </c>
      <c r="K7" s="38" t="s">
        <v>720</v>
      </c>
      <c r="L7" s="38" t="s">
        <v>721</v>
      </c>
      <c r="M7" s="38" t="s">
        <v>722</v>
      </c>
      <c r="N7" s="38" t="s">
        <v>723</v>
      </c>
      <c r="O7" s="38" t="s">
        <v>724</v>
      </c>
      <c r="P7" s="38" t="s">
        <v>60</v>
      </c>
      <c r="Q7" s="38" t="s">
        <v>186</v>
      </c>
    </row>
    <row r="8" spans="1:21" s="38" customFormat="1" ht="14.25" x14ac:dyDescent="0.2">
      <c r="A8" s="38" t="s">
        <v>725</v>
      </c>
      <c r="B8" s="50"/>
      <c r="C8" s="38" t="s">
        <v>726</v>
      </c>
      <c r="D8" s="39" t="s">
        <v>262</v>
      </c>
      <c r="E8" s="40" t="s">
        <v>718</v>
      </c>
      <c r="F8" s="40">
        <v>3</v>
      </c>
      <c r="G8" s="38">
        <v>1</v>
      </c>
      <c r="H8" s="51">
        <v>0</v>
      </c>
      <c r="I8" s="42">
        <f t="shared" si="0"/>
        <v>0</v>
      </c>
      <c r="J8" s="38" t="s">
        <v>719</v>
      </c>
      <c r="K8" s="38" t="s">
        <v>720</v>
      </c>
      <c r="L8" s="38" t="s">
        <v>721</v>
      </c>
      <c r="M8" s="38" t="s">
        <v>722</v>
      </c>
      <c r="N8" s="38" t="s">
        <v>723</v>
      </c>
      <c r="O8" s="38" t="s">
        <v>724</v>
      </c>
      <c r="P8" s="38" t="s">
        <v>60</v>
      </c>
      <c r="Q8" s="38" t="s">
        <v>186</v>
      </c>
    </row>
    <row r="9" spans="1:21" s="38" customFormat="1" ht="14.25" x14ac:dyDescent="0.2">
      <c r="A9" s="38" t="s">
        <v>727</v>
      </c>
      <c r="B9" s="50"/>
      <c r="C9" s="38" t="s">
        <v>728</v>
      </c>
      <c r="D9" s="39" t="s">
        <v>60</v>
      </c>
      <c r="E9" s="40" t="s">
        <v>718</v>
      </c>
      <c r="F9" s="40">
        <v>3</v>
      </c>
      <c r="G9" s="38">
        <v>3</v>
      </c>
      <c r="H9" s="51">
        <v>0</v>
      </c>
      <c r="I9" s="42">
        <f t="shared" si="0"/>
        <v>0</v>
      </c>
      <c r="J9" s="38" t="s">
        <v>60</v>
      </c>
      <c r="K9" s="38" t="s">
        <v>60</v>
      </c>
      <c r="L9" s="38" t="s">
        <v>60</v>
      </c>
      <c r="M9" s="38" t="s">
        <v>60</v>
      </c>
      <c r="N9" s="38" t="s">
        <v>60</v>
      </c>
      <c r="O9" s="38" t="s">
        <v>60</v>
      </c>
      <c r="P9" s="38" t="s">
        <v>60</v>
      </c>
      <c r="Q9" s="38" t="s">
        <v>60</v>
      </c>
    </row>
    <row r="10" spans="1:21" s="38" customFormat="1" ht="14.25" x14ac:dyDescent="0.2">
      <c r="A10" s="38" t="s">
        <v>729</v>
      </c>
      <c r="B10" s="50"/>
      <c r="C10" s="38" t="s">
        <v>316</v>
      </c>
      <c r="D10" s="39" t="s">
        <v>730</v>
      </c>
      <c r="E10" s="40" t="s">
        <v>718</v>
      </c>
      <c r="F10" s="40">
        <v>3</v>
      </c>
      <c r="G10" s="38">
        <v>2</v>
      </c>
      <c r="H10" s="51">
        <v>0</v>
      </c>
      <c r="I10" s="42">
        <f t="shared" si="0"/>
        <v>0</v>
      </c>
      <c r="J10" s="38" t="s">
        <v>719</v>
      </c>
      <c r="K10" s="38" t="s">
        <v>731</v>
      </c>
      <c r="L10" s="38" t="s">
        <v>721</v>
      </c>
      <c r="M10" s="38" t="s">
        <v>732</v>
      </c>
      <c r="N10" s="38" t="s">
        <v>723</v>
      </c>
      <c r="O10" s="38" t="s">
        <v>733</v>
      </c>
      <c r="P10" s="38" t="s">
        <v>734</v>
      </c>
      <c r="Q10" s="38" t="s">
        <v>186</v>
      </c>
    </row>
    <row r="11" spans="1:21" s="38" customFormat="1" ht="14.25" x14ac:dyDescent="0.2">
      <c r="A11" s="38" t="s">
        <v>735</v>
      </c>
      <c r="B11" s="50"/>
      <c r="C11" s="38" t="s">
        <v>316</v>
      </c>
      <c r="D11" s="39" t="s">
        <v>736</v>
      </c>
      <c r="E11" s="40" t="s">
        <v>718</v>
      </c>
      <c r="F11" s="40">
        <v>3</v>
      </c>
      <c r="G11" s="38">
        <v>1</v>
      </c>
      <c r="H11" s="51">
        <v>0</v>
      </c>
      <c r="I11" s="42">
        <f t="shared" si="0"/>
        <v>0</v>
      </c>
      <c r="J11" s="38" t="s">
        <v>719</v>
      </c>
      <c r="K11" s="38" t="s">
        <v>731</v>
      </c>
      <c r="L11" s="38" t="s">
        <v>721</v>
      </c>
      <c r="M11" s="38" t="s">
        <v>732</v>
      </c>
      <c r="N11" s="38" t="s">
        <v>723</v>
      </c>
      <c r="O11" s="38" t="s">
        <v>733</v>
      </c>
      <c r="P11" s="38" t="s">
        <v>734</v>
      </c>
      <c r="Q11" s="38" t="s">
        <v>186</v>
      </c>
    </row>
    <row r="12" spans="1:21" s="38" customFormat="1" ht="14.25" x14ac:dyDescent="0.2">
      <c r="A12" s="38" t="s">
        <v>737</v>
      </c>
      <c r="B12" s="50"/>
      <c r="C12" s="38" t="s">
        <v>316</v>
      </c>
      <c r="D12" s="39" t="s">
        <v>738</v>
      </c>
      <c r="E12" s="40" t="s">
        <v>718</v>
      </c>
      <c r="F12" s="40">
        <v>3</v>
      </c>
      <c r="G12" s="38">
        <v>1</v>
      </c>
      <c r="H12" s="51">
        <v>0</v>
      </c>
      <c r="I12" s="42">
        <f t="shared" si="0"/>
        <v>0</v>
      </c>
      <c r="J12" s="38" t="s">
        <v>719</v>
      </c>
      <c r="K12" s="38" t="s">
        <v>720</v>
      </c>
      <c r="L12" s="38" t="s">
        <v>721</v>
      </c>
      <c r="M12" s="38" t="s">
        <v>732</v>
      </c>
      <c r="N12" s="38" t="s">
        <v>723</v>
      </c>
      <c r="O12" s="38" t="s">
        <v>724</v>
      </c>
      <c r="P12" s="38" t="s">
        <v>734</v>
      </c>
      <c r="Q12" s="38" t="s">
        <v>186</v>
      </c>
    </row>
    <row r="13" spans="1:21" s="38" customFormat="1" ht="14.25" x14ac:dyDescent="0.2">
      <c r="A13" s="38" t="s">
        <v>739</v>
      </c>
      <c r="B13" s="50"/>
      <c r="C13" s="38" t="s">
        <v>316</v>
      </c>
      <c r="D13" s="39" t="s">
        <v>740</v>
      </c>
      <c r="E13" s="40" t="s">
        <v>718</v>
      </c>
      <c r="F13" s="40">
        <v>3</v>
      </c>
      <c r="G13" s="38">
        <v>1</v>
      </c>
      <c r="H13" s="51">
        <v>0</v>
      </c>
      <c r="I13" s="42">
        <f t="shared" si="0"/>
        <v>0</v>
      </c>
      <c r="J13" s="38" t="s">
        <v>719</v>
      </c>
      <c r="K13" s="38" t="s">
        <v>731</v>
      </c>
      <c r="L13" s="38" t="s">
        <v>721</v>
      </c>
      <c r="M13" s="38" t="s">
        <v>732</v>
      </c>
      <c r="N13" s="38" t="s">
        <v>723</v>
      </c>
      <c r="O13" s="38" t="s">
        <v>733</v>
      </c>
      <c r="P13" s="38" t="s">
        <v>734</v>
      </c>
      <c r="Q13" s="38" t="s">
        <v>186</v>
      </c>
    </row>
    <row r="14" spans="1:21" s="38" customFormat="1" ht="14.25" x14ac:dyDescent="0.2">
      <c r="A14" s="38" t="s">
        <v>741</v>
      </c>
      <c r="B14" s="50"/>
      <c r="C14" s="38" t="s">
        <v>742</v>
      </c>
      <c r="D14" s="39" t="s">
        <v>743</v>
      </c>
      <c r="E14" s="40" t="s">
        <v>718</v>
      </c>
      <c r="F14" s="40">
        <v>3</v>
      </c>
      <c r="G14" s="38">
        <v>12</v>
      </c>
      <c r="H14" s="51">
        <v>0</v>
      </c>
      <c r="I14" s="42">
        <f t="shared" si="0"/>
        <v>0</v>
      </c>
      <c r="J14" s="38" t="s">
        <v>452</v>
      </c>
      <c r="K14" s="38" t="s">
        <v>184</v>
      </c>
      <c r="L14" s="38" t="s">
        <v>60</v>
      </c>
      <c r="M14" s="38" t="s">
        <v>60</v>
      </c>
      <c r="N14" s="38" t="s">
        <v>60</v>
      </c>
      <c r="O14" s="38" t="s">
        <v>60</v>
      </c>
      <c r="P14" s="38" t="s">
        <v>60</v>
      </c>
      <c r="Q14" s="38" t="s">
        <v>60</v>
      </c>
    </row>
    <row r="15" spans="1:21" s="38" customFormat="1" ht="14.25" x14ac:dyDescent="0.2">
      <c r="A15" s="38" t="s">
        <v>744</v>
      </c>
      <c r="B15" s="50"/>
      <c r="C15" s="38" t="s">
        <v>745</v>
      </c>
      <c r="D15" s="39" t="s">
        <v>746</v>
      </c>
      <c r="E15" s="40" t="s">
        <v>718</v>
      </c>
      <c r="F15" s="40">
        <v>3</v>
      </c>
      <c r="G15" s="38">
        <v>2</v>
      </c>
      <c r="H15" s="51">
        <v>0</v>
      </c>
      <c r="I15" s="42">
        <f t="shared" si="0"/>
        <v>0</v>
      </c>
      <c r="J15" s="38" t="s">
        <v>452</v>
      </c>
      <c r="K15" s="38" t="s">
        <v>184</v>
      </c>
      <c r="L15" s="38" t="s">
        <v>60</v>
      </c>
      <c r="M15" s="38" t="s">
        <v>60</v>
      </c>
      <c r="N15" s="38" t="s">
        <v>60</v>
      </c>
      <c r="O15" s="38" t="s">
        <v>60</v>
      </c>
      <c r="P15" s="38" t="s">
        <v>60</v>
      </c>
      <c r="Q15" s="38" t="s">
        <v>60</v>
      </c>
    </row>
    <row r="16" spans="1:21" s="38" customFormat="1" ht="14.25" x14ac:dyDescent="0.2">
      <c r="A16" s="38" t="s">
        <v>747</v>
      </c>
      <c r="B16" s="50"/>
      <c r="C16" s="38" t="s">
        <v>745</v>
      </c>
      <c r="D16" s="39" t="s">
        <v>748</v>
      </c>
      <c r="E16" s="40" t="s">
        <v>718</v>
      </c>
      <c r="F16" s="40">
        <v>3</v>
      </c>
      <c r="G16" s="38">
        <v>2</v>
      </c>
      <c r="H16" s="51">
        <v>0</v>
      </c>
      <c r="I16" s="42">
        <f t="shared" si="0"/>
        <v>0</v>
      </c>
      <c r="J16" s="38" t="s">
        <v>332</v>
      </c>
      <c r="K16" s="38" t="s">
        <v>64</v>
      </c>
      <c r="L16" s="38" t="s">
        <v>60</v>
      </c>
      <c r="M16" s="38" t="s">
        <v>60</v>
      </c>
      <c r="N16" s="38" t="s">
        <v>60</v>
      </c>
      <c r="O16" s="38" t="s">
        <v>60</v>
      </c>
      <c r="P16" s="38" t="s">
        <v>60</v>
      </c>
      <c r="Q16" s="38" t="s">
        <v>60</v>
      </c>
    </row>
    <row r="17" spans="1:17" s="38" customFormat="1" ht="14.25" x14ac:dyDescent="0.2">
      <c r="A17" s="38" t="s">
        <v>749</v>
      </c>
      <c r="B17" s="50"/>
      <c r="C17" s="38" t="s">
        <v>750</v>
      </c>
      <c r="D17" s="39" t="s">
        <v>751</v>
      </c>
      <c r="E17" s="40" t="s">
        <v>718</v>
      </c>
      <c r="F17" s="40">
        <v>3</v>
      </c>
      <c r="G17" s="38">
        <v>1</v>
      </c>
      <c r="H17" s="51">
        <v>0</v>
      </c>
      <c r="I17" s="42">
        <f t="shared" si="0"/>
        <v>0</v>
      </c>
      <c r="J17" s="38" t="s">
        <v>332</v>
      </c>
      <c r="K17" s="38" t="s">
        <v>64</v>
      </c>
      <c r="L17" s="38" t="s">
        <v>60</v>
      </c>
      <c r="M17" s="38" t="s">
        <v>60</v>
      </c>
      <c r="N17" s="38" t="s">
        <v>60</v>
      </c>
      <c r="O17" s="38" t="s">
        <v>60</v>
      </c>
      <c r="P17" s="38" t="s">
        <v>60</v>
      </c>
      <c r="Q17" s="38" t="s">
        <v>60</v>
      </c>
    </row>
    <row r="18" spans="1:17" s="38" customFormat="1" ht="14.25" x14ac:dyDescent="0.2">
      <c r="A18" s="38" t="s">
        <v>752</v>
      </c>
      <c r="B18" s="50"/>
      <c r="C18" s="38" t="s">
        <v>753</v>
      </c>
      <c r="D18" s="39" t="s">
        <v>754</v>
      </c>
      <c r="E18" s="40" t="s">
        <v>718</v>
      </c>
      <c r="F18" s="40">
        <v>3</v>
      </c>
      <c r="G18" s="38">
        <v>87</v>
      </c>
      <c r="H18" s="51">
        <v>0</v>
      </c>
      <c r="I18" s="42">
        <f t="shared" si="0"/>
        <v>0</v>
      </c>
      <c r="J18" s="38" t="s">
        <v>359</v>
      </c>
      <c r="K18" s="38" t="s">
        <v>64</v>
      </c>
      <c r="L18" s="38" t="s">
        <v>60</v>
      </c>
      <c r="M18" s="38" t="s">
        <v>60</v>
      </c>
      <c r="N18" s="38" t="s">
        <v>60</v>
      </c>
      <c r="O18" s="38" t="s">
        <v>60</v>
      </c>
      <c r="P18" s="38" t="s">
        <v>60</v>
      </c>
      <c r="Q18" s="38" t="s">
        <v>60</v>
      </c>
    </row>
    <row r="19" spans="1:17" s="38" customFormat="1" ht="14.25" x14ac:dyDescent="0.2">
      <c r="A19" s="38" t="s">
        <v>755</v>
      </c>
      <c r="B19" s="50"/>
      <c r="C19" s="38" t="s">
        <v>756</v>
      </c>
      <c r="D19" s="39" t="s">
        <v>757</v>
      </c>
      <c r="E19" s="40" t="s">
        <v>718</v>
      </c>
      <c r="F19" s="40">
        <v>3</v>
      </c>
      <c r="G19" s="38">
        <v>2</v>
      </c>
      <c r="H19" s="51">
        <v>0</v>
      </c>
      <c r="I19" s="42">
        <f t="shared" si="0"/>
        <v>0</v>
      </c>
      <c r="J19" s="38" t="s">
        <v>359</v>
      </c>
      <c r="K19" s="38" t="s">
        <v>64</v>
      </c>
      <c r="L19" s="38" t="s">
        <v>60</v>
      </c>
      <c r="M19" s="38" t="s">
        <v>60</v>
      </c>
      <c r="N19" s="38" t="s">
        <v>60</v>
      </c>
      <c r="O19" s="38" t="s">
        <v>60</v>
      </c>
      <c r="P19" s="38" t="s">
        <v>60</v>
      </c>
      <c r="Q19" s="38" t="s">
        <v>60</v>
      </c>
    </row>
    <row r="20" spans="1:17" s="38" customFormat="1" ht="14.25" x14ac:dyDescent="0.2">
      <c r="A20" s="38" t="s">
        <v>758</v>
      </c>
      <c r="B20" s="50"/>
      <c r="C20" s="38" t="s">
        <v>759</v>
      </c>
      <c r="D20" s="39" t="s">
        <v>760</v>
      </c>
      <c r="E20" s="40" t="s">
        <v>718</v>
      </c>
      <c r="F20" s="40">
        <v>3</v>
      </c>
      <c r="G20" s="38">
        <v>75</v>
      </c>
      <c r="H20" s="51">
        <v>0</v>
      </c>
      <c r="I20" s="42">
        <f t="shared" si="0"/>
        <v>0</v>
      </c>
      <c r="J20" s="38" t="s">
        <v>359</v>
      </c>
      <c r="K20" s="38" t="s">
        <v>64</v>
      </c>
      <c r="L20" s="38" t="s">
        <v>60</v>
      </c>
      <c r="M20" s="38" t="s">
        <v>60</v>
      </c>
      <c r="N20" s="38" t="s">
        <v>60</v>
      </c>
      <c r="O20" s="38" t="s">
        <v>60</v>
      </c>
      <c r="P20" s="38" t="s">
        <v>60</v>
      </c>
      <c r="Q20" s="38" t="s">
        <v>60</v>
      </c>
    </row>
    <row r="21" spans="1:17" s="47" customFormat="1" ht="12.75" x14ac:dyDescent="0.2">
      <c r="B21" s="38"/>
      <c r="D21" s="48"/>
      <c r="E21" s="49"/>
      <c r="F21" s="40"/>
    </row>
    <row r="22" spans="1:17" s="47" customFormat="1" ht="12.75" x14ac:dyDescent="0.2">
      <c r="B22" s="38"/>
      <c r="D22" s="48"/>
      <c r="E22" s="49"/>
      <c r="F22" s="40"/>
    </row>
    <row r="23" spans="1:17" s="47" customFormat="1" ht="12.75" x14ac:dyDescent="0.2">
      <c r="B23" s="38"/>
      <c r="D23" s="48"/>
      <c r="E23" s="49"/>
      <c r="F23" s="40"/>
    </row>
    <row r="24" spans="1:17" s="47" customFormat="1" ht="12.75" x14ac:dyDescent="0.2">
      <c r="B24" s="38"/>
      <c r="D24" s="48"/>
      <c r="E24" s="49"/>
      <c r="F24" s="40"/>
    </row>
    <row r="25" spans="1:17" s="47" customFormat="1" ht="12.75" x14ac:dyDescent="0.2">
      <c r="B25" s="38"/>
      <c r="D25" s="48"/>
      <c r="E25" s="49"/>
      <c r="F25" s="40"/>
    </row>
    <row r="26" spans="1:17" s="47" customFormat="1" ht="12.75" x14ac:dyDescent="0.2">
      <c r="B26" s="38"/>
      <c r="D26" s="48"/>
      <c r="E26" s="49"/>
      <c r="F26" s="40"/>
    </row>
    <row r="27" spans="1:17" s="47" customFormat="1" ht="12.75" x14ac:dyDescent="0.2">
      <c r="B27" s="38"/>
      <c r="D27" s="48"/>
      <c r="E27" s="49"/>
      <c r="F27" s="40"/>
    </row>
    <row r="28" spans="1:17" s="47" customFormat="1" ht="12.75" x14ac:dyDescent="0.2">
      <c r="B28" s="38"/>
      <c r="D28" s="48"/>
      <c r="E28" s="49"/>
      <c r="F28" s="44"/>
    </row>
    <row r="29" spans="1:17" s="47" customFormat="1" ht="12.75" x14ac:dyDescent="0.2">
      <c r="B29" s="38"/>
      <c r="D29" s="48"/>
      <c r="E29" s="49"/>
      <c r="F29" s="44"/>
    </row>
    <row r="30" spans="1:17" s="47" customFormat="1" ht="12.75" x14ac:dyDescent="0.2">
      <c r="B30" s="38"/>
      <c r="D30" s="48"/>
      <c r="E30" s="49"/>
      <c r="F30" s="44"/>
    </row>
    <row r="31" spans="1:17" s="47" customFormat="1" ht="12.75" x14ac:dyDescent="0.2">
      <c r="B31" s="38"/>
      <c r="D31" s="48"/>
      <c r="E31" s="49"/>
      <c r="F31" s="40"/>
    </row>
    <row r="32" spans="1:17" s="47" customFormat="1" ht="12.75" x14ac:dyDescent="0.2">
      <c r="B32" s="38"/>
      <c r="D32" s="48"/>
      <c r="E32" s="49"/>
      <c r="F32" s="40"/>
    </row>
    <row r="33" spans="2:6" s="47" customFormat="1" ht="12.75" x14ac:dyDescent="0.2">
      <c r="B33" s="38"/>
      <c r="D33" s="48"/>
      <c r="E33" s="49"/>
      <c r="F33" s="44"/>
    </row>
    <row r="34" spans="2:6" s="47" customFormat="1" ht="12.75" x14ac:dyDescent="0.2">
      <c r="B34" s="38"/>
      <c r="D34" s="48"/>
      <c r="E34" s="49"/>
      <c r="F34" s="44"/>
    </row>
    <row r="35" spans="2:6" s="47" customFormat="1" ht="12.75" x14ac:dyDescent="0.2">
      <c r="B35" s="38"/>
      <c r="D35" s="48"/>
      <c r="E35" s="49"/>
      <c r="F35" s="40"/>
    </row>
    <row r="36" spans="2:6" s="47" customFormat="1" ht="12.75" x14ac:dyDescent="0.2">
      <c r="B36" s="38"/>
      <c r="D36" s="48"/>
      <c r="E36" s="49"/>
      <c r="F36" s="40"/>
    </row>
    <row r="37" spans="2:6" s="47" customFormat="1" ht="12.75" x14ac:dyDescent="0.2">
      <c r="B37" s="38"/>
      <c r="D37" s="48"/>
      <c r="E37" s="49"/>
      <c r="F37" s="40"/>
    </row>
    <row r="38" spans="2:6" s="47" customFormat="1" ht="12.75" x14ac:dyDescent="0.2">
      <c r="B38" s="38"/>
      <c r="D38" s="48"/>
      <c r="E38" s="49"/>
      <c r="F38" s="40"/>
    </row>
    <row r="39" spans="2:6" s="47" customFormat="1" ht="12.75" x14ac:dyDescent="0.2">
      <c r="B39" s="38"/>
      <c r="D39" s="48"/>
      <c r="E39" s="49"/>
      <c r="F39" s="40"/>
    </row>
    <row r="40" spans="2:6" s="47" customFormat="1" ht="12.75" x14ac:dyDescent="0.2">
      <c r="B40" s="38"/>
      <c r="D40" s="48"/>
      <c r="E40" s="49"/>
      <c r="F40" s="40"/>
    </row>
    <row r="41" spans="2:6" s="47" customFormat="1" ht="12.75" x14ac:dyDescent="0.2">
      <c r="B41" s="38"/>
      <c r="D41" s="48"/>
      <c r="E41" s="49"/>
      <c r="F41" s="40"/>
    </row>
    <row r="42" spans="2:6" s="47" customFormat="1" ht="12.75" x14ac:dyDescent="0.2">
      <c r="B42" s="38"/>
      <c r="D42" s="48"/>
      <c r="E42" s="49"/>
      <c r="F42" s="40"/>
    </row>
    <row r="43" spans="2:6" s="47" customFormat="1" ht="12.75" x14ac:dyDescent="0.2">
      <c r="B43" s="38"/>
      <c r="D43" s="48"/>
      <c r="E43" s="49"/>
      <c r="F43" s="40"/>
    </row>
    <row r="44" spans="2:6" s="47" customFormat="1" ht="12.75" x14ac:dyDescent="0.2">
      <c r="B44" s="38"/>
      <c r="D44" s="48"/>
      <c r="E44" s="49"/>
      <c r="F44" s="40"/>
    </row>
    <row r="45" spans="2:6" s="47" customFormat="1" ht="12.75" x14ac:dyDescent="0.2">
      <c r="B45" s="38"/>
      <c r="D45" s="48"/>
      <c r="E45" s="49"/>
      <c r="F45" s="40"/>
    </row>
    <row r="46" spans="2:6" s="47" customFormat="1" ht="12.75" x14ac:dyDescent="0.2">
      <c r="B46" s="38"/>
      <c r="D46" s="48"/>
      <c r="E46" s="49"/>
      <c r="F46" s="40"/>
    </row>
    <row r="47" spans="2:6" s="47" customFormat="1" ht="12.75" x14ac:dyDescent="0.2">
      <c r="B47" s="38"/>
      <c r="D47" s="48"/>
      <c r="E47" s="49"/>
      <c r="F47" s="40"/>
    </row>
    <row r="48" spans="2:6" s="47" customFormat="1" ht="12.75" x14ac:dyDescent="0.2">
      <c r="B48" s="38"/>
      <c r="D48" s="48"/>
      <c r="E48" s="49"/>
      <c r="F48" s="40"/>
    </row>
    <row r="49" spans="2:6" s="47" customFormat="1" ht="12.75" x14ac:dyDescent="0.2">
      <c r="B49" s="38"/>
      <c r="D49" s="48"/>
      <c r="E49" s="49"/>
      <c r="F49" s="40"/>
    </row>
    <row r="50" spans="2:6" s="47" customFormat="1" ht="12.75" x14ac:dyDescent="0.2">
      <c r="B50" s="38"/>
      <c r="D50" s="48"/>
      <c r="E50" s="49"/>
      <c r="F50" s="40"/>
    </row>
    <row r="51" spans="2:6" s="47" customFormat="1" ht="12.75" x14ac:dyDescent="0.2">
      <c r="B51" s="38"/>
      <c r="D51" s="48"/>
      <c r="E51" s="49"/>
      <c r="F51" s="40"/>
    </row>
    <row r="52" spans="2:6" s="47" customFormat="1" ht="12.75" x14ac:dyDescent="0.2">
      <c r="B52" s="38"/>
      <c r="D52" s="48"/>
      <c r="E52" s="49"/>
      <c r="F52" s="40"/>
    </row>
    <row r="53" spans="2:6" s="47" customFormat="1" ht="12.75" x14ac:dyDescent="0.2">
      <c r="B53" s="38"/>
      <c r="D53" s="48"/>
      <c r="E53" s="49"/>
      <c r="F53" s="40"/>
    </row>
    <row r="54" spans="2:6" s="47" customFormat="1" ht="12.75" x14ac:dyDescent="0.2">
      <c r="B54" s="38"/>
      <c r="D54" s="48"/>
      <c r="E54" s="49"/>
      <c r="F54" s="40"/>
    </row>
    <row r="55" spans="2:6" s="47" customFormat="1" ht="12.75" x14ac:dyDescent="0.2">
      <c r="B55" s="38"/>
      <c r="D55" s="48"/>
      <c r="E55" s="49"/>
      <c r="F55" s="40"/>
    </row>
    <row r="56" spans="2:6" x14ac:dyDescent="0.25">
      <c r="B56" s="38"/>
      <c r="F56" s="40"/>
    </row>
    <row r="57" spans="2:6" x14ac:dyDescent="0.25">
      <c r="B57" s="38"/>
      <c r="F57" s="40"/>
    </row>
    <row r="58" spans="2:6" x14ac:dyDescent="0.25">
      <c r="B58" s="38"/>
      <c r="F58" s="40"/>
    </row>
    <row r="59" spans="2:6" x14ac:dyDescent="0.25">
      <c r="B59" s="38"/>
      <c r="F59" s="40"/>
    </row>
    <row r="60" spans="2:6" x14ac:dyDescent="0.25">
      <c r="B60" s="38"/>
      <c r="F60" s="40"/>
    </row>
    <row r="61" spans="2:6" x14ac:dyDescent="0.25">
      <c r="B61" s="38"/>
      <c r="F61" s="40"/>
    </row>
    <row r="62" spans="2:6" x14ac:dyDescent="0.25">
      <c r="B62" s="38"/>
      <c r="F62" s="40"/>
    </row>
    <row r="63" spans="2:6" x14ac:dyDescent="0.25">
      <c r="B63" s="38"/>
      <c r="F63" s="40"/>
    </row>
    <row r="64" spans="2:6" x14ac:dyDescent="0.25">
      <c r="B64" s="38"/>
      <c r="F64" s="40"/>
    </row>
    <row r="65" spans="2:6" x14ac:dyDescent="0.25">
      <c r="B65" s="38"/>
      <c r="F65" s="40"/>
    </row>
    <row r="66" spans="2:6" x14ac:dyDescent="0.25">
      <c r="B66" s="38"/>
      <c r="F66" s="40"/>
    </row>
    <row r="67" spans="2:6" x14ac:dyDescent="0.25">
      <c r="B67" s="38"/>
      <c r="F67" s="40"/>
    </row>
    <row r="68" spans="2:6" x14ac:dyDescent="0.25">
      <c r="B68" s="38"/>
      <c r="F68" s="40"/>
    </row>
    <row r="69" spans="2:6" x14ac:dyDescent="0.25">
      <c r="B69" s="38"/>
      <c r="F69" s="40"/>
    </row>
    <row r="70" spans="2:6" x14ac:dyDescent="0.25">
      <c r="B70" s="38"/>
      <c r="F70" s="40"/>
    </row>
    <row r="71" spans="2:6" x14ac:dyDescent="0.25">
      <c r="B71" s="38"/>
      <c r="F71" s="40"/>
    </row>
    <row r="72" spans="2:6" x14ac:dyDescent="0.25">
      <c r="B72" s="38"/>
      <c r="F72" s="40"/>
    </row>
    <row r="73" spans="2:6" x14ac:dyDescent="0.25">
      <c r="B73" s="38"/>
      <c r="F73" s="40"/>
    </row>
    <row r="74" spans="2:6" x14ac:dyDescent="0.25">
      <c r="B74" s="38"/>
      <c r="F74" s="40"/>
    </row>
    <row r="75" spans="2:6" x14ac:dyDescent="0.25">
      <c r="B75" s="38"/>
      <c r="F75" s="40"/>
    </row>
    <row r="76" spans="2:6" x14ac:dyDescent="0.25">
      <c r="B76" s="38"/>
      <c r="F76" s="40"/>
    </row>
    <row r="77" spans="2:6" x14ac:dyDescent="0.25">
      <c r="B77" s="38"/>
      <c r="F77" s="40"/>
    </row>
    <row r="78" spans="2:6" x14ac:dyDescent="0.25">
      <c r="B78" s="38"/>
      <c r="F78" s="40"/>
    </row>
    <row r="79" spans="2:6" x14ac:dyDescent="0.25">
      <c r="B79" s="38"/>
      <c r="F79" s="40"/>
    </row>
    <row r="80" spans="2:6" x14ac:dyDescent="0.25">
      <c r="B80" s="38"/>
      <c r="F80" s="40"/>
    </row>
    <row r="81" spans="2:6" x14ac:dyDescent="0.25">
      <c r="B81" s="38"/>
      <c r="F81" s="40"/>
    </row>
    <row r="82" spans="2:6" x14ac:dyDescent="0.25">
      <c r="B82" s="38"/>
      <c r="F82" s="40"/>
    </row>
    <row r="83" spans="2:6" x14ac:dyDescent="0.25">
      <c r="B83" s="38"/>
      <c r="F83" s="40"/>
    </row>
    <row r="84" spans="2:6" x14ac:dyDescent="0.25">
      <c r="B84" s="38"/>
      <c r="F84" s="40"/>
    </row>
    <row r="85" spans="2:6" x14ac:dyDescent="0.25">
      <c r="B85" s="38"/>
      <c r="F85" s="40"/>
    </row>
    <row r="86" spans="2:6" x14ac:dyDescent="0.25">
      <c r="B86" s="38"/>
      <c r="F86" s="40"/>
    </row>
    <row r="87" spans="2:6" x14ac:dyDescent="0.25">
      <c r="B87" s="38"/>
      <c r="F87" s="40"/>
    </row>
    <row r="88" spans="2:6" x14ac:dyDescent="0.25">
      <c r="B88" s="38"/>
      <c r="F88" s="40"/>
    </row>
    <row r="89" spans="2:6" x14ac:dyDescent="0.25">
      <c r="B89" s="38"/>
      <c r="F89" s="40"/>
    </row>
    <row r="90" spans="2:6" x14ac:dyDescent="0.25">
      <c r="B90" s="38"/>
      <c r="F90" s="40"/>
    </row>
    <row r="91" spans="2:6" x14ac:dyDescent="0.25">
      <c r="B91" s="38"/>
      <c r="F91" s="40"/>
    </row>
    <row r="92" spans="2:6" x14ac:dyDescent="0.25">
      <c r="B92" s="38"/>
      <c r="F92" s="40"/>
    </row>
    <row r="93" spans="2:6" x14ac:dyDescent="0.25">
      <c r="B93" s="38"/>
      <c r="F93" s="40"/>
    </row>
    <row r="94" spans="2:6" x14ac:dyDescent="0.25">
      <c r="B94" s="38"/>
      <c r="F94" s="40"/>
    </row>
    <row r="95" spans="2:6" x14ac:dyDescent="0.25">
      <c r="B95" s="38"/>
      <c r="F95" s="40"/>
    </row>
    <row r="96" spans="2:6" x14ac:dyDescent="0.25">
      <c r="B96" s="38"/>
      <c r="F96" s="40"/>
    </row>
    <row r="97" spans="2:6" x14ac:dyDescent="0.25">
      <c r="B97" s="38"/>
      <c r="F97" s="40"/>
    </row>
    <row r="98" spans="2:6" x14ac:dyDescent="0.25">
      <c r="B98" s="38"/>
      <c r="F98" s="40"/>
    </row>
    <row r="99" spans="2:6" x14ac:dyDescent="0.25">
      <c r="B99" s="38"/>
      <c r="F99" s="40"/>
    </row>
    <row r="100" spans="2:6" x14ac:dyDescent="0.25">
      <c r="B100" s="38"/>
      <c r="F100" s="40"/>
    </row>
    <row r="101" spans="2:6" x14ac:dyDescent="0.25">
      <c r="B101" s="38"/>
      <c r="F101" s="40"/>
    </row>
    <row r="102" spans="2:6" x14ac:dyDescent="0.25">
      <c r="B102" s="38"/>
      <c r="F102" s="40"/>
    </row>
    <row r="103" spans="2:6" x14ac:dyDescent="0.25">
      <c r="B103" s="38"/>
      <c r="F103" s="40"/>
    </row>
    <row r="104" spans="2:6" x14ac:dyDescent="0.25">
      <c r="B104" s="38"/>
      <c r="F104" s="40"/>
    </row>
    <row r="105" spans="2:6" x14ac:dyDescent="0.25">
      <c r="B105" s="38"/>
      <c r="F105" s="40"/>
    </row>
    <row r="106" spans="2:6" x14ac:dyDescent="0.25">
      <c r="B106" s="38"/>
      <c r="F106" s="40"/>
    </row>
    <row r="107" spans="2:6" x14ac:dyDescent="0.25">
      <c r="B107" s="38"/>
      <c r="F107" s="40"/>
    </row>
    <row r="108" spans="2:6" x14ac:dyDescent="0.25">
      <c r="B108" s="38"/>
      <c r="F108" s="40"/>
    </row>
    <row r="109" spans="2:6" x14ac:dyDescent="0.25">
      <c r="B109" s="38"/>
      <c r="F109" s="40"/>
    </row>
    <row r="110" spans="2:6" x14ac:dyDescent="0.25">
      <c r="B110" s="38"/>
      <c r="F110" s="40"/>
    </row>
    <row r="111" spans="2:6" x14ac:dyDescent="0.25">
      <c r="B111" s="38"/>
      <c r="F111" s="40"/>
    </row>
    <row r="112" spans="2:6" x14ac:dyDescent="0.25">
      <c r="B112" s="38"/>
      <c r="F112" s="40"/>
    </row>
    <row r="113" spans="2:6" x14ac:dyDescent="0.25">
      <c r="B113" s="38"/>
      <c r="F113" s="40"/>
    </row>
    <row r="114" spans="2:6" x14ac:dyDescent="0.25">
      <c r="B114" s="38"/>
      <c r="F114" s="40"/>
    </row>
    <row r="115" spans="2:6" x14ac:dyDescent="0.25">
      <c r="B115" s="38"/>
      <c r="F115" s="40"/>
    </row>
    <row r="116" spans="2:6" x14ac:dyDescent="0.25">
      <c r="B116" s="38"/>
      <c r="F116" s="40"/>
    </row>
    <row r="117" spans="2:6" x14ac:dyDescent="0.25">
      <c r="B117" s="38"/>
      <c r="F117" s="40"/>
    </row>
    <row r="118" spans="2:6" x14ac:dyDescent="0.25">
      <c r="B118" s="38"/>
      <c r="F118" s="40"/>
    </row>
    <row r="119" spans="2:6" x14ac:dyDescent="0.25">
      <c r="B119" s="38"/>
      <c r="F119" s="40"/>
    </row>
    <row r="120" spans="2:6" x14ac:dyDescent="0.25">
      <c r="B120" s="38"/>
      <c r="F120" s="40"/>
    </row>
    <row r="121" spans="2:6" x14ac:dyDescent="0.25">
      <c r="B121" s="38"/>
      <c r="F121" s="40"/>
    </row>
    <row r="122" spans="2:6" x14ac:dyDescent="0.25">
      <c r="B122" s="38"/>
      <c r="F122" s="40"/>
    </row>
    <row r="123" spans="2:6" x14ac:dyDescent="0.25">
      <c r="B123" s="38"/>
      <c r="F123" s="40"/>
    </row>
    <row r="124" spans="2:6" x14ac:dyDescent="0.25">
      <c r="B124" s="38"/>
      <c r="F124" s="40"/>
    </row>
    <row r="125" spans="2:6" x14ac:dyDescent="0.25">
      <c r="B125" s="38"/>
      <c r="F125" s="40"/>
    </row>
    <row r="126" spans="2:6" x14ac:dyDescent="0.25">
      <c r="B126" s="38"/>
      <c r="F126" s="40"/>
    </row>
    <row r="127" spans="2:6" x14ac:dyDescent="0.25">
      <c r="B127" s="38"/>
      <c r="F127" s="40"/>
    </row>
    <row r="128" spans="2:6" x14ac:dyDescent="0.25">
      <c r="B128" s="38"/>
      <c r="F128" s="40"/>
    </row>
    <row r="129" spans="2:6" x14ac:dyDescent="0.25">
      <c r="B129" s="38"/>
      <c r="F129" s="40"/>
    </row>
    <row r="130" spans="2:6" x14ac:dyDescent="0.25">
      <c r="B130" s="38"/>
      <c r="F130" s="40"/>
    </row>
    <row r="131" spans="2:6" x14ac:dyDescent="0.25">
      <c r="B131" s="38"/>
      <c r="F131" s="40"/>
    </row>
    <row r="132" spans="2:6" x14ac:dyDescent="0.25">
      <c r="B132" s="38"/>
      <c r="F132" s="40"/>
    </row>
    <row r="133" spans="2:6" x14ac:dyDescent="0.25">
      <c r="B133" s="38"/>
      <c r="F133" s="40"/>
    </row>
    <row r="134" spans="2:6" x14ac:dyDescent="0.25">
      <c r="B134" s="38"/>
      <c r="F134" s="40"/>
    </row>
    <row r="135" spans="2:6" x14ac:dyDescent="0.25">
      <c r="B135" s="38"/>
      <c r="F135" s="40"/>
    </row>
    <row r="136" spans="2:6" x14ac:dyDescent="0.25">
      <c r="B136" s="38"/>
      <c r="F136" s="40"/>
    </row>
    <row r="137" spans="2:6" x14ac:dyDescent="0.25">
      <c r="B137" s="38"/>
      <c r="F137" s="40"/>
    </row>
    <row r="138" spans="2:6" x14ac:dyDescent="0.25">
      <c r="B138" s="38"/>
      <c r="F138" s="40"/>
    </row>
    <row r="139" spans="2:6" x14ac:dyDescent="0.25">
      <c r="B139" s="38"/>
      <c r="F139" s="40"/>
    </row>
    <row r="140" spans="2:6" x14ac:dyDescent="0.25">
      <c r="B140" s="38"/>
      <c r="F140" s="40"/>
    </row>
    <row r="141" spans="2:6" x14ac:dyDescent="0.25">
      <c r="B141" s="38"/>
      <c r="F141" s="40"/>
    </row>
    <row r="142" spans="2:6" x14ac:dyDescent="0.25">
      <c r="B142" s="38"/>
      <c r="F142" s="40"/>
    </row>
    <row r="143" spans="2:6" x14ac:dyDescent="0.25">
      <c r="B143" s="38"/>
      <c r="F143" s="40"/>
    </row>
    <row r="144" spans="2:6" x14ac:dyDescent="0.25">
      <c r="B144" s="38"/>
      <c r="F144" s="40"/>
    </row>
    <row r="145" spans="2:6" x14ac:dyDescent="0.25">
      <c r="B145" s="38"/>
      <c r="F145" s="40"/>
    </row>
    <row r="146" spans="2:6" x14ac:dyDescent="0.25">
      <c r="B146" s="38"/>
      <c r="F146" s="40"/>
    </row>
    <row r="147" spans="2:6" x14ac:dyDescent="0.25">
      <c r="B147" s="38"/>
      <c r="F147" s="40"/>
    </row>
    <row r="148" spans="2:6" x14ac:dyDescent="0.25">
      <c r="B148" s="38"/>
      <c r="F148" s="40"/>
    </row>
    <row r="149" spans="2:6" x14ac:dyDescent="0.25">
      <c r="B149" s="38"/>
      <c r="F149" s="40"/>
    </row>
    <row r="150" spans="2:6" x14ac:dyDescent="0.25">
      <c r="B150" s="38"/>
      <c r="F150" s="40"/>
    </row>
    <row r="151" spans="2:6" x14ac:dyDescent="0.25">
      <c r="B151" s="38"/>
      <c r="F151" s="40"/>
    </row>
    <row r="152" spans="2:6" x14ac:dyDescent="0.25">
      <c r="B152" s="38"/>
      <c r="F152" s="40"/>
    </row>
    <row r="153" spans="2:6" x14ac:dyDescent="0.25">
      <c r="B153" s="38"/>
      <c r="F153" s="40"/>
    </row>
    <row r="154" spans="2:6" x14ac:dyDescent="0.25">
      <c r="B154" s="38"/>
      <c r="F154" s="40"/>
    </row>
    <row r="155" spans="2:6" x14ac:dyDescent="0.25">
      <c r="B155" s="38"/>
      <c r="F155" s="40"/>
    </row>
    <row r="156" spans="2:6" x14ac:dyDescent="0.25">
      <c r="B156" s="38"/>
      <c r="F156" s="40"/>
    </row>
    <row r="157" spans="2:6" x14ac:dyDescent="0.25">
      <c r="B157" s="38"/>
      <c r="F157" s="40"/>
    </row>
    <row r="158" spans="2:6" x14ac:dyDescent="0.25">
      <c r="B158" s="38"/>
      <c r="F158" s="40"/>
    </row>
    <row r="159" spans="2:6" x14ac:dyDescent="0.25">
      <c r="B159" s="38"/>
      <c r="F159" s="40"/>
    </row>
    <row r="160" spans="2:6" x14ac:dyDescent="0.25">
      <c r="B160" s="38"/>
      <c r="F160" s="40"/>
    </row>
    <row r="161" spans="2:6" x14ac:dyDescent="0.25">
      <c r="B161" s="38"/>
      <c r="F161" s="40"/>
    </row>
    <row r="162" spans="2:6" x14ac:dyDescent="0.25">
      <c r="B162" s="38"/>
      <c r="F162" s="40"/>
    </row>
    <row r="163" spans="2:6" x14ac:dyDescent="0.25">
      <c r="B163" s="38"/>
      <c r="F163" s="40"/>
    </row>
    <row r="164" spans="2:6" x14ac:dyDescent="0.25">
      <c r="B164" s="38"/>
      <c r="F164" s="40"/>
    </row>
    <row r="165" spans="2:6" x14ac:dyDescent="0.25">
      <c r="B165" s="38"/>
      <c r="F165" s="40"/>
    </row>
    <row r="166" spans="2:6" x14ac:dyDescent="0.25">
      <c r="B166" s="38"/>
      <c r="F166" s="40"/>
    </row>
    <row r="167" spans="2:6" x14ac:dyDescent="0.25">
      <c r="B167" s="38"/>
      <c r="F167" s="40"/>
    </row>
    <row r="168" spans="2:6" x14ac:dyDescent="0.25">
      <c r="B168" s="38"/>
      <c r="F168" s="40"/>
    </row>
    <row r="169" spans="2:6" x14ac:dyDescent="0.25">
      <c r="B169" s="38"/>
      <c r="F169" s="40"/>
    </row>
    <row r="170" spans="2:6" x14ac:dyDescent="0.25">
      <c r="B170" s="38"/>
      <c r="F170" s="40"/>
    </row>
    <row r="171" spans="2:6" x14ac:dyDescent="0.25">
      <c r="B171" s="38"/>
      <c r="F171" s="40"/>
    </row>
    <row r="172" spans="2:6" x14ac:dyDescent="0.25">
      <c r="B172" s="38"/>
      <c r="F172" s="40"/>
    </row>
    <row r="173" spans="2:6" x14ac:dyDescent="0.25">
      <c r="B173" s="38"/>
      <c r="F173" s="40"/>
    </row>
    <row r="174" spans="2:6" x14ac:dyDescent="0.25">
      <c r="B174" s="38"/>
      <c r="F174" s="40"/>
    </row>
    <row r="175" spans="2:6" x14ac:dyDescent="0.25">
      <c r="B175" s="38"/>
      <c r="F175" s="40"/>
    </row>
    <row r="176" spans="2:6" x14ac:dyDescent="0.25">
      <c r="B176" s="38"/>
      <c r="F176" s="40"/>
    </row>
    <row r="177" spans="2:6" x14ac:dyDescent="0.25">
      <c r="B177" s="38"/>
      <c r="F177" s="40"/>
    </row>
    <row r="178" spans="2:6" x14ac:dyDescent="0.25">
      <c r="B178" s="38"/>
      <c r="F178" s="40"/>
    </row>
    <row r="179" spans="2:6" x14ac:dyDescent="0.25">
      <c r="B179" s="38"/>
      <c r="F179" s="40"/>
    </row>
    <row r="180" spans="2:6" x14ac:dyDescent="0.25">
      <c r="B180" s="38"/>
      <c r="F180" s="40"/>
    </row>
    <row r="181" spans="2:6" x14ac:dyDescent="0.25">
      <c r="B181" s="38"/>
      <c r="F181" s="40"/>
    </row>
    <row r="182" spans="2:6" x14ac:dyDescent="0.25">
      <c r="B182" s="38"/>
      <c r="F182" s="40"/>
    </row>
    <row r="183" spans="2:6" x14ac:dyDescent="0.25">
      <c r="B183" s="38"/>
      <c r="F183" s="40"/>
    </row>
    <row r="184" spans="2:6" x14ac:dyDescent="0.25">
      <c r="B184" s="38"/>
      <c r="F184" s="40"/>
    </row>
    <row r="185" spans="2:6" x14ac:dyDescent="0.25">
      <c r="B185" s="38"/>
      <c r="F185" s="40"/>
    </row>
    <row r="186" spans="2:6" x14ac:dyDescent="0.25">
      <c r="B186" s="38"/>
      <c r="F186" s="40"/>
    </row>
    <row r="187" spans="2:6" x14ac:dyDescent="0.25">
      <c r="B187" s="38"/>
      <c r="F187" s="40"/>
    </row>
    <row r="188" spans="2:6" x14ac:dyDescent="0.25">
      <c r="B188" s="38"/>
      <c r="F188" s="40"/>
    </row>
    <row r="189" spans="2:6" x14ac:dyDescent="0.25">
      <c r="B189" s="38"/>
      <c r="F189" s="40"/>
    </row>
    <row r="190" spans="2:6" x14ac:dyDescent="0.25">
      <c r="B190" s="38"/>
      <c r="F190" s="40"/>
    </row>
    <row r="191" spans="2:6" x14ac:dyDescent="0.25">
      <c r="B191" s="38"/>
      <c r="F191" s="40"/>
    </row>
    <row r="192" spans="2:6" x14ac:dyDescent="0.25">
      <c r="B192" s="38"/>
      <c r="F192" s="40"/>
    </row>
    <row r="193" spans="2:6" x14ac:dyDescent="0.25">
      <c r="B193" s="38"/>
      <c r="F193" s="40"/>
    </row>
    <row r="194" spans="2:6" x14ac:dyDescent="0.25">
      <c r="B194" s="38"/>
      <c r="F194" s="40"/>
    </row>
    <row r="195" spans="2:6" x14ac:dyDescent="0.25">
      <c r="B195" s="38"/>
      <c r="F195" s="40"/>
    </row>
    <row r="196" spans="2:6" x14ac:dyDescent="0.25">
      <c r="B196" s="38"/>
      <c r="F196" s="40"/>
    </row>
    <row r="197" spans="2:6" x14ac:dyDescent="0.25">
      <c r="B197" s="38"/>
      <c r="F197" s="40"/>
    </row>
    <row r="198" spans="2:6" x14ac:dyDescent="0.25">
      <c r="B198" s="38"/>
      <c r="F198" s="40"/>
    </row>
    <row r="199" spans="2:6" x14ac:dyDescent="0.25">
      <c r="B199" s="38"/>
      <c r="F199" s="40"/>
    </row>
    <row r="200" spans="2:6" x14ac:dyDescent="0.25">
      <c r="B200" s="38"/>
      <c r="F200" s="40"/>
    </row>
    <row r="201" spans="2:6" x14ac:dyDescent="0.25">
      <c r="B201" s="38"/>
      <c r="F201" s="40"/>
    </row>
    <row r="202" spans="2:6" x14ac:dyDescent="0.25">
      <c r="B202" s="38"/>
      <c r="F202" s="40"/>
    </row>
    <row r="203" spans="2:6" x14ac:dyDescent="0.25">
      <c r="B203" s="38"/>
      <c r="F203" s="40"/>
    </row>
    <row r="204" spans="2:6" x14ac:dyDescent="0.25">
      <c r="B204" s="43"/>
      <c r="F204" s="40"/>
    </row>
    <row r="205" spans="2:6" x14ac:dyDescent="0.25">
      <c r="B205" s="38"/>
      <c r="F205" s="40"/>
    </row>
    <row r="206" spans="2:6" x14ac:dyDescent="0.25">
      <c r="B206" s="38"/>
      <c r="F206" s="40"/>
    </row>
    <row r="207" spans="2:6" x14ac:dyDescent="0.25">
      <c r="B207" s="38"/>
      <c r="F207" s="40"/>
    </row>
    <row r="208" spans="2:6" x14ac:dyDescent="0.25">
      <c r="B208" s="38"/>
      <c r="F208" s="40"/>
    </row>
    <row r="209" spans="2:6" x14ac:dyDescent="0.25">
      <c r="B209" s="38"/>
      <c r="F209" s="40"/>
    </row>
    <row r="210" spans="2:6" x14ac:dyDescent="0.25">
      <c r="B210" s="38"/>
      <c r="F210" s="40"/>
    </row>
    <row r="211" spans="2:6" x14ac:dyDescent="0.25">
      <c r="B211" s="38"/>
      <c r="F211" s="40"/>
    </row>
    <row r="212" spans="2:6" x14ac:dyDescent="0.25">
      <c r="B212" s="38"/>
      <c r="F212" s="40"/>
    </row>
    <row r="213" spans="2:6" x14ac:dyDescent="0.25">
      <c r="B213" s="38"/>
      <c r="F213" s="40"/>
    </row>
    <row r="214" spans="2:6" x14ac:dyDescent="0.25">
      <c r="B214" s="38"/>
      <c r="F214" s="40"/>
    </row>
    <row r="215" spans="2:6" x14ac:dyDescent="0.25">
      <c r="B215" s="38"/>
      <c r="F215" s="40"/>
    </row>
    <row r="216" spans="2:6" x14ac:dyDescent="0.25">
      <c r="B216" s="38"/>
      <c r="F216" s="40"/>
    </row>
    <row r="217" spans="2:6" x14ac:dyDescent="0.25">
      <c r="B217" s="38"/>
      <c r="F217" s="40"/>
    </row>
    <row r="218" spans="2:6" x14ac:dyDescent="0.25">
      <c r="B218" s="38"/>
      <c r="F218" s="40"/>
    </row>
    <row r="219" spans="2:6" x14ac:dyDescent="0.25">
      <c r="B219" s="43"/>
      <c r="F219" s="40"/>
    </row>
    <row r="220" spans="2:6" x14ac:dyDescent="0.25">
      <c r="B220" s="38"/>
      <c r="F220" s="40"/>
    </row>
    <row r="221" spans="2:6" x14ac:dyDescent="0.25">
      <c r="B221" s="38"/>
      <c r="F221" s="40"/>
    </row>
    <row r="222" spans="2:6" x14ac:dyDescent="0.25">
      <c r="B222" s="38"/>
      <c r="F222" s="40"/>
    </row>
    <row r="223" spans="2:6" x14ac:dyDescent="0.25">
      <c r="B223" s="38"/>
      <c r="F223" s="40"/>
    </row>
    <row r="224" spans="2:6" x14ac:dyDescent="0.25">
      <c r="B224" s="38"/>
      <c r="F224" s="40"/>
    </row>
    <row r="225" spans="2:6" x14ac:dyDescent="0.25">
      <c r="B225" s="38"/>
      <c r="F225" s="40"/>
    </row>
    <row r="226" spans="2:6" x14ac:dyDescent="0.25">
      <c r="B226" s="38"/>
      <c r="F226" s="53"/>
    </row>
    <row r="227" spans="2:6" x14ac:dyDescent="0.25">
      <c r="B227" s="38"/>
      <c r="F227" s="40"/>
    </row>
    <row r="228" spans="2:6" x14ac:dyDescent="0.25">
      <c r="B228" s="38"/>
      <c r="F228" s="40"/>
    </row>
    <row r="229" spans="2:6" x14ac:dyDescent="0.25">
      <c r="B229" s="38"/>
      <c r="F229" s="40"/>
    </row>
    <row r="230" spans="2:6" x14ac:dyDescent="0.25">
      <c r="B230" s="38"/>
      <c r="F230" s="40"/>
    </row>
    <row r="231" spans="2:6" x14ac:dyDescent="0.25">
      <c r="B231" s="38"/>
      <c r="F231" s="40"/>
    </row>
    <row r="232" spans="2:6" x14ac:dyDescent="0.25">
      <c r="B232" s="38"/>
      <c r="F232" s="40"/>
    </row>
    <row r="233" spans="2:6" x14ac:dyDescent="0.25">
      <c r="B233" s="38"/>
      <c r="F233" s="40"/>
    </row>
    <row r="234" spans="2:6" x14ac:dyDescent="0.25">
      <c r="B234" s="38"/>
      <c r="F234" s="40"/>
    </row>
    <row r="235" spans="2:6" x14ac:dyDescent="0.25">
      <c r="B235" s="38"/>
      <c r="F235" s="40"/>
    </row>
    <row r="236" spans="2:6" x14ac:dyDescent="0.25">
      <c r="B236" s="38"/>
      <c r="F236" s="40"/>
    </row>
    <row r="237" spans="2:6" x14ac:dyDescent="0.25">
      <c r="B237" s="38"/>
      <c r="F237" s="40"/>
    </row>
    <row r="238" spans="2:6" x14ac:dyDescent="0.25">
      <c r="B238" s="38"/>
      <c r="F238" s="40"/>
    </row>
    <row r="239" spans="2:6" x14ac:dyDescent="0.25">
      <c r="B239" s="38"/>
      <c r="F239" s="40"/>
    </row>
    <row r="240" spans="2:6" x14ac:dyDescent="0.25">
      <c r="B240" s="38"/>
      <c r="F240" s="40"/>
    </row>
    <row r="241" spans="2:6" x14ac:dyDescent="0.25">
      <c r="B241" s="38"/>
      <c r="F241" s="40"/>
    </row>
    <row r="242" spans="2:6" x14ac:dyDescent="0.25">
      <c r="B242" s="38"/>
      <c r="F242" s="53"/>
    </row>
    <row r="243" spans="2:6" x14ac:dyDescent="0.25">
      <c r="B243" s="43"/>
      <c r="F243" s="40"/>
    </row>
    <row r="244" spans="2:6" x14ac:dyDescent="0.25">
      <c r="B244" s="38"/>
      <c r="F244" s="40"/>
    </row>
    <row r="245" spans="2:6" x14ac:dyDescent="0.25">
      <c r="B245" s="38"/>
      <c r="F245" s="40"/>
    </row>
    <row r="246" spans="2:6" x14ac:dyDescent="0.25">
      <c r="B246" s="38"/>
      <c r="F246" s="40"/>
    </row>
    <row r="247" spans="2:6" x14ac:dyDescent="0.25">
      <c r="B247" s="38"/>
      <c r="F247" s="40"/>
    </row>
    <row r="248" spans="2:6" x14ac:dyDescent="0.25">
      <c r="B248" s="38"/>
      <c r="F248" s="40"/>
    </row>
    <row r="249" spans="2:6" x14ac:dyDescent="0.25">
      <c r="B249" s="38"/>
      <c r="F249" s="40"/>
    </row>
    <row r="250" spans="2:6" x14ac:dyDescent="0.25">
      <c r="B250" s="38"/>
      <c r="F250" s="40"/>
    </row>
    <row r="251" spans="2:6" x14ac:dyDescent="0.25">
      <c r="B251" s="38"/>
      <c r="F251" s="40"/>
    </row>
    <row r="252" spans="2:6" x14ac:dyDescent="0.25">
      <c r="B252" s="38"/>
      <c r="F252" s="40"/>
    </row>
    <row r="253" spans="2:6" x14ac:dyDescent="0.25">
      <c r="B253" s="38"/>
      <c r="F253" s="40"/>
    </row>
    <row r="254" spans="2:6" x14ac:dyDescent="0.25">
      <c r="B254" s="38"/>
      <c r="F254" s="40"/>
    </row>
    <row r="255" spans="2:6" x14ac:dyDescent="0.25">
      <c r="B255" s="38"/>
      <c r="F255" s="40"/>
    </row>
    <row r="256" spans="2:6" x14ac:dyDescent="0.25">
      <c r="B256" s="38"/>
      <c r="F256" s="40"/>
    </row>
    <row r="257" spans="2:6" x14ac:dyDescent="0.25">
      <c r="B257" s="38"/>
      <c r="F257" s="40"/>
    </row>
    <row r="258" spans="2:6" x14ac:dyDescent="0.25">
      <c r="B258" s="38"/>
      <c r="F258" s="40"/>
    </row>
    <row r="259" spans="2:6" x14ac:dyDescent="0.25">
      <c r="B259" s="38"/>
      <c r="F259" s="40"/>
    </row>
    <row r="260" spans="2:6" x14ac:dyDescent="0.25">
      <c r="B260" s="38"/>
      <c r="F260" s="40"/>
    </row>
    <row r="261" spans="2:6" x14ac:dyDescent="0.25">
      <c r="B261" s="38"/>
      <c r="F261" s="40"/>
    </row>
    <row r="262" spans="2:6" x14ac:dyDescent="0.25">
      <c r="B262" s="38"/>
      <c r="F262" s="40"/>
    </row>
    <row r="263" spans="2:6" x14ac:dyDescent="0.25">
      <c r="B263" s="38"/>
      <c r="F263" s="40"/>
    </row>
    <row r="264" spans="2:6" x14ac:dyDescent="0.25">
      <c r="B264" s="38"/>
      <c r="F264" s="40"/>
    </row>
    <row r="265" spans="2:6" x14ac:dyDescent="0.25">
      <c r="B265" s="38"/>
      <c r="F265" s="40"/>
    </row>
    <row r="266" spans="2:6" x14ac:dyDescent="0.25">
      <c r="B266" s="38"/>
      <c r="F266" s="40"/>
    </row>
    <row r="267" spans="2:6" x14ac:dyDescent="0.25">
      <c r="B267" s="38"/>
      <c r="F267" s="40"/>
    </row>
    <row r="268" spans="2:6" x14ac:dyDescent="0.25">
      <c r="B268" s="38"/>
      <c r="F268" s="40"/>
    </row>
    <row r="269" spans="2:6" x14ac:dyDescent="0.25">
      <c r="B269" s="38"/>
      <c r="F269" s="53"/>
    </row>
    <row r="270" spans="2:6" x14ac:dyDescent="0.25">
      <c r="B270" s="38"/>
      <c r="F270" s="40"/>
    </row>
    <row r="271" spans="2:6" x14ac:dyDescent="0.25">
      <c r="B271" s="38"/>
      <c r="F271" s="40"/>
    </row>
    <row r="272" spans="2:6" x14ac:dyDescent="0.25">
      <c r="B272" s="38"/>
      <c r="F272" s="40"/>
    </row>
    <row r="273" spans="2:6" x14ac:dyDescent="0.25">
      <c r="B273" s="38"/>
      <c r="F273" s="40"/>
    </row>
    <row r="274" spans="2:6" x14ac:dyDescent="0.25">
      <c r="B274" s="38"/>
      <c r="F274" s="40"/>
    </row>
    <row r="275" spans="2:6" x14ac:dyDescent="0.25">
      <c r="B275" s="38"/>
      <c r="F275" s="40"/>
    </row>
    <row r="276" spans="2:6" x14ac:dyDescent="0.25">
      <c r="B276" s="38"/>
      <c r="F276" s="40"/>
    </row>
    <row r="277" spans="2:6" x14ac:dyDescent="0.25">
      <c r="B277" s="38"/>
      <c r="F277" s="40"/>
    </row>
    <row r="278" spans="2:6" x14ac:dyDescent="0.25">
      <c r="B278" s="38"/>
      <c r="F278" s="40"/>
    </row>
    <row r="279" spans="2:6" x14ac:dyDescent="0.25">
      <c r="B279" s="43"/>
      <c r="F279" s="40"/>
    </row>
    <row r="280" spans="2:6" x14ac:dyDescent="0.25">
      <c r="B280" s="38"/>
      <c r="F280" s="40"/>
    </row>
    <row r="281" spans="2:6" x14ac:dyDescent="0.25">
      <c r="B281" s="38"/>
      <c r="F281" s="40"/>
    </row>
    <row r="282" spans="2:6" x14ac:dyDescent="0.25">
      <c r="B282" s="38"/>
      <c r="F282" s="40"/>
    </row>
    <row r="283" spans="2:6" x14ac:dyDescent="0.25">
      <c r="B283" s="38"/>
      <c r="F283" s="40"/>
    </row>
    <row r="284" spans="2:6" x14ac:dyDescent="0.25">
      <c r="B284" s="38"/>
      <c r="F284" s="40"/>
    </row>
    <row r="285" spans="2:6" x14ac:dyDescent="0.25">
      <c r="B285" s="38"/>
      <c r="F285" s="40"/>
    </row>
    <row r="286" spans="2:6" x14ac:dyDescent="0.25">
      <c r="B286" s="38"/>
      <c r="F286" s="40"/>
    </row>
    <row r="287" spans="2:6" x14ac:dyDescent="0.25">
      <c r="B287" s="38"/>
      <c r="F287" s="40"/>
    </row>
    <row r="288" spans="2:6" x14ac:dyDescent="0.25">
      <c r="B288" s="38"/>
      <c r="F288" s="40"/>
    </row>
    <row r="289" spans="2:6" x14ac:dyDescent="0.25">
      <c r="B289" s="38"/>
      <c r="F289" s="40"/>
    </row>
    <row r="290" spans="2:6" x14ac:dyDescent="0.25">
      <c r="B290" s="38"/>
      <c r="F290" s="40"/>
    </row>
    <row r="291" spans="2:6" x14ac:dyDescent="0.25">
      <c r="B291" s="38"/>
      <c r="F291" s="40"/>
    </row>
    <row r="292" spans="2:6" x14ac:dyDescent="0.25">
      <c r="F292" s="40"/>
    </row>
    <row r="293" spans="2:6" x14ac:dyDescent="0.25">
      <c r="F293" s="40"/>
    </row>
    <row r="294" spans="2:6" x14ac:dyDescent="0.25">
      <c r="F294" s="40"/>
    </row>
    <row r="295" spans="2:6" x14ac:dyDescent="0.25">
      <c r="F295" s="40"/>
    </row>
    <row r="296" spans="2:6" x14ac:dyDescent="0.25">
      <c r="F296" s="40"/>
    </row>
    <row r="297" spans="2:6" x14ac:dyDescent="0.25">
      <c r="F297" s="40"/>
    </row>
    <row r="298" spans="2:6" x14ac:dyDescent="0.25">
      <c r="F298" s="40"/>
    </row>
    <row r="299" spans="2:6" x14ac:dyDescent="0.25">
      <c r="F299" s="40"/>
    </row>
    <row r="300" spans="2:6" x14ac:dyDescent="0.25">
      <c r="F300" s="40"/>
    </row>
    <row r="301" spans="2:6" x14ac:dyDescent="0.25">
      <c r="F301" s="40"/>
    </row>
    <row r="302" spans="2:6" x14ac:dyDescent="0.25">
      <c r="B302" s="47"/>
      <c r="F302" s="40"/>
    </row>
    <row r="303" spans="2:6" x14ac:dyDescent="0.25">
      <c r="B303" s="47"/>
      <c r="F303" s="40"/>
    </row>
    <row r="304" spans="2:6" x14ac:dyDescent="0.25">
      <c r="B304" s="47"/>
      <c r="F304" s="40"/>
    </row>
    <row r="305" spans="2:6" x14ac:dyDescent="0.25">
      <c r="B305" s="47"/>
      <c r="F305" s="40"/>
    </row>
    <row r="306" spans="2:6" x14ac:dyDescent="0.25">
      <c r="B306" s="47"/>
      <c r="F306" s="40"/>
    </row>
    <row r="307" spans="2:6" x14ac:dyDescent="0.25">
      <c r="F307" s="40"/>
    </row>
    <row r="308" spans="2:6" x14ac:dyDescent="0.25">
      <c r="F308" s="53"/>
    </row>
    <row r="309" spans="2:6" x14ac:dyDescent="0.25">
      <c r="F309" s="40"/>
    </row>
    <row r="310" spans="2:6" x14ac:dyDescent="0.25">
      <c r="F310" s="40"/>
    </row>
    <row r="311" spans="2:6" x14ac:dyDescent="0.25">
      <c r="F311" s="40"/>
    </row>
    <row r="312" spans="2:6" x14ac:dyDescent="0.25">
      <c r="F312" s="40"/>
    </row>
    <row r="313" spans="2:6" x14ac:dyDescent="0.25">
      <c r="F313" s="40"/>
    </row>
    <row r="314" spans="2:6" x14ac:dyDescent="0.25">
      <c r="F314" s="40"/>
    </row>
    <row r="315" spans="2:6" x14ac:dyDescent="0.25">
      <c r="F315" s="40"/>
    </row>
    <row r="316" spans="2:6" x14ac:dyDescent="0.25">
      <c r="F316" s="40"/>
    </row>
    <row r="317" spans="2:6" x14ac:dyDescent="0.25">
      <c r="F317" s="40"/>
    </row>
    <row r="318" spans="2:6" x14ac:dyDescent="0.25">
      <c r="F318" s="40"/>
    </row>
    <row r="319" spans="2:6" x14ac:dyDescent="0.25">
      <c r="F319" s="40"/>
    </row>
    <row r="320" spans="2:6" x14ac:dyDescent="0.25">
      <c r="F320" s="40"/>
    </row>
    <row r="321" spans="6:6" x14ac:dyDescent="0.25">
      <c r="F321" s="49"/>
    </row>
    <row r="322" spans="6:6" x14ac:dyDescent="0.25">
      <c r="F322" s="49"/>
    </row>
    <row r="323" spans="6:6" x14ac:dyDescent="0.25">
      <c r="F323" s="49"/>
    </row>
    <row r="324" spans="6:6" x14ac:dyDescent="0.25">
      <c r="F324" s="49"/>
    </row>
    <row r="325" spans="6:6" x14ac:dyDescent="0.25">
      <c r="F325" s="49"/>
    </row>
    <row r="326" spans="6:6" x14ac:dyDescent="0.25">
      <c r="F326" s="49"/>
    </row>
    <row r="327" spans="6:6" x14ac:dyDescent="0.25">
      <c r="F327" s="49"/>
    </row>
    <row r="328" spans="6:6" x14ac:dyDescent="0.25">
      <c r="F328" s="49"/>
    </row>
    <row r="329" spans="6:6" x14ac:dyDescent="0.25">
      <c r="F329" s="49"/>
    </row>
    <row r="330" spans="6:6" x14ac:dyDescent="0.25">
      <c r="F330" s="49"/>
    </row>
    <row r="331" spans="6:6" x14ac:dyDescent="0.25">
      <c r="F331" s="49"/>
    </row>
    <row r="332" spans="6:6" x14ac:dyDescent="0.25">
      <c r="F332" s="49"/>
    </row>
    <row r="333" spans="6:6" x14ac:dyDescent="0.25">
      <c r="F333" s="49"/>
    </row>
    <row r="334" spans="6:6" x14ac:dyDescent="0.25">
      <c r="F334" s="49"/>
    </row>
    <row r="335" spans="6:6" x14ac:dyDescent="0.25">
      <c r="F335" s="49"/>
    </row>
    <row r="336" spans="6:6" x14ac:dyDescent="0.25">
      <c r="F336" s="49"/>
    </row>
    <row r="337" spans="6:6" x14ac:dyDescent="0.25">
      <c r="F337" s="49"/>
    </row>
    <row r="338" spans="6:6" x14ac:dyDescent="0.25">
      <c r="F338" s="49"/>
    </row>
    <row r="339" spans="6:6" x14ac:dyDescent="0.25">
      <c r="F339" s="49"/>
    </row>
    <row r="340" spans="6:6" x14ac:dyDescent="0.25">
      <c r="F340" s="49"/>
    </row>
    <row r="341" spans="6:6" x14ac:dyDescent="0.25">
      <c r="F341" s="49"/>
    </row>
    <row r="342" spans="6:6" x14ac:dyDescent="0.25">
      <c r="F342" s="49"/>
    </row>
    <row r="343" spans="6:6" x14ac:dyDescent="0.25">
      <c r="F343" s="49"/>
    </row>
    <row r="344" spans="6:6" x14ac:dyDescent="0.25">
      <c r="F344" s="49"/>
    </row>
    <row r="345" spans="6:6" x14ac:dyDescent="0.25">
      <c r="F345" s="49"/>
    </row>
    <row r="346" spans="6:6" x14ac:dyDescent="0.25">
      <c r="F346" s="49"/>
    </row>
    <row r="347" spans="6:6" x14ac:dyDescent="0.25">
      <c r="F347" s="49"/>
    </row>
    <row r="348" spans="6:6" x14ac:dyDescent="0.25">
      <c r="F348" s="49"/>
    </row>
    <row r="349" spans="6:6" x14ac:dyDescent="0.25">
      <c r="F349" s="49"/>
    </row>
    <row r="350" spans="6:6" x14ac:dyDescent="0.25">
      <c r="F350" s="49"/>
    </row>
    <row r="351" spans="6:6" x14ac:dyDescent="0.25">
      <c r="F351" s="49"/>
    </row>
    <row r="352" spans="6:6" x14ac:dyDescent="0.25">
      <c r="F352" s="49"/>
    </row>
    <row r="353" spans="6:6" x14ac:dyDescent="0.25">
      <c r="F353" s="49"/>
    </row>
    <row r="354" spans="6:6" x14ac:dyDescent="0.25">
      <c r="F354" s="49"/>
    </row>
    <row r="355" spans="6:6" x14ac:dyDescent="0.25">
      <c r="F355" s="49"/>
    </row>
  </sheetData>
  <sheetProtection algorithmName="SHA-512" hashValue="xrMd9r7rAhtXjs0Xjq6MSnBpFjA2epwhjAVDXtGUVJ/+G7uOX5BJ4gu+tNHMCdP3qzMps0d4lhe+M5to5Eqb8g==" saltValue="RDn9PTKuP3BkjDaapS2aEg==" spinCount="100000" sheet="1" objects="1" scenarios="1" selectLockedCells="1"/>
  <conditionalFormatting sqref="H8:I20">
    <cfRule type="cellIs" dxfId="3" priority="3" operator="equal">
      <formula>0</formula>
    </cfRule>
    <cfRule type="cellIs" dxfId="2" priority="4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74835-C611-4992-BD17-0E0C38BA4F0B}">
  <dimension ref="A1:U233"/>
  <sheetViews>
    <sheetView zoomScale="70" zoomScaleNormal="70" workbookViewId="0">
      <selection activeCell="B15" sqref="B15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20.140625" style="45" customWidth="1"/>
    <col min="5" max="6" width="10.85546875" style="46" customWidth="1"/>
    <col min="7" max="7" width="9.85546875" customWidth="1"/>
    <col min="8" max="9" width="14.85546875" customWidth="1"/>
    <col min="10" max="10" width="30.7109375" customWidth="1"/>
    <col min="11" max="11" width="59" customWidth="1"/>
    <col min="12" max="12" width="30.7109375" customWidth="1"/>
    <col min="13" max="13" width="42.42578125" customWidth="1"/>
    <col min="14" max="14" width="30.7109375" customWidth="1"/>
    <col min="15" max="15" width="33.5703125" customWidth="1"/>
    <col min="16" max="16" width="24.140625" customWidth="1"/>
    <col min="17" max="17" width="23.7109375" customWidth="1"/>
  </cols>
  <sheetData>
    <row r="1" spans="1:21" s="26" customFormat="1" ht="15" customHeight="1" x14ac:dyDescent="0.2">
      <c r="A1" s="11" t="s">
        <v>0</v>
      </c>
      <c r="B1" s="12" t="s">
        <v>1</v>
      </c>
      <c r="C1" s="12"/>
      <c r="D1" s="27"/>
      <c r="P1" s="29"/>
      <c r="U1" s="29"/>
    </row>
    <row r="2" spans="1:21" s="26" customFormat="1" ht="15" customHeight="1" x14ac:dyDescent="0.2">
      <c r="A2" s="11" t="s">
        <v>2</v>
      </c>
      <c r="B2" s="12" t="s">
        <v>3</v>
      </c>
      <c r="C2" s="12"/>
      <c r="D2" s="27"/>
      <c r="P2" s="29"/>
      <c r="U2" s="29"/>
    </row>
    <row r="3" spans="1:21" s="26" customFormat="1" ht="15" customHeight="1" x14ac:dyDescent="0.2">
      <c r="A3" s="11" t="s">
        <v>4</v>
      </c>
      <c r="B3" s="14">
        <v>45565</v>
      </c>
      <c r="C3" s="14"/>
      <c r="D3" s="27"/>
      <c r="G3" s="30"/>
      <c r="H3" s="30"/>
      <c r="I3" s="30"/>
      <c r="J3" s="30"/>
      <c r="K3" s="30"/>
      <c r="L3" s="30"/>
      <c r="M3" s="30"/>
      <c r="N3" s="30"/>
      <c r="O3" s="30"/>
      <c r="P3" s="29"/>
      <c r="Q3" s="30"/>
      <c r="R3" s="30"/>
      <c r="S3" s="30"/>
      <c r="T3" s="30"/>
      <c r="U3" s="29"/>
    </row>
    <row r="4" spans="1:21" s="26" customFormat="1" ht="15" customHeight="1" x14ac:dyDescent="0.2">
      <c r="A4" s="11" t="s">
        <v>5</v>
      </c>
      <c r="B4" s="1" t="s">
        <v>6</v>
      </c>
      <c r="C4" s="1"/>
      <c r="D4" s="27"/>
      <c r="G4" s="31"/>
      <c r="H4" s="31"/>
      <c r="I4" s="31"/>
      <c r="J4" s="31"/>
      <c r="K4" s="31"/>
      <c r="L4" s="31"/>
      <c r="M4" s="31"/>
      <c r="N4" s="31"/>
      <c r="O4" s="31"/>
      <c r="P4" s="29"/>
      <c r="Q4" s="31"/>
      <c r="R4" s="31"/>
      <c r="S4" s="31"/>
      <c r="T4" s="31"/>
      <c r="U4" s="29"/>
    </row>
    <row r="5" spans="1:21" s="27" customFormat="1" ht="14.25" x14ac:dyDescent="0.2">
      <c r="D5" s="32"/>
      <c r="E5" s="33"/>
      <c r="F5" s="33"/>
    </row>
    <row r="6" spans="1:21" s="34" customFormat="1" ht="12.75" x14ac:dyDescent="0.2">
      <c r="A6" s="34" t="s">
        <v>40</v>
      </c>
      <c r="B6" s="34" t="s">
        <v>41</v>
      </c>
      <c r="C6" s="34" t="s">
        <v>42</v>
      </c>
      <c r="D6" s="35" t="s">
        <v>43</v>
      </c>
      <c r="E6" s="36" t="s">
        <v>44</v>
      </c>
      <c r="F6" s="34" t="s">
        <v>46</v>
      </c>
      <c r="G6" s="34" t="s">
        <v>47</v>
      </c>
      <c r="H6" s="34" t="s">
        <v>48</v>
      </c>
      <c r="I6" s="34" t="s">
        <v>49</v>
      </c>
      <c r="J6" s="34" t="s">
        <v>50</v>
      </c>
      <c r="K6" s="34" t="s">
        <v>51</v>
      </c>
      <c r="L6" s="34" t="s">
        <v>52</v>
      </c>
      <c r="M6" s="34" t="s">
        <v>53</v>
      </c>
      <c r="N6" s="34" t="s">
        <v>54</v>
      </c>
      <c r="O6" s="34" t="s">
        <v>55</v>
      </c>
      <c r="P6" s="34" t="s">
        <v>56</v>
      </c>
      <c r="Q6" s="34" t="s">
        <v>57</v>
      </c>
    </row>
    <row r="7" spans="1:21" s="43" customFormat="1" ht="14.25" x14ac:dyDescent="0.2">
      <c r="A7" s="38" t="s">
        <v>761</v>
      </c>
      <c r="B7" s="50"/>
      <c r="C7" s="38" t="s">
        <v>762</v>
      </c>
      <c r="D7" s="39" t="s">
        <v>763</v>
      </c>
      <c r="E7" s="40"/>
      <c r="F7" s="40">
        <v>3</v>
      </c>
      <c r="G7" s="38">
        <v>17</v>
      </c>
      <c r="H7" s="51">
        <v>0</v>
      </c>
      <c r="I7" s="42">
        <f t="shared" ref="I7:I17" si="0">PRODUCT(G7:H7)</f>
        <v>0</v>
      </c>
      <c r="J7" s="38" t="s">
        <v>764</v>
      </c>
      <c r="K7" s="38" t="s">
        <v>60</v>
      </c>
      <c r="L7" s="38" t="s">
        <v>359</v>
      </c>
      <c r="M7" s="38" t="s">
        <v>765</v>
      </c>
      <c r="N7" s="38" t="s">
        <v>60</v>
      </c>
      <c r="O7" s="38" t="s">
        <v>60</v>
      </c>
      <c r="P7" s="38" t="s">
        <v>60</v>
      </c>
      <c r="Q7" s="38" t="s">
        <v>186</v>
      </c>
    </row>
    <row r="8" spans="1:21" s="38" customFormat="1" ht="14.25" x14ac:dyDescent="0.2">
      <c r="A8" s="38" t="s">
        <v>766</v>
      </c>
      <c r="B8" s="50"/>
      <c r="C8" s="38" t="s">
        <v>767</v>
      </c>
      <c r="D8" s="39" t="s">
        <v>768</v>
      </c>
      <c r="E8" s="40"/>
      <c r="F8" s="40">
        <v>3</v>
      </c>
      <c r="G8" s="38">
        <v>14</v>
      </c>
      <c r="H8" s="51">
        <v>0</v>
      </c>
      <c r="I8" s="42">
        <f t="shared" si="0"/>
        <v>0</v>
      </c>
      <c r="J8" s="38" t="s">
        <v>764</v>
      </c>
      <c r="K8" s="38" t="s">
        <v>184</v>
      </c>
      <c r="L8" s="38" t="s">
        <v>359</v>
      </c>
      <c r="M8" s="38" t="s">
        <v>765</v>
      </c>
      <c r="N8" s="38" t="s">
        <v>60</v>
      </c>
      <c r="O8" s="38" t="s">
        <v>60</v>
      </c>
      <c r="P8" s="38" t="s">
        <v>60</v>
      </c>
      <c r="Q8" s="38" t="s">
        <v>173</v>
      </c>
    </row>
    <row r="9" spans="1:21" s="38" customFormat="1" ht="14.25" x14ac:dyDescent="0.2">
      <c r="A9" s="38" t="s">
        <v>769</v>
      </c>
      <c r="B9" s="50"/>
      <c r="C9" s="38" t="s">
        <v>770</v>
      </c>
      <c r="D9" s="39" t="s">
        <v>771</v>
      </c>
      <c r="E9" s="40"/>
      <c r="F9" s="40">
        <v>3</v>
      </c>
      <c r="G9" s="38">
        <v>1</v>
      </c>
      <c r="H9" s="51">
        <v>0</v>
      </c>
      <c r="I9" s="42">
        <f t="shared" si="0"/>
        <v>0</v>
      </c>
      <c r="J9" s="38" t="s">
        <v>764</v>
      </c>
      <c r="K9" s="38" t="s">
        <v>60</v>
      </c>
      <c r="L9" s="38" t="s">
        <v>359</v>
      </c>
      <c r="M9" s="38" t="s">
        <v>765</v>
      </c>
      <c r="N9" s="38" t="s">
        <v>60</v>
      </c>
      <c r="O9" s="38" t="s">
        <v>60</v>
      </c>
      <c r="P9" s="38" t="s">
        <v>60</v>
      </c>
      <c r="Q9" s="38" t="s">
        <v>186</v>
      </c>
    </row>
    <row r="10" spans="1:21" s="38" customFormat="1" ht="14.25" x14ac:dyDescent="0.2">
      <c r="A10" s="38" t="s">
        <v>772</v>
      </c>
      <c r="B10" s="50"/>
      <c r="C10" s="38" t="s">
        <v>773</v>
      </c>
      <c r="D10" s="39" t="s">
        <v>774</v>
      </c>
      <c r="E10" s="40"/>
      <c r="F10" s="40">
        <v>3</v>
      </c>
      <c r="G10" s="38">
        <v>1</v>
      </c>
      <c r="H10" s="51">
        <v>0</v>
      </c>
      <c r="I10" s="42">
        <f t="shared" si="0"/>
        <v>0</v>
      </c>
      <c r="J10" s="38" t="s">
        <v>764</v>
      </c>
      <c r="K10" s="38" t="s">
        <v>60</v>
      </c>
      <c r="L10" s="38" t="s">
        <v>359</v>
      </c>
      <c r="M10" s="38" t="s">
        <v>765</v>
      </c>
      <c r="N10" s="38" t="s">
        <v>60</v>
      </c>
      <c r="O10" s="38" t="s">
        <v>60</v>
      </c>
      <c r="P10" s="38" t="s">
        <v>60</v>
      </c>
      <c r="Q10" s="38" t="s">
        <v>186</v>
      </c>
    </row>
    <row r="11" spans="1:21" s="38" customFormat="1" ht="14.25" x14ac:dyDescent="0.2">
      <c r="A11" s="38" t="s">
        <v>775</v>
      </c>
      <c r="B11" s="50"/>
      <c r="C11" s="38" t="s">
        <v>776</v>
      </c>
      <c r="D11" s="39" t="s">
        <v>60</v>
      </c>
      <c r="E11" s="40"/>
      <c r="F11" s="40">
        <v>3</v>
      </c>
      <c r="G11" s="38">
        <v>1</v>
      </c>
      <c r="H11" s="51">
        <v>0</v>
      </c>
      <c r="I11" s="42">
        <f t="shared" si="0"/>
        <v>0</v>
      </c>
      <c r="J11" s="38" t="s">
        <v>60</v>
      </c>
      <c r="K11" s="38" t="s">
        <v>60</v>
      </c>
      <c r="L11" s="38" t="s">
        <v>60</v>
      </c>
      <c r="M11" s="38" t="s">
        <v>60</v>
      </c>
      <c r="N11" s="38" t="s">
        <v>60</v>
      </c>
      <c r="O11" s="38" t="s">
        <v>60</v>
      </c>
      <c r="P11" s="38" t="s">
        <v>60</v>
      </c>
      <c r="Q11" s="38" t="s">
        <v>60</v>
      </c>
    </row>
    <row r="12" spans="1:21" s="38" customFormat="1" ht="14.25" x14ac:dyDescent="0.2">
      <c r="A12" s="38" t="s">
        <v>777</v>
      </c>
      <c r="B12" s="50"/>
      <c r="C12" s="38" t="s">
        <v>778</v>
      </c>
      <c r="D12" s="39" t="s">
        <v>779</v>
      </c>
      <c r="E12" s="40"/>
      <c r="F12" s="40">
        <v>3</v>
      </c>
      <c r="G12" s="38">
        <v>1</v>
      </c>
      <c r="H12" s="51">
        <v>0</v>
      </c>
      <c r="I12" s="42">
        <f t="shared" si="0"/>
        <v>0</v>
      </c>
      <c r="J12" s="38" t="s">
        <v>764</v>
      </c>
      <c r="K12" s="38" t="s">
        <v>60</v>
      </c>
      <c r="L12" s="38" t="s">
        <v>60</v>
      </c>
      <c r="M12" s="38" t="s">
        <v>60</v>
      </c>
      <c r="N12" s="38" t="s">
        <v>60</v>
      </c>
      <c r="O12" s="38" t="s">
        <v>60</v>
      </c>
      <c r="P12" s="38" t="s">
        <v>60</v>
      </c>
      <c r="Q12" s="38" t="s">
        <v>60</v>
      </c>
    </row>
    <row r="13" spans="1:21" s="38" customFormat="1" ht="14.25" x14ac:dyDescent="0.2">
      <c r="A13" s="38" t="s">
        <v>780</v>
      </c>
      <c r="B13" s="50"/>
      <c r="C13" s="38" t="s">
        <v>781</v>
      </c>
      <c r="D13" s="39" t="s">
        <v>782</v>
      </c>
      <c r="E13" s="40"/>
      <c r="F13" s="40">
        <v>3</v>
      </c>
      <c r="G13" s="38">
        <v>3</v>
      </c>
      <c r="H13" s="51">
        <v>0</v>
      </c>
      <c r="I13" s="42">
        <f t="shared" si="0"/>
        <v>0</v>
      </c>
      <c r="J13" s="38" t="s">
        <v>764</v>
      </c>
      <c r="K13" s="38" t="s">
        <v>60</v>
      </c>
      <c r="L13" s="38" t="s">
        <v>359</v>
      </c>
      <c r="M13" s="38" t="s">
        <v>783</v>
      </c>
      <c r="N13" s="38" t="s">
        <v>60</v>
      </c>
      <c r="O13" s="38" t="s">
        <v>60</v>
      </c>
      <c r="P13" s="38" t="s">
        <v>60</v>
      </c>
      <c r="Q13" s="38" t="s">
        <v>186</v>
      </c>
    </row>
    <row r="14" spans="1:21" s="38" customFormat="1" ht="14.25" x14ac:dyDescent="0.2">
      <c r="A14" s="38" t="s">
        <v>784</v>
      </c>
      <c r="B14" s="50"/>
      <c r="C14" s="38" t="s">
        <v>781</v>
      </c>
      <c r="D14" s="39" t="s">
        <v>785</v>
      </c>
      <c r="E14" s="40"/>
      <c r="F14" s="40">
        <v>3</v>
      </c>
      <c r="G14" s="38">
        <v>2</v>
      </c>
      <c r="H14" s="51">
        <v>0</v>
      </c>
      <c r="I14" s="42">
        <f t="shared" si="0"/>
        <v>0</v>
      </c>
      <c r="J14" s="38" t="s">
        <v>764</v>
      </c>
      <c r="K14" s="38" t="s">
        <v>60</v>
      </c>
      <c r="L14" s="38" t="s">
        <v>359</v>
      </c>
      <c r="M14" s="38" t="s">
        <v>379</v>
      </c>
      <c r="N14" s="38" t="s">
        <v>60</v>
      </c>
      <c r="O14" s="38" t="s">
        <v>60</v>
      </c>
      <c r="P14" s="38" t="s">
        <v>485</v>
      </c>
      <c r="Q14" s="38" t="s">
        <v>186</v>
      </c>
    </row>
    <row r="15" spans="1:21" s="38" customFormat="1" ht="14.25" x14ac:dyDescent="0.2">
      <c r="A15" s="38" t="s">
        <v>786</v>
      </c>
      <c r="B15" s="50"/>
      <c r="C15" s="38" t="s">
        <v>781</v>
      </c>
      <c r="D15" s="39" t="s">
        <v>785</v>
      </c>
      <c r="E15" s="40"/>
      <c r="F15" s="40">
        <v>3</v>
      </c>
      <c r="G15" s="38">
        <v>1</v>
      </c>
      <c r="H15" s="51">
        <v>0</v>
      </c>
      <c r="I15" s="42">
        <f t="shared" si="0"/>
        <v>0</v>
      </c>
      <c r="J15" s="38" t="s">
        <v>764</v>
      </c>
      <c r="K15" s="38" t="s">
        <v>60</v>
      </c>
      <c r="L15" s="38" t="s">
        <v>359</v>
      </c>
      <c r="M15" s="38" t="s">
        <v>787</v>
      </c>
      <c r="N15" s="38" t="s">
        <v>60</v>
      </c>
      <c r="O15" s="38" t="s">
        <v>60</v>
      </c>
      <c r="P15" s="38" t="s">
        <v>485</v>
      </c>
      <c r="Q15" s="38" t="s">
        <v>186</v>
      </c>
    </row>
    <row r="16" spans="1:21" s="38" customFormat="1" ht="14.25" x14ac:dyDescent="0.2">
      <c r="A16" s="38" t="s">
        <v>788</v>
      </c>
      <c r="B16" s="50"/>
      <c r="C16" s="38" t="s">
        <v>789</v>
      </c>
      <c r="D16" s="39" t="s">
        <v>790</v>
      </c>
      <c r="E16" s="40"/>
      <c r="F16" s="40">
        <v>3</v>
      </c>
      <c r="G16" s="38">
        <f>7-3</f>
        <v>4</v>
      </c>
      <c r="H16" s="51">
        <v>0</v>
      </c>
      <c r="I16" s="42">
        <f t="shared" si="0"/>
        <v>0</v>
      </c>
      <c r="J16" s="38" t="s">
        <v>764</v>
      </c>
      <c r="K16" s="38" t="s">
        <v>60</v>
      </c>
      <c r="L16" s="38" t="s">
        <v>60</v>
      </c>
      <c r="M16" s="38" t="s">
        <v>60</v>
      </c>
      <c r="N16" s="38" t="s">
        <v>60</v>
      </c>
      <c r="O16" s="38" t="s">
        <v>60</v>
      </c>
      <c r="P16" s="38" t="s">
        <v>485</v>
      </c>
      <c r="Q16" s="38" t="s">
        <v>60</v>
      </c>
    </row>
    <row r="17" spans="1:17" s="38" customFormat="1" ht="14.25" x14ac:dyDescent="0.2">
      <c r="A17" s="38" t="s">
        <v>791</v>
      </c>
      <c r="B17" s="50"/>
      <c r="C17" s="38" t="s">
        <v>792</v>
      </c>
      <c r="D17" s="39" t="s">
        <v>790</v>
      </c>
      <c r="E17" s="40"/>
      <c r="F17" s="40">
        <v>3</v>
      </c>
      <c r="G17" s="38">
        <f>8-2</f>
        <v>6</v>
      </c>
      <c r="H17" s="51">
        <v>0</v>
      </c>
      <c r="I17" s="42">
        <f t="shared" si="0"/>
        <v>0</v>
      </c>
      <c r="J17" s="38" t="s">
        <v>764</v>
      </c>
      <c r="K17" s="38" t="s">
        <v>60</v>
      </c>
      <c r="L17" s="38" t="s">
        <v>60</v>
      </c>
      <c r="M17" s="38" t="s">
        <v>60</v>
      </c>
      <c r="N17" s="38" t="s">
        <v>60</v>
      </c>
      <c r="O17" s="38" t="s">
        <v>60</v>
      </c>
      <c r="P17" s="38" t="s">
        <v>485</v>
      </c>
      <c r="Q17" s="38" t="s">
        <v>60</v>
      </c>
    </row>
    <row r="18" spans="1:17" s="38" customFormat="1" ht="12.75" x14ac:dyDescent="0.2">
      <c r="D18" s="39"/>
      <c r="E18" s="40"/>
      <c r="F18" s="40"/>
    </row>
    <row r="19" spans="1:17" s="47" customFormat="1" ht="12.75" x14ac:dyDescent="0.2">
      <c r="B19" s="38"/>
      <c r="D19" s="48"/>
      <c r="E19" s="49"/>
      <c r="F19" s="49"/>
    </row>
    <row r="20" spans="1:17" s="47" customFormat="1" ht="12.75" x14ac:dyDescent="0.2">
      <c r="B20" s="38"/>
      <c r="D20" s="48"/>
      <c r="E20" s="49"/>
      <c r="F20" s="49"/>
    </row>
    <row r="21" spans="1:17" s="47" customFormat="1" ht="12.75" x14ac:dyDescent="0.2">
      <c r="B21" s="38"/>
      <c r="D21" s="48"/>
      <c r="E21" s="49"/>
      <c r="F21" s="49"/>
    </row>
    <row r="22" spans="1:17" s="47" customFormat="1" ht="12.75" x14ac:dyDescent="0.2">
      <c r="B22" s="38"/>
      <c r="D22" s="48"/>
      <c r="E22" s="49"/>
      <c r="F22" s="49"/>
    </row>
    <row r="23" spans="1:17" s="47" customFormat="1" ht="12.75" x14ac:dyDescent="0.2">
      <c r="B23" s="38"/>
      <c r="D23" s="48"/>
      <c r="E23" s="49"/>
      <c r="F23" s="49"/>
    </row>
    <row r="24" spans="1:17" s="47" customFormat="1" ht="12.75" x14ac:dyDescent="0.2">
      <c r="B24" s="38"/>
      <c r="D24" s="48"/>
      <c r="E24" s="49"/>
      <c r="F24" s="49"/>
    </row>
    <row r="25" spans="1:17" s="47" customFormat="1" ht="12.75" x14ac:dyDescent="0.2">
      <c r="B25" s="38"/>
      <c r="D25" s="48"/>
      <c r="E25" s="49"/>
      <c r="F25" s="49"/>
    </row>
    <row r="26" spans="1:17" s="47" customFormat="1" ht="12.75" x14ac:dyDescent="0.2">
      <c r="B26" s="38"/>
      <c r="D26" s="48"/>
      <c r="E26" s="49"/>
      <c r="F26" s="49"/>
    </row>
    <row r="27" spans="1:17" s="47" customFormat="1" ht="12.75" x14ac:dyDescent="0.2">
      <c r="B27" s="38"/>
      <c r="D27" s="48"/>
      <c r="E27" s="49"/>
      <c r="F27" s="49"/>
    </row>
    <row r="28" spans="1:17" s="47" customFormat="1" ht="12.75" x14ac:dyDescent="0.2">
      <c r="B28" s="38"/>
      <c r="D28" s="48"/>
      <c r="E28" s="49"/>
      <c r="F28" s="49"/>
    </row>
    <row r="29" spans="1:17" s="47" customFormat="1" ht="12.75" x14ac:dyDescent="0.2">
      <c r="B29" s="38"/>
      <c r="D29" s="48"/>
      <c r="E29" s="49"/>
      <c r="F29" s="49"/>
    </row>
    <row r="30" spans="1:17" s="47" customFormat="1" ht="12.75" x14ac:dyDescent="0.2">
      <c r="B30" s="38"/>
      <c r="D30" s="48"/>
      <c r="E30" s="49"/>
      <c r="F30" s="49"/>
    </row>
    <row r="31" spans="1:17" s="47" customFormat="1" ht="12.75" x14ac:dyDescent="0.2">
      <c r="B31" s="38"/>
      <c r="D31" s="48"/>
      <c r="E31" s="49"/>
      <c r="F31" s="49"/>
    </row>
    <row r="32" spans="1:17" s="47" customFormat="1" ht="12.75" x14ac:dyDescent="0.2">
      <c r="B32" s="38"/>
      <c r="D32" s="48"/>
      <c r="E32" s="49"/>
      <c r="F32" s="49"/>
    </row>
    <row r="33" spans="2:6" s="47" customFormat="1" ht="12.75" x14ac:dyDescent="0.2">
      <c r="B33" s="38"/>
      <c r="D33" s="48"/>
      <c r="E33" s="49"/>
      <c r="F33" s="49"/>
    </row>
    <row r="34" spans="2:6" s="47" customFormat="1" ht="12.75" x14ac:dyDescent="0.2">
      <c r="B34" s="38"/>
      <c r="D34" s="48"/>
      <c r="E34" s="49"/>
      <c r="F34" s="49"/>
    </row>
    <row r="35" spans="2:6" s="47" customFormat="1" ht="12.75" x14ac:dyDescent="0.2">
      <c r="B35" s="38"/>
      <c r="D35" s="48"/>
      <c r="E35" s="49"/>
      <c r="F35" s="49"/>
    </row>
    <row r="36" spans="2:6" s="47" customFormat="1" ht="12.75" x14ac:dyDescent="0.2">
      <c r="B36" s="38"/>
      <c r="D36" s="48"/>
      <c r="E36" s="49"/>
      <c r="F36" s="49"/>
    </row>
    <row r="37" spans="2:6" s="47" customFormat="1" ht="12.75" x14ac:dyDescent="0.2">
      <c r="B37" s="38"/>
      <c r="D37" s="48"/>
      <c r="E37" s="49"/>
      <c r="F37" s="49"/>
    </row>
    <row r="38" spans="2:6" s="47" customFormat="1" ht="12.75" x14ac:dyDescent="0.2">
      <c r="B38" s="38"/>
      <c r="D38" s="48"/>
      <c r="E38" s="49"/>
      <c r="F38" s="49"/>
    </row>
    <row r="39" spans="2:6" s="47" customFormat="1" ht="12.75" x14ac:dyDescent="0.2">
      <c r="B39" s="38"/>
      <c r="D39" s="48"/>
      <c r="E39" s="49"/>
      <c r="F39" s="49"/>
    </row>
    <row r="40" spans="2:6" s="47" customFormat="1" ht="12.75" x14ac:dyDescent="0.2">
      <c r="B40" s="38"/>
      <c r="D40" s="48"/>
      <c r="E40" s="49"/>
      <c r="F40" s="49"/>
    </row>
    <row r="41" spans="2:6" s="47" customFormat="1" ht="12.75" x14ac:dyDescent="0.2">
      <c r="B41" s="38"/>
      <c r="D41" s="48"/>
      <c r="E41" s="49"/>
      <c r="F41" s="49"/>
    </row>
    <row r="42" spans="2:6" s="47" customFormat="1" ht="12.75" x14ac:dyDescent="0.2">
      <c r="B42" s="38"/>
      <c r="D42" s="48"/>
      <c r="E42" s="49"/>
      <c r="F42" s="49"/>
    </row>
    <row r="43" spans="2:6" s="47" customFormat="1" ht="12.75" x14ac:dyDescent="0.2">
      <c r="B43" s="38"/>
      <c r="D43" s="48"/>
      <c r="E43" s="49"/>
      <c r="F43" s="49"/>
    </row>
    <row r="44" spans="2:6" s="47" customFormat="1" ht="12.75" x14ac:dyDescent="0.2">
      <c r="B44" s="38"/>
      <c r="D44" s="48"/>
      <c r="E44" s="49"/>
      <c r="F44" s="49"/>
    </row>
    <row r="45" spans="2:6" s="47" customFormat="1" ht="12.75" x14ac:dyDescent="0.2">
      <c r="B45" s="38"/>
      <c r="D45" s="48"/>
      <c r="E45" s="49"/>
      <c r="F45" s="49"/>
    </row>
    <row r="46" spans="2:6" s="47" customFormat="1" ht="12.75" x14ac:dyDescent="0.2">
      <c r="B46" s="38"/>
      <c r="D46" s="48"/>
      <c r="E46" s="49"/>
      <c r="F46" s="49"/>
    </row>
    <row r="47" spans="2:6" s="47" customFormat="1" ht="12.75" x14ac:dyDescent="0.2">
      <c r="B47" s="38"/>
      <c r="D47" s="48"/>
      <c r="E47" s="49"/>
      <c r="F47" s="49"/>
    </row>
    <row r="48" spans="2:6" s="47" customFormat="1" ht="12.75" x14ac:dyDescent="0.2">
      <c r="B48" s="38"/>
      <c r="D48" s="48"/>
      <c r="E48" s="49"/>
      <c r="F48" s="49"/>
    </row>
    <row r="49" spans="2:6" s="47" customFormat="1" ht="12.75" x14ac:dyDescent="0.2">
      <c r="B49" s="38"/>
      <c r="D49" s="48"/>
      <c r="E49" s="49"/>
      <c r="F49" s="49"/>
    </row>
    <row r="50" spans="2:6" s="47" customFormat="1" ht="12.75" x14ac:dyDescent="0.2">
      <c r="B50" s="38"/>
      <c r="D50" s="48"/>
      <c r="E50" s="49"/>
      <c r="F50" s="49"/>
    </row>
    <row r="51" spans="2:6" s="47" customFormat="1" ht="12.75" x14ac:dyDescent="0.2">
      <c r="B51" s="38"/>
      <c r="D51" s="48"/>
      <c r="E51" s="49"/>
      <c r="F51" s="49"/>
    </row>
    <row r="52" spans="2:6" s="47" customFormat="1" ht="12.75" x14ac:dyDescent="0.2">
      <c r="B52" s="38"/>
      <c r="D52" s="48"/>
      <c r="E52" s="49"/>
      <c r="F52" s="49"/>
    </row>
    <row r="53" spans="2:6" s="47" customFormat="1" ht="12.75" x14ac:dyDescent="0.2">
      <c r="B53" s="38"/>
      <c r="D53" s="48"/>
      <c r="E53" s="49"/>
      <c r="F53" s="49"/>
    </row>
    <row r="54" spans="2:6" ht="15" customHeight="1" x14ac:dyDescent="0.25">
      <c r="B54" s="38"/>
    </row>
    <row r="55" spans="2:6" ht="15" customHeight="1" x14ac:dyDescent="0.25">
      <c r="B55" s="38"/>
    </row>
    <row r="56" spans="2:6" ht="15" customHeight="1" x14ac:dyDescent="0.25">
      <c r="B56" s="38"/>
    </row>
    <row r="57" spans="2:6" ht="15" customHeight="1" x14ac:dyDescent="0.25">
      <c r="B57" s="38"/>
    </row>
    <row r="58" spans="2:6" ht="15" customHeight="1" x14ac:dyDescent="0.25">
      <c r="B58" s="38"/>
    </row>
    <row r="59" spans="2:6" ht="15" customHeight="1" x14ac:dyDescent="0.25">
      <c r="B59" s="38"/>
    </row>
    <row r="60" spans="2:6" ht="15" customHeight="1" x14ac:dyDescent="0.25">
      <c r="B60" s="38"/>
    </row>
    <row r="61" spans="2:6" ht="15" customHeight="1" x14ac:dyDescent="0.25">
      <c r="B61" s="38"/>
    </row>
    <row r="62" spans="2:6" ht="15" customHeight="1" x14ac:dyDescent="0.25">
      <c r="B62" s="38"/>
    </row>
    <row r="63" spans="2:6" ht="15" customHeight="1" x14ac:dyDescent="0.25">
      <c r="B63" s="38"/>
    </row>
    <row r="64" spans="2:6" ht="15" customHeight="1" x14ac:dyDescent="0.25">
      <c r="B64" s="38"/>
    </row>
    <row r="65" spans="2:2" ht="15" customHeight="1" x14ac:dyDescent="0.25">
      <c r="B65" s="38"/>
    </row>
    <row r="66" spans="2:2" ht="15" customHeight="1" x14ac:dyDescent="0.25">
      <c r="B66" s="38"/>
    </row>
    <row r="67" spans="2:2" ht="15" customHeight="1" x14ac:dyDescent="0.25">
      <c r="B67" s="38"/>
    </row>
    <row r="68" spans="2:2" ht="15" customHeight="1" x14ac:dyDescent="0.25">
      <c r="B68" s="38"/>
    </row>
    <row r="69" spans="2:2" ht="15" customHeight="1" x14ac:dyDescent="0.25">
      <c r="B69" s="38"/>
    </row>
    <row r="70" spans="2:2" ht="15" customHeight="1" x14ac:dyDescent="0.25">
      <c r="B70" s="38"/>
    </row>
    <row r="71" spans="2:2" ht="15" customHeight="1" x14ac:dyDescent="0.25">
      <c r="B71" s="38"/>
    </row>
    <row r="72" spans="2:2" ht="15" customHeight="1" x14ac:dyDescent="0.25">
      <c r="B72" s="38"/>
    </row>
    <row r="73" spans="2:2" ht="15" customHeight="1" x14ac:dyDescent="0.25">
      <c r="B73" s="38"/>
    </row>
    <row r="74" spans="2:2" ht="15" customHeight="1" x14ac:dyDescent="0.25">
      <c r="B74" s="38"/>
    </row>
    <row r="75" spans="2:2" ht="15" customHeight="1" x14ac:dyDescent="0.25">
      <c r="B75" s="38"/>
    </row>
    <row r="76" spans="2:2" ht="15" customHeight="1" x14ac:dyDescent="0.25">
      <c r="B76" s="38"/>
    </row>
    <row r="77" spans="2:2" ht="15" customHeight="1" x14ac:dyDescent="0.25">
      <c r="B77" s="38"/>
    </row>
    <row r="78" spans="2:2" ht="15" customHeight="1" x14ac:dyDescent="0.25">
      <c r="B78" s="38"/>
    </row>
    <row r="79" spans="2:2" ht="15" customHeight="1" x14ac:dyDescent="0.25">
      <c r="B79" s="38"/>
    </row>
    <row r="80" spans="2:2" ht="15" customHeight="1" x14ac:dyDescent="0.25">
      <c r="B80" s="38"/>
    </row>
    <row r="81" spans="2:2" ht="15" customHeight="1" x14ac:dyDescent="0.25">
      <c r="B81" s="38"/>
    </row>
    <row r="82" spans="2:2" ht="15" customHeight="1" x14ac:dyDescent="0.25">
      <c r="B82" s="38"/>
    </row>
    <row r="83" spans="2:2" ht="15" customHeight="1" x14ac:dyDescent="0.25">
      <c r="B83" s="38"/>
    </row>
    <row r="84" spans="2:2" ht="15" customHeight="1" x14ac:dyDescent="0.25">
      <c r="B84" s="38"/>
    </row>
    <row r="85" spans="2:2" ht="15" customHeight="1" x14ac:dyDescent="0.25">
      <c r="B85" s="38"/>
    </row>
    <row r="86" spans="2:2" ht="15" customHeight="1" x14ac:dyDescent="0.25">
      <c r="B86" s="38"/>
    </row>
    <row r="87" spans="2:2" ht="15" customHeight="1" x14ac:dyDescent="0.25">
      <c r="B87" s="38"/>
    </row>
    <row r="88" spans="2:2" ht="15" customHeight="1" x14ac:dyDescent="0.25">
      <c r="B88" s="38"/>
    </row>
    <row r="89" spans="2:2" ht="15" customHeight="1" x14ac:dyDescent="0.25">
      <c r="B89" s="38"/>
    </row>
    <row r="90" spans="2:2" ht="15" customHeight="1" x14ac:dyDescent="0.25">
      <c r="B90" s="38"/>
    </row>
    <row r="91" spans="2:2" ht="15" customHeight="1" x14ac:dyDescent="0.25">
      <c r="B91" s="38"/>
    </row>
    <row r="92" spans="2:2" ht="15" customHeight="1" x14ac:dyDescent="0.25">
      <c r="B92" s="38"/>
    </row>
    <row r="93" spans="2:2" ht="15" customHeight="1" x14ac:dyDescent="0.25">
      <c r="B93" s="38"/>
    </row>
    <row r="94" spans="2:2" ht="15" customHeight="1" x14ac:dyDescent="0.25">
      <c r="B94" s="38"/>
    </row>
    <row r="95" spans="2:2" ht="15" customHeight="1" x14ac:dyDescent="0.25">
      <c r="B95" s="38"/>
    </row>
    <row r="96" spans="2:2" ht="15" customHeight="1" x14ac:dyDescent="0.25">
      <c r="B96" s="38"/>
    </row>
    <row r="97" spans="2:2" ht="15" customHeight="1" x14ac:dyDescent="0.25">
      <c r="B97" s="38"/>
    </row>
    <row r="98" spans="2:2" ht="15" customHeight="1" x14ac:dyDescent="0.25">
      <c r="B98" s="38"/>
    </row>
    <row r="99" spans="2:2" ht="15" customHeight="1" x14ac:dyDescent="0.25">
      <c r="B99" s="38"/>
    </row>
    <row r="100" spans="2:2" ht="15" customHeight="1" x14ac:dyDescent="0.25">
      <c r="B100" s="38"/>
    </row>
    <row r="101" spans="2:2" ht="15" customHeight="1" x14ac:dyDescent="0.25">
      <c r="B101" s="38"/>
    </row>
    <row r="102" spans="2:2" ht="15" customHeight="1" x14ac:dyDescent="0.25">
      <c r="B102" s="38"/>
    </row>
    <row r="103" spans="2:2" ht="15" customHeight="1" x14ac:dyDescent="0.25">
      <c r="B103" s="38"/>
    </row>
    <row r="104" spans="2:2" ht="15" customHeight="1" x14ac:dyDescent="0.25">
      <c r="B104" s="38"/>
    </row>
    <row r="105" spans="2:2" ht="15" customHeight="1" x14ac:dyDescent="0.25">
      <c r="B105" s="38"/>
    </row>
    <row r="106" spans="2:2" ht="15" customHeight="1" x14ac:dyDescent="0.25">
      <c r="B106" s="38"/>
    </row>
    <row r="107" spans="2:2" ht="15" customHeight="1" x14ac:dyDescent="0.25">
      <c r="B107" s="38"/>
    </row>
    <row r="108" spans="2:2" ht="15" customHeight="1" x14ac:dyDescent="0.25">
      <c r="B108" s="38"/>
    </row>
    <row r="109" spans="2:2" ht="15" customHeight="1" x14ac:dyDescent="0.25">
      <c r="B109" s="38"/>
    </row>
    <row r="110" spans="2:2" ht="15" customHeight="1" x14ac:dyDescent="0.25">
      <c r="B110" s="38"/>
    </row>
    <row r="111" spans="2:2" ht="15" customHeight="1" x14ac:dyDescent="0.25">
      <c r="B111" s="38"/>
    </row>
    <row r="112" spans="2:2" ht="15" customHeight="1" x14ac:dyDescent="0.25">
      <c r="B112" s="38"/>
    </row>
    <row r="113" spans="2:2" ht="15" customHeight="1" x14ac:dyDescent="0.25">
      <c r="B113" s="38"/>
    </row>
    <row r="114" spans="2:2" ht="15" customHeight="1" x14ac:dyDescent="0.25">
      <c r="B114" s="38"/>
    </row>
    <row r="115" spans="2:2" ht="15" customHeight="1" x14ac:dyDescent="0.25">
      <c r="B115" s="38"/>
    </row>
    <row r="116" spans="2:2" ht="15" customHeight="1" x14ac:dyDescent="0.25">
      <c r="B116" s="38"/>
    </row>
    <row r="117" spans="2:2" ht="15" customHeight="1" x14ac:dyDescent="0.25">
      <c r="B117" s="38"/>
    </row>
    <row r="118" spans="2:2" ht="15" customHeight="1" x14ac:dyDescent="0.25">
      <c r="B118" s="38"/>
    </row>
    <row r="119" spans="2:2" ht="15" customHeight="1" x14ac:dyDescent="0.25">
      <c r="B119" s="38"/>
    </row>
    <row r="120" spans="2:2" ht="15" customHeight="1" x14ac:dyDescent="0.25">
      <c r="B120" s="38"/>
    </row>
    <row r="121" spans="2:2" ht="15" customHeight="1" x14ac:dyDescent="0.25">
      <c r="B121" s="38"/>
    </row>
    <row r="122" spans="2:2" ht="15" customHeight="1" x14ac:dyDescent="0.25">
      <c r="B122" s="38"/>
    </row>
    <row r="123" spans="2:2" ht="15" customHeight="1" x14ac:dyDescent="0.25">
      <c r="B123" s="38"/>
    </row>
    <row r="124" spans="2:2" ht="15" customHeight="1" x14ac:dyDescent="0.25">
      <c r="B124" s="38"/>
    </row>
    <row r="125" spans="2:2" ht="15" customHeight="1" x14ac:dyDescent="0.25">
      <c r="B125" s="38"/>
    </row>
    <row r="126" spans="2:2" ht="15" customHeight="1" x14ac:dyDescent="0.25">
      <c r="B126" s="38"/>
    </row>
    <row r="127" spans="2:2" ht="15" customHeight="1" x14ac:dyDescent="0.25">
      <c r="B127" s="38"/>
    </row>
    <row r="128" spans="2:2" ht="15" customHeight="1" x14ac:dyDescent="0.25">
      <c r="B128" s="38"/>
    </row>
    <row r="129" spans="2:2" ht="15" customHeight="1" x14ac:dyDescent="0.25">
      <c r="B129" s="38"/>
    </row>
    <row r="130" spans="2:2" ht="15" customHeight="1" x14ac:dyDescent="0.25">
      <c r="B130" s="38"/>
    </row>
    <row r="131" spans="2:2" ht="15" customHeight="1" x14ac:dyDescent="0.25">
      <c r="B131" s="43"/>
    </row>
    <row r="132" spans="2:2" ht="15" customHeight="1" x14ac:dyDescent="0.25">
      <c r="B132" s="38"/>
    </row>
    <row r="133" spans="2:2" ht="15" customHeight="1" x14ac:dyDescent="0.25">
      <c r="B133" s="38"/>
    </row>
    <row r="134" spans="2:2" ht="15" customHeight="1" x14ac:dyDescent="0.25">
      <c r="B134" s="38"/>
    </row>
    <row r="135" spans="2:2" ht="15" customHeight="1" x14ac:dyDescent="0.25">
      <c r="B135" s="38"/>
    </row>
    <row r="136" spans="2:2" ht="15" customHeight="1" x14ac:dyDescent="0.25">
      <c r="B136" s="38"/>
    </row>
    <row r="137" spans="2:2" ht="15" customHeight="1" x14ac:dyDescent="0.25">
      <c r="B137" s="38"/>
    </row>
    <row r="138" spans="2:2" ht="15" customHeight="1" x14ac:dyDescent="0.25">
      <c r="B138" s="38"/>
    </row>
    <row r="139" spans="2:2" ht="15" customHeight="1" x14ac:dyDescent="0.25">
      <c r="B139" s="38"/>
    </row>
    <row r="140" spans="2:2" ht="15" customHeight="1" x14ac:dyDescent="0.25">
      <c r="B140" s="38"/>
    </row>
    <row r="141" spans="2:2" ht="15" customHeight="1" x14ac:dyDescent="0.25">
      <c r="B141" s="38"/>
    </row>
    <row r="142" spans="2:2" ht="15" customHeight="1" x14ac:dyDescent="0.25">
      <c r="B142" s="38"/>
    </row>
    <row r="143" spans="2:2" ht="15" customHeight="1" x14ac:dyDescent="0.25">
      <c r="B143" s="38"/>
    </row>
    <row r="144" spans="2:2" ht="15" customHeight="1" x14ac:dyDescent="0.25">
      <c r="B144" s="38"/>
    </row>
    <row r="145" spans="2:2" ht="15" customHeight="1" x14ac:dyDescent="0.25">
      <c r="B145" s="38"/>
    </row>
    <row r="146" spans="2:2" ht="15" customHeight="1" x14ac:dyDescent="0.25">
      <c r="B146" s="43"/>
    </row>
    <row r="147" spans="2:2" ht="15" customHeight="1" x14ac:dyDescent="0.25">
      <c r="B147" s="38"/>
    </row>
    <row r="148" spans="2:2" ht="15" customHeight="1" x14ac:dyDescent="0.25">
      <c r="B148" s="38"/>
    </row>
    <row r="149" spans="2:2" ht="15" customHeight="1" x14ac:dyDescent="0.25">
      <c r="B149" s="38"/>
    </row>
    <row r="150" spans="2:2" ht="15" customHeight="1" x14ac:dyDescent="0.25">
      <c r="B150" s="38"/>
    </row>
    <row r="151" spans="2:2" ht="15" customHeight="1" x14ac:dyDescent="0.25">
      <c r="B151" s="38"/>
    </row>
    <row r="152" spans="2:2" ht="15" customHeight="1" x14ac:dyDescent="0.25">
      <c r="B152" s="38"/>
    </row>
    <row r="153" spans="2:2" ht="15" customHeight="1" x14ac:dyDescent="0.25">
      <c r="B153" s="38"/>
    </row>
    <row r="154" spans="2:2" ht="15" customHeight="1" x14ac:dyDescent="0.25">
      <c r="B154" s="38"/>
    </row>
    <row r="155" spans="2:2" ht="15" customHeight="1" x14ac:dyDescent="0.25">
      <c r="B155" s="38"/>
    </row>
    <row r="156" spans="2:2" ht="15" customHeight="1" x14ac:dyDescent="0.25">
      <c r="B156" s="38"/>
    </row>
    <row r="157" spans="2:2" ht="15" customHeight="1" x14ac:dyDescent="0.25">
      <c r="B157" s="38"/>
    </row>
    <row r="158" spans="2:2" ht="15" customHeight="1" x14ac:dyDescent="0.25">
      <c r="B158" s="38"/>
    </row>
    <row r="159" spans="2:2" ht="15" customHeight="1" x14ac:dyDescent="0.25">
      <c r="B159" s="38"/>
    </row>
    <row r="160" spans="2:2" ht="15" customHeight="1" x14ac:dyDescent="0.25">
      <c r="B160" s="38"/>
    </row>
    <row r="161" spans="2:2" ht="15" customHeight="1" x14ac:dyDescent="0.25">
      <c r="B161" s="38"/>
    </row>
    <row r="162" spans="2:2" ht="15" customHeight="1" x14ac:dyDescent="0.25">
      <c r="B162" s="38"/>
    </row>
    <row r="163" spans="2:2" ht="15" customHeight="1" x14ac:dyDescent="0.25">
      <c r="B163" s="38"/>
    </row>
    <row r="164" spans="2:2" ht="15" customHeight="1" x14ac:dyDescent="0.25">
      <c r="B164" s="38"/>
    </row>
    <row r="165" spans="2:2" ht="15" customHeight="1" x14ac:dyDescent="0.25">
      <c r="B165" s="38"/>
    </row>
    <row r="166" spans="2:2" ht="15" customHeight="1" x14ac:dyDescent="0.25">
      <c r="B166" s="38"/>
    </row>
    <row r="167" spans="2:2" ht="15" customHeight="1" x14ac:dyDescent="0.25">
      <c r="B167" s="38"/>
    </row>
    <row r="168" spans="2:2" ht="15" customHeight="1" x14ac:dyDescent="0.25">
      <c r="B168" s="38"/>
    </row>
    <row r="169" spans="2:2" ht="15" customHeight="1" x14ac:dyDescent="0.25">
      <c r="B169" s="38"/>
    </row>
    <row r="170" spans="2:2" ht="15" customHeight="1" x14ac:dyDescent="0.25">
      <c r="B170" s="43"/>
    </row>
    <row r="171" spans="2:2" ht="15" customHeight="1" x14ac:dyDescent="0.25">
      <c r="B171" s="38"/>
    </row>
    <row r="172" spans="2:2" ht="15" customHeight="1" x14ac:dyDescent="0.25">
      <c r="B172" s="38"/>
    </row>
    <row r="173" spans="2:2" ht="15" customHeight="1" x14ac:dyDescent="0.25">
      <c r="B173" s="38"/>
    </row>
    <row r="174" spans="2:2" ht="15" customHeight="1" x14ac:dyDescent="0.25">
      <c r="B174" s="38"/>
    </row>
    <row r="175" spans="2:2" ht="15" customHeight="1" x14ac:dyDescent="0.25">
      <c r="B175" s="38"/>
    </row>
    <row r="176" spans="2:2" ht="15" customHeight="1" x14ac:dyDescent="0.25">
      <c r="B176" s="38"/>
    </row>
    <row r="177" spans="2:2" ht="15" customHeight="1" x14ac:dyDescent="0.25">
      <c r="B177" s="38"/>
    </row>
    <row r="178" spans="2:2" ht="15" customHeight="1" x14ac:dyDescent="0.25">
      <c r="B178" s="38"/>
    </row>
    <row r="179" spans="2:2" ht="15" customHeight="1" x14ac:dyDescent="0.25">
      <c r="B179" s="38"/>
    </row>
    <row r="180" spans="2:2" ht="15" customHeight="1" x14ac:dyDescent="0.25">
      <c r="B180" s="38"/>
    </row>
    <row r="181" spans="2:2" ht="15" customHeight="1" x14ac:dyDescent="0.25">
      <c r="B181" s="38"/>
    </row>
    <row r="182" spans="2:2" ht="15" customHeight="1" x14ac:dyDescent="0.25">
      <c r="B182" s="38"/>
    </row>
    <row r="183" spans="2:2" ht="15" customHeight="1" x14ac:dyDescent="0.25">
      <c r="B183" s="38"/>
    </row>
    <row r="184" spans="2:2" ht="15" customHeight="1" x14ac:dyDescent="0.25">
      <c r="B184" s="38"/>
    </row>
    <row r="185" spans="2:2" ht="15" customHeight="1" x14ac:dyDescent="0.25">
      <c r="B185" s="38"/>
    </row>
    <row r="186" spans="2:2" ht="15" customHeight="1" x14ac:dyDescent="0.25">
      <c r="B186" s="38"/>
    </row>
    <row r="187" spans="2:2" ht="15" customHeight="1" x14ac:dyDescent="0.25">
      <c r="B187" s="38"/>
    </row>
    <row r="188" spans="2:2" ht="15" customHeight="1" x14ac:dyDescent="0.25">
      <c r="B188" s="38"/>
    </row>
    <row r="189" spans="2:2" ht="15" customHeight="1" x14ac:dyDescent="0.25">
      <c r="B189" s="38"/>
    </row>
    <row r="190" spans="2:2" ht="15" customHeight="1" x14ac:dyDescent="0.25">
      <c r="B190" s="38"/>
    </row>
    <row r="191" spans="2:2" ht="15" customHeight="1" x14ac:dyDescent="0.25">
      <c r="B191" s="38"/>
    </row>
    <row r="192" spans="2:2" ht="15" customHeight="1" x14ac:dyDescent="0.25">
      <c r="B192" s="38"/>
    </row>
    <row r="193" spans="2:2" ht="15" customHeight="1" x14ac:dyDescent="0.25">
      <c r="B193" s="38"/>
    </row>
    <row r="194" spans="2:2" ht="15" customHeight="1" x14ac:dyDescent="0.25">
      <c r="B194" s="38"/>
    </row>
    <row r="195" spans="2:2" ht="15" customHeight="1" x14ac:dyDescent="0.25">
      <c r="B195" s="38"/>
    </row>
    <row r="196" spans="2:2" ht="15" customHeight="1" x14ac:dyDescent="0.25">
      <c r="B196" s="38"/>
    </row>
    <row r="197" spans="2:2" ht="15" customHeight="1" x14ac:dyDescent="0.25">
      <c r="B197" s="38"/>
    </row>
    <row r="198" spans="2:2" ht="15" customHeight="1" x14ac:dyDescent="0.25">
      <c r="B198" s="38"/>
    </row>
    <row r="199" spans="2:2" ht="15" customHeight="1" x14ac:dyDescent="0.25">
      <c r="B199" s="38"/>
    </row>
    <row r="200" spans="2:2" ht="15" customHeight="1" x14ac:dyDescent="0.25">
      <c r="B200" s="38"/>
    </row>
    <row r="201" spans="2:2" ht="15" customHeight="1" x14ac:dyDescent="0.25">
      <c r="B201" s="38"/>
    </row>
    <row r="202" spans="2:2" ht="15" customHeight="1" x14ac:dyDescent="0.25">
      <c r="B202" s="38"/>
    </row>
    <row r="203" spans="2:2" ht="15" customHeight="1" x14ac:dyDescent="0.25">
      <c r="B203" s="38"/>
    </row>
    <row r="204" spans="2:2" ht="15" customHeight="1" x14ac:dyDescent="0.25">
      <c r="B204" s="38"/>
    </row>
    <row r="205" spans="2:2" ht="15" customHeight="1" x14ac:dyDescent="0.25">
      <c r="B205" s="38"/>
    </row>
    <row r="206" spans="2:2" ht="15" customHeight="1" x14ac:dyDescent="0.25">
      <c r="B206" s="43"/>
    </row>
    <row r="207" spans="2:2" ht="15" customHeight="1" x14ac:dyDescent="0.25">
      <c r="B207" s="38"/>
    </row>
    <row r="208" spans="2:2" ht="15" customHeight="1" x14ac:dyDescent="0.25">
      <c r="B208" s="38"/>
    </row>
    <row r="209" spans="2:2" ht="15" customHeight="1" x14ac:dyDescent="0.25">
      <c r="B209" s="38"/>
    </row>
    <row r="210" spans="2:2" ht="15" customHeight="1" x14ac:dyDescent="0.25">
      <c r="B210" s="38"/>
    </row>
    <row r="211" spans="2:2" ht="15" customHeight="1" x14ac:dyDescent="0.25">
      <c r="B211" s="38"/>
    </row>
    <row r="212" spans="2:2" ht="15" customHeight="1" x14ac:dyDescent="0.25">
      <c r="B212" s="38"/>
    </row>
    <row r="213" spans="2:2" ht="15" customHeight="1" x14ac:dyDescent="0.25">
      <c r="B213" s="38"/>
    </row>
    <row r="214" spans="2:2" ht="15" customHeight="1" x14ac:dyDescent="0.25">
      <c r="B214" s="38"/>
    </row>
    <row r="215" spans="2:2" ht="15" customHeight="1" x14ac:dyDescent="0.25">
      <c r="B215" s="38"/>
    </row>
    <row r="216" spans="2:2" ht="15" customHeight="1" x14ac:dyDescent="0.25">
      <c r="B216" s="38"/>
    </row>
    <row r="217" spans="2:2" ht="15" customHeight="1" x14ac:dyDescent="0.25">
      <c r="B217" s="38"/>
    </row>
    <row r="218" spans="2:2" ht="15" customHeight="1" x14ac:dyDescent="0.25">
      <c r="B218" s="38"/>
    </row>
    <row r="229" spans="2:2" ht="15" customHeight="1" x14ac:dyDescent="0.25">
      <c r="B229" s="47"/>
    </row>
    <row r="230" spans="2:2" ht="15" customHeight="1" x14ac:dyDescent="0.25">
      <c r="B230" s="47"/>
    </row>
    <row r="231" spans="2:2" ht="15" customHeight="1" x14ac:dyDescent="0.25">
      <c r="B231" s="47"/>
    </row>
    <row r="232" spans="2:2" ht="15" customHeight="1" x14ac:dyDescent="0.25">
      <c r="B232" s="47"/>
    </row>
    <row r="233" spans="2:2" ht="15" customHeight="1" x14ac:dyDescent="0.25">
      <c r="B233" s="47"/>
    </row>
  </sheetData>
  <sheetProtection algorithmName="SHA-512" hashValue="E4PzaVcLvl6kcevf4SjQ7ulxHA70i2Yj6imDSao0+0sQoDMFBSyWwRooFHc67NeU0Wy31LNODWvB68IAkg3/Rg==" saltValue="lwJBnmMY2AQsUdTDVmsC+Q==" spinCount="100000" sheet="1" objects="1" scenarios="1" selectLockedCells="1"/>
  <conditionalFormatting sqref="H8:I17">
    <cfRule type="cellIs" dxfId="1" priority="7" operator="equal">
      <formula>0</formula>
    </cfRule>
    <cfRule type="cellIs" dxfId="0" priority="8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3" ma:contentTypeDescription="Een nieuw document maken." ma:contentTypeScope="" ma:versionID="c7cf9dc23984c0ba7e7ea7092b36b2a1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C22ACF-E44C-4E75-B405-0C78DE0F81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84936-C8A1-42F4-8AB9-B5A1D82E4ADE}">
  <ds:schemaRefs>
    <ds:schemaRef ds:uri="http://schemas.microsoft.com/office/2006/metadata/properties"/>
    <ds:schemaRef ds:uri="http://schemas.microsoft.com/office/infopath/2007/PartnerControls"/>
    <ds:schemaRef ds:uri="5d75fdf1-ceb8-40e1-9447-032c03e88bfb"/>
    <ds:schemaRef ds:uri="2d99f15f-cf07-484e-a6b2-d764e48b776b"/>
    <ds:schemaRef ds:uri="bba25a7a-e915-4276-833c-6575bc1da025"/>
  </ds:schemaRefs>
</ds:datastoreItem>
</file>

<file path=customXml/itemProps3.xml><?xml version="1.0" encoding="utf-8"?>
<ds:datastoreItem xmlns:ds="http://schemas.openxmlformats.org/officeDocument/2006/customXml" ds:itemID="{79FBBC60-3F6F-4EF9-AD0E-468512422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 blad</vt:lpstr>
      <vt:lpstr>Dienstverlening</vt:lpstr>
      <vt:lpstr>OTS</vt:lpstr>
      <vt:lpstr>C-OTS</vt:lpstr>
      <vt:lpstr>Maatwerk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Foulon</dc:creator>
  <cp:keywords/>
  <dc:description/>
  <cp:lastModifiedBy>Kuling-Bakker, J (Jacqueline)</cp:lastModifiedBy>
  <cp:revision/>
  <dcterms:created xsi:type="dcterms:W3CDTF">2024-03-22T20:49:51Z</dcterms:created>
  <dcterms:modified xsi:type="dcterms:W3CDTF">2024-10-01T12:54:31Z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