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16"/>
  <workbookPr filterPrivacy="1" codeName="ThisWorkbook" autoCompressPictures="0"/>
  <xr:revisionPtr revIDLastSave="521" documentId="13_ncr:1_{B506B49D-C255-614C-9C92-3E282F9782CA}" xr6:coauthVersionLast="47" xr6:coauthVersionMax="47" xr10:uidLastSave="{FF529F41-0AB0-4A4F-B40A-12811FD6265F}"/>
  <bookViews>
    <workbookView xWindow="31960" yWindow="500" windowWidth="40600" windowHeight="19140" activeTab="5" xr2:uid="{00000000-000D-0000-FFFF-FFFF00000000}"/>
  </bookViews>
  <sheets>
    <sheet name="Open vragen" sheetId="21" r:id="rId1"/>
    <sheet name="Beoordelaar 1 Beleidsadviseur" sheetId="7" r:id="rId2"/>
    <sheet name="Beoordelaar 2 Facilitairmanager" sheetId="15" r:id="rId3"/>
    <sheet name="Beoordelaar 3 Teamleider BV" sheetId="16" r:id="rId4"/>
    <sheet name="Beoordelaar 4 Teamleider BV" sheetId="17" r:id="rId5"/>
    <sheet name="Consensus" sheetId="9" r:id="rId6"/>
    <sheet name="Eindscores" sheetId="19" r:id="rId7"/>
  </sheets>
  <definedNames>
    <definedName name="_100">'Open vragen'!#REF!</definedName>
    <definedName name="_1050">'Open vragen'!#REF!</definedName>
    <definedName name="_50">'Open vragen'!#REF!</definedName>
    <definedName name="_xlnm._FilterDatabase" localSheetId="1" hidden="1">'Beoordelaar 1 Beleidsadviseur'!$C$1:$D$6</definedName>
    <definedName name="OPENVRAGEN">'Open vragen'!#REF!</definedName>
    <definedName name="SCORE">#REF!</definedName>
    <definedName name="SCOREOV">'Open vragen'!$B$3:$G$3</definedName>
    <definedName name="UGV">#REF!</definedName>
    <definedName name="UVO">#REF!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B31" i="9" l="1"/>
  <c r="B30" i="9"/>
  <c r="B29" i="9"/>
  <c r="B28" i="9"/>
  <c r="B25" i="9"/>
  <c r="B24" i="9"/>
  <c r="B23" i="9"/>
  <c r="B22" i="9"/>
  <c r="B19" i="9"/>
  <c r="B18" i="9"/>
  <c r="B17" i="9"/>
  <c r="B16" i="9"/>
  <c r="B13" i="9"/>
  <c r="B12" i="9"/>
  <c r="B11" i="9"/>
  <c r="B10" i="9"/>
  <c r="B7" i="9"/>
  <c r="B6" i="9"/>
  <c r="B5" i="9"/>
  <c r="B4" i="9"/>
  <c r="J35" i="9"/>
  <c r="G35" i="9"/>
  <c r="D35" i="9"/>
  <c r="A2" i="16" l="1"/>
  <c r="A7" i="16"/>
  <c r="J9" i="9"/>
  <c r="J15" i="9"/>
  <c r="J21" i="9"/>
  <c r="J27" i="9"/>
  <c r="J33" i="9"/>
  <c r="G9" i="9"/>
  <c r="G15" i="9"/>
  <c r="G21" i="9"/>
  <c r="G27" i="9"/>
  <c r="G33" i="9"/>
  <c r="D9" i="9"/>
  <c r="D15" i="9"/>
  <c r="D21" i="9"/>
  <c r="D27" i="9"/>
  <c r="D33" i="9"/>
  <c r="A4" i="19"/>
  <c r="J31" i="9"/>
  <c r="J30" i="9"/>
  <c r="J29" i="9"/>
  <c r="J28" i="9"/>
  <c r="G31" i="9"/>
  <c r="G30" i="9"/>
  <c r="G29" i="9"/>
  <c r="G28" i="9"/>
  <c r="D31" i="9"/>
  <c r="D30" i="9"/>
  <c r="D29" i="9"/>
  <c r="D28" i="9"/>
  <c r="J25" i="9"/>
  <c r="J24" i="9"/>
  <c r="J23" i="9"/>
  <c r="J22" i="9"/>
  <c r="G25" i="9"/>
  <c r="G24" i="9"/>
  <c r="G23" i="9"/>
  <c r="G22" i="9"/>
  <c r="D25" i="9"/>
  <c r="D24" i="9"/>
  <c r="D23" i="9"/>
  <c r="D22" i="9"/>
  <c r="A4" i="9"/>
  <c r="A28" i="9"/>
  <c r="A12" i="17"/>
  <c r="A11" i="17"/>
  <c r="A12" i="16"/>
  <c r="A11" i="16"/>
  <c r="A12" i="15"/>
  <c r="A11" i="15"/>
  <c r="A12" i="7"/>
  <c r="A11" i="7"/>
  <c r="A4" i="17"/>
  <c r="A3" i="17"/>
  <c r="A4" i="16"/>
  <c r="A3" i="16"/>
  <c r="A4" i="15"/>
  <c r="A3" i="15"/>
  <c r="A3" i="19"/>
  <c r="A10" i="17"/>
  <c r="A9" i="17"/>
  <c r="A10" i="16"/>
  <c r="A9" i="16"/>
  <c r="A10" i="15"/>
  <c r="A9" i="15"/>
  <c r="J19" i="9"/>
  <c r="J18" i="9"/>
  <c r="J17" i="9"/>
  <c r="J16" i="9"/>
  <c r="G19" i="9"/>
  <c r="G18" i="9"/>
  <c r="G17" i="9"/>
  <c r="G16" i="9"/>
  <c r="D19" i="9"/>
  <c r="D18" i="9"/>
  <c r="D17" i="9"/>
  <c r="D16" i="9"/>
  <c r="A22" i="9"/>
  <c r="A16" i="9"/>
  <c r="A10" i="9"/>
  <c r="A8" i="17"/>
  <c r="A7" i="17"/>
  <c r="A6" i="17"/>
  <c r="A5" i="17"/>
  <c r="A2" i="17"/>
  <c r="I1" i="17"/>
  <c r="F1" i="17"/>
  <c r="C1" i="17"/>
  <c r="A8" i="16"/>
  <c r="A6" i="16"/>
  <c r="A5" i="16"/>
  <c r="I1" i="16"/>
  <c r="F1" i="16"/>
  <c r="C1" i="16"/>
  <c r="I1" i="15"/>
  <c r="F1" i="15"/>
  <c r="C1" i="15"/>
  <c r="A8" i="15"/>
  <c r="A7" i="15"/>
  <c r="A6" i="15"/>
  <c r="A5" i="15"/>
  <c r="A2" i="15"/>
  <c r="A10" i="7"/>
  <c r="A9" i="7"/>
  <c r="A8" i="7"/>
  <c r="A7" i="7"/>
  <c r="A4" i="7"/>
  <c r="A5" i="7"/>
  <c r="A3" i="7"/>
  <c r="A2" i="9"/>
  <c r="A6" i="7"/>
  <c r="J13" i="9"/>
  <c r="J12" i="9"/>
  <c r="J11" i="9"/>
  <c r="J10" i="9"/>
  <c r="J7" i="9"/>
  <c r="J6" i="9"/>
  <c r="J5" i="9"/>
  <c r="J4" i="9"/>
  <c r="G13" i="9"/>
  <c r="G12" i="9"/>
  <c r="G11" i="9"/>
  <c r="G10" i="9"/>
  <c r="G7" i="9"/>
  <c r="G6" i="9"/>
  <c r="G5" i="9"/>
  <c r="G4" i="9"/>
  <c r="D13" i="9"/>
  <c r="D12" i="9"/>
  <c r="D11" i="9"/>
  <c r="D10" i="9"/>
  <c r="D7" i="9"/>
  <c r="D6" i="9"/>
  <c r="D5" i="9"/>
  <c r="D4" i="9"/>
  <c r="G2" i="19"/>
  <c r="E2" i="19"/>
  <c r="C2" i="19"/>
  <c r="J1" i="9"/>
  <c r="G1" i="9"/>
  <c r="D1" i="9"/>
  <c r="A2" i="7"/>
  <c r="G3" i="19" l="1"/>
  <c r="G5" i="19" s="1"/>
  <c r="G9" i="19" s="1"/>
  <c r="E3" i="19"/>
  <c r="E5" i="19" s="1"/>
  <c r="E9" i="19" s="1"/>
  <c r="C3" i="19"/>
  <c r="C5" i="19" s="1"/>
  <c r="C9" i="19" s="1"/>
</calcChain>
</file>

<file path=xl/sharedStrings.xml><?xml version="1.0" encoding="utf-8"?>
<sst xmlns="http://schemas.openxmlformats.org/spreadsheetml/2006/main" count="207" uniqueCount="35">
  <si>
    <t>&lt;MOTIVATIE&gt;</t>
  </si>
  <si>
    <t>Consensus</t>
  </si>
  <si>
    <t>SCORE</t>
  </si>
  <si>
    <t>Score:</t>
  </si>
  <si>
    <t>Totaalwaardes</t>
  </si>
  <si>
    <t>Uitmuntend</t>
  </si>
  <si>
    <t>Onderdeel</t>
  </si>
  <si>
    <t>Totaal behaalde waarde criterium kwaliteit:</t>
  </si>
  <si>
    <t>Totaal behaalde waarde criterium prijs:</t>
  </si>
  <si>
    <t>Eindscore (kwaliteit/prijs):</t>
  </si>
  <si>
    <t>Inschrijver 1</t>
  </si>
  <si>
    <t>Inschrijver 2</t>
  </si>
  <si>
    <t>Inschrijver 3</t>
  </si>
  <si>
    <t>Goed</t>
  </si>
  <si>
    <t>Voldoende</t>
  </si>
  <si>
    <t>Matig</t>
  </si>
  <si>
    <t>Onvoldoende</t>
  </si>
  <si>
    <t>Motivatie consensus:</t>
  </si>
  <si>
    <t xml:space="preserve">Dit onderdeel kent GEEN eigen beoordelingskader, maar kan leiden tot een aanpassing van een beoordeling van de beantwoording van de open vragen. </t>
  </si>
  <si>
    <t>Totaal behaalde waarde open vragen:</t>
  </si>
  <si>
    <t>SCORE:</t>
  </si>
  <si>
    <t>7.1.A. BEANTWOORDING OPEN VRAGEN</t>
  </si>
  <si>
    <t>Zie bijlage 7 'kwaliteit'</t>
  </si>
  <si>
    <t xml:space="preserve">Naast de gestelde eisen uit de onderhavige aanbesteding is de Aanbestedende dienst op zoek naar een Opdrachtnemer die haar gedurende de periode van de raamovereenkomst kan voorzien van toegevoegde waarde. Hoe meer toegevoegde waarde (ten opzichte van wat er al vereist is) een Inschrijver biedt, hoe hoger zij op dit onderdeel kwaliteit scoort. </t>
  </si>
  <si>
    <t>7.1.B. TOELICHTING BEANTWOORDING</t>
  </si>
  <si>
    <t>Totaalwaarde criterium kwaliteit</t>
  </si>
  <si>
    <t>Open vraag 7.1.1 Plan van aanpak R-ladder</t>
  </si>
  <si>
    <t xml:space="preserve">Open vraag 7.1.2 Duurzaam meubilair </t>
  </si>
  <si>
    <t xml:space="preserve">Open vraag 7.1.3 Duurzaamheid en MVO-organisatie Inschrijver </t>
  </si>
  <si>
    <t>Open vraag 7.1.4 Accountmanagement en bestelproces</t>
  </si>
  <si>
    <t xml:space="preserve">Open vraag 7.1.5 Samenwerking technische dienst </t>
  </si>
  <si>
    <t>Beoordelaar 1: Beleidsadviseur</t>
  </si>
  <si>
    <t>Beoordelaar 3: Teamleider Bedrijfsvoering</t>
  </si>
  <si>
    <t>Beoordelaar 4: Teamleider Bedrijfsvoering</t>
  </si>
  <si>
    <t>Beoordelaar 2: Facilitair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</si>
</sst>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 #,##0.00_-;&quot;€&quot;\ #,##0.00\-"/>
    <numFmt numFmtId="165" formatCode="&quot;€&quot;\ #,##0_-"/>
    <numFmt numFmtId="166" formatCode="&quot;€&quot;\ #,##0.00"/>
    <numFmt numFmtId="167" formatCode="0.0000"/>
  </numFmts>
  <fonts count="18" x14ac:knownFonts="1">
    <font>
      <sz val="11"/>
      <color theme="1"/>
      <name val="Calibri"/>
      <family val="2"/>
      <scheme val="minor"/>
    </font>
    <font>
      <sz val="10"/>
      <color theme="1"/>
      <name val="Verdana"/>
      <family val="2"/>
    </font>
    <font>
      <b/>
      <sz val="12"/>
      <color theme="1"/>
      <name val="Verdana"/>
      <family val="2"/>
    </font>
    <font>
      <sz val="10"/>
      <color theme="1"/>
      <name val="Verdana"/>
      <family val="2"/>
    </font>
    <font>
      <b/>
      <sz val="10"/>
      <color theme="1"/>
      <name val="Verdana"/>
      <family val="2"/>
    </font>
    <font>
      <b/>
      <sz val="12"/>
      <color theme="0"/>
      <name val="Verdana"/>
      <family val="2"/>
    </font>
    <font>
      <u/>
      <sz val="11"/>
      <color theme="10"/>
      <name val="Calibri"/>
      <family val="2"/>
      <scheme val="minor"/>
    </font>
    <font>
      <u/>
      <sz val="11"/>
      <color theme="11"/>
      <name val="Calibri"/>
      <family val="2"/>
      <scheme val="minor"/>
    </font>
    <font>
      <b/>
      <sz val="11"/>
      <color theme="1"/>
      <name val="Verdana"/>
      <family val="2"/>
    </font>
    <font>
      <b/>
      <sz val="11"/>
      <color indexed="8"/>
      <name val="Verdana"/>
      <family val="2"/>
    </font>
    <font>
      <b/>
      <sz val="11"/>
      <color theme="0"/>
      <name val="Verdana"/>
      <family val="2"/>
    </font>
    <font>
      <b/>
      <sz val="10"/>
      <name val="Verdana"/>
      <family val="2"/>
    </font>
    <font>
      <sz val="12"/>
      <color rgb="FF454545"/>
      <name val="Helvetica Neue"/>
      <family val="2"/>
    </font>
    <font>
      <sz val="9"/>
      <color theme="1"/>
      <name val="Verdana"/>
      <family val="2"/>
    </font>
    <font>
      <sz val="11"/>
      <color theme="0"/>
      <name val="Calibri"/>
      <family val="2"/>
      <scheme val="minor"/>
    </font>
    <font>
      <sz val="9"/>
      <color theme="0"/>
      <name val="Verdana"/>
      <family val="2"/>
    </font>
    <font>
      <b/>
      <sz val="10"/>
      <color theme="0"/>
      <name val="Verdana"/>
      <family val="2"/>
    </font>
    <font>
      <b/>
      <sz val="16"/>
      <color indexed="8"/>
      <name val="Verdana"/>
      <family val="2"/>
    </font>
  </fonts>
  <fills count="9">
    <fill>
      <patternFill patternType="none"/>
    </fill>
    <fill>
      <patternFill patternType="gray125"/>
    </fill>
    <fill>
      <patternFill patternType="solid">
        <fgColor theme="0"/>
        <bgColor indexed="64"/>
      </patternFill>
    </fill>
    <fill>
      <patternFill patternType="solid">
        <fgColor theme="6" tint="-0.499984740745262"/>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57">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87">
    <xf numFmtId="0" fontId="0" fillId="0" borderId="0" xfId="0"/>
    <xf numFmtId="0" fontId="3" fillId="0" borderId="0" xfId="0" applyFont="1"/>
    <xf numFmtId="0" fontId="0" fillId="0" borderId="0" xfId="0" applyAlignment="1">
      <alignment wrapText="1"/>
    </xf>
    <xf numFmtId="0" fontId="2" fillId="0" borderId="0" xfId="0" applyFont="1"/>
    <xf numFmtId="0" fontId="3" fillId="2" borderId="0" xfId="0" applyFont="1" applyFill="1"/>
    <xf numFmtId="0" fontId="4" fillId="2" borderId="6" xfId="0" applyFont="1" applyFill="1" applyBorder="1" applyAlignment="1">
      <alignment horizontal="left" vertical="center" indent="1"/>
    </xf>
    <xf numFmtId="0" fontId="3" fillId="2" borderId="6" xfId="0" applyFont="1" applyFill="1" applyBorder="1" applyAlignment="1">
      <alignment horizontal="left" vertical="center" wrapText="1" indent="1"/>
    </xf>
    <xf numFmtId="0" fontId="3" fillId="2" borderId="6" xfId="0" applyFont="1" applyFill="1" applyBorder="1"/>
    <xf numFmtId="0" fontId="5" fillId="2" borderId="6" xfId="0" applyFont="1" applyFill="1" applyBorder="1" applyAlignment="1">
      <alignment horizontal="left" vertical="center" indent="1"/>
    </xf>
    <xf numFmtId="0" fontId="5" fillId="2" borderId="6" xfId="0" applyFont="1" applyFill="1" applyBorder="1" applyAlignment="1">
      <alignment horizontal="center" vertical="center"/>
    </xf>
    <xf numFmtId="0" fontId="4" fillId="2" borderId="6" xfId="0" applyFont="1" applyFill="1" applyBorder="1" applyAlignment="1">
      <alignment horizontal="center" vertical="center"/>
    </xf>
    <xf numFmtId="0" fontId="5" fillId="2" borderId="6" xfId="0" applyFont="1" applyFill="1" applyBorder="1" applyAlignment="1">
      <alignment horizontal="left" vertical="center"/>
    </xf>
    <xf numFmtId="0" fontId="12" fillId="0" borderId="0" xfId="0" applyFont="1"/>
    <xf numFmtId="167" fontId="5" fillId="2" borderId="6" xfId="0" applyNumberFormat="1" applyFont="1" applyFill="1" applyBorder="1" applyAlignment="1">
      <alignment horizontal="left" vertical="center"/>
    </xf>
    <xf numFmtId="0" fontId="14" fillId="0" borderId="0" xfId="0" applyFont="1"/>
    <xf numFmtId="0" fontId="5" fillId="3" borderId="3" xfId="0" applyFont="1" applyFill="1" applyBorder="1" applyAlignment="1">
      <alignment vertical="center"/>
    </xf>
    <xf numFmtId="0" fontId="5" fillId="3" borderId="2" xfId="0" applyFont="1" applyFill="1" applyBorder="1" applyAlignment="1">
      <alignment vertical="center"/>
    </xf>
    <xf numFmtId="0" fontId="2" fillId="4" borderId="1" xfId="0" applyFont="1" applyFill="1" applyBorder="1" applyAlignment="1">
      <alignment horizontal="left" vertical="center"/>
    </xf>
    <xf numFmtId="0" fontId="2" fillId="4" borderId="1" xfId="0" applyFont="1" applyFill="1" applyBorder="1" applyAlignment="1">
      <alignment horizontal="center" vertical="center"/>
    </xf>
    <xf numFmtId="166" fontId="2" fillId="4" borderId="1" xfId="0" applyNumberFormat="1" applyFont="1" applyFill="1" applyBorder="1" applyAlignment="1">
      <alignment horizontal="center" vertical="center"/>
    </xf>
    <xf numFmtId="0" fontId="2" fillId="4" borderId="1" xfId="0" applyFont="1" applyFill="1" applyBorder="1" applyAlignment="1">
      <alignment horizontal="right" vertical="center"/>
    </xf>
    <xf numFmtId="0" fontId="2" fillId="5" borderId="1" xfId="0" applyFont="1" applyFill="1" applyBorder="1" applyAlignment="1">
      <alignment vertical="center" wrapText="1"/>
    </xf>
    <xf numFmtId="166" fontId="2" fillId="5" borderId="1" xfId="0" applyNumberFormat="1" applyFont="1" applyFill="1" applyBorder="1" applyAlignment="1">
      <alignment horizontal="center" vertical="center" wrapText="1"/>
    </xf>
    <xf numFmtId="0" fontId="2" fillId="6" borderId="1" xfId="0" applyFont="1" applyFill="1" applyBorder="1" applyAlignment="1">
      <alignment horizontal="right" vertical="center"/>
    </xf>
    <xf numFmtId="166" fontId="2" fillId="6" borderId="1" xfId="0" applyNumberFormat="1" applyFont="1" applyFill="1" applyBorder="1" applyAlignment="1" applyProtection="1">
      <alignment horizontal="center" vertical="center"/>
      <protection locked="0"/>
    </xf>
    <xf numFmtId="0" fontId="8" fillId="5" borderId="4" xfId="0" applyFont="1" applyFill="1" applyBorder="1" applyAlignment="1">
      <alignment horizontal="center" vertical="center"/>
    </xf>
    <xf numFmtId="0" fontId="8" fillId="5" borderId="3" xfId="0" applyFont="1" applyFill="1" applyBorder="1" applyAlignment="1">
      <alignment horizontal="center" vertical="center"/>
    </xf>
    <xf numFmtId="0" fontId="8" fillId="5" borderId="1" xfId="0" applyFont="1" applyFill="1" applyBorder="1" applyAlignment="1">
      <alignment horizontal="center" vertical="center"/>
    </xf>
    <xf numFmtId="0" fontId="3" fillId="6" borderId="1" xfId="0" applyFont="1" applyFill="1" applyBorder="1" applyAlignment="1">
      <alignment horizontal="center" vertical="center"/>
    </xf>
    <xf numFmtId="164" fontId="3" fillId="7" borderId="1" xfId="0" applyNumberFormat="1" applyFont="1" applyFill="1" applyBorder="1" applyAlignment="1">
      <alignment horizontal="center" vertical="center" wrapText="1"/>
    </xf>
    <xf numFmtId="0" fontId="5" fillId="3" borderId="2" xfId="0" applyFont="1" applyFill="1" applyBorder="1" applyAlignment="1" applyProtection="1">
      <alignment horizontal="left" vertical="center" indent="1"/>
      <protection locked="0"/>
    </xf>
    <xf numFmtId="0" fontId="3" fillId="3" borderId="2" xfId="0" applyFont="1" applyFill="1" applyBorder="1"/>
    <xf numFmtId="0" fontId="2" fillId="4" borderId="2" xfId="0" applyFont="1" applyFill="1" applyBorder="1" applyAlignment="1">
      <alignment horizontal="left" vertical="center" wrapText="1" indent="1"/>
    </xf>
    <xf numFmtId="0" fontId="15" fillId="2" borderId="5" xfId="0" applyFont="1" applyFill="1" applyBorder="1" applyAlignment="1">
      <alignment horizontal="center" vertical="center" wrapText="1"/>
    </xf>
    <xf numFmtId="0" fontId="15" fillId="2" borderId="0" xfId="0" applyFont="1" applyFill="1" applyAlignment="1">
      <alignment horizontal="center" vertical="center" wrapText="1"/>
    </xf>
    <xf numFmtId="0" fontId="3" fillId="5" borderId="8" xfId="0" applyFont="1" applyFill="1" applyBorder="1" applyAlignment="1">
      <alignment vertical="center" wrapText="1"/>
    </xf>
    <xf numFmtId="0" fontId="3" fillId="2" borderId="0" xfId="0" applyFont="1" applyFill="1" applyAlignment="1">
      <alignment horizontal="left" vertical="center" wrapText="1" indent="1"/>
    </xf>
    <xf numFmtId="0" fontId="16" fillId="4" borderId="2" xfId="0" applyFont="1" applyFill="1" applyBorder="1" applyAlignment="1">
      <alignment horizontal="left" vertical="center" wrapText="1"/>
    </xf>
    <xf numFmtId="0" fontId="5" fillId="3" borderId="2" xfId="0" applyFont="1" applyFill="1" applyBorder="1" applyAlignment="1">
      <alignment horizontal="left" vertical="center" wrapText="1"/>
    </xf>
    <xf numFmtId="0" fontId="13" fillId="7" borderId="2" xfId="0" applyFont="1" applyFill="1" applyBorder="1" applyAlignment="1">
      <alignment horizontal="left" vertical="center" wrapText="1"/>
    </xf>
    <xf numFmtId="0" fontId="1" fillId="6" borderId="1" xfId="0" applyFont="1" applyFill="1" applyBorder="1" applyAlignment="1">
      <alignment horizontal="left" vertical="center" wrapText="1"/>
    </xf>
    <xf numFmtId="0" fontId="11" fillId="5" borderId="1" xfId="0" applyFont="1" applyFill="1" applyBorder="1" applyAlignment="1" applyProtection="1">
      <alignment horizontal="center" vertical="center" wrapText="1"/>
      <protection locked="0"/>
    </xf>
    <xf numFmtId="0" fontId="11" fillId="4" borderId="1" xfId="0" applyFont="1" applyFill="1" applyBorder="1" applyAlignment="1">
      <alignment horizontal="center" vertical="center" wrapText="1"/>
    </xf>
    <xf numFmtId="0" fontId="1" fillId="0" borderId="0" xfId="0" applyFont="1"/>
    <xf numFmtId="0" fontId="5" fillId="2" borderId="6"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3" borderId="4" xfId="0" applyFont="1" applyFill="1" applyBorder="1" applyAlignment="1">
      <alignment wrapText="1"/>
    </xf>
    <xf numFmtId="0" fontId="3" fillId="2" borderId="6" xfId="0" applyFont="1" applyFill="1" applyBorder="1" applyAlignment="1">
      <alignment wrapText="1"/>
    </xf>
    <xf numFmtId="0" fontId="3" fillId="3" borderId="3" xfId="0" applyFont="1" applyFill="1" applyBorder="1" applyAlignment="1">
      <alignment wrapText="1"/>
    </xf>
    <xf numFmtId="165" fontId="3" fillId="0" borderId="0" xfId="0" applyNumberFormat="1" applyFont="1" applyAlignment="1">
      <alignment horizontal="center" wrapText="1"/>
    </xf>
    <xf numFmtId="0" fontId="3" fillId="0" borderId="0" xfId="0" applyFont="1" applyAlignment="1">
      <alignment wrapText="1"/>
    </xf>
    <xf numFmtId="0" fontId="11" fillId="4" borderId="7" xfId="0" applyFont="1" applyFill="1" applyBorder="1" applyAlignment="1">
      <alignment horizontal="center" vertical="center" wrapText="1"/>
    </xf>
    <xf numFmtId="0" fontId="2" fillId="6" borderId="1" xfId="0" applyFont="1" applyFill="1" applyBorder="1" applyAlignment="1">
      <alignment vertical="center" wrapText="1"/>
    </xf>
    <xf numFmtId="0" fontId="2" fillId="2" borderId="6" xfId="0" applyFont="1" applyFill="1" applyBorder="1" applyAlignment="1">
      <alignment horizontal="left" vertical="center" wrapText="1"/>
    </xf>
    <xf numFmtId="0" fontId="4" fillId="5"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165" fontId="4" fillId="2" borderId="2" xfId="0" applyNumberFormat="1" applyFont="1" applyFill="1" applyBorder="1" applyAlignment="1" applyProtection="1">
      <alignment horizontal="center" vertical="center" wrapText="1"/>
      <protection locked="0"/>
    </xf>
    <xf numFmtId="165" fontId="4" fillId="2" borderId="3" xfId="0" applyNumberFormat="1" applyFont="1" applyFill="1" applyBorder="1" applyAlignment="1" applyProtection="1">
      <alignment horizontal="center" vertical="center" wrapText="1"/>
      <protection locked="0"/>
    </xf>
    <xf numFmtId="165" fontId="4" fillId="7" borderId="4" xfId="0" applyNumberFormat="1" applyFont="1" applyFill="1" applyBorder="1" applyAlignment="1" applyProtection="1">
      <alignment horizontal="center" vertical="center" wrapText="1"/>
      <protection locked="0"/>
    </xf>
    <xf numFmtId="165" fontId="4" fillId="7" borderId="3" xfId="0" applyNumberFormat="1" applyFont="1" applyFill="1" applyBorder="1" applyAlignment="1" applyProtection="1">
      <alignment horizontal="center" vertical="center" wrapText="1"/>
      <protection locked="0"/>
    </xf>
    <xf numFmtId="165" fontId="4" fillId="7" borderId="2" xfId="0" applyNumberFormat="1" applyFont="1" applyFill="1" applyBorder="1" applyAlignment="1" applyProtection="1">
      <alignment horizontal="center" vertical="center" wrapText="1"/>
      <protection locked="0"/>
    </xf>
    <xf numFmtId="165" fontId="5" fillId="3" borderId="2" xfId="0" applyNumberFormat="1" applyFont="1" applyFill="1" applyBorder="1" applyAlignment="1" applyProtection="1">
      <alignment horizontal="center" vertical="center" wrapText="1"/>
      <protection locked="0"/>
    </xf>
    <xf numFmtId="165" fontId="5" fillId="3" borderId="3" xfId="0" applyNumberFormat="1" applyFont="1" applyFill="1" applyBorder="1" applyAlignment="1" applyProtection="1">
      <alignment horizontal="center" vertical="center" wrapText="1"/>
      <protection locked="0"/>
    </xf>
    <xf numFmtId="165" fontId="5" fillId="3" borderId="4" xfId="0" applyNumberFormat="1" applyFont="1" applyFill="1" applyBorder="1" applyAlignment="1" applyProtection="1">
      <alignment horizontal="center" vertical="center" wrapText="1"/>
      <protection locked="0"/>
    </xf>
    <xf numFmtId="165" fontId="2" fillId="4" borderId="4" xfId="0" applyNumberFormat="1" applyFont="1" applyFill="1" applyBorder="1" applyAlignment="1">
      <alignment horizontal="center" vertical="center" wrapText="1"/>
    </xf>
    <xf numFmtId="165" fontId="2" fillId="4" borderId="3" xfId="0" applyNumberFormat="1" applyFont="1" applyFill="1" applyBorder="1" applyAlignment="1">
      <alignment horizontal="center" vertical="center" wrapText="1"/>
    </xf>
    <xf numFmtId="165" fontId="5" fillId="3" borderId="4" xfId="0" applyNumberFormat="1" applyFont="1" applyFill="1" applyBorder="1" applyAlignment="1">
      <alignment horizontal="center" vertical="center" wrapText="1"/>
    </xf>
    <xf numFmtId="165" fontId="5" fillId="3" borderId="3" xfId="0" applyNumberFormat="1" applyFont="1" applyFill="1" applyBorder="1" applyAlignment="1">
      <alignment horizontal="center" vertical="center" wrapText="1"/>
    </xf>
    <xf numFmtId="0" fontId="8" fillId="5" borderId="10" xfId="0" applyFont="1" applyFill="1" applyBorder="1" applyAlignment="1">
      <alignment horizontal="center" vertical="center"/>
    </xf>
    <xf numFmtId="0" fontId="8" fillId="5" borderId="11" xfId="0" applyFont="1" applyFill="1" applyBorder="1" applyAlignment="1">
      <alignment horizontal="center" vertical="center"/>
    </xf>
    <xf numFmtId="0" fontId="8" fillId="5" borderId="12" xfId="0" applyFont="1" applyFill="1" applyBorder="1" applyAlignment="1">
      <alignment horizontal="center" vertical="center"/>
    </xf>
    <xf numFmtId="0" fontId="8" fillId="5" borderId="13" xfId="0" applyFont="1" applyFill="1" applyBorder="1" applyAlignment="1">
      <alignment horizontal="center" vertical="center"/>
    </xf>
    <xf numFmtId="164" fontId="3" fillId="7" borderId="1" xfId="0" applyNumberFormat="1" applyFont="1" applyFill="1" applyBorder="1" applyAlignment="1" applyProtection="1">
      <alignment horizontal="center" vertical="center" wrapText="1"/>
      <protection locked="0"/>
    </xf>
    <xf numFmtId="164" fontId="3" fillId="7" borderId="7" xfId="0" applyNumberFormat="1" applyFont="1" applyFill="1" applyBorder="1" applyAlignment="1" applyProtection="1">
      <alignment horizontal="center" vertical="center" wrapText="1"/>
      <protection locked="0"/>
    </xf>
    <xf numFmtId="0" fontId="4" fillId="6" borderId="7" xfId="0" applyFont="1" applyFill="1" applyBorder="1" applyAlignment="1">
      <alignment horizontal="left" vertical="center" wrapText="1"/>
    </xf>
    <xf numFmtId="0" fontId="4" fillId="6" borderId="6" xfId="0" applyFont="1" applyFill="1" applyBorder="1" applyAlignment="1">
      <alignment horizontal="left" vertical="center" wrapText="1"/>
    </xf>
    <xf numFmtId="0" fontId="9" fillId="4" borderId="1" xfId="0" applyFont="1" applyFill="1" applyBorder="1" applyAlignment="1">
      <alignment horizontal="right" vertical="center" wrapText="1"/>
    </xf>
    <xf numFmtId="0" fontId="10" fillId="3" borderId="1" xfId="0" applyFont="1" applyFill="1" applyBorder="1" applyAlignment="1">
      <alignment horizontal="right" vertical="center" wrapText="1"/>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17" fillId="4" borderId="0" xfId="0" applyFont="1" applyFill="1" applyAlignment="1">
      <alignment horizontal="right" vertical="center"/>
    </xf>
    <xf numFmtId="166" fontId="11" fillId="4" borderId="0" xfId="0" applyNumberFormat="1" applyFont="1" applyFill="1" applyAlignment="1" applyProtection="1">
      <alignment horizontal="center" vertical="center" wrapText="1"/>
      <protection locked="0"/>
    </xf>
    <xf numFmtId="0" fontId="5" fillId="3" borderId="5" xfId="0" applyFont="1" applyFill="1" applyBorder="1" applyAlignment="1">
      <alignment horizontal="center" vertical="center"/>
    </xf>
    <xf numFmtId="0" fontId="5" fillId="3" borderId="0" xfId="0" applyFont="1" applyFill="1" applyAlignment="1">
      <alignment horizontal="center" vertical="center"/>
    </xf>
    <xf numFmtId="0" fontId="5" fillId="3" borderId="9" xfId="0" applyFont="1" applyFill="1" applyBorder="1" applyAlignment="1">
      <alignment horizontal="center" vertical="center"/>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cellXfs>
  <cellStyles count="57">
    <cellStyle name="Gevolgde hyperlink" xfId="2" builtinId="9" hidden="1"/>
    <cellStyle name="Gevolgde hyperlink" xfId="4" builtinId="9" hidden="1"/>
    <cellStyle name="Gevolgde hyperlink" xfId="6" builtinId="9" hidden="1"/>
    <cellStyle name="Gevolgde hyperlink" xfId="8"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20" builtinId="9" hidden="1"/>
    <cellStyle name="Gevolgde hyperlink" xfId="22" builtinId="9" hidden="1"/>
    <cellStyle name="Gevolgde hyperlink" xfId="24" builtinId="9" hidden="1"/>
    <cellStyle name="Gevolgde hyperlink" xfId="26" builtinId="9" hidden="1"/>
    <cellStyle name="Gevolgde hyperlink" xfId="28" builtinId="9" hidden="1"/>
    <cellStyle name="Gevolgde hyperlink" xfId="30" builtinId="9" hidden="1"/>
    <cellStyle name="Gevolgde hyperlink" xfId="32" builtinId="9" hidden="1"/>
    <cellStyle name="Gevolgde hyperlink" xfId="34" builtinId="9" hidden="1"/>
    <cellStyle name="Gevolgde hyperlink" xfId="36" builtinId="9" hidden="1"/>
    <cellStyle name="Gevolgde hyperlink" xfId="38" builtinId="9" hidden="1"/>
    <cellStyle name="Gevolgde hyperlink" xfId="40" builtinId="9" hidden="1"/>
    <cellStyle name="Gevolgde hyperlink" xfId="42" builtinId="9" hidden="1"/>
    <cellStyle name="Gevolgde hyperlink" xfId="44" builtinId="9" hidden="1"/>
    <cellStyle name="Gevolgde hyperlink" xfId="46" builtinId="9" hidden="1"/>
    <cellStyle name="Gevolgde hyperlink" xfId="48" builtinId="9" hidden="1"/>
    <cellStyle name="Gevolgde hyperlink" xfId="50" builtinId="9" hidden="1"/>
    <cellStyle name="Gevolgde hyperlink" xfId="52" builtinId="9" hidden="1"/>
    <cellStyle name="Gevolgde hyperlink" xfId="54" builtinId="9" hidden="1"/>
    <cellStyle name="Gevolgde hyperlink" xfId="5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Standaard" xfId="0" builtinId="0"/>
  </cellStyles>
  <dxfs count="0"/>
  <tableStyles count="0" defaultTableStyle="TableStyleMedium2" defaultPivotStyle="PivotStyleMedium9"/>
  <colors>
    <mruColors>
      <color rgb="FFFDE9D9"/>
      <color rgb="FFFFCC9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198437</xdr:colOff>
      <xdr:row>0</xdr:row>
      <xdr:rowOff>119062</xdr:rowOff>
    </xdr:from>
    <xdr:to>
      <xdr:col>5</xdr:col>
      <xdr:colOff>330729</xdr:colOff>
      <xdr:row>1</xdr:row>
      <xdr:rowOff>872668</xdr:rowOff>
    </xdr:to>
    <xdr:pic>
      <xdr:nvPicPr>
        <xdr:cNvPr id="2" name="Afbeelding 1">
          <a:extLst>
            <a:ext uri="{FF2B5EF4-FFF2-40B4-BE49-F238E27FC236}">
              <a16:creationId xmlns:a16="http://schemas.microsoft.com/office/drawing/2014/main" id="{88B95EAF-81B7-1CEA-A829-129C40B52B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94583" y="119062"/>
          <a:ext cx="3413125" cy="113725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228601</xdr:colOff>
      <xdr:row>0</xdr:row>
      <xdr:rowOff>88899</xdr:rowOff>
    </xdr:from>
    <xdr:to>
      <xdr:col>14</xdr:col>
      <xdr:colOff>292101</xdr:colOff>
      <xdr:row>0</xdr:row>
      <xdr:rowOff>927100</xdr:rowOff>
    </xdr:to>
    <xdr:pic>
      <xdr:nvPicPr>
        <xdr:cNvPr id="2" name="Afbeelding 1">
          <a:extLst>
            <a:ext uri="{FF2B5EF4-FFF2-40B4-BE49-F238E27FC236}">
              <a16:creationId xmlns:a16="http://schemas.microsoft.com/office/drawing/2014/main" id="{8CFB2B1F-D801-0741-9F27-B4575382E26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413" b="8937"/>
        <a:stretch/>
      </xdr:blipFill>
      <xdr:spPr bwMode="auto">
        <a:xfrm>
          <a:off x="20294601" y="88899"/>
          <a:ext cx="2971800" cy="83820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254000</xdr:colOff>
      <xdr:row>0</xdr:row>
      <xdr:rowOff>88900</xdr:rowOff>
    </xdr:from>
    <xdr:to>
      <xdr:col>14</xdr:col>
      <xdr:colOff>317500</xdr:colOff>
      <xdr:row>0</xdr:row>
      <xdr:rowOff>927101</xdr:rowOff>
    </xdr:to>
    <xdr:pic>
      <xdr:nvPicPr>
        <xdr:cNvPr id="2" name="Afbeelding 1">
          <a:extLst>
            <a:ext uri="{FF2B5EF4-FFF2-40B4-BE49-F238E27FC236}">
              <a16:creationId xmlns:a16="http://schemas.microsoft.com/office/drawing/2014/main" id="{522BDA05-7032-D146-9B39-FFB62DF7B3C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413" b="8937"/>
        <a:stretch/>
      </xdr:blipFill>
      <xdr:spPr bwMode="auto">
        <a:xfrm>
          <a:off x="20320000" y="88900"/>
          <a:ext cx="2971800" cy="838201"/>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169333</xdr:colOff>
      <xdr:row>0</xdr:row>
      <xdr:rowOff>84667</xdr:rowOff>
    </xdr:from>
    <xdr:to>
      <xdr:col>14</xdr:col>
      <xdr:colOff>220133</xdr:colOff>
      <xdr:row>0</xdr:row>
      <xdr:rowOff>922868</xdr:rowOff>
    </xdr:to>
    <xdr:pic>
      <xdr:nvPicPr>
        <xdr:cNvPr id="2" name="Afbeelding 1">
          <a:extLst>
            <a:ext uri="{FF2B5EF4-FFF2-40B4-BE49-F238E27FC236}">
              <a16:creationId xmlns:a16="http://schemas.microsoft.com/office/drawing/2014/main" id="{F760739E-04FB-FB43-95B8-75D3BFB6DD9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413" b="8937"/>
        <a:stretch/>
      </xdr:blipFill>
      <xdr:spPr bwMode="auto">
        <a:xfrm>
          <a:off x="20263555" y="84667"/>
          <a:ext cx="2971800" cy="838201"/>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254000</xdr:colOff>
      <xdr:row>0</xdr:row>
      <xdr:rowOff>98778</xdr:rowOff>
    </xdr:from>
    <xdr:to>
      <xdr:col>14</xdr:col>
      <xdr:colOff>304800</xdr:colOff>
      <xdr:row>0</xdr:row>
      <xdr:rowOff>936979</xdr:rowOff>
    </xdr:to>
    <xdr:pic>
      <xdr:nvPicPr>
        <xdr:cNvPr id="2" name="Afbeelding 1">
          <a:extLst>
            <a:ext uri="{FF2B5EF4-FFF2-40B4-BE49-F238E27FC236}">
              <a16:creationId xmlns:a16="http://schemas.microsoft.com/office/drawing/2014/main" id="{F4F39228-6E18-8841-B3C2-44B46118211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413" b="8937"/>
        <a:stretch/>
      </xdr:blipFill>
      <xdr:spPr bwMode="auto">
        <a:xfrm>
          <a:off x="20348222" y="98778"/>
          <a:ext cx="2971800" cy="838201"/>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177800</xdr:colOff>
      <xdr:row>0</xdr:row>
      <xdr:rowOff>63500</xdr:rowOff>
    </xdr:from>
    <xdr:to>
      <xdr:col>15</xdr:col>
      <xdr:colOff>457200</xdr:colOff>
      <xdr:row>0</xdr:row>
      <xdr:rowOff>901701</xdr:rowOff>
    </xdr:to>
    <xdr:pic>
      <xdr:nvPicPr>
        <xdr:cNvPr id="2" name="Afbeelding 1">
          <a:extLst>
            <a:ext uri="{FF2B5EF4-FFF2-40B4-BE49-F238E27FC236}">
              <a16:creationId xmlns:a16="http://schemas.microsoft.com/office/drawing/2014/main" id="{E46F7431-AD7E-714B-8DB9-516256DF804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413" b="8937"/>
        <a:stretch/>
      </xdr:blipFill>
      <xdr:spPr bwMode="auto">
        <a:xfrm>
          <a:off x="20472400" y="63500"/>
          <a:ext cx="2971800" cy="838201"/>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203200</xdr:colOff>
      <xdr:row>0</xdr:row>
      <xdr:rowOff>139700</xdr:rowOff>
    </xdr:from>
    <xdr:to>
      <xdr:col>10</xdr:col>
      <xdr:colOff>698500</xdr:colOff>
      <xdr:row>2</xdr:row>
      <xdr:rowOff>215901</xdr:rowOff>
    </xdr:to>
    <xdr:pic>
      <xdr:nvPicPr>
        <xdr:cNvPr id="2" name="Afbeelding 1">
          <a:extLst>
            <a:ext uri="{FF2B5EF4-FFF2-40B4-BE49-F238E27FC236}">
              <a16:creationId xmlns:a16="http://schemas.microsoft.com/office/drawing/2014/main" id="{6F929795-6DDB-EF47-AD02-66541761E17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413" b="8937"/>
        <a:stretch/>
      </xdr:blipFill>
      <xdr:spPr bwMode="auto">
        <a:xfrm>
          <a:off x="12839700" y="139700"/>
          <a:ext cx="2971800" cy="838201"/>
        </a:xfrm>
        <a:prstGeom prst="rect">
          <a:avLst/>
        </a:prstGeom>
        <a:noFill/>
        <a:ln>
          <a:noFill/>
        </a:ln>
      </xdr:spPr>
    </xdr:pic>
    <xdr:clientData/>
  </xdr:twoCellAnchor>
</xdr:wsDr>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8BFE7-DBCD-A64A-9307-AFAB3944EB8A}">
  <dimension ref="A1:H14"/>
  <sheetViews>
    <sheetView showGridLines="0" zoomScale="96" zoomScaleNormal="96" workbookViewId="0">
      <selection activeCell="G14" sqref="G14"/>
    </sheetView>
  </sheetViews>
  <sheetFormatPr baseColWidth="10" defaultRowHeight="15" x14ac:dyDescent="0.2"/>
  <cols>
    <col min="1" max="1" width="150.83203125" customWidth="1"/>
    <col min="2" max="8" width="10.83203125" style="14"/>
  </cols>
  <sheetData>
    <row r="1" spans="1:7" ht="30" customHeight="1" x14ac:dyDescent="0.2">
      <c r="A1" s="55" t="s">
        <v>21</v>
      </c>
    </row>
    <row r="2" spans="1:7" ht="70" customHeight="1" x14ac:dyDescent="0.2">
      <c r="A2" s="54" t="s">
        <v>23</v>
      </c>
    </row>
    <row r="3" spans="1:7" ht="35" customHeight="1" x14ac:dyDescent="0.2">
      <c r="A3" s="37" t="s">
        <v>26</v>
      </c>
      <c r="B3" s="33" t="s">
        <v>5</v>
      </c>
      <c r="C3" s="34" t="s">
        <v>13</v>
      </c>
      <c r="D3" s="34" t="s">
        <v>14</v>
      </c>
      <c r="E3" s="34" t="s">
        <v>15</v>
      </c>
      <c r="F3" s="34" t="s">
        <v>16</v>
      </c>
      <c r="G3" s="34" t="s">
        <v>2</v>
      </c>
    </row>
    <row r="4" spans="1:7" ht="60" customHeight="1" x14ac:dyDescent="0.2">
      <c r="A4" s="40" t="s">
        <v>22</v>
      </c>
    </row>
    <row r="5" spans="1:7" ht="35" customHeight="1" x14ac:dyDescent="0.2">
      <c r="A5" s="37" t="s">
        <v>27</v>
      </c>
      <c r="B5" s="33"/>
      <c r="C5" s="34"/>
      <c r="D5" s="34"/>
      <c r="E5" s="34"/>
      <c r="F5" s="34"/>
      <c r="G5" s="34"/>
    </row>
    <row r="6" spans="1:7" ht="60" customHeight="1" x14ac:dyDescent="0.2">
      <c r="A6" s="40" t="s">
        <v>22</v>
      </c>
    </row>
    <row r="7" spans="1:7" ht="35" customHeight="1" x14ac:dyDescent="0.2">
      <c r="A7" s="37" t="s">
        <v>28</v>
      </c>
      <c r="B7" s="33"/>
      <c r="C7" s="34"/>
      <c r="D7" s="34"/>
      <c r="E7" s="34"/>
      <c r="F7" s="34"/>
      <c r="G7" s="34"/>
    </row>
    <row r="8" spans="1:7" ht="60" customHeight="1" x14ac:dyDescent="0.2">
      <c r="A8" s="40" t="s">
        <v>22</v>
      </c>
    </row>
    <row r="9" spans="1:7" ht="35" customHeight="1" x14ac:dyDescent="0.2">
      <c r="A9" s="37" t="s">
        <v>29</v>
      </c>
      <c r="B9" s="33"/>
      <c r="C9" s="34"/>
      <c r="D9" s="34"/>
      <c r="E9" s="34"/>
      <c r="F9" s="34"/>
      <c r="G9" s="34"/>
    </row>
    <row r="10" spans="1:7" ht="60" customHeight="1" x14ac:dyDescent="0.2">
      <c r="A10" s="40" t="s">
        <v>22</v>
      </c>
    </row>
    <row r="11" spans="1:7" ht="35" customHeight="1" x14ac:dyDescent="0.2">
      <c r="A11" s="37" t="s">
        <v>30</v>
      </c>
      <c r="B11" s="33"/>
      <c r="C11" s="34"/>
      <c r="D11" s="34"/>
      <c r="E11" s="34"/>
      <c r="F11" s="34"/>
      <c r="G11" s="34"/>
    </row>
    <row r="12" spans="1:7" ht="60" customHeight="1" x14ac:dyDescent="0.2">
      <c r="A12" s="40" t="s">
        <v>22</v>
      </c>
    </row>
    <row r="13" spans="1:7" ht="30" customHeight="1" x14ac:dyDescent="0.2">
      <c r="A13" s="38" t="s">
        <v>24</v>
      </c>
    </row>
    <row r="14" spans="1:7" ht="50" customHeight="1" x14ac:dyDescent="0.2">
      <c r="A14" s="39" t="s">
        <v>18</v>
      </c>
    </row>
  </sheetData>
  <sheetProtection algorithmName="SHA-512" hashValue="Kkkr9E/Sf1Wms9vH19kUqJQto9xSAMCLiPCNo0/xglDfsSucnATWspo8EptVWVuD6CYUJsKLP/l3pa+BUBDHXw==" saltValue="ST5UtJ+McwQ2v3gRNtG0cA=="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K18"/>
  <sheetViews>
    <sheetView showGridLines="0" zoomScaleNormal="100" zoomScalePageLayoutView="85" workbookViewId="0">
      <pane ySplit="1" topLeftCell="A2" activePane="bottomLeft" state="frozen"/>
      <selection pane="bottomLeft" activeCell="B1" sqref="B1"/>
    </sheetView>
  </sheetViews>
  <sheetFormatPr baseColWidth="10" defaultColWidth="8.83203125" defaultRowHeight="13" x14ac:dyDescent="0.15"/>
  <cols>
    <col min="1" max="1" width="150.83203125" style="1" customWidth="1"/>
    <col min="2" max="2" width="2.83203125" style="4" customWidth="1"/>
    <col min="3" max="3" width="30.83203125" style="49" customWidth="1"/>
    <col min="4" max="4" width="3.83203125" style="49" customWidth="1"/>
    <col min="5" max="5" width="2.83203125" style="49" customWidth="1"/>
    <col min="6" max="6" width="30.83203125" style="49" customWidth="1"/>
    <col min="7" max="7" width="3.83203125" style="49" customWidth="1"/>
    <col min="8" max="8" width="2.83203125" style="49" customWidth="1"/>
    <col min="9" max="9" width="30.83203125" style="50" customWidth="1"/>
    <col min="10" max="10" width="3.83203125" style="50" customWidth="1"/>
    <col min="11" max="11" width="11.6640625" style="1" bestFit="1" customWidth="1"/>
    <col min="12" max="16384" width="8.83203125" style="1"/>
  </cols>
  <sheetData>
    <row r="1" spans="1:11" ht="80" customHeight="1" x14ac:dyDescent="0.2">
      <c r="A1" s="30" t="s">
        <v>31</v>
      </c>
      <c r="B1" s="8"/>
      <c r="C1" s="63" t="s">
        <v>10</v>
      </c>
      <c r="D1" s="62"/>
      <c r="E1" s="44"/>
      <c r="F1" s="61" t="s">
        <v>11</v>
      </c>
      <c r="G1" s="62"/>
      <c r="H1" s="44"/>
      <c r="I1" s="61" t="s">
        <v>12</v>
      </c>
      <c r="J1" s="62"/>
      <c r="K1" s="3"/>
    </row>
    <row r="2" spans="1:11" ht="40" customHeight="1" x14ac:dyDescent="0.15">
      <c r="A2" s="32" t="str">
        <f>'Open vragen'!A1:A1</f>
        <v>7.1.A. BEANTWOORDING OPEN VRAGEN</v>
      </c>
      <c r="B2" s="5"/>
      <c r="C2" s="64" t="s">
        <v>3</v>
      </c>
      <c r="D2" s="65"/>
      <c r="E2" s="53"/>
      <c r="F2" s="64" t="s">
        <v>3</v>
      </c>
      <c r="G2" s="65"/>
      <c r="H2" s="53"/>
      <c r="I2" s="64" t="s">
        <v>3</v>
      </c>
      <c r="J2" s="65"/>
    </row>
    <row r="3" spans="1:11" ht="35" customHeight="1" x14ac:dyDescent="0.15">
      <c r="A3" s="52" t="str">
        <f>'Open vragen'!A3</f>
        <v>Open vraag 7.1.1 Plan van aanpak R-ladder</v>
      </c>
      <c r="B3" s="6"/>
      <c r="C3" s="56" t="s">
        <v>2</v>
      </c>
      <c r="D3" s="57"/>
      <c r="E3" s="45"/>
      <c r="F3" s="56" t="s">
        <v>2</v>
      </c>
      <c r="G3" s="57"/>
      <c r="H3" s="45"/>
      <c r="I3" s="56" t="s">
        <v>2</v>
      </c>
      <c r="J3" s="57"/>
    </row>
    <row r="4" spans="1:11" ht="120" customHeight="1" x14ac:dyDescent="0.15">
      <c r="A4" s="35" t="str">
        <f>'Open vragen'!A4</f>
        <v>Zie bijlage 7 'kwaliteit'</v>
      </c>
      <c r="B4" s="6"/>
      <c r="C4" s="58" t="s">
        <v>0</v>
      </c>
      <c r="D4" s="59"/>
      <c r="E4" s="45"/>
      <c r="F4" s="60" t="s">
        <v>0</v>
      </c>
      <c r="G4" s="59"/>
      <c r="H4" s="45"/>
      <c r="I4" s="60" t="s">
        <v>0</v>
      </c>
      <c r="J4" s="59"/>
    </row>
    <row r="5" spans="1:11" ht="36" customHeight="1" x14ac:dyDescent="0.15">
      <c r="A5" s="52" t="str">
        <f>'Open vragen'!A5</f>
        <v xml:space="preserve">Open vraag 7.1.2 Duurzaam meubilair </v>
      </c>
      <c r="B5" s="6"/>
      <c r="C5" s="56" t="s">
        <v>2</v>
      </c>
      <c r="D5" s="57"/>
      <c r="E5" s="45"/>
      <c r="F5" s="56" t="s">
        <v>2</v>
      </c>
      <c r="G5" s="57"/>
      <c r="H5" s="45"/>
      <c r="I5" s="56" t="s">
        <v>2</v>
      </c>
      <c r="J5" s="57"/>
    </row>
    <row r="6" spans="1:11" ht="120" customHeight="1" x14ac:dyDescent="0.15">
      <c r="A6" s="35" t="str">
        <f>'Open vragen'!A6</f>
        <v>Zie bijlage 7 'kwaliteit'</v>
      </c>
      <c r="B6" s="6"/>
      <c r="C6" s="58" t="s">
        <v>0</v>
      </c>
      <c r="D6" s="59"/>
      <c r="E6" s="45"/>
      <c r="F6" s="60" t="s">
        <v>0</v>
      </c>
      <c r="G6" s="59"/>
      <c r="H6" s="45"/>
      <c r="I6" s="60" t="s">
        <v>0</v>
      </c>
      <c r="J6" s="59"/>
    </row>
    <row r="7" spans="1:11" ht="36" customHeight="1" x14ac:dyDescent="0.15">
      <c r="A7" s="52" t="str">
        <f>'Open vragen'!A7</f>
        <v xml:space="preserve">Open vraag 7.1.3 Duurzaamheid en MVO-organisatie Inschrijver </v>
      </c>
      <c r="B7" s="6"/>
      <c r="C7" s="56" t="s">
        <v>2</v>
      </c>
      <c r="D7" s="57"/>
      <c r="E7" s="45"/>
      <c r="F7" s="56" t="s">
        <v>2</v>
      </c>
      <c r="G7" s="57"/>
      <c r="H7" s="45"/>
      <c r="I7" s="56" t="s">
        <v>2</v>
      </c>
      <c r="J7" s="57"/>
    </row>
    <row r="8" spans="1:11" ht="120" customHeight="1" x14ac:dyDescent="0.15">
      <c r="A8" s="35" t="str">
        <f>'Open vragen'!A8</f>
        <v>Zie bijlage 7 'kwaliteit'</v>
      </c>
      <c r="B8" s="6"/>
      <c r="C8" s="58" t="s">
        <v>0</v>
      </c>
      <c r="D8" s="59"/>
      <c r="E8" s="45"/>
      <c r="F8" s="60" t="s">
        <v>0</v>
      </c>
      <c r="G8" s="59"/>
      <c r="H8" s="45"/>
      <c r="I8" s="60" t="s">
        <v>0</v>
      </c>
      <c r="J8" s="59"/>
    </row>
    <row r="9" spans="1:11" ht="35" customHeight="1" x14ac:dyDescent="0.15">
      <c r="A9" s="52" t="str">
        <f>'Open vragen'!A9</f>
        <v>Open vraag 7.1.4 Accountmanagement en bestelproces</v>
      </c>
      <c r="B9" s="6"/>
      <c r="C9" s="56" t="s">
        <v>2</v>
      </c>
      <c r="D9" s="57"/>
      <c r="E9" s="45"/>
      <c r="F9" s="56" t="s">
        <v>2</v>
      </c>
      <c r="G9" s="57"/>
      <c r="H9" s="45"/>
      <c r="I9" s="56" t="s">
        <v>2</v>
      </c>
      <c r="J9" s="57"/>
    </row>
    <row r="10" spans="1:11" ht="120" customHeight="1" x14ac:dyDescent="0.15">
      <c r="A10" s="35" t="str">
        <f>'Open vragen'!A10</f>
        <v>Zie bijlage 7 'kwaliteit'</v>
      </c>
      <c r="B10" s="6"/>
      <c r="C10" s="58" t="s">
        <v>0</v>
      </c>
      <c r="D10" s="59"/>
      <c r="E10" s="45"/>
      <c r="F10" s="60" t="s">
        <v>0</v>
      </c>
      <c r="G10" s="59"/>
      <c r="H10" s="45"/>
      <c r="I10" s="60" t="s">
        <v>0</v>
      </c>
      <c r="J10" s="59"/>
    </row>
    <row r="11" spans="1:11" ht="35" customHeight="1" x14ac:dyDescent="0.15">
      <c r="A11" s="52" t="str">
        <f>'Open vragen'!A11</f>
        <v xml:space="preserve">Open vraag 7.1.5 Samenwerking technische dienst </v>
      </c>
      <c r="B11" s="6"/>
      <c r="C11" s="56" t="s">
        <v>2</v>
      </c>
      <c r="D11" s="57"/>
      <c r="E11" s="45"/>
      <c r="F11" s="56" t="s">
        <v>2</v>
      </c>
      <c r="G11" s="57"/>
      <c r="H11" s="45"/>
      <c r="I11" s="56" t="s">
        <v>2</v>
      </c>
      <c r="J11" s="57"/>
    </row>
    <row r="12" spans="1:11" ht="120" customHeight="1" x14ac:dyDescent="0.15">
      <c r="A12" s="35" t="str">
        <f>'Open vragen'!A12</f>
        <v>Zie bijlage 7 'kwaliteit'</v>
      </c>
      <c r="B12" s="6"/>
      <c r="C12" s="58" t="s">
        <v>0</v>
      </c>
      <c r="D12" s="59"/>
      <c r="E12" s="45"/>
      <c r="F12" s="60" t="s">
        <v>0</v>
      </c>
      <c r="G12" s="59"/>
      <c r="H12" s="45"/>
      <c r="I12" s="60" t="s">
        <v>0</v>
      </c>
      <c r="J12" s="59"/>
    </row>
    <row r="13" spans="1:11" ht="20" customHeight="1" x14ac:dyDescent="0.15">
      <c r="A13" s="31"/>
      <c r="B13" s="7"/>
      <c r="C13" s="46"/>
      <c r="D13" s="46"/>
      <c r="E13" s="47"/>
      <c r="F13" s="46"/>
      <c r="G13" s="46"/>
      <c r="H13" s="47"/>
      <c r="I13" s="46"/>
      <c r="J13" s="48"/>
    </row>
    <row r="18" spans="1:1" x14ac:dyDescent="0.15">
      <c r="A18" s="43"/>
    </row>
  </sheetData>
  <sheetProtection algorithmName="SHA-512" hashValue="zy0StrD66R5hS7rcQt1ZSGajx1etOUeAIMPicIwqipoUG003CRs0s//iHzxDxLayIeYtytTZHEoYBXspolDjqw==" saltValue="mduhjJL2a3uxu775iQHY2A==" spinCount="100000" sheet="1" objects="1" scenarios="1"/>
  <mergeCells count="36">
    <mergeCell ref="C3:D3"/>
    <mergeCell ref="F3:G3"/>
    <mergeCell ref="I3:J3"/>
    <mergeCell ref="C5:D5"/>
    <mergeCell ref="F5:G5"/>
    <mergeCell ref="I5:J5"/>
    <mergeCell ref="C4:D4"/>
    <mergeCell ref="F4:G4"/>
    <mergeCell ref="I4:J4"/>
    <mergeCell ref="I1:J1"/>
    <mergeCell ref="C1:D1"/>
    <mergeCell ref="F1:G1"/>
    <mergeCell ref="C2:D2"/>
    <mergeCell ref="F2:G2"/>
    <mergeCell ref="I2:J2"/>
    <mergeCell ref="C9:D9"/>
    <mergeCell ref="F9:G9"/>
    <mergeCell ref="I9:J9"/>
    <mergeCell ref="C10:D10"/>
    <mergeCell ref="F10:G10"/>
    <mergeCell ref="I10:J10"/>
    <mergeCell ref="C8:D8"/>
    <mergeCell ref="F8:G8"/>
    <mergeCell ref="I8:J8"/>
    <mergeCell ref="C6:D6"/>
    <mergeCell ref="F6:G6"/>
    <mergeCell ref="I6:J6"/>
    <mergeCell ref="C7:D7"/>
    <mergeCell ref="F7:G7"/>
    <mergeCell ref="I7:J7"/>
    <mergeCell ref="C11:D11"/>
    <mergeCell ref="F11:G11"/>
    <mergeCell ref="I11:J11"/>
    <mergeCell ref="C12:D12"/>
    <mergeCell ref="F12:G12"/>
    <mergeCell ref="I12:J12"/>
  </mergeCells>
  <dataValidations count="1">
    <dataValidation type="list" errorStyle="warning" allowBlank="1" showErrorMessage="1" error="Voer juiste waarde in. " sqref="I5 I3 F3 F5 C5 C3:D3 I7 F7 C7 I9 F9 C9 I11 F11 C11" xr:uid="{00E4E896-13B0-A749-9BD2-E53F8FFE708E}">
      <formula1>SCOREOV</formula1>
    </dataValidation>
  </dataValidations>
  <pageMargins left="0.7" right="0.7" top="0.75" bottom="0.75" header="0.3" footer="0.3"/>
  <pageSetup paperSize="8" scale="4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8"/>
  <sheetViews>
    <sheetView showGridLines="0" zoomScaleNormal="100" zoomScalePageLayoutView="85" workbookViewId="0">
      <pane ySplit="1" topLeftCell="A2" activePane="bottomLeft" state="frozen"/>
      <selection pane="bottomLeft"/>
    </sheetView>
  </sheetViews>
  <sheetFormatPr baseColWidth="10" defaultColWidth="8.83203125" defaultRowHeight="13" x14ac:dyDescent="0.15"/>
  <cols>
    <col min="1" max="1" width="150.83203125" style="1" customWidth="1"/>
    <col min="2" max="2" width="2.83203125" style="4" customWidth="1"/>
    <col min="3" max="3" width="30.83203125" style="49" customWidth="1"/>
    <col min="4" max="4" width="3.83203125" style="49" customWidth="1"/>
    <col min="5" max="5" width="2.83203125" style="49" customWidth="1"/>
    <col min="6" max="6" width="30.83203125" style="49" customWidth="1"/>
    <col min="7" max="7" width="3.83203125" style="49" customWidth="1"/>
    <col min="8" max="8" width="2.83203125" style="49" customWidth="1"/>
    <col min="9" max="9" width="30.83203125" style="50" customWidth="1"/>
    <col min="10" max="10" width="3.83203125" style="50" customWidth="1"/>
    <col min="11" max="11" width="11.6640625" style="1" bestFit="1" customWidth="1"/>
    <col min="12" max="16384" width="8.83203125" style="1"/>
  </cols>
  <sheetData>
    <row r="1" spans="1:13" ht="80" customHeight="1" x14ac:dyDescent="0.2">
      <c r="A1" s="30" t="s">
        <v>34</v>
      </c>
      <c r="B1" s="8"/>
      <c r="C1" s="66" t="str">
        <f>'Beoordelaar 1 Beleidsadviseur'!C1</f>
        <v>Inschrijver 1</v>
      </c>
      <c r="D1" s="67"/>
      <c r="E1" s="44"/>
      <c r="F1" s="66" t="str">
        <f>'Beoordelaar 1 Beleidsadviseur'!F1</f>
        <v>Inschrijver 2</v>
      </c>
      <c r="G1" s="67"/>
      <c r="H1" s="44"/>
      <c r="I1" s="66" t="str">
        <f>'Beoordelaar 1 Beleidsadviseur'!I1</f>
        <v>Inschrijver 3</v>
      </c>
      <c r="J1" s="67"/>
      <c r="K1" s="3"/>
    </row>
    <row r="2" spans="1:13" ht="40" customHeight="1" x14ac:dyDescent="0.15">
      <c r="A2" s="32" t="str">
        <f>'Open vragen'!A1:A1</f>
        <v>7.1.A. BEANTWOORDING OPEN VRAGEN</v>
      </c>
      <c r="B2" s="5"/>
      <c r="C2" s="64" t="s">
        <v>3</v>
      </c>
      <c r="D2" s="65"/>
      <c r="E2" s="53"/>
      <c r="F2" s="64" t="s">
        <v>3</v>
      </c>
      <c r="G2" s="65"/>
      <c r="H2" s="53"/>
      <c r="I2" s="64" t="s">
        <v>3</v>
      </c>
      <c r="J2" s="65"/>
    </row>
    <row r="3" spans="1:13" ht="34" customHeight="1" x14ac:dyDescent="0.15">
      <c r="A3" s="52" t="str">
        <f>'Open vragen'!A3</f>
        <v>Open vraag 7.1.1 Plan van aanpak R-ladder</v>
      </c>
      <c r="B3" s="6"/>
      <c r="C3" s="56" t="s">
        <v>2</v>
      </c>
      <c r="D3" s="57"/>
      <c r="E3" s="45"/>
      <c r="F3" s="56" t="s">
        <v>2</v>
      </c>
      <c r="G3" s="57"/>
      <c r="H3" s="45"/>
      <c r="I3" s="56" t="s">
        <v>2</v>
      </c>
      <c r="J3" s="57"/>
    </row>
    <row r="4" spans="1:13" ht="120" customHeight="1" x14ac:dyDescent="0.15">
      <c r="A4" s="35" t="str">
        <f>'Open vragen'!A4</f>
        <v>Zie bijlage 7 'kwaliteit'</v>
      </c>
      <c r="B4" s="6"/>
      <c r="C4" s="58" t="s">
        <v>0</v>
      </c>
      <c r="D4" s="59"/>
      <c r="E4" s="45"/>
      <c r="F4" s="60" t="s">
        <v>0</v>
      </c>
      <c r="G4" s="59"/>
      <c r="H4" s="45"/>
      <c r="I4" s="60" t="s">
        <v>0</v>
      </c>
      <c r="J4" s="59"/>
    </row>
    <row r="5" spans="1:13" ht="34" customHeight="1" x14ac:dyDescent="0.15">
      <c r="A5" s="52" t="str">
        <f>'Open vragen'!A5</f>
        <v xml:space="preserve">Open vraag 7.1.2 Duurzaam meubilair </v>
      </c>
      <c r="B5" s="6"/>
      <c r="C5" s="56" t="s">
        <v>2</v>
      </c>
      <c r="D5" s="57"/>
      <c r="E5" s="45"/>
      <c r="F5" s="56" t="s">
        <v>2</v>
      </c>
      <c r="G5" s="57"/>
      <c r="H5" s="45"/>
      <c r="I5" s="56" t="s">
        <v>2</v>
      </c>
      <c r="J5" s="57"/>
    </row>
    <row r="6" spans="1:13" ht="120" customHeight="1" x14ac:dyDescent="0.15">
      <c r="A6" s="35" t="str">
        <f>'Open vragen'!A6</f>
        <v>Zie bijlage 7 'kwaliteit'</v>
      </c>
      <c r="B6" s="6"/>
      <c r="C6" s="58" t="s">
        <v>0</v>
      </c>
      <c r="D6" s="59"/>
      <c r="E6" s="45"/>
      <c r="F6" s="60" t="s">
        <v>0</v>
      </c>
      <c r="G6" s="59"/>
      <c r="H6" s="45"/>
      <c r="I6" s="60" t="s">
        <v>0</v>
      </c>
      <c r="J6" s="59"/>
      <c r="M6" s="43"/>
    </row>
    <row r="7" spans="1:13" ht="34" customHeight="1" x14ac:dyDescent="0.15">
      <c r="A7" s="52" t="str">
        <f>'Open vragen'!A7</f>
        <v xml:space="preserve">Open vraag 7.1.3 Duurzaamheid en MVO-organisatie Inschrijver </v>
      </c>
      <c r="B7" s="6"/>
      <c r="C7" s="56" t="s">
        <v>2</v>
      </c>
      <c r="D7" s="57"/>
      <c r="E7" s="45"/>
      <c r="F7" s="56" t="s">
        <v>2</v>
      </c>
      <c r="G7" s="57"/>
      <c r="H7" s="45"/>
      <c r="I7" s="56" t="s">
        <v>2</v>
      </c>
      <c r="J7" s="57"/>
    </row>
    <row r="8" spans="1:13" ht="120" customHeight="1" x14ac:dyDescent="0.15">
      <c r="A8" s="35" t="str">
        <f>'Open vragen'!A8</f>
        <v>Zie bijlage 7 'kwaliteit'</v>
      </c>
      <c r="B8" s="6"/>
      <c r="C8" s="58" t="s">
        <v>0</v>
      </c>
      <c r="D8" s="59"/>
      <c r="E8" s="45"/>
      <c r="F8" s="60" t="s">
        <v>0</v>
      </c>
      <c r="G8" s="59"/>
      <c r="H8" s="45"/>
      <c r="I8" s="60" t="s">
        <v>0</v>
      </c>
      <c r="J8" s="59"/>
    </row>
    <row r="9" spans="1:13" ht="34" customHeight="1" x14ac:dyDescent="0.15">
      <c r="A9" s="52" t="str">
        <f>'Open vragen'!A9</f>
        <v>Open vraag 7.1.4 Accountmanagement en bestelproces</v>
      </c>
      <c r="B9" s="6"/>
      <c r="C9" s="56" t="s">
        <v>2</v>
      </c>
      <c r="D9" s="57"/>
      <c r="E9" s="45"/>
      <c r="F9" s="56" t="s">
        <v>2</v>
      </c>
      <c r="G9" s="57"/>
      <c r="H9" s="45"/>
      <c r="I9" s="56" t="s">
        <v>2</v>
      </c>
      <c r="J9" s="57"/>
    </row>
    <row r="10" spans="1:13" ht="120" customHeight="1" x14ac:dyDescent="0.15">
      <c r="A10" s="35" t="str">
        <f>'Open vragen'!A10</f>
        <v>Zie bijlage 7 'kwaliteit'</v>
      </c>
      <c r="B10" s="6"/>
      <c r="C10" s="58" t="s">
        <v>0</v>
      </c>
      <c r="D10" s="59"/>
      <c r="E10" s="45"/>
      <c r="F10" s="60" t="s">
        <v>0</v>
      </c>
      <c r="G10" s="59"/>
      <c r="H10" s="45"/>
      <c r="I10" s="60" t="s">
        <v>0</v>
      </c>
      <c r="J10" s="59"/>
    </row>
    <row r="11" spans="1:13" ht="34" customHeight="1" x14ac:dyDescent="0.15">
      <c r="A11" s="52" t="str">
        <f>'Open vragen'!A11</f>
        <v xml:space="preserve">Open vraag 7.1.5 Samenwerking technische dienst </v>
      </c>
      <c r="B11" s="6"/>
      <c r="C11" s="56" t="s">
        <v>2</v>
      </c>
      <c r="D11" s="57"/>
      <c r="E11" s="45"/>
      <c r="F11" s="56" t="s">
        <v>2</v>
      </c>
      <c r="G11" s="57"/>
      <c r="H11" s="45"/>
      <c r="I11" s="56" t="s">
        <v>2</v>
      </c>
      <c r="J11" s="57"/>
    </row>
    <row r="12" spans="1:13" ht="120" customHeight="1" x14ac:dyDescent="0.15">
      <c r="A12" s="35" t="str">
        <f>'Open vragen'!A12</f>
        <v>Zie bijlage 7 'kwaliteit'</v>
      </c>
      <c r="B12" s="6"/>
      <c r="C12" s="58" t="s">
        <v>0</v>
      </c>
      <c r="D12" s="59"/>
      <c r="E12" s="45"/>
      <c r="F12" s="60" t="s">
        <v>0</v>
      </c>
      <c r="G12" s="59"/>
      <c r="H12" s="45"/>
      <c r="I12" s="60" t="s">
        <v>0</v>
      </c>
      <c r="J12" s="59"/>
    </row>
    <row r="13" spans="1:13" ht="20" customHeight="1" x14ac:dyDescent="0.15">
      <c r="A13" s="31"/>
      <c r="B13" s="7"/>
      <c r="C13" s="46"/>
      <c r="D13" s="46"/>
      <c r="E13" s="47"/>
      <c r="F13" s="46"/>
      <c r="G13" s="46"/>
      <c r="H13" s="47"/>
      <c r="I13" s="46"/>
      <c r="J13" s="48"/>
    </row>
    <row r="18" spans="1:1" x14ac:dyDescent="0.15">
      <c r="A18" s="43"/>
    </row>
  </sheetData>
  <sheetProtection algorithmName="SHA-512" hashValue="qjQ5QfQX4mmnzvz2pEfceWOc/7bWwsqSStfpM9l6vab19VEKy3KLlYDr9CMDwcFBpgavKzEOunNt8+R3hT8m/Q==" saltValue="yC2IZ2i8ceWRBCCct4Y2ag==" spinCount="100000" sheet="1" objects="1" scenarios="1"/>
  <mergeCells count="36">
    <mergeCell ref="C3:D3"/>
    <mergeCell ref="F3:G3"/>
    <mergeCell ref="I3:J3"/>
    <mergeCell ref="C5:D5"/>
    <mergeCell ref="F5:G5"/>
    <mergeCell ref="I5:J5"/>
    <mergeCell ref="C4:D4"/>
    <mergeCell ref="F4:G4"/>
    <mergeCell ref="I4:J4"/>
    <mergeCell ref="I1:J1"/>
    <mergeCell ref="C1:D1"/>
    <mergeCell ref="F1:G1"/>
    <mergeCell ref="C2:D2"/>
    <mergeCell ref="F2:G2"/>
    <mergeCell ref="I2:J2"/>
    <mergeCell ref="I7:J7"/>
    <mergeCell ref="C6:D6"/>
    <mergeCell ref="F6:G6"/>
    <mergeCell ref="I6:J6"/>
    <mergeCell ref="C7:D7"/>
    <mergeCell ref="F7:G7"/>
    <mergeCell ref="C12:D12"/>
    <mergeCell ref="F12:G12"/>
    <mergeCell ref="I12:J12"/>
    <mergeCell ref="C8:D8"/>
    <mergeCell ref="F8:G8"/>
    <mergeCell ref="I8:J8"/>
    <mergeCell ref="C9:D9"/>
    <mergeCell ref="F9:G9"/>
    <mergeCell ref="I9:J9"/>
    <mergeCell ref="C11:D11"/>
    <mergeCell ref="F11:G11"/>
    <mergeCell ref="I11:J11"/>
    <mergeCell ref="C10:D10"/>
    <mergeCell ref="F10:G10"/>
    <mergeCell ref="I10:J10"/>
  </mergeCells>
  <dataValidations disablePrompts="1" count="1">
    <dataValidation type="list" errorStyle="warning" allowBlank="1" showErrorMessage="1" error="Voer juiste waarde in. " sqref="I5 F5 C5 I7 F7 C7 I3 F3 C3:D3 I11 F11 C11 I9 F9 C9" xr:uid="{70F8FA63-6056-BE4B-9D68-6D9C5CC2F309}">
      <formula1>SCOREOV</formula1>
    </dataValidation>
  </dataValidations>
  <pageMargins left="0.7" right="0.7" top="0.75" bottom="0.75" header="0.3" footer="0.3"/>
  <pageSetup paperSize="8" scale="4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8"/>
  <sheetViews>
    <sheetView showGridLines="0" zoomScale="90" zoomScaleNormal="90" zoomScalePageLayoutView="85" workbookViewId="0">
      <pane ySplit="1" topLeftCell="A8" activePane="bottomLeft" state="frozen"/>
      <selection pane="bottomLeft"/>
    </sheetView>
  </sheetViews>
  <sheetFormatPr baseColWidth="10" defaultColWidth="8.83203125" defaultRowHeight="13" x14ac:dyDescent="0.15"/>
  <cols>
    <col min="1" max="1" width="150.83203125" style="1" customWidth="1"/>
    <col min="2" max="2" width="2.83203125" style="4" customWidth="1"/>
    <col min="3" max="3" width="30.83203125" style="49" customWidth="1"/>
    <col min="4" max="4" width="3.83203125" style="49" customWidth="1"/>
    <col min="5" max="5" width="2.83203125" style="49" customWidth="1"/>
    <col min="6" max="6" width="30.83203125" style="49" customWidth="1"/>
    <col min="7" max="7" width="3.83203125" style="49" customWidth="1"/>
    <col min="8" max="8" width="2.83203125" style="49" customWidth="1"/>
    <col min="9" max="9" width="30.83203125" style="50" customWidth="1"/>
    <col min="10" max="10" width="3.83203125" style="50" customWidth="1"/>
    <col min="11" max="11" width="11.6640625" style="1" bestFit="1" customWidth="1"/>
    <col min="12" max="16384" width="8.83203125" style="1"/>
  </cols>
  <sheetData>
    <row r="1" spans="1:11" ht="80" customHeight="1" x14ac:dyDescent="0.2">
      <c r="A1" s="30" t="s">
        <v>32</v>
      </c>
      <c r="B1" s="8"/>
      <c r="C1" s="66" t="str">
        <f>'Beoordelaar 1 Beleidsadviseur'!C1</f>
        <v>Inschrijver 1</v>
      </c>
      <c r="D1" s="67"/>
      <c r="E1" s="44"/>
      <c r="F1" s="66" t="str">
        <f>'Beoordelaar 1 Beleidsadviseur'!F1</f>
        <v>Inschrijver 2</v>
      </c>
      <c r="G1" s="67"/>
      <c r="H1" s="44"/>
      <c r="I1" s="66" t="str">
        <f>'Beoordelaar 1 Beleidsadviseur'!I1</f>
        <v>Inschrijver 3</v>
      </c>
      <c r="J1" s="67"/>
      <c r="K1" s="3"/>
    </row>
    <row r="2" spans="1:11" ht="40" customHeight="1" x14ac:dyDescent="0.15">
      <c r="A2" s="32" t="str">
        <f>'Open vragen'!A1:A1</f>
        <v>7.1.A. BEANTWOORDING OPEN VRAGEN</v>
      </c>
      <c r="B2" s="5"/>
      <c r="C2" s="64" t="s">
        <v>3</v>
      </c>
      <c r="D2" s="65"/>
      <c r="E2" s="53"/>
      <c r="F2" s="64" t="s">
        <v>3</v>
      </c>
      <c r="G2" s="65"/>
      <c r="H2" s="53"/>
      <c r="I2" s="64" t="s">
        <v>3</v>
      </c>
      <c r="J2" s="65"/>
    </row>
    <row r="3" spans="1:11" ht="35" customHeight="1" x14ac:dyDescent="0.15">
      <c r="A3" s="52" t="str">
        <f>'Open vragen'!A3</f>
        <v>Open vraag 7.1.1 Plan van aanpak R-ladder</v>
      </c>
      <c r="B3" s="6"/>
      <c r="C3" s="56" t="s">
        <v>2</v>
      </c>
      <c r="D3" s="57"/>
      <c r="E3" s="45"/>
      <c r="F3" s="56" t="s">
        <v>2</v>
      </c>
      <c r="G3" s="57"/>
      <c r="H3" s="45"/>
      <c r="I3" s="56" t="s">
        <v>2</v>
      </c>
      <c r="J3" s="57"/>
    </row>
    <row r="4" spans="1:11" ht="120" customHeight="1" x14ac:dyDescent="0.15">
      <c r="A4" s="35" t="str">
        <f>'Open vragen'!A4</f>
        <v>Zie bijlage 7 'kwaliteit'</v>
      </c>
      <c r="B4" s="6"/>
      <c r="C4" s="58" t="s">
        <v>0</v>
      </c>
      <c r="D4" s="59"/>
      <c r="E4" s="45"/>
      <c r="F4" s="60" t="s">
        <v>0</v>
      </c>
      <c r="G4" s="59"/>
      <c r="H4" s="45"/>
      <c r="I4" s="60" t="s">
        <v>0</v>
      </c>
      <c r="J4" s="59"/>
    </row>
    <row r="5" spans="1:11" ht="35" customHeight="1" x14ac:dyDescent="0.15">
      <c r="A5" s="52" t="str">
        <f>'Open vragen'!A5</f>
        <v xml:space="preserve">Open vraag 7.1.2 Duurzaam meubilair </v>
      </c>
      <c r="B5" s="6"/>
      <c r="C5" s="56" t="s">
        <v>2</v>
      </c>
      <c r="D5" s="57"/>
      <c r="E5" s="45"/>
      <c r="F5" s="56" t="s">
        <v>2</v>
      </c>
      <c r="G5" s="57"/>
      <c r="H5" s="45"/>
      <c r="I5" s="56" t="s">
        <v>2</v>
      </c>
      <c r="J5" s="57"/>
    </row>
    <row r="6" spans="1:11" ht="120" customHeight="1" x14ac:dyDescent="0.15">
      <c r="A6" s="35" t="str">
        <f>'Open vragen'!A6</f>
        <v>Zie bijlage 7 'kwaliteit'</v>
      </c>
      <c r="B6" s="6"/>
      <c r="C6" s="58" t="s">
        <v>0</v>
      </c>
      <c r="D6" s="59"/>
      <c r="E6" s="45"/>
      <c r="F6" s="60" t="s">
        <v>0</v>
      </c>
      <c r="G6" s="59"/>
      <c r="H6" s="45"/>
      <c r="I6" s="60" t="s">
        <v>0</v>
      </c>
      <c r="J6" s="59"/>
    </row>
    <row r="7" spans="1:11" ht="35" customHeight="1" x14ac:dyDescent="0.15">
      <c r="A7" s="52" t="str">
        <f>'Open vragen'!A7</f>
        <v xml:space="preserve">Open vraag 7.1.3 Duurzaamheid en MVO-organisatie Inschrijver </v>
      </c>
      <c r="B7" s="6"/>
      <c r="C7" s="56" t="s">
        <v>2</v>
      </c>
      <c r="D7" s="57"/>
      <c r="E7" s="45"/>
      <c r="F7" s="56" t="s">
        <v>2</v>
      </c>
      <c r="G7" s="57"/>
      <c r="H7" s="45"/>
      <c r="I7" s="56" t="s">
        <v>2</v>
      </c>
      <c r="J7" s="57"/>
    </row>
    <row r="8" spans="1:11" ht="120" customHeight="1" x14ac:dyDescent="0.15">
      <c r="A8" s="35" t="str">
        <f>'Open vragen'!A8</f>
        <v>Zie bijlage 7 'kwaliteit'</v>
      </c>
      <c r="B8" s="6"/>
      <c r="C8" s="58" t="s">
        <v>0</v>
      </c>
      <c r="D8" s="59"/>
      <c r="E8" s="45"/>
      <c r="F8" s="60" t="s">
        <v>0</v>
      </c>
      <c r="G8" s="59"/>
      <c r="H8" s="45"/>
      <c r="I8" s="60" t="s">
        <v>0</v>
      </c>
      <c r="J8" s="59"/>
    </row>
    <row r="9" spans="1:11" ht="35" customHeight="1" x14ac:dyDescent="0.15">
      <c r="A9" s="52" t="str">
        <f>'Open vragen'!A9</f>
        <v>Open vraag 7.1.4 Accountmanagement en bestelproces</v>
      </c>
      <c r="B9" s="6"/>
      <c r="C9" s="56" t="s">
        <v>2</v>
      </c>
      <c r="D9" s="57"/>
      <c r="E9" s="45"/>
      <c r="F9" s="56" t="s">
        <v>2</v>
      </c>
      <c r="G9" s="57"/>
      <c r="H9" s="45"/>
      <c r="I9" s="56" t="s">
        <v>2</v>
      </c>
      <c r="J9" s="57"/>
    </row>
    <row r="10" spans="1:11" ht="120" customHeight="1" x14ac:dyDescent="0.15">
      <c r="A10" s="35" t="str">
        <f>'Open vragen'!A10</f>
        <v>Zie bijlage 7 'kwaliteit'</v>
      </c>
      <c r="B10" s="6"/>
      <c r="C10" s="58" t="s">
        <v>0</v>
      </c>
      <c r="D10" s="59"/>
      <c r="E10" s="45"/>
      <c r="F10" s="60" t="s">
        <v>0</v>
      </c>
      <c r="G10" s="59"/>
      <c r="H10" s="45"/>
      <c r="I10" s="60" t="s">
        <v>0</v>
      </c>
      <c r="J10" s="59"/>
    </row>
    <row r="11" spans="1:11" ht="35" customHeight="1" x14ac:dyDescent="0.15">
      <c r="A11" s="52" t="str">
        <f>'Open vragen'!A11</f>
        <v xml:space="preserve">Open vraag 7.1.5 Samenwerking technische dienst </v>
      </c>
      <c r="B11" s="6"/>
      <c r="C11" s="56" t="s">
        <v>2</v>
      </c>
      <c r="D11" s="57"/>
      <c r="E11" s="45"/>
      <c r="F11" s="56" t="s">
        <v>2</v>
      </c>
      <c r="G11" s="57"/>
      <c r="H11" s="45"/>
      <c r="I11" s="56" t="s">
        <v>2</v>
      </c>
      <c r="J11" s="57"/>
    </row>
    <row r="12" spans="1:11" ht="120" customHeight="1" x14ac:dyDescent="0.15">
      <c r="A12" s="35" t="str">
        <f>'Open vragen'!A12</f>
        <v>Zie bijlage 7 'kwaliteit'</v>
      </c>
      <c r="B12" s="6"/>
      <c r="C12" s="58" t="s">
        <v>0</v>
      </c>
      <c r="D12" s="59"/>
      <c r="E12" s="45"/>
      <c r="F12" s="60" t="s">
        <v>0</v>
      </c>
      <c r="G12" s="59"/>
      <c r="H12" s="45"/>
      <c r="I12" s="60" t="s">
        <v>0</v>
      </c>
      <c r="J12" s="59"/>
    </row>
    <row r="13" spans="1:11" ht="20" customHeight="1" x14ac:dyDescent="0.15">
      <c r="A13" s="31"/>
      <c r="B13" s="7"/>
      <c r="C13" s="46"/>
      <c r="D13" s="46"/>
      <c r="E13" s="47"/>
      <c r="F13" s="46"/>
      <c r="G13" s="46"/>
      <c r="H13" s="47"/>
      <c r="I13" s="46"/>
      <c r="J13" s="48"/>
    </row>
    <row r="18" spans="1:1" x14ac:dyDescent="0.15">
      <c r="A18" s="43"/>
    </row>
  </sheetData>
  <sheetProtection algorithmName="SHA-512" hashValue="rRrbOPEn/ec86H6mTxtoG5DqtnDURDgbTHijASiFYA6/nrm2cq8QkL9A1+W74enHKymnZF/j4yEOB+6UhVW/qQ==" saltValue="KHUIlg6LZ7Qufaf4h26iNQ==" spinCount="100000" sheet="1" objects="1" scenarios="1"/>
  <mergeCells count="36">
    <mergeCell ref="C3:D3"/>
    <mergeCell ref="F3:G3"/>
    <mergeCell ref="I3:J3"/>
    <mergeCell ref="C5:D5"/>
    <mergeCell ref="F5:G5"/>
    <mergeCell ref="I5:J5"/>
    <mergeCell ref="C4:D4"/>
    <mergeCell ref="F4:G4"/>
    <mergeCell ref="I4:J4"/>
    <mergeCell ref="I1:J1"/>
    <mergeCell ref="C1:D1"/>
    <mergeCell ref="F1:G1"/>
    <mergeCell ref="C2:D2"/>
    <mergeCell ref="F2:G2"/>
    <mergeCell ref="I2:J2"/>
    <mergeCell ref="I7:J7"/>
    <mergeCell ref="C6:D6"/>
    <mergeCell ref="F6:G6"/>
    <mergeCell ref="I6:J6"/>
    <mergeCell ref="C7:D7"/>
    <mergeCell ref="F7:G7"/>
    <mergeCell ref="C12:D12"/>
    <mergeCell ref="F12:G12"/>
    <mergeCell ref="I12:J12"/>
    <mergeCell ref="C8:D8"/>
    <mergeCell ref="F8:G8"/>
    <mergeCell ref="I8:J8"/>
    <mergeCell ref="C9:D9"/>
    <mergeCell ref="F9:G9"/>
    <mergeCell ref="I9:J9"/>
    <mergeCell ref="C11:D11"/>
    <mergeCell ref="F11:G11"/>
    <mergeCell ref="I11:J11"/>
    <mergeCell ref="C10:D10"/>
    <mergeCell ref="F10:G10"/>
    <mergeCell ref="I10:J10"/>
  </mergeCells>
  <dataValidations count="1">
    <dataValidation type="list" errorStyle="warning" allowBlank="1" showErrorMessage="1" error="Voer juiste waarde in. " sqref="I5 F5 C5 I7 F7 C7 I3 F3 C3:D3 I11 F11 C11 I9 F9 C9" xr:uid="{7A3C748F-D3A1-4A46-9081-11B452D80558}">
      <formula1>SCOREOV</formula1>
    </dataValidation>
  </dataValidations>
  <pageMargins left="0.7" right="0.7" top="0.75" bottom="0.75" header="0.3" footer="0.3"/>
  <pageSetup paperSize="8"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00CD3-EEF1-254E-87A6-8462D5A52AEC}">
  <dimension ref="A1:K18"/>
  <sheetViews>
    <sheetView showGridLines="0" zoomScale="90" zoomScaleNormal="90" workbookViewId="0">
      <pane ySplit="1" topLeftCell="A6" activePane="bottomLeft" state="frozen"/>
      <selection pane="bottomLeft" activeCell="L6" sqref="L6"/>
    </sheetView>
  </sheetViews>
  <sheetFormatPr baseColWidth="10" defaultColWidth="8.83203125" defaultRowHeight="13" x14ac:dyDescent="0.15"/>
  <cols>
    <col min="1" max="1" width="150.83203125" style="1" customWidth="1"/>
    <col min="2" max="2" width="2.83203125" style="4" customWidth="1"/>
    <col min="3" max="3" width="30.83203125" style="49" customWidth="1"/>
    <col min="4" max="4" width="3.83203125" style="49" customWidth="1"/>
    <col min="5" max="5" width="2.83203125" style="49" customWidth="1"/>
    <col min="6" max="6" width="30.83203125" style="49" customWidth="1"/>
    <col min="7" max="7" width="3.83203125" style="49" customWidth="1"/>
    <col min="8" max="8" width="2.83203125" style="49" customWidth="1"/>
    <col min="9" max="9" width="30.83203125" style="50" customWidth="1"/>
    <col min="10" max="10" width="3.83203125" style="50" customWidth="1"/>
    <col min="11" max="11" width="11.6640625" style="1" bestFit="1" customWidth="1"/>
    <col min="12" max="16384" width="8.83203125" style="1"/>
  </cols>
  <sheetData>
    <row r="1" spans="1:11" ht="80" customHeight="1" x14ac:dyDescent="0.2">
      <c r="A1" s="30" t="s">
        <v>33</v>
      </c>
      <c r="B1" s="8"/>
      <c r="C1" s="66" t="str">
        <f>'Beoordelaar 1 Beleidsadviseur'!C1</f>
        <v>Inschrijver 1</v>
      </c>
      <c r="D1" s="67"/>
      <c r="E1" s="44"/>
      <c r="F1" s="66" t="str">
        <f>'Beoordelaar 1 Beleidsadviseur'!F1</f>
        <v>Inschrijver 2</v>
      </c>
      <c r="G1" s="67"/>
      <c r="H1" s="44"/>
      <c r="I1" s="66" t="str">
        <f>'Beoordelaar 1 Beleidsadviseur'!I1</f>
        <v>Inschrijver 3</v>
      </c>
      <c r="J1" s="67"/>
      <c r="K1" s="3"/>
    </row>
    <row r="2" spans="1:11" ht="40" customHeight="1" x14ac:dyDescent="0.15">
      <c r="A2" s="32" t="str">
        <f>'Open vragen'!A1:A1</f>
        <v>7.1.A. BEANTWOORDING OPEN VRAGEN</v>
      </c>
      <c r="B2" s="5"/>
      <c r="C2" s="64" t="s">
        <v>3</v>
      </c>
      <c r="D2" s="65"/>
      <c r="E2" s="53"/>
      <c r="F2" s="64" t="s">
        <v>3</v>
      </c>
      <c r="G2" s="65"/>
      <c r="H2" s="53"/>
      <c r="I2" s="64" t="s">
        <v>3</v>
      </c>
      <c r="J2" s="65"/>
    </row>
    <row r="3" spans="1:11" ht="35" customHeight="1" x14ac:dyDescent="0.15">
      <c r="A3" s="52" t="str">
        <f>'Open vragen'!A3</f>
        <v>Open vraag 7.1.1 Plan van aanpak R-ladder</v>
      </c>
      <c r="B3" s="6"/>
      <c r="C3" s="56" t="s">
        <v>2</v>
      </c>
      <c r="D3" s="57"/>
      <c r="E3" s="45"/>
      <c r="F3" s="56" t="s">
        <v>2</v>
      </c>
      <c r="G3" s="57"/>
      <c r="H3" s="45"/>
      <c r="I3" s="56" t="s">
        <v>2</v>
      </c>
      <c r="J3" s="57"/>
    </row>
    <row r="4" spans="1:11" ht="120" customHeight="1" x14ac:dyDescent="0.15">
      <c r="A4" s="35" t="str">
        <f>'Open vragen'!A4</f>
        <v>Zie bijlage 7 'kwaliteit'</v>
      </c>
      <c r="B4" s="6"/>
      <c r="C4" s="58" t="s">
        <v>0</v>
      </c>
      <c r="D4" s="59"/>
      <c r="E4" s="45"/>
      <c r="F4" s="60" t="s">
        <v>0</v>
      </c>
      <c r="G4" s="59"/>
      <c r="H4" s="45"/>
      <c r="I4" s="60" t="s">
        <v>0</v>
      </c>
      <c r="J4" s="59"/>
    </row>
    <row r="5" spans="1:11" ht="35" customHeight="1" x14ac:dyDescent="0.15">
      <c r="A5" s="52" t="str">
        <f>'Open vragen'!A5</f>
        <v xml:space="preserve">Open vraag 7.1.2 Duurzaam meubilair </v>
      </c>
      <c r="B5" s="6"/>
      <c r="C5" s="56" t="s">
        <v>2</v>
      </c>
      <c r="D5" s="57"/>
      <c r="E5" s="45"/>
      <c r="F5" s="56" t="s">
        <v>2</v>
      </c>
      <c r="G5" s="57"/>
      <c r="H5" s="45"/>
      <c r="I5" s="56" t="s">
        <v>2</v>
      </c>
      <c r="J5" s="57"/>
    </row>
    <row r="6" spans="1:11" ht="120" customHeight="1" x14ac:dyDescent="0.15">
      <c r="A6" s="35" t="str">
        <f>'Open vragen'!A6</f>
        <v>Zie bijlage 7 'kwaliteit'</v>
      </c>
      <c r="B6" s="6"/>
      <c r="C6" s="58" t="s">
        <v>0</v>
      </c>
      <c r="D6" s="59"/>
      <c r="E6" s="45"/>
      <c r="F6" s="60" t="s">
        <v>0</v>
      </c>
      <c r="G6" s="59"/>
      <c r="H6" s="45"/>
      <c r="I6" s="60" t="s">
        <v>0</v>
      </c>
      <c r="J6" s="59"/>
    </row>
    <row r="7" spans="1:11" ht="35" customHeight="1" x14ac:dyDescent="0.15">
      <c r="A7" s="52" t="str">
        <f>'Open vragen'!A7</f>
        <v xml:space="preserve">Open vraag 7.1.3 Duurzaamheid en MVO-organisatie Inschrijver </v>
      </c>
      <c r="B7" s="6"/>
      <c r="C7" s="56" t="s">
        <v>2</v>
      </c>
      <c r="D7" s="57"/>
      <c r="E7" s="45"/>
      <c r="F7" s="56" t="s">
        <v>2</v>
      </c>
      <c r="G7" s="57"/>
      <c r="H7" s="45"/>
      <c r="I7" s="56" t="s">
        <v>2</v>
      </c>
      <c r="J7" s="57"/>
    </row>
    <row r="8" spans="1:11" ht="120" customHeight="1" x14ac:dyDescent="0.15">
      <c r="A8" s="35" t="str">
        <f>'Open vragen'!A8</f>
        <v>Zie bijlage 7 'kwaliteit'</v>
      </c>
      <c r="B8" s="6"/>
      <c r="C8" s="58" t="s">
        <v>0</v>
      </c>
      <c r="D8" s="59"/>
      <c r="E8" s="45"/>
      <c r="F8" s="60" t="s">
        <v>0</v>
      </c>
      <c r="G8" s="59"/>
      <c r="H8" s="45"/>
      <c r="I8" s="60" t="s">
        <v>0</v>
      </c>
      <c r="J8" s="59"/>
    </row>
    <row r="9" spans="1:11" ht="35" customHeight="1" x14ac:dyDescent="0.15">
      <c r="A9" s="52" t="str">
        <f>'Open vragen'!A9</f>
        <v>Open vraag 7.1.4 Accountmanagement en bestelproces</v>
      </c>
      <c r="B9" s="6"/>
      <c r="C9" s="56" t="s">
        <v>2</v>
      </c>
      <c r="D9" s="57"/>
      <c r="E9" s="45"/>
      <c r="F9" s="56" t="s">
        <v>2</v>
      </c>
      <c r="G9" s="57"/>
      <c r="H9" s="45"/>
      <c r="I9" s="56" t="s">
        <v>2</v>
      </c>
      <c r="J9" s="57"/>
    </row>
    <row r="10" spans="1:11" ht="120" customHeight="1" x14ac:dyDescent="0.15">
      <c r="A10" s="35" t="str">
        <f>'Open vragen'!A10</f>
        <v>Zie bijlage 7 'kwaliteit'</v>
      </c>
      <c r="B10" s="6"/>
      <c r="C10" s="58" t="s">
        <v>0</v>
      </c>
      <c r="D10" s="59"/>
      <c r="E10" s="45"/>
      <c r="F10" s="60" t="s">
        <v>0</v>
      </c>
      <c r="G10" s="59"/>
      <c r="H10" s="45"/>
      <c r="I10" s="60" t="s">
        <v>0</v>
      </c>
      <c r="J10" s="59"/>
    </row>
    <row r="11" spans="1:11" ht="35" customHeight="1" x14ac:dyDescent="0.15">
      <c r="A11" s="52" t="str">
        <f>'Open vragen'!A11</f>
        <v xml:space="preserve">Open vraag 7.1.5 Samenwerking technische dienst </v>
      </c>
      <c r="B11" s="6"/>
      <c r="C11" s="56" t="s">
        <v>2</v>
      </c>
      <c r="D11" s="57"/>
      <c r="E11" s="45"/>
      <c r="F11" s="56" t="s">
        <v>2</v>
      </c>
      <c r="G11" s="57"/>
      <c r="H11" s="45"/>
      <c r="I11" s="56" t="s">
        <v>2</v>
      </c>
      <c r="J11" s="57"/>
    </row>
    <row r="12" spans="1:11" ht="120" customHeight="1" x14ac:dyDescent="0.15">
      <c r="A12" s="35" t="str">
        <f>'Open vragen'!A12</f>
        <v>Zie bijlage 7 'kwaliteit'</v>
      </c>
      <c r="B12" s="6"/>
      <c r="C12" s="58" t="s">
        <v>0</v>
      </c>
      <c r="D12" s="59"/>
      <c r="E12" s="45"/>
      <c r="F12" s="60" t="s">
        <v>0</v>
      </c>
      <c r="G12" s="59"/>
      <c r="H12" s="45"/>
      <c r="I12" s="60" t="s">
        <v>0</v>
      </c>
      <c r="J12" s="59"/>
    </row>
    <row r="13" spans="1:11" ht="20" customHeight="1" x14ac:dyDescent="0.15">
      <c r="A13" s="31"/>
      <c r="B13" s="7"/>
      <c r="C13" s="46"/>
      <c r="D13" s="46"/>
      <c r="E13" s="47"/>
      <c r="F13" s="46"/>
      <c r="G13" s="46"/>
      <c r="H13" s="47"/>
      <c r="I13" s="46"/>
      <c r="J13" s="48"/>
    </row>
    <row r="18" spans="1:1" x14ac:dyDescent="0.15">
      <c r="A18" s="43"/>
    </row>
  </sheetData>
  <sheetProtection algorithmName="SHA-512" hashValue="Z3Fj533JHQOx3lMsbm7Nx+VedZFZ2FxTmev57Mah2xiIoENU0MfCjf9tnrM+RQYRpHLMT77mbxEdyOO6Ypz4vw==" saltValue="KHbDlaqpQx4/01wPCAOVoQ==" spinCount="100000" sheet="1" objects="1" scenarios="1"/>
  <mergeCells count="36">
    <mergeCell ref="C1:D1"/>
    <mergeCell ref="F1:G1"/>
    <mergeCell ref="I1:J1"/>
    <mergeCell ref="C2:D2"/>
    <mergeCell ref="F2:G2"/>
    <mergeCell ref="I2:J2"/>
    <mergeCell ref="C6:D6"/>
    <mergeCell ref="F6:G6"/>
    <mergeCell ref="I6:J6"/>
    <mergeCell ref="C3:D3"/>
    <mergeCell ref="F3:G3"/>
    <mergeCell ref="I3:J3"/>
    <mergeCell ref="C5:D5"/>
    <mergeCell ref="F5:G5"/>
    <mergeCell ref="I5:J5"/>
    <mergeCell ref="C4:D4"/>
    <mergeCell ref="F4:G4"/>
    <mergeCell ref="I4:J4"/>
    <mergeCell ref="C9:D9"/>
    <mergeCell ref="F9:G9"/>
    <mergeCell ref="I9:J9"/>
    <mergeCell ref="C10:D10"/>
    <mergeCell ref="F10:G10"/>
    <mergeCell ref="I10:J10"/>
    <mergeCell ref="C7:D7"/>
    <mergeCell ref="F7:G7"/>
    <mergeCell ref="I7:J7"/>
    <mergeCell ref="C8:D8"/>
    <mergeCell ref="F8:G8"/>
    <mergeCell ref="I8:J8"/>
    <mergeCell ref="C11:D11"/>
    <mergeCell ref="F11:G11"/>
    <mergeCell ref="I11:J11"/>
    <mergeCell ref="C12:D12"/>
    <mergeCell ref="F12:G12"/>
    <mergeCell ref="I12:J12"/>
  </mergeCells>
  <dataValidations count="1">
    <dataValidation type="list" errorStyle="warning" allowBlank="1" showErrorMessage="1" error="Voer juiste waarde in. " sqref="I5 F5 C5 I7 F7 C7 I3 F3 C3:D3 I11 F11 C11 I9 F9 C9" xr:uid="{FD744923-27A5-5B42-B668-9EBEE86A2D15}">
      <formula1>SCOREOV</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pageSetUpPr fitToPage="1"/>
  </sheetPr>
  <dimension ref="A1:K37"/>
  <sheetViews>
    <sheetView showGridLines="0" tabSelected="1" zoomScaleNormal="100" workbookViewId="0">
      <pane xSplit="2" ySplit="1" topLeftCell="C8" activePane="bottomRight" state="frozen"/>
      <selection pane="topRight" activeCell="C1" sqref="C1"/>
      <selection pane="bottomLeft" activeCell="A2" sqref="A2"/>
      <selection pane="bottomRight" activeCell="A35" sqref="A35:B35"/>
    </sheetView>
  </sheetViews>
  <sheetFormatPr baseColWidth="10" defaultColWidth="8.83203125" defaultRowHeight="15" x14ac:dyDescent="0.2"/>
  <cols>
    <col min="1" max="1" width="63.1640625" customWidth="1"/>
    <col min="2" max="2" width="37.6640625" bestFit="1" customWidth="1"/>
    <col min="3" max="3" width="2.83203125" style="4" customWidth="1"/>
    <col min="4" max="4" width="28.83203125" customWidth="1"/>
    <col min="5" max="5" width="30.83203125" customWidth="1"/>
    <col min="6" max="6" width="2.83203125" style="4" customWidth="1"/>
    <col min="7" max="7" width="28.83203125" customWidth="1"/>
    <col min="8" max="8" width="30.83203125" customWidth="1"/>
    <col min="9" max="9" width="2.83203125" style="4" customWidth="1"/>
    <col min="10" max="10" width="28.83203125" customWidth="1"/>
    <col min="11" max="11" width="30.83203125" customWidth="1"/>
  </cols>
  <sheetData>
    <row r="1" spans="1:11" ht="76" customHeight="1" x14ac:dyDescent="0.2">
      <c r="A1" s="85" t="s">
        <v>4</v>
      </c>
      <c r="B1" s="86"/>
      <c r="C1" s="8"/>
      <c r="D1" s="82" t="str">
        <f>'Beoordelaar 1 Beleidsadviseur'!C1</f>
        <v>Inschrijver 1</v>
      </c>
      <c r="E1" s="84"/>
      <c r="F1" s="9"/>
      <c r="G1" s="82" t="str">
        <f>'Beoordelaar 1 Beleidsadviseur'!F1</f>
        <v>Inschrijver 2</v>
      </c>
      <c r="H1" s="84"/>
      <c r="I1" s="9"/>
      <c r="J1" s="82" t="str">
        <f>'Beoordelaar 1 Beleidsadviseur'!I1</f>
        <v>Inschrijver 3</v>
      </c>
      <c r="K1" s="83"/>
    </row>
    <row r="2" spans="1:11" ht="20" customHeight="1" x14ac:dyDescent="0.2">
      <c r="A2" s="68" t="str">
        <f>'Open vragen'!A1:A1</f>
        <v>7.1.A. BEANTWOORDING OPEN VRAGEN</v>
      </c>
      <c r="B2" s="69"/>
      <c r="C2" s="5"/>
      <c r="D2" s="25" t="s">
        <v>20</v>
      </c>
      <c r="E2" s="27" t="s">
        <v>17</v>
      </c>
      <c r="F2" s="10"/>
      <c r="G2" s="25" t="s">
        <v>20</v>
      </c>
      <c r="H2" s="27" t="s">
        <v>17</v>
      </c>
      <c r="I2" s="10"/>
      <c r="J2" s="26" t="s">
        <v>20</v>
      </c>
      <c r="K2" s="27" t="s">
        <v>17</v>
      </c>
    </row>
    <row r="3" spans="1:11" ht="19" customHeight="1" x14ac:dyDescent="0.2">
      <c r="A3" s="70"/>
      <c r="B3" s="71"/>
      <c r="C3" s="5"/>
      <c r="D3" s="78"/>
      <c r="E3" s="79"/>
      <c r="F3" s="10"/>
      <c r="G3" s="78"/>
      <c r="H3" s="79"/>
      <c r="I3" s="10"/>
      <c r="J3" s="78"/>
      <c r="K3" s="79"/>
    </row>
    <row r="4" spans="1:11" ht="23" customHeight="1" x14ac:dyDescent="0.2">
      <c r="A4" s="74" t="str">
        <f>'Open vragen'!A3</f>
        <v>Open vraag 7.1.1 Plan van aanpak R-ladder</v>
      </c>
      <c r="B4" s="28" t="str">
        <f>'Beoordelaar 1 Beleidsadviseur'!$A$1</f>
        <v>Beoordelaar 1: Beleidsadviseur</v>
      </c>
      <c r="C4" s="6"/>
      <c r="D4" s="29" t="str">
        <f>'Beoordelaar 1 Beleidsadviseur'!C3</f>
        <v>SCORE</v>
      </c>
      <c r="E4" s="72" t="s">
        <v>0</v>
      </c>
      <c r="F4" s="6"/>
      <c r="G4" s="29" t="str">
        <f>'Beoordelaar 1 Beleidsadviseur'!F3</f>
        <v>SCORE</v>
      </c>
      <c r="H4" s="72" t="s">
        <v>0</v>
      </c>
      <c r="I4" s="6"/>
      <c r="J4" s="29" t="str">
        <f>'Beoordelaar 1 Beleidsadviseur'!I3</f>
        <v>SCORE</v>
      </c>
      <c r="K4" s="72" t="s">
        <v>0</v>
      </c>
    </row>
    <row r="5" spans="1:11" ht="23" customHeight="1" x14ac:dyDescent="0.2">
      <c r="A5" s="75"/>
      <c r="B5" s="28" t="str">
        <f>'Beoordelaar 2 Facilitairmanager'!$A$1</f>
        <v>Beoordelaar 2: Facilitair Manager</v>
      </c>
      <c r="C5" s="6"/>
      <c r="D5" s="29" t="str">
        <f>'Beoordelaar 2 Facilitairmanager'!C3</f>
        <v>SCORE</v>
      </c>
      <c r="E5" s="72"/>
      <c r="F5" s="6"/>
      <c r="G5" s="29" t="str">
        <f>'Beoordelaar 2 Facilitairmanager'!F3</f>
        <v>SCORE</v>
      </c>
      <c r="H5" s="72"/>
      <c r="I5" s="6"/>
      <c r="J5" s="29" t="str">
        <f>'Beoordelaar 2 Facilitairmanager'!I3</f>
        <v>SCORE</v>
      </c>
      <c r="K5" s="72"/>
    </row>
    <row r="6" spans="1:11" ht="23" customHeight="1" x14ac:dyDescent="0.2">
      <c r="A6" s="75"/>
      <c r="B6" s="28" t="str">
        <f>'Beoordelaar 3 Teamleider BV'!$A$1</f>
        <v>Beoordelaar 3: Teamleider Bedrijfsvoering</v>
      </c>
      <c r="C6" s="6"/>
      <c r="D6" s="29" t="str">
        <f>'Beoordelaar 3 Teamleider BV'!C3</f>
        <v>SCORE</v>
      </c>
      <c r="E6" s="72"/>
      <c r="F6" s="6"/>
      <c r="G6" s="29" t="str">
        <f>'Beoordelaar 3 Teamleider BV'!F3</f>
        <v>SCORE</v>
      </c>
      <c r="H6" s="72"/>
      <c r="I6" s="6"/>
      <c r="J6" s="29" t="str">
        <f>'Beoordelaar 3 Teamleider BV'!I3</f>
        <v>SCORE</v>
      </c>
      <c r="K6" s="72"/>
    </row>
    <row r="7" spans="1:11" ht="23" customHeight="1" x14ac:dyDescent="0.2">
      <c r="A7" s="75"/>
      <c r="B7" s="28" t="str">
        <f>'Beoordelaar 4 Teamleider BV'!$A$1</f>
        <v>Beoordelaar 4: Teamleider Bedrijfsvoering</v>
      </c>
      <c r="C7" s="6"/>
      <c r="D7" s="29" t="str">
        <f>'Beoordelaar 4 Teamleider BV'!C3</f>
        <v>SCORE</v>
      </c>
      <c r="E7" s="72"/>
      <c r="F7" s="6"/>
      <c r="G7" s="29" t="str">
        <f>'Beoordelaar 4 Teamleider BV'!F3</f>
        <v>SCORE</v>
      </c>
      <c r="H7" s="72"/>
      <c r="I7" s="6"/>
      <c r="J7" s="29" t="str">
        <f>'Beoordelaar 4 Teamleider BV'!I3</f>
        <v>SCORE</v>
      </c>
      <c r="K7" s="72"/>
    </row>
    <row r="8" spans="1:11" ht="20" customHeight="1" x14ac:dyDescent="0.2">
      <c r="A8" s="76" t="s">
        <v>1</v>
      </c>
      <c r="B8" s="76"/>
      <c r="C8" s="6"/>
      <c r="D8" s="41" t="s">
        <v>2</v>
      </c>
      <c r="E8" s="72"/>
      <c r="F8" s="6"/>
      <c r="G8" s="41" t="s">
        <v>2</v>
      </c>
      <c r="H8" s="72"/>
      <c r="I8" s="6"/>
      <c r="J8" s="41" t="s">
        <v>2</v>
      </c>
      <c r="K8" s="72"/>
    </row>
    <row r="9" spans="1:11" ht="20" customHeight="1" x14ac:dyDescent="0.2">
      <c r="A9" s="77"/>
      <c r="B9" s="77"/>
      <c r="C9" s="6"/>
      <c r="D9" s="42" t="str">
        <f>IF(D8="Uitmuntend","€ 10.000",IF(D8="Goed","€ 5.000",IF(D8="Voldoende","€ 0",IF(D8="Matig","-€ 10.000",IF(D8="Onvoldoende","KO"," ")))))</f>
        <v xml:space="preserve"> </v>
      </c>
      <c r="E9" s="72"/>
      <c r="F9" s="6"/>
      <c r="G9" s="42" t="str">
        <f>IF(G8="Uitmuntend","€ 10.000",IF(G8="Goed","€ 5.000",IF(G8="Voldoende","€ 0",IF(G8="Matig","-€ 10.000",IF(G8="Onvoldoende","KO"," ")))))</f>
        <v xml:space="preserve"> </v>
      </c>
      <c r="H9" s="72"/>
      <c r="I9" s="6"/>
      <c r="J9" s="42" t="str">
        <f>IF(J8="Uitmuntend","€ 10.000",IF(J8="Goed","€ 5.000",IF(J8="Voldoende","€ 0",IF(J8="Matig","-€ 10.000",IF(J8="Onvoldoende","KO"," ")))))</f>
        <v xml:space="preserve"> </v>
      </c>
      <c r="K9" s="72"/>
    </row>
    <row r="10" spans="1:11" ht="23" customHeight="1" x14ac:dyDescent="0.2">
      <c r="A10" s="74" t="str">
        <f>'Open vragen'!A5</f>
        <v xml:space="preserve">Open vraag 7.1.2 Duurzaam meubilair </v>
      </c>
      <c r="B10" s="28" t="str">
        <f>'Beoordelaar 1 Beleidsadviseur'!$A$1</f>
        <v>Beoordelaar 1: Beleidsadviseur</v>
      </c>
      <c r="C10" s="6"/>
      <c r="D10" s="29" t="str">
        <f>'Beoordelaar 1 Beleidsadviseur'!C5</f>
        <v>SCORE</v>
      </c>
      <c r="E10" s="72" t="s">
        <v>0</v>
      </c>
      <c r="F10" s="6"/>
      <c r="G10" s="29" t="str">
        <f>'Beoordelaar 1 Beleidsadviseur'!F5</f>
        <v>SCORE</v>
      </c>
      <c r="H10" s="72" t="s">
        <v>0</v>
      </c>
      <c r="I10" s="6"/>
      <c r="J10" s="29" t="str">
        <f>'Beoordelaar 1 Beleidsadviseur'!I5</f>
        <v>SCORE</v>
      </c>
      <c r="K10" s="72" t="s">
        <v>0</v>
      </c>
    </row>
    <row r="11" spans="1:11" ht="23" customHeight="1" x14ac:dyDescent="0.2">
      <c r="A11" s="75"/>
      <c r="B11" s="28" t="str">
        <f>'Beoordelaar 2 Facilitairmanager'!$A$1</f>
        <v>Beoordelaar 2: Facilitair Manager</v>
      </c>
      <c r="C11" s="6"/>
      <c r="D11" s="29" t="str">
        <f>'Beoordelaar 2 Facilitairmanager'!C5</f>
        <v>SCORE</v>
      </c>
      <c r="E11" s="72"/>
      <c r="F11" s="6"/>
      <c r="G11" s="29" t="str">
        <f>'Beoordelaar 2 Facilitairmanager'!F5</f>
        <v>SCORE</v>
      </c>
      <c r="H11" s="72"/>
      <c r="I11" s="6"/>
      <c r="J11" s="29" t="str">
        <f>'Beoordelaar 2 Facilitairmanager'!I5</f>
        <v>SCORE</v>
      </c>
      <c r="K11" s="72"/>
    </row>
    <row r="12" spans="1:11" ht="23" customHeight="1" x14ac:dyDescent="0.2">
      <c r="A12" s="75"/>
      <c r="B12" s="28" t="str">
        <f>'Beoordelaar 3 Teamleider BV'!$A$1</f>
        <v>Beoordelaar 3: Teamleider Bedrijfsvoering</v>
      </c>
      <c r="C12" s="6"/>
      <c r="D12" s="29" t="str">
        <f>'Beoordelaar 3 Teamleider BV'!C5</f>
        <v>SCORE</v>
      </c>
      <c r="E12" s="72"/>
      <c r="F12" s="6"/>
      <c r="G12" s="29" t="str">
        <f>'Beoordelaar 3 Teamleider BV'!F5</f>
        <v>SCORE</v>
      </c>
      <c r="H12" s="72"/>
      <c r="I12" s="6"/>
      <c r="J12" s="29" t="str">
        <f>'Beoordelaar 3 Teamleider BV'!I5</f>
        <v>SCORE</v>
      </c>
      <c r="K12" s="72"/>
    </row>
    <row r="13" spans="1:11" ht="23" customHeight="1" x14ac:dyDescent="0.2">
      <c r="A13" s="75"/>
      <c r="B13" s="28" t="str">
        <f>'Beoordelaar 4 Teamleider BV'!$A$1</f>
        <v>Beoordelaar 4: Teamleider Bedrijfsvoering</v>
      </c>
      <c r="C13" s="6"/>
      <c r="D13" s="29" t="str">
        <f>'Beoordelaar 4 Teamleider BV'!C5</f>
        <v>SCORE</v>
      </c>
      <c r="E13" s="72"/>
      <c r="F13" s="6"/>
      <c r="G13" s="29" t="str">
        <f>'Beoordelaar 4 Teamleider BV'!F5</f>
        <v>SCORE</v>
      </c>
      <c r="H13" s="72"/>
      <c r="I13" s="6"/>
      <c r="J13" s="29" t="str">
        <f>'Beoordelaar 4 Teamleider BV'!I5</f>
        <v>SCORE</v>
      </c>
      <c r="K13" s="72"/>
    </row>
    <row r="14" spans="1:11" ht="20" customHeight="1" x14ac:dyDescent="0.2">
      <c r="A14" s="76" t="s">
        <v>1</v>
      </c>
      <c r="B14" s="76"/>
      <c r="C14" s="6"/>
      <c r="D14" s="41" t="s">
        <v>2</v>
      </c>
      <c r="E14" s="72"/>
      <c r="F14" s="6"/>
      <c r="G14" s="41" t="s">
        <v>2</v>
      </c>
      <c r="H14" s="72"/>
      <c r="I14" s="6"/>
      <c r="J14" s="41" t="s">
        <v>2</v>
      </c>
      <c r="K14" s="72"/>
    </row>
    <row r="15" spans="1:11" ht="20" customHeight="1" x14ac:dyDescent="0.2">
      <c r="A15" s="77"/>
      <c r="B15" s="77"/>
      <c r="C15" s="6"/>
      <c r="D15" s="42" t="str">
        <f>IF(D14="Uitmuntend","€ 10.000",IF(D14="Goed","€ 5.000",IF(D14="Voldoende","€ 0",IF(D14="Matig","-€ 10.000",IF(D14="Onvoldoende","KO"," ")))))</f>
        <v xml:space="preserve"> </v>
      </c>
      <c r="E15" s="72"/>
      <c r="F15" s="6"/>
      <c r="G15" s="42" t="str">
        <f>IF(G14="Uitmuntend","€ 10.000",IF(G14="Goed","€ 5.000",IF(G14="Voldoende","€ 0",IF(G14="Matig","-€ 10.000",IF(G14="Onvoldoende","KO"," ")))))</f>
        <v xml:space="preserve"> </v>
      </c>
      <c r="H15" s="72"/>
      <c r="I15" s="6"/>
      <c r="J15" s="42" t="str">
        <f>IF(J14="Uitmuntend","€ 10.000",IF(J14="Goed","€ 5.000",IF(J14="Voldoende","€ 0",IF(J14="Matig","-€ 20.000",IF(J14="Onvoldoende","KO"," ")))))</f>
        <v xml:space="preserve"> </v>
      </c>
      <c r="K15" s="72"/>
    </row>
    <row r="16" spans="1:11" ht="23" customHeight="1" x14ac:dyDescent="0.2">
      <c r="A16" s="74" t="str">
        <f>'Open vragen'!A7</f>
        <v xml:space="preserve">Open vraag 7.1.3 Duurzaamheid en MVO-organisatie Inschrijver </v>
      </c>
      <c r="B16" s="28" t="str">
        <f>'Beoordelaar 1 Beleidsadviseur'!$A$1</f>
        <v>Beoordelaar 1: Beleidsadviseur</v>
      </c>
      <c r="C16" s="6"/>
      <c r="D16" s="29" t="str">
        <f>'Beoordelaar 1 Beleidsadviseur'!C7</f>
        <v>SCORE</v>
      </c>
      <c r="E16" s="72" t="s">
        <v>0</v>
      </c>
      <c r="F16" s="6"/>
      <c r="G16" s="29" t="str">
        <f>'Beoordelaar 1 Beleidsadviseur'!F7</f>
        <v>SCORE</v>
      </c>
      <c r="H16" s="72" t="s">
        <v>0</v>
      </c>
      <c r="I16" s="6"/>
      <c r="J16" s="29" t="str">
        <f>'Beoordelaar 1 Beleidsadviseur'!I7</f>
        <v>SCORE</v>
      </c>
      <c r="K16" s="72" t="s">
        <v>0</v>
      </c>
    </row>
    <row r="17" spans="1:11" ht="23" customHeight="1" x14ac:dyDescent="0.2">
      <c r="A17" s="75"/>
      <c r="B17" s="28" t="str">
        <f>'Beoordelaar 2 Facilitairmanager'!$A$1</f>
        <v>Beoordelaar 2: Facilitair Manager</v>
      </c>
      <c r="C17" s="6"/>
      <c r="D17" s="29" t="str">
        <f>'Beoordelaar 2 Facilitairmanager'!C7</f>
        <v>SCORE</v>
      </c>
      <c r="E17" s="72"/>
      <c r="F17" s="6"/>
      <c r="G17" s="29" t="str">
        <f>'Beoordelaar 2 Facilitairmanager'!F7</f>
        <v>SCORE</v>
      </c>
      <c r="H17" s="72"/>
      <c r="I17" s="6"/>
      <c r="J17" s="29" t="str">
        <f>'Beoordelaar 2 Facilitairmanager'!I7</f>
        <v>SCORE</v>
      </c>
      <c r="K17" s="72"/>
    </row>
    <row r="18" spans="1:11" ht="23" customHeight="1" x14ac:dyDescent="0.2">
      <c r="A18" s="75"/>
      <c r="B18" s="28" t="str">
        <f>'Beoordelaar 3 Teamleider BV'!$A$1</f>
        <v>Beoordelaar 3: Teamleider Bedrijfsvoering</v>
      </c>
      <c r="C18" s="6"/>
      <c r="D18" s="29" t="str">
        <f>'Beoordelaar 3 Teamleider BV'!C7</f>
        <v>SCORE</v>
      </c>
      <c r="E18" s="72"/>
      <c r="F18" s="6"/>
      <c r="G18" s="29" t="str">
        <f>'Beoordelaar 3 Teamleider BV'!F7</f>
        <v>SCORE</v>
      </c>
      <c r="H18" s="72"/>
      <c r="I18" s="6"/>
      <c r="J18" s="29" t="str">
        <f>'Beoordelaar 3 Teamleider BV'!I7</f>
        <v>SCORE</v>
      </c>
      <c r="K18" s="72"/>
    </row>
    <row r="19" spans="1:11" ht="23" customHeight="1" x14ac:dyDescent="0.2">
      <c r="A19" s="75"/>
      <c r="B19" s="28" t="str">
        <f>'Beoordelaar 4 Teamleider BV'!$A$1</f>
        <v>Beoordelaar 4: Teamleider Bedrijfsvoering</v>
      </c>
      <c r="C19" s="6"/>
      <c r="D19" s="29" t="str">
        <f>'Beoordelaar 4 Teamleider BV'!C7</f>
        <v>SCORE</v>
      </c>
      <c r="E19" s="72"/>
      <c r="F19" s="6"/>
      <c r="G19" s="29" t="str">
        <f>'Beoordelaar 4 Teamleider BV'!F7</f>
        <v>SCORE</v>
      </c>
      <c r="H19" s="72"/>
      <c r="I19" s="6"/>
      <c r="J19" s="29" t="str">
        <f>'Beoordelaar 4 Teamleider BV'!I7</f>
        <v>SCORE</v>
      </c>
      <c r="K19" s="72"/>
    </row>
    <row r="20" spans="1:11" ht="20" customHeight="1" x14ac:dyDescent="0.2">
      <c r="A20" s="76" t="s">
        <v>1</v>
      </c>
      <c r="B20" s="76"/>
      <c r="C20" s="6"/>
      <c r="D20" s="41" t="s">
        <v>2</v>
      </c>
      <c r="E20" s="72"/>
      <c r="F20" s="6"/>
      <c r="G20" s="41" t="s">
        <v>2</v>
      </c>
      <c r="H20" s="72"/>
      <c r="I20" s="6"/>
      <c r="J20" s="41" t="s">
        <v>2</v>
      </c>
      <c r="K20" s="72"/>
    </row>
    <row r="21" spans="1:11" ht="20" customHeight="1" x14ac:dyDescent="0.2">
      <c r="A21" s="77"/>
      <c r="B21" s="77"/>
      <c r="C21" s="6"/>
      <c r="D21" s="42" t="str">
        <f>IF(D20="Uitmuntend","€ 10.000",IF(D20="Goed","€ 5.000",IF(D20="Voldoende","€ 0",IF(D20="Matig","-€ 10.000",IF(D20="Onvoldoende","KO"," ")))))</f>
        <v xml:space="preserve"> </v>
      </c>
      <c r="E21" s="73"/>
      <c r="F21" s="6"/>
      <c r="G21" s="51" t="str">
        <f>IF(G20="Uitmuntend","€ 10.000",IF(G20="Goed","€ 5.000",IF(G20="Voldoende","€ 0",IF(G20="Matig","-€ 10.000",IF(G20="Onvoldoende","KO"," ")))))</f>
        <v xml:space="preserve"> </v>
      </c>
      <c r="H21" s="73"/>
      <c r="I21" s="6"/>
      <c r="J21" s="51" t="str">
        <f>IF(J20="Uitmuntend","€ 10.000",IF(J20="Goed","€ 5.000",IF(J20="Voldoende","€ 0",IF(J20="Matig","-€ 10.000",IF(J20="Onvoldoende","KO"," ")))))</f>
        <v xml:space="preserve"> </v>
      </c>
      <c r="K21" s="73"/>
    </row>
    <row r="22" spans="1:11" ht="23" customHeight="1" x14ac:dyDescent="0.2">
      <c r="A22" s="74" t="str">
        <f>'Open vragen'!A9</f>
        <v>Open vraag 7.1.4 Accountmanagement en bestelproces</v>
      </c>
      <c r="B22" s="28" t="str">
        <f>'Beoordelaar 1 Beleidsadviseur'!$A$1</f>
        <v>Beoordelaar 1: Beleidsadviseur</v>
      </c>
      <c r="C22" s="6"/>
      <c r="D22" s="29" t="str">
        <f>'Beoordelaar 1 Beleidsadviseur'!C9</f>
        <v>SCORE</v>
      </c>
      <c r="E22" s="72" t="s">
        <v>0</v>
      </c>
      <c r="F22" s="6"/>
      <c r="G22" s="29" t="str">
        <f>'Beoordelaar 1 Beleidsadviseur'!F9</f>
        <v>SCORE</v>
      </c>
      <c r="H22" s="72" t="s">
        <v>0</v>
      </c>
      <c r="I22" s="6"/>
      <c r="J22" s="29" t="str">
        <f>'Beoordelaar 1 Beleidsadviseur'!I9</f>
        <v>SCORE</v>
      </c>
      <c r="K22" s="72" t="s">
        <v>0</v>
      </c>
    </row>
    <row r="23" spans="1:11" ht="23" customHeight="1" x14ac:dyDescent="0.2">
      <c r="A23" s="75"/>
      <c r="B23" s="28" t="str">
        <f>'Beoordelaar 2 Facilitairmanager'!$A$1</f>
        <v>Beoordelaar 2: Facilitair Manager</v>
      </c>
      <c r="C23" s="6"/>
      <c r="D23" s="29" t="str">
        <f>'Beoordelaar 2 Facilitairmanager'!C9</f>
        <v>SCORE</v>
      </c>
      <c r="E23" s="72"/>
      <c r="F23" s="6"/>
      <c r="G23" s="29" t="str">
        <f>'Beoordelaar 2 Facilitairmanager'!F9</f>
        <v>SCORE</v>
      </c>
      <c r="H23" s="72"/>
      <c r="I23" s="6"/>
      <c r="J23" s="29" t="str">
        <f>'Beoordelaar 2 Facilitairmanager'!I9</f>
        <v>SCORE</v>
      </c>
      <c r="K23" s="72"/>
    </row>
    <row r="24" spans="1:11" ht="23" customHeight="1" x14ac:dyDescent="0.2">
      <c r="A24" s="75"/>
      <c r="B24" s="28" t="str">
        <f>'Beoordelaar 3 Teamleider BV'!$A$1</f>
        <v>Beoordelaar 3: Teamleider Bedrijfsvoering</v>
      </c>
      <c r="C24" s="6"/>
      <c r="D24" s="29" t="str">
        <f>'Beoordelaar 3 Teamleider BV'!C9</f>
        <v>SCORE</v>
      </c>
      <c r="E24" s="72"/>
      <c r="F24" s="6"/>
      <c r="G24" s="29" t="str">
        <f>'Beoordelaar 3 Teamleider BV'!F9</f>
        <v>SCORE</v>
      </c>
      <c r="H24" s="72"/>
      <c r="I24" s="6"/>
      <c r="J24" s="29" t="str">
        <f>'Beoordelaar 3 Teamleider BV'!I9</f>
        <v>SCORE</v>
      </c>
      <c r="K24" s="72"/>
    </row>
    <row r="25" spans="1:11" ht="23" customHeight="1" x14ac:dyDescent="0.2">
      <c r="A25" s="75"/>
      <c r="B25" s="28" t="str">
        <f>'Beoordelaar 4 Teamleider BV'!$A$1</f>
        <v>Beoordelaar 4: Teamleider Bedrijfsvoering</v>
      </c>
      <c r="C25" s="6"/>
      <c r="D25" s="29" t="str">
        <f>'Beoordelaar 4 Teamleider BV'!C9</f>
        <v>SCORE</v>
      </c>
      <c r="E25" s="72"/>
      <c r="F25" s="6"/>
      <c r="G25" s="29" t="str">
        <f>'Beoordelaar 4 Teamleider BV'!F9</f>
        <v>SCORE</v>
      </c>
      <c r="H25" s="72"/>
      <c r="I25" s="6"/>
      <c r="J25" s="29" t="str">
        <f>'Beoordelaar 4 Teamleider BV'!I9</f>
        <v>SCORE</v>
      </c>
      <c r="K25" s="72"/>
    </row>
    <row r="26" spans="1:11" ht="20" customHeight="1" x14ac:dyDescent="0.2">
      <c r="A26" s="76" t="s">
        <v>1</v>
      </c>
      <c r="B26" s="76"/>
      <c r="C26" s="6"/>
      <c r="D26" s="41" t="s">
        <v>2</v>
      </c>
      <c r="E26" s="72"/>
      <c r="F26" s="6"/>
      <c r="G26" s="41" t="s">
        <v>2</v>
      </c>
      <c r="H26" s="72"/>
      <c r="I26" s="6"/>
      <c r="J26" s="41" t="s">
        <v>2</v>
      </c>
      <c r="K26" s="72"/>
    </row>
    <row r="27" spans="1:11" ht="20" customHeight="1" x14ac:dyDescent="0.2">
      <c r="A27" s="77"/>
      <c r="B27" s="77"/>
      <c r="C27" s="6"/>
      <c r="D27" s="42" t="str">
        <f>IF(D26="Uitmuntend","€ 10.000",IF(D26="Goed","€ 5.000",IF(D26="Voldoende","€ 0",IF(D26="Matig","-€ 10.000",IF(D26="Onvoldoende","KO"," ")))))</f>
        <v xml:space="preserve"> </v>
      </c>
      <c r="E27" s="73"/>
      <c r="F27" s="6"/>
      <c r="G27" s="51" t="str">
        <f>IF(G26="Uitmuntend","€ 10.000",IF(G26="Goed","€ 5.000",IF(G26="Voldoende","€ 0",IF(G26="Matig","-€ 10.000",IF(G26="Onvoldoende","KO"," ")))))</f>
        <v xml:space="preserve"> </v>
      </c>
      <c r="H27" s="73"/>
      <c r="I27" s="6"/>
      <c r="J27" s="51" t="str">
        <f>IF(J26="Uitmuntend","€ 10.000",IF(J26="Goed","€ 5.000",IF(J26="Voldoende","€ 0",IF(J26="Matig","-€ 10.000",IF(J26="Onvoldoende","KO"," ")))))</f>
        <v xml:space="preserve"> </v>
      </c>
      <c r="K27" s="73"/>
    </row>
    <row r="28" spans="1:11" ht="20" customHeight="1" x14ac:dyDescent="0.2">
      <c r="A28" s="74" t="str">
        <f>'Open vragen'!A11</f>
        <v xml:space="preserve">Open vraag 7.1.5 Samenwerking technische dienst </v>
      </c>
      <c r="B28" s="28" t="str">
        <f>'Beoordelaar 1 Beleidsadviseur'!$A$1</f>
        <v>Beoordelaar 1: Beleidsadviseur</v>
      </c>
      <c r="C28" s="36"/>
      <c r="D28" s="29" t="str">
        <f>'Beoordelaar 1 Beleidsadviseur'!C11</f>
        <v>SCORE</v>
      </c>
      <c r="E28" s="72" t="s">
        <v>0</v>
      </c>
      <c r="F28" s="6"/>
      <c r="G28" s="29" t="str">
        <f>'Beoordelaar 1 Beleidsadviseur'!F11</f>
        <v>SCORE</v>
      </c>
      <c r="H28" s="72" t="s">
        <v>0</v>
      </c>
      <c r="I28" s="6"/>
      <c r="J28" s="29" t="str">
        <f>'Beoordelaar 1 Beleidsadviseur'!I11</f>
        <v>SCORE</v>
      </c>
      <c r="K28" s="72" t="s">
        <v>0</v>
      </c>
    </row>
    <row r="29" spans="1:11" ht="20" customHeight="1" x14ac:dyDescent="0.2">
      <c r="A29" s="75"/>
      <c r="B29" s="28" t="str">
        <f>'Beoordelaar 2 Facilitairmanager'!$A$1</f>
        <v>Beoordelaar 2: Facilitair Manager</v>
      </c>
      <c r="C29" s="36"/>
      <c r="D29" s="29" t="str">
        <f>'Beoordelaar 2 Facilitairmanager'!C11</f>
        <v>SCORE</v>
      </c>
      <c r="E29" s="72"/>
      <c r="F29" s="6"/>
      <c r="G29" s="29" t="str">
        <f>'Beoordelaar 2 Facilitairmanager'!F11</f>
        <v>SCORE</v>
      </c>
      <c r="H29" s="72"/>
      <c r="I29" s="6"/>
      <c r="J29" s="29" t="str">
        <f>'Beoordelaar 2 Facilitairmanager'!I11</f>
        <v>SCORE</v>
      </c>
      <c r="K29" s="72"/>
    </row>
    <row r="30" spans="1:11" ht="20" customHeight="1" x14ac:dyDescent="0.2">
      <c r="A30" s="75"/>
      <c r="B30" s="28" t="str">
        <f>'Beoordelaar 3 Teamleider BV'!$A$1</f>
        <v>Beoordelaar 3: Teamleider Bedrijfsvoering</v>
      </c>
      <c r="C30" s="36"/>
      <c r="D30" s="29" t="str">
        <f>'Beoordelaar 3 Teamleider BV'!C11</f>
        <v>SCORE</v>
      </c>
      <c r="E30" s="72"/>
      <c r="F30" s="6"/>
      <c r="G30" s="29" t="str">
        <f>'Beoordelaar 3 Teamleider BV'!F11</f>
        <v>SCORE</v>
      </c>
      <c r="H30" s="72"/>
      <c r="I30" s="6"/>
      <c r="J30" s="29" t="str">
        <f>'Beoordelaar 3 Teamleider BV'!I11</f>
        <v>SCORE</v>
      </c>
      <c r="K30" s="72"/>
    </row>
    <row r="31" spans="1:11" ht="20" customHeight="1" x14ac:dyDescent="0.2">
      <c r="A31" s="75"/>
      <c r="B31" s="28" t="str">
        <f>'Beoordelaar 4 Teamleider BV'!$A$1</f>
        <v>Beoordelaar 4: Teamleider Bedrijfsvoering</v>
      </c>
      <c r="C31" s="36"/>
      <c r="D31" s="29" t="str">
        <f>'Beoordelaar 4 Teamleider BV'!C11</f>
        <v>SCORE</v>
      </c>
      <c r="E31" s="72"/>
      <c r="F31" s="6"/>
      <c r="G31" s="29" t="str">
        <f>'Beoordelaar 4 Teamleider BV'!F11</f>
        <v>SCORE</v>
      </c>
      <c r="H31" s="72"/>
      <c r="I31" s="6"/>
      <c r="J31" s="29" t="str">
        <f>'Beoordelaar 4 Teamleider BV'!I11</f>
        <v>SCORE</v>
      </c>
      <c r="K31" s="72"/>
    </row>
    <row r="32" spans="1:11" ht="20" customHeight="1" x14ac:dyDescent="0.2">
      <c r="A32" s="76" t="s">
        <v>1</v>
      </c>
      <c r="B32" s="76"/>
      <c r="C32" s="36"/>
      <c r="D32" s="41" t="s">
        <v>2</v>
      </c>
      <c r="E32" s="72"/>
      <c r="F32" s="6"/>
      <c r="G32" s="41" t="s">
        <v>2</v>
      </c>
      <c r="H32" s="72"/>
      <c r="I32" s="6"/>
      <c r="J32" s="41" t="s">
        <v>2</v>
      </c>
      <c r="K32" s="72"/>
    </row>
    <row r="33" spans="1:11" ht="20" customHeight="1" x14ac:dyDescent="0.2">
      <c r="A33" s="77"/>
      <c r="B33" s="77"/>
      <c r="C33" s="36"/>
      <c r="D33" s="42" t="str">
        <f>IF(D32="Uitmuntend","€ 10.000",IF(D32="Goed","€ 5.000",IF(D32="Voldoende","€ 0",IF(D32="Matig","-€ 10.000",IF(D32="Onvoldoende","KO"," ")))))</f>
        <v xml:space="preserve"> </v>
      </c>
      <c r="E33" s="72"/>
      <c r="F33" s="6"/>
      <c r="G33" s="42" t="str">
        <f>IF(G32="Uitmuntend","€ 10.000",IF(G32="Goed","€ 5.000",IF(G32="Voldoende","€ 0",IF(G32="Matig","-€ 10.000",IF(G32="Onvoldoende","KO"," ")))))</f>
        <v xml:space="preserve"> </v>
      </c>
      <c r="H33" s="72"/>
      <c r="I33" s="6"/>
      <c r="J33" s="42" t="str">
        <f>IF(J32="Uitmuntend","€ 10.000",IF(J32="Goed","€ 5.000",IF(J32="Voldoende","€ 0",IF(J32="Matig","-€ 10.000",IF(J32="Onvoldoende","KO"," ")))))</f>
        <v xml:space="preserve"> </v>
      </c>
      <c r="K33" s="72"/>
    </row>
    <row r="34" spans="1:11" ht="20" customHeight="1" x14ac:dyDescent="0.2">
      <c r="C34"/>
      <c r="F34"/>
      <c r="I34"/>
    </row>
    <row r="35" spans="1:11" ht="30" customHeight="1" x14ac:dyDescent="0.2">
      <c r="A35" s="80" t="s">
        <v>19</v>
      </c>
      <c r="B35" s="80"/>
      <c r="C35" s="36"/>
      <c r="D35" s="81" t="e">
        <f>D9+D15+D21+D27+D33</f>
        <v>#VALUE!</v>
      </c>
      <c r="E35" s="81"/>
      <c r="F35"/>
      <c r="G35" s="81" t="e">
        <f>G9+G15+G21+G27+G33</f>
        <v>#VALUE!</v>
      </c>
      <c r="H35" s="81"/>
      <c r="I35"/>
      <c r="J35" s="81" t="e">
        <f>J9+J15+J21+J27+J33</f>
        <v>#VALUE!</v>
      </c>
      <c r="K35" s="81"/>
    </row>
    <row r="36" spans="1:11" ht="20" customHeight="1" x14ac:dyDescent="0.2">
      <c r="C36"/>
      <c r="F36"/>
      <c r="I36"/>
    </row>
    <row r="37" spans="1:11" x14ac:dyDescent="0.2">
      <c r="I37"/>
    </row>
  </sheetData>
  <sheetProtection algorithmName="SHA-512" hashValue="w7djBcMcc26PwrS+v52S3qr30/hG41Hg1O9XgLQuVLXG6IzVpCuCJK0GlOP66OLE7eNg7VtFASPAcORTkidnPw==" saltValue="bBAzctdO3MfclUFLjXs87Q==" spinCount="100000" sheet="1" objects="1" scenarios="1"/>
  <mergeCells count="42">
    <mergeCell ref="A35:B35"/>
    <mergeCell ref="D35:E35"/>
    <mergeCell ref="G35:H35"/>
    <mergeCell ref="J35:K35"/>
    <mergeCell ref="J1:K1"/>
    <mergeCell ref="G1:H1"/>
    <mergeCell ref="D1:E1"/>
    <mergeCell ref="E4:E9"/>
    <mergeCell ref="H4:H9"/>
    <mergeCell ref="K4:K9"/>
    <mergeCell ref="E10:E15"/>
    <mergeCell ref="H10:H15"/>
    <mergeCell ref="K10:K15"/>
    <mergeCell ref="A1:B1"/>
    <mergeCell ref="A4:A7"/>
    <mergeCell ref="A10:A13"/>
    <mergeCell ref="A8:B8"/>
    <mergeCell ref="A9:B9"/>
    <mergeCell ref="A14:B14"/>
    <mergeCell ref="A15:B15"/>
    <mergeCell ref="A16:A19"/>
    <mergeCell ref="A20:B20"/>
    <mergeCell ref="A21:B21"/>
    <mergeCell ref="A22:A25"/>
    <mergeCell ref="A26:B26"/>
    <mergeCell ref="A27:B27"/>
    <mergeCell ref="A2:B3"/>
    <mergeCell ref="K22:K27"/>
    <mergeCell ref="E28:E33"/>
    <mergeCell ref="H28:H33"/>
    <mergeCell ref="K28:K33"/>
    <mergeCell ref="A28:A31"/>
    <mergeCell ref="A32:B32"/>
    <mergeCell ref="A33:B33"/>
    <mergeCell ref="E22:E27"/>
    <mergeCell ref="H22:H27"/>
    <mergeCell ref="J3:K3"/>
    <mergeCell ref="G3:H3"/>
    <mergeCell ref="D3:E3"/>
    <mergeCell ref="E16:E21"/>
    <mergeCell ref="H16:H21"/>
    <mergeCell ref="K16:K21"/>
  </mergeCells>
  <dataValidations count="1">
    <dataValidation type="list" errorStyle="warning" allowBlank="1" showErrorMessage="1" sqref="D8 G8 J8 D14 G14 J14 D20 G20 J20 D26 G26 J26 D32 G32 J32" xr:uid="{60553409-81C2-8D4F-B57B-F7888329C075}">
      <formula1>SCOREOV</formula1>
    </dataValidation>
  </dataValidations>
  <pageMargins left="0.7" right="0.7" top="0.75" bottom="0.75" header="0.3" footer="0.3"/>
  <pageSetup paperSize="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BD7D7-90BC-2D41-A84E-7FCCFF5FF637}">
  <dimension ref="A1:G19"/>
  <sheetViews>
    <sheetView showGridLines="0" workbookViewId="0">
      <selection activeCell="C3" sqref="C3"/>
    </sheetView>
  </sheetViews>
  <sheetFormatPr baseColWidth="10" defaultRowHeight="15" x14ac:dyDescent="0.2"/>
  <cols>
    <col min="1" max="1" width="70.83203125" customWidth="1"/>
    <col min="2" max="2" width="2.83203125" customWidth="1"/>
    <col min="3" max="3" width="28.83203125" customWidth="1"/>
    <col min="4" max="4" width="2.83203125" customWidth="1"/>
    <col min="5" max="5" width="28.83203125" customWidth="1"/>
    <col min="6" max="6" width="2.83203125" customWidth="1"/>
    <col min="7" max="7" width="28.83203125" customWidth="1"/>
  </cols>
  <sheetData>
    <row r="1" spans="1:7" ht="30" customHeight="1" x14ac:dyDescent="0.2">
      <c r="A1" s="16" t="s">
        <v>25</v>
      </c>
      <c r="B1" s="8"/>
      <c r="C1" s="15"/>
      <c r="D1" s="8"/>
      <c r="E1" s="15"/>
      <c r="F1" s="8"/>
      <c r="G1" s="15"/>
    </row>
    <row r="2" spans="1:7" ht="30" customHeight="1" x14ac:dyDescent="0.2">
      <c r="A2" s="17" t="s">
        <v>6</v>
      </c>
      <c r="B2" s="8"/>
      <c r="C2" s="18" t="str">
        <f>'Beoordelaar 1 Beleidsadviseur'!C1</f>
        <v>Inschrijver 1</v>
      </c>
      <c r="D2" s="11"/>
      <c r="E2" s="18" t="str">
        <f>'Beoordelaar 1 Beleidsadviseur'!F1</f>
        <v>Inschrijver 2</v>
      </c>
      <c r="F2" s="11"/>
      <c r="G2" s="18" t="str">
        <f>'Beoordelaar 1 Beleidsadviseur'!I1</f>
        <v>Inschrijver 3</v>
      </c>
    </row>
    <row r="3" spans="1:7" s="2" customFormat="1" ht="30" customHeight="1" x14ac:dyDescent="0.2">
      <c r="A3" s="21" t="str">
        <f>'Open vragen'!A1</f>
        <v>7.1.A. BEANTWOORDING OPEN VRAGEN</v>
      </c>
      <c r="B3" s="8"/>
      <c r="C3" s="22" t="e">
        <f>Consensus!D35</f>
        <v>#VALUE!</v>
      </c>
      <c r="D3" s="11"/>
      <c r="E3" s="22" t="e">
        <f>Consensus!G35</f>
        <v>#VALUE!</v>
      </c>
      <c r="F3" s="11"/>
      <c r="G3" s="22" t="e">
        <f>Consensus!J35</f>
        <v>#VALUE!</v>
      </c>
    </row>
    <row r="4" spans="1:7" s="2" customFormat="1" ht="30" customHeight="1" x14ac:dyDescent="0.2">
      <c r="A4" s="21" t="str">
        <f>'Open vragen'!A13</f>
        <v>7.1.B. TOELICHTING BEANTWOORDING</v>
      </c>
      <c r="B4" s="8"/>
      <c r="C4" s="22">
        <v>0</v>
      </c>
      <c r="D4" s="11"/>
      <c r="E4" s="22">
        <v>0</v>
      </c>
      <c r="F4" s="11"/>
      <c r="G4" s="22">
        <v>0</v>
      </c>
    </row>
    <row r="5" spans="1:7" ht="30" customHeight="1" x14ac:dyDescent="0.2">
      <c r="A5" s="20" t="s">
        <v>7</v>
      </c>
      <c r="B5" s="8"/>
      <c r="C5" s="19" t="e">
        <f>SUM(C3:C4)</f>
        <v>#VALUE!</v>
      </c>
      <c r="D5" s="11"/>
      <c r="E5" s="19" t="e">
        <f>SUM(E3:E4)</f>
        <v>#VALUE!</v>
      </c>
      <c r="F5" s="11"/>
      <c r="G5" s="19" t="e">
        <f>SUM(G3:G4)</f>
        <v>#VALUE!</v>
      </c>
    </row>
    <row r="7" spans="1:7" ht="30" customHeight="1" x14ac:dyDescent="0.2">
      <c r="A7" s="23" t="s">
        <v>8</v>
      </c>
      <c r="B7" s="8"/>
      <c r="C7" s="24">
        <v>0</v>
      </c>
      <c r="D7" s="11"/>
      <c r="E7" s="24">
        <v>0</v>
      </c>
      <c r="F7" s="11"/>
      <c r="G7" s="24">
        <v>0</v>
      </c>
    </row>
    <row r="9" spans="1:7" ht="30" customHeight="1" x14ac:dyDescent="0.2">
      <c r="A9" s="20" t="s">
        <v>9</v>
      </c>
      <c r="B9" s="8"/>
      <c r="C9" s="19" t="e">
        <f>C7-C5</f>
        <v>#VALUE!</v>
      </c>
      <c r="D9" s="13"/>
      <c r="E9" s="19" t="e">
        <f>E7-E5</f>
        <v>#VALUE!</v>
      </c>
      <c r="F9" s="13"/>
      <c r="G9" s="19" t="e">
        <f>G7-G5</f>
        <v>#VALUE!</v>
      </c>
    </row>
    <row r="16" spans="1:7" ht="16" x14ac:dyDescent="0.2">
      <c r="C16" s="12"/>
    </row>
    <row r="17" spans="3:3" ht="16" x14ac:dyDescent="0.2">
      <c r="C17" s="12"/>
    </row>
    <row r="18" spans="3:3" ht="16" x14ac:dyDescent="0.2">
      <c r="C18" s="12"/>
    </row>
    <row r="19" spans="3:3" ht="16" x14ac:dyDescent="0.2">
      <c r="C19" s="12"/>
    </row>
  </sheetData>
  <sheetProtection algorithmName="SHA-512" hashValue="f507Y45YHGzEbSh1Vz+uJbi1aRTI8j4BN3cDb1cGnx/ZXxY0p1pWDSa4N8uHy6EHYeTUps7Zt+gEL7q07pVuCw==" saltValue="KTpcKkFm1hy6sDY8DJiPow==" spinCount="100000" sheet="1" objects="1" scenarios="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E6040D1F6A6494DB15746078819D89F" ma:contentTypeVersion="14" ma:contentTypeDescription="Een nieuw document maken." ma:contentTypeScope="" ma:versionID="3964b3e97eed59d4853bd82781d2fd6c">
  <xsd:schema xmlns:xsd="http://www.w3.org/2001/XMLSchema" xmlns:xs="http://www.w3.org/2001/XMLSchema" xmlns:p="http://schemas.microsoft.com/office/2006/metadata/properties" xmlns:ns2="cdfd6af9-2027-427e-aee7-f2f3dc2ea940" xmlns:ns3="04d4ff2e-cf62-40b0-a5cf-f8c6524922a9" targetNamespace="http://schemas.microsoft.com/office/2006/metadata/properties" ma:root="true" ma:fieldsID="5949da5f1733bfa4c68f9f548d1c0cfe" ns2:_="" ns3:_="">
    <xsd:import namespace="cdfd6af9-2027-427e-aee7-f2f3dc2ea940"/>
    <xsd:import namespace="04d4ff2e-cf62-40b0-a5cf-f8c6524922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fd6af9-2027-427e-aee7-f2f3dc2ea9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87337ac9-5ebe-4b66-b157-16982362144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d4ff2e-cf62-40b0-a5cf-f8c6524922a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fcf5dfd-d56a-4298-a617-48fc0b221880}" ma:internalName="TaxCatchAll" ma:showField="CatchAllData" ma:web="04d4ff2e-cf62-40b0-a5cf-f8c6524922a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dfd6af9-2027-427e-aee7-f2f3dc2ea940">
      <Terms xmlns="http://schemas.microsoft.com/office/infopath/2007/PartnerControls"/>
    </lcf76f155ced4ddcb4097134ff3c332f>
    <TaxCatchAll xmlns="04d4ff2e-cf62-40b0-a5cf-f8c6524922a9" xsi:nil="true"/>
  </documentManagement>
</p:properties>
</file>

<file path=customXml/itemProps1.xml><?xml version="1.0" encoding="utf-8"?>
<ds:datastoreItem xmlns:ds="http://schemas.openxmlformats.org/officeDocument/2006/customXml" ds:itemID="{7E08E8EF-84C7-439C-8B3F-A2B0854A1C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fd6af9-2027-427e-aee7-f2f3dc2ea940"/>
    <ds:schemaRef ds:uri="04d4ff2e-cf62-40b0-a5cf-f8c6524922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897D0B-48A1-4CC3-ACB8-690FFFEF830E}">
  <ds:schemaRefs>
    <ds:schemaRef ds:uri="http://schemas.microsoft.com/sharepoint/v3/contenttype/forms"/>
  </ds:schemaRefs>
</ds:datastoreItem>
</file>

<file path=customXml/itemProps3.xml><?xml version="1.0" encoding="utf-8"?>
<ds:datastoreItem xmlns:ds="http://schemas.openxmlformats.org/officeDocument/2006/customXml" ds:itemID="{E9E51032-4389-4879-B2CE-5BDB9800B1A8}">
  <ds:schemaRefs>
    <ds:schemaRef ds:uri="http://www.w3.org/XML/1998/namespace"/>
    <ds:schemaRef ds:uri="cdfd6af9-2027-427e-aee7-f2f3dc2ea940"/>
    <ds:schemaRef ds:uri="http://schemas.microsoft.com/office/2006/metadata/properties"/>
    <ds:schemaRef ds:uri="http://schemas.microsoft.com/office/2006/documentManagement/types"/>
    <ds:schemaRef ds:uri="http://purl.org/dc/dcmitype/"/>
    <ds:schemaRef ds:uri="http://schemas.microsoft.com/office/infopath/2007/PartnerControls"/>
    <ds:schemaRef ds:uri="http://purl.org/dc/elements/1.1/"/>
    <ds:schemaRef ds:uri="http://schemas.openxmlformats.org/package/2006/metadata/core-properties"/>
    <ds:schemaRef ds:uri="04d4ff2e-cf62-40b0-a5cf-f8c6524922a9"/>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7</vt:i4>
      </vt:variant>
      <vt:variant>
        <vt:lpstr>Benoemde bereiken</vt:lpstr>
      </vt:variant>
      <vt:variant>
        <vt:i4>1</vt:i4>
      </vt:variant>
    </vt:vector>
  </HeadingPairs>
  <TitlesOfParts>
    <vt:vector size="8" baseType="lpstr">
      <vt:lpstr>Open vragen</vt:lpstr>
      <vt:lpstr>Beoordelaar 1 Beleidsadviseur</vt:lpstr>
      <vt:lpstr>Beoordelaar 2 Facilitairmanager</vt:lpstr>
      <vt:lpstr>Beoordelaar 3 Teamleider BV</vt:lpstr>
      <vt:lpstr>Beoordelaar 4 Teamleider BV</vt:lpstr>
      <vt:lpstr>Consensus</vt:lpstr>
      <vt:lpstr>Eindscores</vt:lpstr>
      <vt:lpstr>SCOREOV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Copyright BiC!
</dc:description>
  <cp:lastModifiedBy/>
  <dcterms:created xsi:type="dcterms:W3CDTF">2006-09-16T00:00:00Z</dcterms:created>
  <dcterms:modified xsi:type="dcterms:W3CDTF">2024-09-20T09:42:17Z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0x010100FAA2B31453B76B49A2B077B8D2DEB8B1</vt:lpwstr>
  </property>
  <property fmtid="{D5CDD505-2E9C-101B-9397-08002B2CF9AE}" pid="3" name="MediaServiceImageTags">
    <vt:lpwstr/>
  </property>
</Properties>
</file>