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https://almelo.sharepoint.com/sites/p-int-aanbestedingen-facilitair/Gedeelde documenten/Aanbesteding Beveiliging CNO/"/>
    </mc:Choice>
  </mc:AlternateContent>
  <xr:revisionPtr revIDLastSave="65" documentId="8_{715B5712-9174-434F-89A4-AFD1FF3D9994}" xr6:coauthVersionLast="47" xr6:coauthVersionMax="47" xr10:uidLastSave="{069E55D7-A66B-4C1F-860E-1571A2EC1410}"/>
  <bookViews>
    <workbookView xWindow="-110" yWindow="-110" windowWidth="19420" windowHeight="11500" activeTab="1" xr2:uid="{00000000-000D-0000-FFFF-FFFF00000000}"/>
  </bookViews>
  <sheets>
    <sheet name="TGO Asielzoekers" sheetId="11" r:id="rId1"/>
    <sheet name="Opvang Vluchtelingen" sheetId="12" r:id="rId2"/>
    <sheet name="Totaal" sheetId="1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7" i="1" l="1"/>
  <c r="D7" i="1"/>
  <c r="E24" i="12"/>
  <c r="E22" i="12"/>
  <c r="E13" i="12"/>
  <c r="E17" i="12"/>
  <c r="E21" i="12"/>
  <c r="E22" i="11"/>
  <c r="E24" i="11" s="1"/>
  <c r="E13" i="11"/>
  <c r="E17" i="11"/>
  <c r="E21" i="11"/>
  <c r="E20" i="12"/>
  <c r="E19" i="12"/>
  <c r="E16" i="12"/>
  <c r="E15" i="12"/>
  <c r="E12" i="12"/>
  <c r="E11" i="12"/>
  <c r="E20" i="11"/>
  <c r="E19" i="11"/>
  <c r="E16" i="11"/>
  <c r="E15" i="11"/>
  <c r="E12" i="11"/>
  <c r="E11" i="11"/>
  <c r="D9" i="1" l="1"/>
  <c r="C20" i="1" s="1"/>
  <c r="D8" i="1"/>
</calcChain>
</file>

<file path=xl/sharedStrings.xml><?xml version="1.0" encoding="utf-8"?>
<sst xmlns="http://schemas.openxmlformats.org/spreadsheetml/2006/main" count="76" uniqueCount="52">
  <si>
    <t>Naam Leverancier</t>
  </si>
  <si>
    <t>Naam ondertekenaar</t>
  </si>
  <si>
    <t>Handtekening</t>
  </si>
  <si>
    <t>Datum</t>
  </si>
  <si>
    <t>Totaal</t>
  </si>
  <si>
    <t>Aanbesteding beveiliging</t>
  </si>
  <si>
    <t>Calculatieblad</t>
  </si>
  <si>
    <t>Subtotaal</t>
  </si>
  <si>
    <t>Kosten beveiliging</t>
  </si>
  <si>
    <t>Overige kosten</t>
  </si>
  <si>
    <t>U dient alleen de blauwe cellen in te vullen</t>
  </si>
  <si>
    <t>Bovenstaande aantallen zijn slechts opgenomen om de Inschrijvers met elkaar te kunnen vergelijken. Derhalve kunnen hieraan geen rechten worden ontleend</t>
  </si>
  <si>
    <t>Tarief op werkdagen</t>
  </si>
  <si>
    <t>Tarief feestdagen</t>
  </si>
  <si>
    <t>subtotaal</t>
  </si>
  <si>
    <r>
      <rPr>
        <vertAlign val="superscript"/>
        <sz val="10"/>
        <rFont val="Arial"/>
        <family val="2"/>
      </rPr>
      <t>1</t>
    </r>
    <r>
      <rPr>
        <sz val="10"/>
        <rFont val="Arial"/>
        <family val="2"/>
      </rPr>
      <t xml:space="preserve"> Inclusief directe leiding, indirecte leiding, overhead, winst, risico vakantiedagen, -toeslag, feestdagen, 
suppletie ziekengeld, sociale lasten, opleidingskosten, reiskosten e.d.</t>
    </r>
  </si>
  <si>
    <r>
      <t xml:space="preserve">Uurtarief </t>
    </r>
    <r>
      <rPr>
        <b/>
        <vertAlign val="superscript"/>
        <sz val="9"/>
        <color indexed="8"/>
        <rFont val="Arial"/>
        <family val="2"/>
      </rPr>
      <t>1</t>
    </r>
  </si>
  <si>
    <t>Omschrijving</t>
  </si>
  <si>
    <t>Kosten</t>
  </si>
  <si>
    <t>Tarief op weekenden</t>
  </si>
  <si>
    <t>dagen</t>
  </si>
  <si>
    <t>totaal dienstverlening</t>
  </si>
  <si>
    <t>tarief</t>
  </si>
  <si>
    <t>uren/dag</t>
  </si>
  <si>
    <t xml:space="preserve">Aantal uren (indicatief)
</t>
  </si>
  <si>
    <t>Het rooster voor de beveiligers ziet er als volgt uit:</t>
  </si>
  <si>
    <t>07:00 tot 18:00 uur 2 persoon</t>
  </si>
  <si>
    <t>18:00 tot 00:00 uur 2 personen</t>
  </si>
  <si>
    <t>00.00 uur tot 07:00 uur 2 personen</t>
  </si>
  <si>
    <t>TGO : van 07.00 uur tot 18.00 uur (ma-vr)  2 beveiligers</t>
  </si>
  <si>
    <t>TGO : van 18.00 uur tot 00.00 uur (ma-vr) 2 beveiligers</t>
  </si>
  <si>
    <t>TGO: van 00.00 uur tot 07.00 uur (ma-vr) 2 beveiligers</t>
  </si>
  <si>
    <t>TGO : van 07.00 uur tot 18.00 uur (za-zo)  2 beveiligers</t>
  </si>
  <si>
    <t>TGO : van 18.00 uur tot 00.00 uur (za-zo) 2 beveiligers</t>
  </si>
  <si>
    <t>TGO: van 00.00 uur tot 07.00 uur (za-zo) 2 beveiligers</t>
  </si>
  <si>
    <t>TGO : van 07.00 uur tot 18.00 uur (fe)  2 beveiligers</t>
  </si>
  <si>
    <t>TGO : van 18.00 uur tot 00.00 uur (fe) 2 beveiligers</t>
  </si>
  <si>
    <t>TGO: van 00.00 uur tot 07.00 uur (fe) 2 beveiligers</t>
  </si>
  <si>
    <t>18:00 tot 00:00 uur 3 personen</t>
  </si>
  <si>
    <t>Opvang vluchtelingen : van 18.00 uur tot 00.00 uur (ma-vr) 3 beveiligers</t>
  </si>
  <si>
    <t>Beveiliging opvang vluchtelingen</t>
  </si>
  <si>
    <t>Totaal beveiliging tbv gunning</t>
  </si>
  <si>
    <t>Dienstverlening regulier opvang vluchtelingen</t>
  </si>
  <si>
    <t>00.00 uur tot 07:00 uur 3 personen</t>
  </si>
  <si>
    <t>07:00 tot 18:00 uur 1 persoon</t>
  </si>
  <si>
    <t>Opvang vluchtelingen: van 00.00 uur tot 07.00 uur (ma-vr) 3 beveiligers</t>
  </si>
  <si>
    <t>Opvang vluchtelingen : van 07.00 uur tot 18.00 uur (ma-vr) 1 beveiliger</t>
  </si>
  <si>
    <t>Dienstverlening Beveiliging TGO Asielzoekers vanaf 1 januari 2025</t>
  </si>
  <si>
    <t>Dienstverlening opvang Vluchtelingen vanaf 1 april 2025</t>
  </si>
  <si>
    <t>De blauwe cellen door Inschrijver verplicht in te vullen</t>
  </si>
  <si>
    <t>Dienstverlening regulier TGO Asielzoekers</t>
  </si>
  <si>
    <t>Beveiliging TGO Asielzoekers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</si>
</sst>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&quot;€&quot;\ * #,##0.00_-;_-&quot;€&quot;\ * #,##0.00\-;_-&quot;€&quot;\ * &quot;-&quot;??_-;_-@_-"/>
    <numFmt numFmtId="165" formatCode="&quot;€&quot;\ #,##0.00_-"/>
    <numFmt numFmtId="166" formatCode="0.00_)"/>
    <numFmt numFmtId="167" formatCode="_(&quot;$&quot;* #,##0.00_);_(&quot;$&quot;* \(#,##0.00\);_(&quot;$&quot;* &quot;-&quot;??_);_(@_)"/>
    <numFmt numFmtId="168" formatCode="_-[$€]\ * #,##0.00_-;_-[$€]\ * #,##0.00\-;_-[$€]\ * &quot;-&quot;??_-;_-@_-"/>
    <numFmt numFmtId="169" formatCode="_(* #,##0.00_);_(* \(#,##0.00\);_(* &quot;-&quot;??_);_(@_)"/>
  </numFmts>
  <fonts count="2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Tahoma"/>
      <family val="2"/>
    </font>
    <font>
      <sz val="10"/>
      <color theme="1"/>
      <name val="Tahoma"/>
      <family val="2"/>
    </font>
    <font>
      <sz val="22"/>
      <color theme="0"/>
      <name val="Tahoma"/>
      <family val="2"/>
    </font>
    <font>
      <sz val="11"/>
      <color theme="1"/>
      <name val="Calibri"/>
      <family val="2"/>
      <scheme val="minor"/>
    </font>
    <font>
      <sz val="10"/>
      <name val="Courier"/>
      <family val="3"/>
    </font>
    <font>
      <sz val="10"/>
      <name val="Arial"/>
      <family val="2"/>
    </font>
    <font>
      <sz val="10"/>
      <name val="Courier"/>
      <family val="3"/>
    </font>
    <font>
      <vertAlign val="superscript"/>
      <sz val="1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u val="singleAccounting"/>
      <sz val="9"/>
      <color theme="1"/>
      <name val="Arial"/>
      <family val="2"/>
    </font>
    <font>
      <b/>
      <vertAlign val="superscript"/>
      <sz val="9"/>
      <color indexed="8"/>
      <name val="Arial"/>
      <family val="2"/>
    </font>
    <font>
      <b/>
      <sz val="9"/>
      <color theme="0"/>
      <name val="Arial"/>
      <family val="2"/>
    </font>
    <font>
      <b/>
      <u/>
      <sz val="9"/>
      <name val="Arial"/>
      <family val="2"/>
    </font>
    <font>
      <b/>
      <sz val="11"/>
      <name val="Arial"/>
      <family val="2"/>
    </font>
    <font>
      <b/>
      <sz val="9"/>
      <color indexed="9"/>
      <name val="Arial"/>
      <family val="2"/>
    </font>
    <font>
      <b/>
      <sz val="9"/>
      <color indexed="14"/>
      <name val="Arial"/>
      <family val="2"/>
    </font>
    <font>
      <sz val="22"/>
      <color theme="0"/>
      <name val="Arial"/>
      <family val="2"/>
    </font>
    <font>
      <b/>
      <sz val="12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399975585192419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164" fontId="6" fillId="0" borderId="0" applyFont="0" applyFill="0" applyBorder="0" applyAlignment="0" applyProtection="0"/>
    <xf numFmtId="166" fontId="7" fillId="0" borderId="0"/>
    <xf numFmtId="0" fontId="8" fillId="0" borderId="0">
      <alignment wrapText="1"/>
    </xf>
    <xf numFmtId="167" fontId="8" fillId="0" borderId="0" applyFont="0" applyFill="0" applyBorder="0" applyAlignment="0" applyProtection="0"/>
    <xf numFmtId="168" fontId="9" fillId="0" borderId="0" applyFont="0" applyFill="0" applyBorder="0" applyAlignment="0" applyProtection="0"/>
    <xf numFmtId="169" fontId="8" fillId="0" borderId="0" applyFont="0" applyFill="0" applyBorder="0" applyAlignment="0" applyProtection="0"/>
    <xf numFmtId="0" fontId="8" fillId="0" borderId="0">
      <alignment wrapText="1"/>
    </xf>
    <xf numFmtId="166" fontId="9" fillId="0" borderId="0"/>
  </cellStyleXfs>
  <cellXfs count="104">
    <xf numFmtId="0" fontId="0" fillId="0" borderId="0" xfId="0"/>
    <xf numFmtId="165" fontId="3" fillId="0" borderId="0" xfId="0" applyNumberFormat="1" applyFont="1" applyAlignment="1">
      <alignment horizontal="center"/>
    </xf>
    <xf numFmtId="165" fontId="3" fillId="0" borderId="0" xfId="0" applyNumberFormat="1" applyFont="1" applyAlignment="1">
      <alignment horizontal="right"/>
    </xf>
    <xf numFmtId="0" fontId="4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3" fillId="2" borderId="5" xfId="0" applyFont="1" applyFill="1" applyBorder="1"/>
    <xf numFmtId="0" fontId="3" fillId="2" borderId="5" xfId="0" applyFont="1" applyFill="1" applyBorder="1" applyAlignment="1">
      <alignment horizontal="center"/>
    </xf>
    <xf numFmtId="0" fontId="12" fillId="0" borderId="0" xfId="0" applyFont="1"/>
    <xf numFmtId="166" fontId="13" fillId="0" borderId="0" xfId="28" applyFont="1"/>
    <xf numFmtId="49" fontId="5" fillId="3" borderId="6" xfId="0" applyNumberFormat="1" applyFont="1" applyFill="1" applyBorder="1"/>
    <xf numFmtId="49" fontId="5" fillId="3" borderId="14" xfId="0" applyNumberFormat="1" applyFont="1" applyFill="1" applyBorder="1"/>
    <xf numFmtId="165" fontId="3" fillId="2" borderId="22" xfId="0" applyNumberFormat="1" applyFont="1" applyFill="1" applyBorder="1" applyAlignment="1">
      <alignment horizontal="right"/>
    </xf>
    <xf numFmtId="0" fontId="13" fillId="2" borderId="0" xfId="0" applyFont="1" applyFill="1"/>
    <xf numFmtId="165" fontId="13" fillId="2" borderId="16" xfId="0" applyNumberFormat="1" applyFont="1" applyFill="1" applyBorder="1" applyAlignment="1">
      <alignment horizontal="right"/>
    </xf>
    <xf numFmtId="0" fontId="13" fillId="2" borderId="0" xfId="0" applyFont="1" applyFill="1" applyAlignment="1" applyProtection="1">
      <alignment horizontal="center"/>
      <protection locked="0"/>
    </xf>
    <xf numFmtId="0" fontId="12" fillId="2" borderId="15" xfId="0" applyFont="1" applyFill="1" applyBorder="1"/>
    <xf numFmtId="0" fontId="12" fillId="2" borderId="0" xfId="0" applyFont="1" applyFill="1"/>
    <xf numFmtId="49" fontId="13" fillId="2" borderId="25" xfId="0" applyNumberFormat="1" applyFont="1" applyFill="1" applyBorder="1" applyAlignment="1" applyProtection="1">
      <alignment horizontal="left"/>
      <protection locked="0"/>
    </xf>
    <xf numFmtId="0" fontId="13" fillId="2" borderId="4" xfId="0" applyFont="1" applyFill="1" applyBorder="1" applyProtection="1">
      <protection locked="0"/>
    </xf>
    <xf numFmtId="0" fontId="13" fillId="2" borderId="4" xfId="0" applyFont="1" applyFill="1" applyBorder="1" applyAlignment="1" applyProtection="1">
      <alignment horizontal="center"/>
      <protection locked="0"/>
    </xf>
    <xf numFmtId="165" fontId="13" fillId="2" borderId="26" xfId="0" applyNumberFormat="1" applyFont="1" applyFill="1" applyBorder="1" applyAlignment="1">
      <alignment horizontal="right"/>
    </xf>
    <xf numFmtId="0" fontId="18" fillId="3" borderId="17" xfId="0" applyFont="1" applyFill="1" applyBorder="1" applyAlignment="1">
      <alignment vertical="center"/>
    </xf>
    <xf numFmtId="0" fontId="18" fillId="3" borderId="2" xfId="0" applyFont="1" applyFill="1" applyBorder="1" applyAlignment="1">
      <alignment vertical="center"/>
    </xf>
    <xf numFmtId="165" fontId="18" fillId="3" borderId="2" xfId="0" applyNumberFormat="1" applyFont="1" applyFill="1" applyBorder="1" applyAlignment="1" applyProtection="1">
      <alignment horizontal="center" vertical="top" wrapText="1"/>
      <protection locked="0"/>
    </xf>
    <xf numFmtId="165" fontId="18" fillId="3" borderId="21" xfId="0" applyNumberFormat="1" applyFont="1" applyFill="1" applyBorder="1" applyAlignment="1" applyProtection="1">
      <alignment horizontal="right" vertical="top" wrapText="1"/>
      <protection locked="0"/>
    </xf>
    <xf numFmtId="0" fontId="11" fillId="4" borderId="17" xfId="0" applyFont="1" applyFill="1" applyBorder="1" applyAlignment="1">
      <alignment horizontal="left"/>
    </xf>
    <xf numFmtId="0" fontId="12" fillId="4" borderId="2" xfId="0" applyFont="1" applyFill="1" applyBorder="1" applyAlignment="1">
      <alignment horizontal="center"/>
    </xf>
    <xf numFmtId="165" fontId="13" fillId="4" borderId="2" xfId="0" applyNumberFormat="1" applyFont="1" applyFill="1" applyBorder="1" applyAlignment="1">
      <alignment horizontal="center"/>
    </xf>
    <xf numFmtId="165" fontId="13" fillId="4" borderId="21" xfId="0" applyNumberFormat="1" applyFont="1" applyFill="1" applyBorder="1" applyAlignment="1">
      <alignment horizontal="center"/>
    </xf>
    <xf numFmtId="0" fontId="13" fillId="2" borderId="17" xfId="0" applyFont="1" applyFill="1" applyBorder="1"/>
    <xf numFmtId="0" fontId="13" fillId="2" borderId="2" xfId="0" applyFont="1" applyFill="1" applyBorder="1" applyAlignment="1">
      <alignment horizontal="center"/>
    </xf>
    <xf numFmtId="165" fontId="13" fillId="2" borderId="3" xfId="0" applyNumberFormat="1" applyFont="1" applyFill="1" applyBorder="1" applyAlignment="1">
      <alignment horizontal="center"/>
    </xf>
    <xf numFmtId="164" fontId="13" fillId="8" borderId="18" xfId="27" applyFont="1" applyFill="1" applyBorder="1" applyAlignment="1">
      <alignment horizontal="right"/>
    </xf>
    <xf numFmtId="0" fontId="13" fillId="2" borderId="25" xfId="0" applyFont="1" applyFill="1" applyBorder="1"/>
    <xf numFmtId="0" fontId="13" fillId="2" borderId="4" xfId="0" applyFont="1" applyFill="1" applyBorder="1"/>
    <xf numFmtId="165" fontId="13" fillId="2" borderId="4" xfId="0" applyNumberFormat="1" applyFont="1" applyFill="1" applyBorder="1" applyAlignment="1">
      <alignment horizontal="center"/>
    </xf>
    <xf numFmtId="0" fontId="14" fillId="2" borderId="27" xfId="0" applyFont="1" applyFill="1" applyBorder="1"/>
    <xf numFmtId="0" fontId="13" fillId="2" borderId="8" xfId="0" applyFont="1" applyFill="1" applyBorder="1"/>
    <xf numFmtId="165" fontId="13" fillId="2" borderId="8" xfId="0" applyNumberFormat="1" applyFont="1" applyFill="1" applyBorder="1" applyAlignment="1">
      <alignment horizontal="center"/>
    </xf>
    <xf numFmtId="164" fontId="13" fillId="2" borderId="28" xfId="27" applyFont="1" applyFill="1" applyBorder="1" applyAlignment="1">
      <alignment horizontal="right"/>
    </xf>
    <xf numFmtId="0" fontId="13" fillId="2" borderId="15" xfId="0" applyFont="1" applyFill="1" applyBorder="1"/>
    <xf numFmtId="165" fontId="13" fillId="2" borderId="0" xfId="0" applyNumberFormat="1" applyFont="1" applyFill="1" applyAlignment="1">
      <alignment horizontal="center"/>
    </xf>
    <xf numFmtId="0" fontId="14" fillId="6" borderId="3" xfId="0" applyFont="1" applyFill="1" applyBorder="1" applyAlignment="1">
      <alignment horizontal="left"/>
    </xf>
    <xf numFmtId="164" fontId="13" fillId="6" borderId="18" xfId="27" applyFont="1" applyFill="1" applyBorder="1" applyAlignment="1">
      <alignment horizontal="right"/>
    </xf>
    <xf numFmtId="0" fontId="12" fillId="2" borderId="16" xfId="0" applyFont="1" applyFill="1" applyBorder="1"/>
    <xf numFmtId="166" fontId="15" fillId="7" borderId="27" xfId="0" applyNumberFormat="1" applyFont="1" applyFill="1" applyBorder="1" applyAlignment="1">
      <alignment vertical="center"/>
    </xf>
    <xf numFmtId="166" fontId="15" fillId="7" borderId="8" xfId="0" applyNumberFormat="1" applyFont="1" applyFill="1" applyBorder="1" applyAlignment="1">
      <alignment vertical="center"/>
    </xf>
    <xf numFmtId="0" fontId="13" fillId="2" borderId="4" xfId="0" applyFont="1" applyFill="1" applyBorder="1" applyAlignment="1">
      <alignment horizontal="center"/>
    </xf>
    <xf numFmtId="0" fontId="21" fillId="3" borderId="19" xfId="0" applyFont="1" applyFill="1" applyBorder="1" applyAlignment="1">
      <alignment vertical="top"/>
    </xf>
    <xf numFmtId="0" fontId="22" fillId="2" borderId="2" xfId="0" applyFont="1" applyFill="1" applyBorder="1" applyAlignment="1" applyProtection="1">
      <alignment vertical="top"/>
      <protection locked="0"/>
    </xf>
    <xf numFmtId="0" fontId="22" fillId="2" borderId="21" xfId="0" applyFont="1" applyFill="1" applyBorder="1" applyAlignment="1" applyProtection="1">
      <alignment vertical="top"/>
      <protection locked="0"/>
    </xf>
    <xf numFmtId="0" fontId="21" fillId="3" borderId="20" xfId="0" applyFont="1" applyFill="1" applyBorder="1" applyAlignment="1">
      <alignment vertical="top"/>
    </xf>
    <xf numFmtId="0" fontId="22" fillId="2" borderId="30" xfId="0" applyFont="1" applyFill="1" applyBorder="1" applyAlignment="1" applyProtection="1">
      <alignment vertical="top"/>
      <protection locked="0"/>
    </xf>
    <xf numFmtId="0" fontId="22" fillId="2" borderId="23" xfId="0" applyFont="1" applyFill="1" applyBorder="1" applyAlignment="1" applyProtection="1">
      <alignment vertical="top"/>
      <protection locked="0"/>
    </xf>
    <xf numFmtId="49" fontId="20" fillId="2" borderId="24" xfId="0" applyNumberFormat="1" applyFont="1" applyFill="1" applyBorder="1" applyAlignment="1">
      <alignment horizontal="left"/>
    </xf>
    <xf numFmtId="49" fontId="23" fillId="3" borderId="13" xfId="0" applyNumberFormat="1" applyFont="1" applyFill="1" applyBorder="1"/>
    <xf numFmtId="0" fontId="11" fillId="7" borderId="17" xfId="0" applyFont="1" applyFill="1" applyBorder="1" applyAlignment="1">
      <alignment vertical="center"/>
    </xf>
    <xf numFmtId="0" fontId="15" fillId="7" borderId="1" xfId="28" applyNumberFormat="1" applyFont="1" applyFill="1" applyBorder="1" applyAlignment="1">
      <alignment horizontal="center" vertical="center" wrapText="1"/>
    </xf>
    <xf numFmtId="0" fontId="15" fillId="7" borderId="7" xfId="28" applyNumberFormat="1" applyFont="1" applyFill="1" applyBorder="1" applyAlignment="1">
      <alignment horizontal="center" vertical="center" wrapText="1"/>
    </xf>
    <xf numFmtId="0" fontId="15" fillId="7" borderId="18" xfId="28" applyNumberFormat="1" applyFont="1" applyFill="1" applyBorder="1" applyAlignment="1">
      <alignment horizontal="center" vertical="center" wrapText="1"/>
    </xf>
    <xf numFmtId="0" fontId="11" fillId="9" borderId="19" xfId="0" applyFont="1" applyFill="1" applyBorder="1" applyAlignment="1">
      <alignment vertical="center"/>
    </xf>
    <xf numFmtId="0" fontId="12" fillId="9" borderId="7" xfId="0" applyFont="1" applyFill="1" applyBorder="1" applyAlignment="1">
      <alignment vertical="center"/>
    </xf>
    <xf numFmtId="0" fontId="11" fillId="9" borderId="7" xfId="0" applyFont="1" applyFill="1" applyBorder="1" applyAlignment="1">
      <alignment vertical="center"/>
    </xf>
    <xf numFmtId="0" fontId="11" fillId="9" borderId="18" xfId="0" applyFont="1" applyFill="1" applyBorder="1" applyAlignment="1">
      <alignment vertical="center"/>
    </xf>
    <xf numFmtId="0" fontId="12" fillId="0" borderId="19" xfId="0" applyFont="1" applyBorder="1" applyAlignment="1">
      <alignment vertical="center" wrapText="1"/>
    </xf>
    <xf numFmtId="164" fontId="13" fillId="6" borderId="7" xfId="27" applyFont="1" applyFill="1" applyBorder="1" applyAlignment="1">
      <alignment horizontal="left" vertical="center"/>
    </xf>
    <xf numFmtId="0" fontId="12" fillId="0" borderId="7" xfId="0" applyFont="1" applyBorder="1" applyAlignment="1">
      <alignment horizontal="center" vertical="center"/>
    </xf>
    <xf numFmtId="164" fontId="12" fillId="0" borderId="18" xfId="0" applyNumberFormat="1" applyFont="1" applyBorder="1" applyAlignment="1">
      <alignment horizontal="center" vertical="center"/>
    </xf>
    <xf numFmtId="0" fontId="11" fillId="9" borderId="19" xfId="0" applyFont="1" applyFill="1" applyBorder="1" applyAlignment="1">
      <alignment vertical="center" wrapText="1"/>
    </xf>
    <xf numFmtId="164" fontId="12" fillId="9" borderId="7" xfId="27" applyFont="1" applyFill="1" applyBorder="1" applyAlignment="1">
      <alignment vertical="center" wrapText="1"/>
    </xf>
    <xf numFmtId="0" fontId="12" fillId="9" borderId="7" xfId="0" applyFont="1" applyFill="1" applyBorder="1" applyAlignment="1">
      <alignment horizontal="center" vertical="center"/>
    </xf>
    <xf numFmtId="164" fontId="12" fillId="9" borderId="18" xfId="0" applyNumberFormat="1" applyFont="1" applyFill="1" applyBorder="1" applyAlignment="1">
      <alignment horizontal="center" vertical="center"/>
    </xf>
    <xf numFmtId="0" fontId="12" fillId="0" borderId="15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2" fillId="0" borderId="16" xfId="0" applyFont="1" applyBorder="1" applyAlignment="1">
      <alignment vertical="center"/>
    </xf>
    <xf numFmtId="166" fontId="13" fillId="0" borderId="15" xfId="28" applyFont="1" applyBorder="1" applyAlignment="1">
      <alignment vertical="center"/>
    </xf>
    <xf numFmtId="164" fontId="12" fillId="10" borderId="9" xfId="0" applyNumberFormat="1" applyFont="1" applyFill="1" applyBorder="1" applyAlignment="1">
      <alignment horizontal="center" vertical="center"/>
    </xf>
    <xf numFmtId="164" fontId="16" fillId="0" borderId="16" xfId="0" applyNumberFormat="1" applyFont="1" applyBorder="1" applyAlignment="1">
      <alignment horizontal="center" vertical="center"/>
    </xf>
    <xf numFmtId="0" fontId="14" fillId="6" borderId="1" xfId="0" applyFont="1" applyFill="1" applyBorder="1" applyAlignment="1">
      <alignment horizontal="left" vertical="center"/>
    </xf>
    <xf numFmtId="0" fontId="13" fillId="6" borderId="2" xfId="0" applyFont="1" applyFill="1" applyBorder="1" applyAlignment="1">
      <alignment horizontal="left" vertical="center"/>
    </xf>
    <xf numFmtId="0" fontId="14" fillId="6" borderId="2" xfId="0" applyFont="1" applyFill="1" applyBorder="1" applyAlignment="1">
      <alignment horizontal="left" vertical="center"/>
    </xf>
    <xf numFmtId="0" fontId="14" fillId="6" borderId="3" xfId="0" applyFont="1" applyFill="1" applyBorder="1" applyAlignment="1">
      <alignment horizontal="left" vertical="center"/>
    </xf>
    <xf numFmtId="166" fontId="14" fillId="5" borderId="1" xfId="28" applyFont="1" applyFill="1" applyBorder="1" applyAlignment="1">
      <alignment vertical="center"/>
    </xf>
    <xf numFmtId="166" fontId="13" fillId="5" borderId="2" xfId="28" applyFont="1" applyFill="1" applyBorder="1" applyAlignment="1">
      <alignment vertical="center"/>
    </xf>
    <xf numFmtId="166" fontId="13" fillId="5" borderId="3" xfId="28" applyFont="1" applyFill="1" applyBorder="1" applyAlignment="1">
      <alignment vertical="center"/>
    </xf>
    <xf numFmtId="0" fontId="14" fillId="6" borderId="1" xfId="0" applyFont="1" applyFill="1" applyBorder="1" applyAlignment="1">
      <alignment horizontal="left"/>
    </xf>
    <xf numFmtId="0" fontId="14" fillId="2" borderId="25" xfId="0" applyFont="1" applyFill="1" applyBorder="1"/>
    <xf numFmtId="164" fontId="16" fillId="10" borderId="16" xfId="0" applyNumberFormat="1" applyFont="1" applyFill="1" applyBorder="1" applyAlignment="1">
      <alignment horizontal="center" vertical="center"/>
    </xf>
    <xf numFmtId="0" fontId="24" fillId="0" borderId="0" xfId="0" applyFont="1" applyAlignment="1">
      <alignment vertical="center"/>
    </xf>
    <xf numFmtId="0" fontId="14" fillId="4" borderId="0" xfId="0" applyFont="1" applyFill="1" applyAlignment="1">
      <alignment horizontal="left" vertical="center"/>
    </xf>
    <xf numFmtId="0" fontId="13" fillId="4" borderId="0" xfId="0" applyFont="1" applyFill="1" applyAlignment="1">
      <alignment horizontal="left" vertical="center"/>
    </xf>
    <xf numFmtId="164" fontId="13" fillId="8" borderId="31" xfId="27" applyFont="1" applyFill="1" applyBorder="1" applyAlignment="1">
      <alignment horizontal="right"/>
    </xf>
    <xf numFmtId="166" fontId="8" fillId="0" borderId="10" xfId="28" applyFont="1" applyBorder="1" applyAlignment="1">
      <alignment horizontal="left" vertical="center" wrapText="1"/>
    </xf>
    <xf numFmtId="166" fontId="8" fillId="0" borderId="11" xfId="28" applyFont="1" applyBorder="1" applyAlignment="1">
      <alignment horizontal="left" vertical="center" wrapText="1"/>
    </xf>
    <xf numFmtId="166" fontId="8" fillId="0" borderId="12" xfId="28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11" xfId="0" applyFont="1" applyBorder="1" applyAlignment="1">
      <alignment horizontal="left" vertical="center" wrapText="1"/>
    </xf>
    <xf numFmtId="0" fontId="19" fillId="0" borderId="12" xfId="0" applyFont="1" applyBorder="1" applyAlignment="1">
      <alignment horizontal="left" vertical="center" wrapText="1"/>
    </xf>
    <xf numFmtId="164" fontId="15" fillId="7" borderId="8" xfId="27" applyFont="1" applyFill="1" applyBorder="1" applyAlignment="1" applyProtection="1">
      <alignment horizontal="center" vertical="center"/>
    </xf>
    <xf numFmtId="164" fontId="15" fillId="7" borderId="29" xfId="27" applyFont="1" applyFill="1" applyBorder="1" applyAlignment="1" applyProtection="1">
      <alignment horizontal="center" vertical="center"/>
    </xf>
    <xf numFmtId="0" fontId="14" fillId="6" borderId="17" xfId="0" applyFont="1" applyFill="1" applyBorder="1" applyAlignment="1">
      <alignment horizontal="left"/>
    </xf>
    <xf numFmtId="0" fontId="14" fillId="6" borderId="2" xfId="0" applyFont="1" applyFill="1" applyBorder="1" applyAlignment="1">
      <alignment horizontal="left"/>
    </xf>
    <xf numFmtId="0" fontId="14" fillId="6" borderId="3" xfId="0" applyFont="1" applyFill="1" applyBorder="1" applyAlignment="1">
      <alignment horizontal="left"/>
    </xf>
  </cellXfs>
  <cellStyles count="35">
    <cellStyle name="Euro" xfId="31" xr:uid="{00000000-0005-0000-0000-000000000000}"/>
    <cellStyle name="Gevolgde hyperlink" xfId="2" builtinId="9" hidden="1"/>
    <cellStyle name="Gevolgde hyperlink" xfId="4" builtinId="9" hidden="1"/>
    <cellStyle name="Gevolgde hyperlink" xfId="6" builtinId="9" hidden="1"/>
    <cellStyle name="Gevolgde hyperlink" xfId="8" builtinId="9" hidden="1"/>
    <cellStyle name="Gevolgde hyperlink" xfId="10" builtinId="9" hidden="1"/>
    <cellStyle name="Gevolgde hyperlink" xfId="12" builtinId="9" hidden="1"/>
    <cellStyle name="Gevolgde hyperlink" xfId="14" builtinId="9" hidden="1"/>
    <cellStyle name="Gevolgde hyperlink" xfId="16" builtinId="9" hidden="1"/>
    <cellStyle name="Gevolgde hyperlink" xfId="18" builtinId="9" hidden="1"/>
    <cellStyle name="Gevolgde hyperlink" xfId="20" builtinId="9" hidden="1"/>
    <cellStyle name="Gevolgde hyperlink" xfId="22" builtinId="9" hidden="1"/>
    <cellStyle name="Gevolgde hyperlink" xfId="24" builtinId="9" hidden="1"/>
    <cellStyle name="Gevolgde hyperlink" xfId="2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Komma 2" xfId="32" xr:uid="{00000000-0005-0000-0000-00001C000000}"/>
    <cellStyle name="Standaard" xfId="0" builtinId="0"/>
    <cellStyle name="Standaard 2" xfId="28" xr:uid="{00000000-0005-0000-0000-00001E000000}"/>
    <cellStyle name="Standaard 2 2" xfId="29" xr:uid="{00000000-0005-0000-0000-00001F000000}"/>
    <cellStyle name="Standaard 3" xfId="33" xr:uid="{00000000-0005-0000-0000-000020000000}"/>
    <cellStyle name="Standaard 4" xfId="34" xr:uid="{00000000-0005-0000-0000-000021000000}"/>
    <cellStyle name="Valuta" xfId="27" builtinId="4"/>
    <cellStyle name="Valuta 2" xfId="30" xr:uid="{00000000-0005-0000-0000-000023000000}"/>
  </cellStyles>
  <dxfs count="2"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  <colors>
    <mruColors>
      <color rgb="FFCCFFC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8"/>
  <sheetViews>
    <sheetView zoomScale="90" zoomScaleNormal="90" zoomScaleSheetLayoutView="100" workbookViewId="0">
      <selection activeCell="A10" sqref="A10"/>
    </sheetView>
  </sheetViews>
  <sheetFormatPr defaultColWidth="9.08984375" defaultRowHeight="11.5" x14ac:dyDescent="0.25"/>
  <cols>
    <col min="1" max="1" width="54.54296875" style="74" bestFit="1" customWidth="1"/>
    <col min="2" max="3" width="15" style="74" customWidth="1"/>
    <col min="4" max="4" width="21.54296875" style="74" customWidth="1"/>
    <col min="5" max="5" width="22.54296875" style="74" customWidth="1"/>
    <col min="6" max="16384" width="9.08984375" style="8"/>
  </cols>
  <sheetData>
    <row r="1" spans="1:5" s="9" customFormat="1" ht="15.75" customHeight="1" x14ac:dyDescent="0.25">
      <c r="A1" s="83" t="s">
        <v>47</v>
      </c>
      <c r="B1" s="84"/>
      <c r="C1" s="84"/>
      <c r="D1" s="84"/>
      <c r="E1" s="85"/>
    </row>
    <row r="2" spans="1:5" s="9" customFormat="1" ht="15.75" customHeight="1" x14ac:dyDescent="0.25">
      <c r="A2" s="79" t="s">
        <v>49</v>
      </c>
      <c r="B2" s="80"/>
      <c r="C2" s="80"/>
      <c r="D2" s="81"/>
      <c r="E2" s="82"/>
    </row>
    <row r="3" spans="1:5" s="9" customFormat="1" ht="8.4" customHeight="1" x14ac:dyDescent="0.25"/>
    <row r="4" spans="1:5" s="9" customFormat="1" ht="15.75" customHeight="1" x14ac:dyDescent="0.25">
      <c r="A4" s="90" t="s">
        <v>25</v>
      </c>
      <c r="B4" s="91"/>
      <c r="C4" s="91"/>
      <c r="D4" s="90"/>
      <c r="E4" s="90"/>
    </row>
    <row r="5" spans="1:5" s="9" customFormat="1" ht="15.75" customHeight="1" x14ac:dyDescent="0.25">
      <c r="A5" s="90" t="s">
        <v>26</v>
      </c>
      <c r="B5" s="91"/>
      <c r="C5" s="91"/>
      <c r="D5" s="90"/>
      <c r="E5" s="90"/>
    </row>
    <row r="6" spans="1:5" s="9" customFormat="1" ht="15.75" customHeight="1" x14ac:dyDescent="0.25">
      <c r="A6" s="90" t="s">
        <v>27</v>
      </c>
      <c r="B6" s="91"/>
      <c r="C6" s="91"/>
      <c r="D6" s="90"/>
      <c r="E6" s="90"/>
    </row>
    <row r="7" spans="1:5" s="9" customFormat="1" ht="15.75" customHeight="1" x14ac:dyDescent="0.25">
      <c r="A7" s="90" t="s">
        <v>28</v>
      </c>
      <c r="B7" s="91"/>
      <c r="C7" s="91"/>
      <c r="D7" s="90"/>
      <c r="E7" s="90"/>
    </row>
    <row r="8" spans="1:5" ht="15.75" customHeight="1" x14ac:dyDescent="0.25">
      <c r="A8" s="73"/>
      <c r="E8" s="75"/>
    </row>
    <row r="9" spans="1:5" ht="27.75" customHeight="1" x14ac:dyDescent="0.25">
      <c r="A9" s="57" t="s">
        <v>51</v>
      </c>
      <c r="B9" s="58" t="s">
        <v>16</v>
      </c>
      <c r="C9" s="58" t="s">
        <v>20</v>
      </c>
      <c r="D9" s="59" t="s">
        <v>24</v>
      </c>
      <c r="E9" s="60" t="s">
        <v>4</v>
      </c>
    </row>
    <row r="10" spans="1:5" ht="15.75" customHeight="1" x14ac:dyDescent="0.25">
      <c r="A10" s="61" t="s">
        <v>12</v>
      </c>
      <c r="B10" s="70" t="s">
        <v>22</v>
      </c>
      <c r="C10" s="71" t="s">
        <v>20</v>
      </c>
      <c r="D10" s="71" t="s">
        <v>23</v>
      </c>
      <c r="E10" s="64"/>
    </row>
    <row r="11" spans="1:5" ht="15.75" customHeight="1" x14ac:dyDescent="0.25">
      <c r="A11" s="65" t="s">
        <v>29</v>
      </c>
      <c r="B11" s="66">
        <v>1</v>
      </c>
      <c r="C11" s="67">
        <v>124</v>
      </c>
      <c r="D11" s="67">
        <v>22</v>
      </c>
      <c r="E11" s="68">
        <f t="shared" ref="E11:E12" si="0">SUM(B11*D11)*C11</f>
        <v>2728</v>
      </c>
    </row>
    <row r="12" spans="1:5" ht="15.75" customHeight="1" x14ac:dyDescent="0.25">
      <c r="A12" s="65" t="s">
        <v>30</v>
      </c>
      <c r="B12" s="66">
        <v>1</v>
      </c>
      <c r="C12" s="67">
        <v>124</v>
      </c>
      <c r="D12" s="67">
        <v>12</v>
      </c>
      <c r="E12" s="68">
        <f t="shared" si="0"/>
        <v>1488</v>
      </c>
    </row>
    <row r="13" spans="1:5" ht="15.75" customHeight="1" x14ac:dyDescent="0.25">
      <c r="A13" s="65" t="s">
        <v>31</v>
      </c>
      <c r="B13" s="66">
        <v>1</v>
      </c>
      <c r="C13" s="67">
        <v>124</v>
      </c>
      <c r="D13" s="67">
        <v>14</v>
      </c>
      <c r="E13" s="68">
        <f>SUM(B13*D13)*C13</f>
        <v>1736</v>
      </c>
    </row>
    <row r="14" spans="1:5" ht="15.75" customHeight="1" x14ac:dyDescent="0.25">
      <c r="A14" s="61" t="s">
        <v>19</v>
      </c>
      <c r="B14" s="62"/>
      <c r="C14" s="63"/>
      <c r="D14" s="63"/>
      <c r="E14" s="64"/>
    </row>
    <row r="15" spans="1:5" ht="15.75" customHeight="1" x14ac:dyDescent="0.25">
      <c r="A15" s="65" t="s">
        <v>32</v>
      </c>
      <c r="B15" s="66">
        <v>1</v>
      </c>
      <c r="C15" s="67">
        <v>49</v>
      </c>
      <c r="D15" s="67">
        <v>22</v>
      </c>
      <c r="E15" s="68">
        <f t="shared" ref="E15:E16" si="1">SUM(B15*D15)*C15</f>
        <v>1078</v>
      </c>
    </row>
    <row r="16" spans="1:5" ht="15.75" customHeight="1" x14ac:dyDescent="0.25">
      <c r="A16" s="65" t="s">
        <v>33</v>
      </c>
      <c r="B16" s="66">
        <v>1</v>
      </c>
      <c r="C16" s="67">
        <v>49</v>
      </c>
      <c r="D16" s="67">
        <v>12</v>
      </c>
      <c r="E16" s="68">
        <f t="shared" si="1"/>
        <v>588</v>
      </c>
    </row>
    <row r="17" spans="1:5" ht="15.75" customHeight="1" x14ac:dyDescent="0.25">
      <c r="A17" s="65" t="s">
        <v>34</v>
      </c>
      <c r="B17" s="66">
        <v>1</v>
      </c>
      <c r="C17" s="67">
        <v>49</v>
      </c>
      <c r="D17" s="67">
        <v>14</v>
      </c>
      <c r="E17" s="68">
        <f>SUM(B17*D17)*C17</f>
        <v>686</v>
      </c>
    </row>
    <row r="18" spans="1:5" ht="15.75" customHeight="1" x14ac:dyDescent="0.25">
      <c r="A18" s="69" t="s">
        <v>13</v>
      </c>
      <c r="B18" s="70"/>
      <c r="C18" s="71"/>
      <c r="D18" s="71"/>
      <c r="E18" s="72"/>
    </row>
    <row r="19" spans="1:5" ht="15.75" customHeight="1" x14ac:dyDescent="0.25">
      <c r="A19" s="65" t="s">
        <v>35</v>
      </c>
      <c r="B19" s="66">
        <v>1</v>
      </c>
      <c r="C19" s="67">
        <v>8</v>
      </c>
      <c r="D19" s="67">
        <v>22</v>
      </c>
      <c r="E19" s="68">
        <f t="shared" ref="E19:E20" si="2">SUM(B19*D19)*C19</f>
        <v>176</v>
      </c>
    </row>
    <row r="20" spans="1:5" ht="15.75" customHeight="1" x14ac:dyDescent="0.25">
      <c r="A20" s="65" t="s">
        <v>36</v>
      </c>
      <c r="B20" s="66">
        <v>1</v>
      </c>
      <c r="C20" s="67">
        <v>8</v>
      </c>
      <c r="D20" s="67">
        <v>12</v>
      </c>
      <c r="E20" s="68">
        <f t="shared" si="2"/>
        <v>96</v>
      </c>
    </row>
    <row r="21" spans="1:5" ht="15.75" customHeight="1" thickBot="1" x14ac:dyDescent="0.3">
      <c r="A21" s="65" t="s">
        <v>37</v>
      </c>
      <c r="B21" s="66">
        <v>1</v>
      </c>
      <c r="C21" s="67">
        <v>8</v>
      </c>
      <c r="D21" s="67">
        <v>14</v>
      </c>
      <c r="E21" s="68">
        <f>SUM(B21*D21)*C21</f>
        <v>112</v>
      </c>
    </row>
    <row r="22" spans="1:5" ht="15.75" customHeight="1" thickBot="1" x14ac:dyDescent="0.3">
      <c r="A22" s="76"/>
      <c r="B22" s="74" t="s">
        <v>14</v>
      </c>
      <c r="E22" s="77">
        <f>SUM(E11:E21)</f>
        <v>8688</v>
      </c>
    </row>
    <row r="23" spans="1:5" ht="15.75" customHeight="1" x14ac:dyDescent="0.25">
      <c r="A23" s="76"/>
      <c r="E23" s="78"/>
    </row>
    <row r="24" spans="1:5" ht="15.75" customHeight="1" x14ac:dyDescent="0.25">
      <c r="A24" s="76"/>
      <c r="C24" s="89" t="s">
        <v>21</v>
      </c>
      <c r="E24" s="88">
        <f>E22</f>
        <v>8688</v>
      </c>
    </row>
    <row r="25" spans="1:5" ht="15.75" customHeight="1" thickBot="1" x14ac:dyDescent="0.3">
      <c r="A25" s="76"/>
      <c r="E25" s="78"/>
    </row>
    <row r="26" spans="1:5" ht="30" customHeight="1" thickBot="1" x14ac:dyDescent="0.3">
      <c r="A26" s="93" t="s">
        <v>15</v>
      </c>
      <c r="B26" s="94"/>
      <c r="C26" s="94"/>
      <c r="D26" s="94"/>
      <c r="E26" s="95"/>
    </row>
    <row r="27" spans="1:5" ht="29.25" customHeight="1" thickBot="1" x14ac:dyDescent="0.3">
      <c r="A27" s="96" t="s">
        <v>11</v>
      </c>
      <c r="B27" s="97"/>
      <c r="C27" s="97"/>
      <c r="D27" s="97"/>
      <c r="E27" s="98"/>
    </row>
    <row r="28" spans="1:5" ht="29.25" customHeight="1" x14ac:dyDescent="0.25"/>
  </sheetData>
  <mergeCells count="2">
    <mergeCell ref="A26:E26"/>
    <mergeCell ref="A27:E27"/>
  </mergeCells>
  <conditionalFormatting sqref="A27">
    <cfRule type="cellIs" dxfId="1" priority="1" stopIfTrue="1" operator="equal">
      <formula>0</formula>
    </cfRule>
  </conditionalFormatting>
  <pageMargins left="0.7" right="0.7" top="0.75" bottom="0.75" header="0.3" footer="0.3"/>
  <pageSetup paperSize="9" scale="6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2B1E6-10F6-44B5-949F-6572133B8976}">
  <dimension ref="A1:E28"/>
  <sheetViews>
    <sheetView tabSelected="1" zoomScale="90" zoomScaleNormal="90" workbookViewId="0">
      <selection activeCell="E25" sqref="E25"/>
    </sheetView>
  </sheetViews>
  <sheetFormatPr defaultColWidth="9.08984375" defaultRowHeight="11.5" x14ac:dyDescent="0.25"/>
  <cols>
    <col min="1" max="1" width="54.54296875" style="74" bestFit="1" customWidth="1"/>
    <col min="2" max="3" width="15" style="74" customWidth="1"/>
    <col min="4" max="4" width="21.54296875" style="74" customWidth="1"/>
    <col min="5" max="5" width="22.54296875" style="74" customWidth="1"/>
    <col min="6" max="16384" width="9.08984375" style="8"/>
  </cols>
  <sheetData>
    <row r="1" spans="1:5" s="9" customFormat="1" ht="15.75" customHeight="1" x14ac:dyDescent="0.25">
      <c r="A1" s="83" t="s">
        <v>48</v>
      </c>
      <c r="B1" s="84"/>
      <c r="C1" s="84"/>
      <c r="D1" s="84"/>
      <c r="E1" s="85"/>
    </row>
    <row r="2" spans="1:5" s="9" customFormat="1" ht="15.75" customHeight="1" x14ac:dyDescent="0.25">
      <c r="A2" s="79" t="s">
        <v>49</v>
      </c>
      <c r="B2" s="80"/>
      <c r="C2" s="80"/>
      <c r="D2" s="81"/>
      <c r="E2" s="82"/>
    </row>
    <row r="3" spans="1:5" s="9" customFormat="1" ht="8.4" customHeight="1" x14ac:dyDescent="0.25"/>
    <row r="4" spans="1:5" s="9" customFormat="1" ht="15.75" customHeight="1" x14ac:dyDescent="0.25">
      <c r="A4" s="90" t="s">
        <v>25</v>
      </c>
      <c r="B4" s="91"/>
      <c r="C4" s="91"/>
      <c r="D4" s="90"/>
      <c r="E4" s="90"/>
    </row>
    <row r="5" spans="1:5" s="9" customFormat="1" ht="15.75" customHeight="1" x14ac:dyDescent="0.25">
      <c r="A5" s="90" t="s">
        <v>44</v>
      </c>
      <c r="B5" s="91"/>
      <c r="C5" s="91"/>
      <c r="D5" s="90"/>
      <c r="E5" s="90"/>
    </row>
    <row r="6" spans="1:5" s="9" customFormat="1" ht="15.75" customHeight="1" x14ac:dyDescent="0.25">
      <c r="A6" s="90" t="s">
        <v>38</v>
      </c>
      <c r="B6" s="91"/>
      <c r="C6" s="91"/>
      <c r="D6" s="90"/>
      <c r="E6" s="90"/>
    </row>
    <row r="7" spans="1:5" s="9" customFormat="1" ht="15.75" customHeight="1" x14ac:dyDescent="0.25">
      <c r="A7" s="90" t="s">
        <v>43</v>
      </c>
      <c r="B7" s="91"/>
      <c r="C7" s="91"/>
      <c r="D7" s="90"/>
      <c r="E7" s="90"/>
    </row>
    <row r="8" spans="1:5" ht="15.75" customHeight="1" x14ac:dyDescent="0.25">
      <c r="A8" s="73"/>
      <c r="E8" s="75"/>
    </row>
    <row r="9" spans="1:5" ht="27.75" customHeight="1" x14ac:dyDescent="0.25">
      <c r="A9" s="57" t="s">
        <v>40</v>
      </c>
      <c r="B9" s="58" t="s">
        <v>16</v>
      </c>
      <c r="C9" s="58" t="s">
        <v>20</v>
      </c>
      <c r="D9" s="59" t="s">
        <v>24</v>
      </c>
      <c r="E9" s="60" t="s">
        <v>4</v>
      </c>
    </row>
    <row r="10" spans="1:5" ht="15.75" customHeight="1" x14ac:dyDescent="0.25">
      <c r="A10" s="61" t="s">
        <v>12</v>
      </c>
      <c r="B10" s="70" t="s">
        <v>22</v>
      </c>
      <c r="C10" s="71" t="s">
        <v>20</v>
      </c>
      <c r="D10" s="71" t="s">
        <v>23</v>
      </c>
      <c r="E10" s="64"/>
    </row>
    <row r="11" spans="1:5" ht="15.75" customHeight="1" x14ac:dyDescent="0.25">
      <c r="A11" s="65" t="s">
        <v>46</v>
      </c>
      <c r="B11" s="66">
        <v>1</v>
      </c>
      <c r="C11" s="67">
        <v>61</v>
      </c>
      <c r="D11" s="67">
        <v>11</v>
      </c>
      <c r="E11" s="68">
        <f t="shared" ref="E11:E12" si="0">SUM(B11*D11)*C11</f>
        <v>671</v>
      </c>
    </row>
    <row r="12" spans="1:5" ht="15.75" customHeight="1" x14ac:dyDescent="0.25">
      <c r="A12" s="65" t="s">
        <v>39</v>
      </c>
      <c r="B12" s="66">
        <v>1</v>
      </c>
      <c r="C12" s="67">
        <v>61</v>
      </c>
      <c r="D12" s="67">
        <v>18</v>
      </c>
      <c r="E12" s="68">
        <f t="shared" si="0"/>
        <v>1098</v>
      </c>
    </row>
    <row r="13" spans="1:5" ht="15.75" customHeight="1" x14ac:dyDescent="0.25">
      <c r="A13" s="65" t="s">
        <v>45</v>
      </c>
      <c r="B13" s="66">
        <v>1</v>
      </c>
      <c r="C13" s="67">
        <v>61</v>
      </c>
      <c r="D13" s="67">
        <v>21</v>
      </c>
      <c r="E13" s="68">
        <f>SUM(B13*D13)*C13</f>
        <v>1281</v>
      </c>
    </row>
    <row r="14" spans="1:5" ht="15.75" customHeight="1" x14ac:dyDescent="0.25">
      <c r="A14" s="61" t="s">
        <v>19</v>
      </c>
      <c r="B14" s="62"/>
      <c r="C14" s="63"/>
      <c r="D14" s="63"/>
      <c r="E14" s="64"/>
    </row>
    <row r="15" spans="1:5" ht="15.75" customHeight="1" x14ac:dyDescent="0.25">
      <c r="A15" s="65" t="s">
        <v>46</v>
      </c>
      <c r="B15" s="66">
        <v>1</v>
      </c>
      <c r="C15" s="67">
        <v>23</v>
      </c>
      <c r="D15" s="67">
        <v>11</v>
      </c>
      <c r="E15" s="68">
        <f t="shared" ref="E15:E16" si="1">SUM(B15*D15)*C15</f>
        <v>253</v>
      </c>
    </row>
    <row r="16" spans="1:5" ht="15.75" customHeight="1" x14ac:dyDescent="0.25">
      <c r="A16" s="65" t="s">
        <v>39</v>
      </c>
      <c r="B16" s="66">
        <v>1</v>
      </c>
      <c r="C16" s="67">
        <v>23</v>
      </c>
      <c r="D16" s="67">
        <v>18</v>
      </c>
      <c r="E16" s="68">
        <f t="shared" si="1"/>
        <v>414</v>
      </c>
    </row>
    <row r="17" spans="1:5" ht="15.75" customHeight="1" x14ac:dyDescent="0.25">
      <c r="A17" s="65" t="s">
        <v>45</v>
      </c>
      <c r="B17" s="66">
        <v>1</v>
      </c>
      <c r="C17" s="67">
        <v>23</v>
      </c>
      <c r="D17" s="67">
        <v>21</v>
      </c>
      <c r="E17" s="68">
        <f>SUM(B17*D17)*C17</f>
        <v>483</v>
      </c>
    </row>
    <row r="18" spans="1:5" ht="15.75" customHeight="1" x14ac:dyDescent="0.25">
      <c r="A18" s="69" t="s">
        <v>13</v>
      </c>
      <c r="B18" s="70"/>
      <c r="C18" s="71"/>
      <c r="D18" s="71"/>
      <c r="E18" s="72"/>
    </row>
    <row r="19" spans="1:5" ht="15.75" customHeight="1" x14ac:dyDescent="0.25">
      <c r="A19" s="65" t="s">
        <v>46</v>
      </c>
      <c r="B19" s="66">
        <v>1</v>
      </c>
      <c r="C19" s="67">
        <v>7</v>
      </c>
      <c r="D19" s="67">
        <v>11</v>
      </c>
      <c r="E19" s="68">
        <f t="shared" ref="E19:E20" si="2">SUM(B19*D19)*C19</f>
        <v>77</v>
      </c>
    </row>
    <row r="20" spans="1:5" ht="15.75" customHeight="1" x14ac:dyDescent="0.25">
      <c r="A20" s="65" t="s">
        <v>39</v>
      </c>
      <c r="B20" s="66">
        <v>1</v>
      </c>
      <c r="C20" s="67">
        <v>7</v>
      </c>
      <c r="D20" s="67">
        <v>18</v>
      </c>
      <c r="E20" s="68">
        <f t="shared" si="2"/>
        <v>126</v>
      </c>
    </row>
    <row r="21" spans="1:5" ht="15.75" customHeight="1" thickBot="1" x14ac:dyDescent="0.3">
      <c r="A21" s="65" t="s">
        <v>45</v>
      </c>
      <c r="B21" s="66">
        <v>1</v>
      </c>
      <c r="C21" s="67">
        <v>7</v>
      </c>
      <c r="D21" s="67">
        <v>21</v>
      </c>
      <c r="E21" s="68">
        <f>SUM(B21*D21)*C21</f>
        <v>147</v>
      </c>
    </row>
    <row r="22" spans="1:5" ht="15.75" customHeight="1" thickBot="1" x14ac:dyDescent="0.3">
      <c r="A22" s="76"/>
      <c r="B22" s="74" t="s">
        <v>14</v>
      </c>
      <c r="E22" s="77">
        <f>SUM(E11:E21)</f>
        <v>4550</v>
      </c>
    </row>
    <row r="23" spans="1:5" ht="15.75" customHeight="1" x14ac:dyDescent="0.25">
      <c r="A23" s="76"/>
      <c r="E23" s="78"/>
    </row>
    <row r="24" spans="1:5" ht="15.75" customHeight="1" x14ac:dyDescent="0.25">
      <c r="A24" s="76"/>
      <c r="C24" s="89" t="s">
        <v>21</v>
      </c>
      <c r="E24" s="88">
        <f>E22</f>
        <v>4550</v>
      </c>
    </row>
    <row r="25" spans="1:5" ht="15.75" customHeight="1" thickBot="1" x14ac:dyDescent="0.3">
      <c r="A25" s="76"/>
      <c r="E25" s="78"/>
    </row>
    <row r="26" spans="1:5" ht="30" customHeight="1" thickBot="1" x14ac:dyDescent="0.3">
      <c r="A26" s="93" t="s">
        <v>15</v>
      </c>
      <c r="B26" s="94"/>
      <c r="C26" s="94"/>
      <c r="D26" s="94"/>
      <c r="E26" s="95"/>
    </row>
    <row r="27" spans="1:5" ht="29.25" customHeight="1" thickBot="1" x14ac:dyDescent="0.3">
      <c r="A27" s="96" t="s">
        <v>11</v>
      </c>
      <c r="B27" s="97"/>
      <c r="C27" s="97"/>
      <c r="D27" s="97"/>
      <c r="E27" s="98"/>
    </row>
    <row r="28" spans="1:5" ht="29.25" customHeight="1" x14ac:dyDescent="0.25"/>
  </sheetData>
  <mergeCells count="2">
    <mergeCell ref="A26:E26"/>
    <mergeCell ref="A27:E27"/>
  </mergeCells>
  <conditionalFormatting sqref="A27">
    <cfRule type="cellIs" dxfId="0" priority="1" stopIfTrue="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D26"/>
  <sheetViews>
    <sheetView view="pageBreakPreview" zoomScaleNormal="85" zoomScaleSheetLayoutView="100" workbookViewId="0">
      <selection activeCell="D12" sqref="D12"/>
    </sheetView>
  </sheetViews>
  <sheetFormatPr defaultColWidth="8.90625" defaultRowHeight="12.5" x14ac:dyDescent="0.25"/>
  <cols>
    <col min="1" max="1" width="43.08984375" style="4" customWidth="1"/>
    <col min="2" max="2" width="12.6328125" style="5" bestFit="1" customWidth="1"/>
    <col min="3" max="3" width="17.90625" style="1" customWidth="1"/>
    <col min="4" max="4" width="17.90625" style="2" customWidth="1"/>
    <col min="5" max="16384" width="8.90625" style="3"/>
  </cols>
  <sheetData>
    <row r="1" spans="1:4" ht="27.5" x14ac:dyDescent="0.55000000000000004">
      <c r="A1" s="56" t="s">
        <v>6</v>
      </c>
      <c r="B1" s="10"/>
      <c r="C1" s="10"/>
      <c r="D1" s="11"/>
    </row>
    <row r="2" spans="1:4" ht="33.75" customHeight="1" x14ac:dyDescent="0.3">
      <c r="A2" s="55" t="s">
        <v>5</v>
      </c>
      <c r="B2" s="6"/>
      <c r="C2" s="7"/>
      <c r="D2" s="12"/>
    </row>
    <row r="3" spans="1:4" x14ac:dyDescent="0.25">
      <c r="A3" s="86" t="s">
        <v>10</v>
      </c>
      <c r="B3" s="43"/>
      <c r="C3" s="15"/>
      <c r="D3" s="14"/>
    </row>
    <row r="4" spans="1:4" x14ac:dyDescent="0.25">
      <c r="A4" s="16"/>
      <c r="B4" s="17"/>
      <c r="C4" s="15"/>
      <c r="D4" s="14"/>
    </row>
    <row r="5" spans="1:4" x14ac:dyDescent="0.25">
      <c r="A5" s="18"/>
      <c r="B5" s="19"/>
      <c r="C5" s="20"/>
      <c r="D5" s="21"/>
    </row>
    <row r="6" spans="1:4" x14ac:dyDescent="0.25">
      <c r="A6" s="22" t="s">
        <v>8</v>
      </c>
      <c r="B6" s="23"/>
      <c r="C6" s="24"/>
      <c r="D6" s="25"/>
    </row>
    <row r="7" spans="1:4" x14ac:dyDescent="0.25">
      <c r="A7" s="30" t="s">
        <v>50</v>
      </c>
      <c r="B7" s="31"/>
      <c r="C7" s="32"/>
      <c r="D7" s="33">
        <f>'TGO Asielzoekers'!E24</f>
        <v>8688</v>
      </c>
    </row>
    <row r="8" spans="1:4" ht="13" thickBot="1" x14ac:dyDescent="0.3">
      <c r="A8" s="34" t="s">
        <v>42</v>
      </c>
      <c r="B8" s="48"/>
      <c r="C8" s="36"/>
      <c r="D8" s="92">
        <f>'Opvang Vluchtelingen'!E24</f>
        <v>4550</v>
      </c>
    </row>
    <row r="9" spans="1:4" ht="13" thickTop="1" x14ac:dyDescent="0.25">
      <c r="A9" s="87" t="s">
        <v>7</v>
      </c>
      <c r="B9" s="35"/>
      <c r="C9" s="36"/>
      <c r="D9" s="40">
        <f>SUM(D7:D8)</f>
        <v>13238</v>
      </c>
    </row>
    <row r="10" spans="1:4" x14ac:dyDescent="0.25">
      <c r="A10" s="41"/>
      <c r="B10" s="13"/>
      <c r="C10" s="42"/>
      <c r="D10" s="14"/>
    </row>
    <row r="11" spans="1:4" x14ac:dyDescent="0.25">
      <c r="A11" s="26" t="s">
        <v>9</v>
      </c>
      <c r="B11" s="27"/>
      <c r="C11" s="28"/>
      <c r="D11" s="29"/>
    </row>
    <row r="12" spans="1:4" x14ac:dyDescent="0.25">
      <c r="A12" s="26" t="s">
        <v>17</v>
      </c>
      <c r="B12" s="27"/>
      <c r="C12" s="28"/>
      <c r="D12" s="29" t="s">
        <v>18</v>
      </c>
    </row>
    <row r="13" spans="1:4" x14ac:dyDescent="0.25">
      <c r="A13" s="101"/>
      <c r="B13" s="102"/>
      <c r="C13" s="103"/>
      <c r="D13" s="44">
        <v>0</v>
      </c>
    </row>
    <row r="14" spans="1:4" x14ac:dyDescent="0.25">
      <c r="A14" s="101"/>
      <c r="B14" s="102"/>
      <c r="C14" s="103"/>
      <c r="D14" s="44">
        <v>0</v>
      </c>
    </row>
    <row r="15" spans="1:4" x14ac:dyDescent="0.25">
      <c r="A15" s="101"/>
      <c r="B15" s="102"/>
      <c r="C15" s="103"/>
      <c r="D15" s="44">
        <v>0</v>
      </c>
    </row>
    <row r="16" spans="1:4" ht="13" thickBot="1" x14ac:dyDescent="0.3">
      <c r="A16" s="101"/>
      <c r="B16" s="102"/>
      <c r="C16" s="103"/>
      <c r="D16" s="44">
        <v>0</v>
      </c>
    </row>
    <row r="17" spans="1:4" ht="13" thickTop="1" x14ac:dyDescent="0.25">
      <c r="A17" s="37" t="s">
        <v>7</v>
      </c>
      <c r="B17" s="38"/>
      <c r="C17" s="39"/>
      <c r="D17" s="40">
        <f>SUM(D13:D16)</f>
        <v>0</v>
      </c>
    </row>
    <row r="18" spans="1:4" x14ac:dyDescent="0.25">
      <c r="A18" s="16"/>
      <c r="B18" s="17"/>
      <c r="C18" s="17"/>
      <c r="D18" s="45"/>
    </row>
    <row r="19" spans="1:4" ht="13" thickBot="1" x14ac:dyDescent="0.3">
      <c r="A19" s="16"/>
      <c r="B19" s="17"/>
      <c r="C19" s="17"/>
      <c r="D19" s="45"/>
    </row>
    <row r="20" spans="1:4" ht="13" thickTop="1" x14ac:dyDescent="0.25">
      <c r="A20" s="46" t="s">
        <v>41</v>
      </c>
      <c r="B20" s="47"/>
      <c r="C20" s="99">
        <f>SUM(D9+D17)</f>
        <v>13238</v>
      </c>
      <c r="D20" s="100"/>
    </row>
    <row r="21" spans="1:4" x14ac:dyDescent="0.25">
      <c r="A21" s="16"/>
      <c r="B21" s="17"/>
      <c r="C21" s="17"/>
      <c r="D21" s="45"/>
    </row>
    <row r="22" spans="1:4" x14ac:dyDescent="0.25">
      <c r="A22" s="34"/>
      <c r="B22" s="48"/>
      <c r="C22" s="36"/>
      <c r="D22" s="21"/>
    </row>
    <row r="23" spans="1:4" ht="18.75" customHeight="1" x14ac:dyDescent="0.25">
      <c r="A23" s="49" t="s">
        <v>0</v>
      </c>
      <c r="B23" s="50"/>
      <c r="C23" s="50"/>
      <c r="D23" s="51"/>
    </row>
    <row r="24" spans="1:4" ht="18.75" customHeight="1" x14ac:dyDescent="0.25">
      <c r="A24" s="49" t="s">
        <v>1</v>
      </c>
      <c r="B24" s="50"/>
      <c r="C24" s="50"/>
      <c r="D24" s="51"/>
    </row>
    <row r="25" spans="1:4" ht="72.75" customHeight="1" x14ac:dyDescent="0.25">
      <c r="A25" s="49" t="s">
        <v>2</v>
      </c>
      <c r="B25" s="50"/>
      <c r="C25" s="50"/>
      <c r="D25" s="51"/>
    </row>
    <row r="26" spans="1:4" ht="18.75" customHeight="1" thickBot="1" x14ac:dyDescent="0.3">
      <c r="A26" s="52" t="s">
        <v>3</v>
      </c>
      <c r="B26" s="53"/>
      <c r="C26" s="53"/>
      <c r="D26" s="54"/>
    </row>
  </sheetData>
  <mergeCells count="5">
    <mergeCell ref="C20:D20"/>
    <mergeCell ref="A13:C13"/>
    <mergeCell ref="A14:C14"/>
    <mergeCell ref="A15:C15"/>
    <mergeCell ref="A16:C16"/>
  </mergeCells>
  <pageMargins left="0.70866141732283472" right="0.70866141732283472" top="0.74803149606299213" bottom="0.74803149606299213" header="0.31496062992125984" footer="0.31496062992125984"/>
  <pageSetup paperSize="9" scale="95" fitToHeight="0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55050631302E2429B2C42E944593D56" ma:contentTypeVersion="13" ma:contentTypeDescription="Een nieuw document maken." ma:contentTypeScope="" ma:versionID="f2668d93fbadeb3c0979260adf9fc626">
  <xsd:schema xmlns:xsd="http://www.w3.org/2001/XMLSchema" xmlns:xs="http://www.w3.org/2001/XMLSchema" xmlns:p="http://schemas.microsoft.com/office/2006/metadata/properties" xmlns:ns2="1ea487b1-23cd-41ee-9fd0-1084229ea056" xmlns:ns3="624d1ed9-fb8f-485c-bb91-9f878f7353dc" targetNamespace="http://schemas.microsoft.com/office/2006/metadata/properties" ma:root="true" ma:fieldsID="336fac284831ead27d40e2f0a94985c5" ns2:_="" ns3:_="">
    <xsd:import namespace="1ea487b1-23cd-41ee-9fd0-1084229ea056"/>
    <xsd:import namespace="624d1ed9-fb8f-485c-bb91-9f878f7353d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a487b1-23cd-41ee-9fd0-1084229ea05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Afbeeldingtags" ma:readOnly="false" ma:fieldId="{5cf76f15-5ced-4ddc-b409-7134ff3c332f}" ma:taxonomyMulti="true" ma:sspId="eaa6cdea-e0b6-44d2-8ef7-1def24b5cd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4d1ed9-fb8f-485c-bb91-9f878f7353d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cb043ebd-a520-4bce-bc7d-a96359fe3700}" ma:internalName="TaxCatchAll" ma:showField="CatchAllData" ma:web="624d1ed9-fb8f-485c-bb91-9f878f7353d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ea487b1-23cd-41ee-9fd0-1084229ea056">
      <Terms xmlns="http://schemas.microsoft.com/office/infopath/2007/PartnerControls"/>
    </lcf76f155ced4ddcb4097134ff3c332f>
    <TaxCatchAll xmlns="624d1ed9-fb8f-485c-bb91-9f878f7353dc" xsi:nil="true"/>
  </documentManagement>
</p:properties>
</file>

<file path=customXml/itemProps1.xml><?xml version="1.0" encoding="utf-8"?>
<ds:datastoreItem xmlns:ds="http://schemas.openxmlformats.org/officeDocument/2006/customXml" ds:itemID="{4C610747-AFB3-4EFD-9D72-A2680A5E5CE1}"/>
</file>

<file path=customXml/itemProps2.xml><?xml version="1.0" encoding="utf-8"?>
<ds:datastoreItem xmlns:ds="http://schemas.openxmlformats.org/officeDocument/2006/customXml" ds:itemID="{8CDF68CE-CD6D-42E8-AF3B-D6AB9CEAC8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A960312-24C4-4F7C-AB8A-87EDE7417333}">
  <ds:schemaRefs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terms/"/>
    <ds:schemaRef ds:uri="http://purl.org/dc/elements/1.1/"/>
    <ds:schemaRef ds:uri="http://purl.org/dc/dcmitype/"/>
    <ds:schemaRef ds:uri="86e32112-0e21-430d-b96e-c2a6b8d9b910"/>
    <ds:schemaRef ds:uri="http://schemas.openxmlformats.org/package/2006/metadata/core-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TGO Asielzoekers</vt:lpstr>
      <vt:lpstr>Opvang Vluchtelingen</vt:lpstr>
      <vt:lpstr>Totaal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Arnold</dc:creator>
  <cp:lastModifiedBy>Boonk, Bente</cp:lastModifiedBy>
  <cp:lastPrinted>2018-06-06T09:08:02Z</cp:lastPrinted>
  <dcterms:created xsi:type="dcterms:W3CDTF">2011-07-27T13:26:21Z</dcterms:created>
  <dcterms:modified xsi:type="dcterms:W3CDTF">2024-09-30T09:02:37Z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0x010100155050631302E2429B2C42E944593D56</vt:lpwstr>
  </property>
  <property fmtid="{D5CDD505-2E9C-101B-9397-08002B2CF9AE}" pid="3" name="MediaServiceImageTags">
    <vt:lpwstr/>
  </property>
</Properties>
</file>