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https://mdvconsultancy-my.sharepoint.com/personal/manon_mdvconsultancy_nl/Documents/Documenten/Gemeente Stichtse Vecht/Aanbestedingen/EA Kantoorartikelen/2. Aanbestedingsdocumenten/"/>
    </mc:Choice>
  </mc:AlternateContent>
  <xr:revisionPtr revIDLastSave="23" documentId="14_{6A9FB584-B7BD-4787-B48E-555477CA991E}" xr6:coauthVersionLast="47" xr6:coauthVersionMax="47" xr10:uidLastSave="{D62E903D-F527-450F-9F59-245A9B081368}"/>
  <bookViews>
    <workbookView xWindow="7476" yWindow="96" windowWidth="15564" windowHeight="12144" tabRatio="661" xr2:uid="{B5FB8314-EB9D-4414-B029-424DDCDA6DB3}"/>
  </bookViews>
  <sheets>
    <sheet name="Invulinstructie" sheetId="4" r:id="rId1"/>
    <sheet name="A. Voorblad perceel 1" sheetId="5" r:id="rId2"/>
    <sheet name="1a. Kernassortiment (PR1)" sheetId="1" r:id="rId3"/>
    <sheet name="1b. Restassortiment (PR1)" sheetId="2" r:id="rId4"/>
    <sheet name="B. Voorblad perceel 2" sheetId="7" r:id="rId5"/>
    <sheet name="2. Papier (PR2)" sheetId="3"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5" l="1"/>
  <c r="L120"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3" i="1"/>
  <c r="L12" i="1"/>
  <c r="L11" i="1"/>
  <c r="K13" i="3" l="1"/>
  <c r="K14" i="3"/>
  <c r="K15" i="3"/>
  <c r="K16" i="3"/>
  <c r="K17" i="3"/>
  <c r="K18" i="3"/>
  <c r="K19" i="3"/>
  <c r="K20" i="3"/>
  <c r="J14" i="3"/>
  <c r="J13" i="3"/>
  <c r="J12" i="3"/>
  <c r="K12" i="3" s="1"/>
  <c r="J11" i="3"/>
  <c r="J15" i="3"/>
  <c r="J16" i="3"/>
  <c r="J17" i="3"/>
  <c r="J18" i="3"/>
  <c r="J19" i="3"/>
  <c r="J20" i="3"/>
  <c r="I10" i="1"/>
  <c r="I11" i="1"/>
  <c r="J11" i="1" s="1"/>
  <c r="I12" i="1"/>
  <c r="J12" i="1" s="1"/>
  <c r="I13" i="1"/>
  <c r="J13" i="1" s="1"/>
  <c r="I14" i="1"/>
  <c r="J14" i="1" s="1"/>
  <c r="I15" i="1"/>
  <c r="I16" i="1"/>
  <c r="I17" i="1"/>
  <c r="J17" i="1" s="1"/>
  <c r="I18" i="1"/>
  <c r="J18" i="1" s="1"/>
  <c r="I19" i="1"/>
  <c r="J19" i="1" s="1"/>
  <c r="I20" i="1"/>
  <c r="I21" i="1"/>
  <c r="I22" i="1"/>
  <c r="J22" i="1" s="1"/>
  <c r="I23" i="1"/>
  <c r="J23" i="1" s="1"/>
  <c r="I24" i="1"/>
  <c r="J24" i="1" s="1"/>
  <c r="I25" i="1"/>
  <c r="J25" i="1"/>
  <c r="I26" i="1"/>
  <c r="I27" i="1"/>
  <c r="J27" i="1" s="1"/>
  <c r="I28" i="1"/>
  <c r="J28" i="1" s="1"/>
  <c r="I29" i="1"/>
  <c r="J29" i="1" s="1"/>
  <c r="I30" i="1"/>
  <c r="I31" i="1"/>
  <c r="J31" i="1" s="1"/>
  <c r="I32" i="1"/>
  <c r="J32" i="1" s="1"/>
  <c r="I33" i="1"/>
  <c r="J33" i="1" s="1"/>
  <c r="I34" i="1"/>
  <c r="J34" i="1" s="1"/>
  <c r="I35" i="1"/>
  <c r="I36" i="1"/>
  <c r="J36" i="1"/>
  <c r="I37" i="1"/>
  <c r="J37" i="1"/>
  <c r="I38" i="1"/>
  <c r="J38" i="1" s="1"/>
  <c r="I39" i="1"/>
  <c r="J39" i="1" s="1"/>
  <c r="I40" i="1"/>
  <c r="I41" i="1"/>
  <c r="J41" i="1" s="1"/>
  <c r="I42" i="1"/>
  <c r="J42" i="1" s="1"/>
  <c r="I43" i="1"/>
  <c r="J43" i="1" s="1"/>
  <c r="I44" i="1"/>
  <c r="J44" i="1" s="1"/>
  <c r="I45" i="1"/>
  <c r="J45" i="1" s="1"/>
  <c r="I46" i="1"/>
  <c r="J46" i="1" s="1"/>
  <c r="I47" i="1"/>
  <c r="J47" i="1"/>
  <c r="I48" i="1"/>
  <c r="J48" i="1"/>
  <c r="I49" i="1"/>
  <c r="J49" i="1"/>
  <c r="I50" i="1"/>
  <c r="I51" i="1"/>
  <c r="J51" i="1" s="1"/>
  <c r="I52" i="1"/>
  <c r="J52" i="1"/>
  <c r="I53" i="1"/>
  <c r="J53" i="1" s="1"/>
  <c r="I54" i="1"/>
  <c r="J54" i="1" s="1"/>
  <c r="I55" i="1"/>
  <c r="I56" i="1"/>
  <c r="I57" i="1"/>
  <c r="J57" i="1" s="1"/>
  <c r="I58" i="1"/>
  <c r="J58" i="1"/>
  <c r="I59" i="1"/>
  <c r="J59" i="1"/>
  <c r="I60" i="1"/>
  <c r="J60" i="1" s="1"/>
  <c r="I61" i="1"/>
  <c r="J61" i="1"/>
  <c r="I62" i="1"/>
  <c r="J62" i="1" s="1"/>
  <c r="I63" i="1"/>
  <c r="J63" i="1" s="1"/>
  <c r="I64" i="1"/>
  <c r="J64" i="1" s="1"/>
  <c r="I65" i="1"/>
  <c r="I66" i="1"/>
  <c r="I67" i="1"/>
  <c r="J67" i="1" s="1"/>
  <c r="I68" i="1"/>
  <c r="J68" i="1" s="1"/>
  <c r="I69" i="1"/>
  <c r="J69" i="1" s="1"/>
  <c r="I70" i="1"/>
  <c r="I71" i="1"/>
  <c r="J71" i="1"/>
  <c r="I72" i="1"/>
  <c r="J72" i="1"/>
  <c r="I73" i="1"/>
  <c r="J73" i="1" s="1"/>
  <c r="I74" i="1"/>
  <c r="J74" i="1" s="1"/>
  <c r="I75" i="1"/>
  <c r="J75" i="1" s="1"/>
  <c r="I76" i="1"/>
  <c r="J76" i="1"/>
  <c r="I77" i="1"/>
  <c r="J77" i="1" s="1"/>
  <c r="I78" i="1"/>
  <c r="J78" i="1" s="1"/>
  <c r="I79" i="1"/>
  <c r="J79" i="1" s="1"/>
  <c r="I80" i="1"/>
  <c r="I81" i="1"/>
  <c r="J81" i="1" s="1"/>
  <c r="I82" i="1"/>
  <c r="J82" i="1"/>
  <c r="I83" i="1"/>
  <c r="J83" i="1"/>
  <c r="I84" i="1"/>
  <c r="J84" i="1"/>
  <c r="I85" i="1"/>
  <c r="J85" i="1" s="1"/>
  <c r="I86" i="1"/>
  <c r="J86" i="1" s="1"/>
  <c r="I87" i="1"/>
  <c r="J87" i="1" s="1"/>
  <c r="I88" i="1"/>
  <c r="J88" i="1"/>
  <c r="I89" i="1"/>
  <c r="J89" i="1" s="1"/>
  <c r="I90" i="1"/>
  <c r="J90" i="1" s="1"/>
  <c r="I91" i="1"/>
  <c r="J91" i="1" s="1"/>
  <c r="I92" i="1"/>
  <c r="J92" i="1" s="1"/>
  <c r="I93" i="1"/>
  <c r="J93" i="1" s="1"/>
  <c r="I94" i="1"/>
  <c r="J94" i="1" s="1"/>
  <c r="I95" i="1"/>
  <c r="J95" i="1" s="1"/>
  <c r="I96" i="1"/>
  <c r="J96" i="1"/>
  <c r="I97" i="1"/>
  <c r="J97" i="1"/>
  <c r="I98" i="1"/>
  <c r="I99" i="1"/>
  <c r="J99" i="1" s="1"/>
  <c r="I100" i="1"/>
  <c r="J100" i="1" s="1"/>
  <c r="I101" i="1"/>
  <c r="J101" i="1" s="1"/>
  <c r="I102" i="1"/>
  <c r="J102" i="1" s="1"/>
  <c r="I103" i="1"/>
  <c r="J103" i="1" s="1"/>
  <c r="I104" i="1"/>
  <c r="I105" i="1"/>
  <c r="J105" i="1" s="1"/>
  <c r="I106" i="1"/>
  <c r="J106" i="1"/>
  <c r="I107" i="1"/>
  <c r="J107" i="1"/>
  <c r="I108" i="1"/>
  <c r="J108" i="1"/>
  <c r="I109" i="1"/>
  <c r="J109" i="1" s="1"/>
  <c r="I110" i="1"/>
  <c r="J110" i="1" s="1"/>
  <c r="I111" i="1"/>
  <c r="J111" i="1"/>
  <c r="I112" i="1"/>
  <c r="J112" i="1"/>
  <c r="I113" i="1"/>
  <c r="I114" i="1"/>
  <c r="J114" i="1" s="1"/>
  <c r="I115" i="1"/>
  <c r="J115" i="1" s="1"/>
  <c r="I116" i="1"/>
  <c r="J116" i="1" s="1"/>
  <c r="I117" i="1"/>
  <c r="J117" i="1" s="1"/>
  <c r="I118" i="1"/>
  <c r="J10" i="1" l="1"/>
  <c r="L10" i="1"/>
  <c r="J118" i="1"/>
  <c r="J70" i="1"/>
  <c r="J35" i="1"/>
  <c r="J40" i="1"/>
  <c r="J15" i="1"/>
  <c r="J65" i="1"/>
  <c r="J16" i="1"/>
  <c r="J66" i="1"/>
  <c r="J30" i="1"/>
  <c r="J56" i="1"/>
  <c r="J20" i="1"/>
  <c r="J26" i="1"/>
  <c r="J55" i="1"/>
  <c r="J21" i="1"/>
  <c r="J104" i="1"/>
  <c r="J80" i="1"/>
  <c r="J50" i="1"/>
  <c r="J98" i="1"/>
  <c r="J113" i="1"/>
  <c r="E14" i="2" l="1"/>
  <c r="G8" i="5" s="1"/>
  <c r="K11" i="3" l="1"/>
  <c r="K22" i="3" l="1"/>
  <c r="G6" i="7" s="1"/>
  <c r="G8" i="7" s="1"/>
  <c r="G10" i="5" l="1"/>
</calcChain>
</file>

<file path=xl/sharedStrings.xml><?xml version="1.0" encoding="utf-8"?>
<sst xmlns="http://schemas.openxmlformats.org/spreadsheetml/2006/main" count="205" uniqueCount="182">
  <si>
    <t>Opmerkingen:</t>
  </si>
  <si>
    <t>#</t>
  </si>
  <si>
    <t>Artikelomschrijving</t>
  </si>
  <si>
    <t>Fictieve eenheden per jaar</t>
  </si>
  <si>
    <t>Artikelomschrijving door aanbieder</t>
  </si>
  <si>
    <t>Artikelnummer</t>
  </si>
  <si>
    <t>Bruto prijs per stuk</t>
  </si>
  <si>
    <t>Kortingspercentage</t>
  </si>
  <si>
    <t>Netto prijs per stuk</t>
  </si>
  <si>
    <t>Fictieve eenheid x Netto prijs per stuk</t>
  </si>
  <si>
    <t>Verkoopeenheid</t>
  </si>
  <si>
    <t>BIC VALUE PACK 90+10 GRAT BIC M10 MED ZW en BL</t>
  </si>
  <si>
    <t>BIC CRISTAL BALPEN DOP MEDIUM DIV KLEUREN</t>
  </si>
  <si>
    <t>BIC M10 BALPEN MEDIUM PUNT DIV KLEUREN</t>
  </si>
  <si>
    <t>INTREKBARE BALPEN MEDIUM DIV KLEUREN</t>
  </si>
  <si>
    <t>INTREKBARE GELROLLER PEN 0.7 MM DIV KLEUREN</t>
  </si>
  <si>
    <t>POTLOOD HB MET GUM</t>
  </si>
  <si>
    <t>POTLOOD GUM</t>
  </si>
  <si>
    <t>PUNTENSLIJPER METAAL ENKEL</t>
  </si>
  <si>
    <t>EDDING 3000 PERM MARKER 1,5-3MM DIV KLEUREN</t>
  </si>
  <si>
    <t>EDDING 3000 PERM MARKER 3-4MM DIV KLEUREN</t>
  </si>
  <si>
    <t>TEKSTMARKER DIV KLEUREN BEITELPUNT 1-5 MM</t>
  </si>
  <si>
    <t xml:space="preserve">SCOTCH PLAKBANDHOUDER </t>
  </si>
  <si>
    <t>PLAKBAND/MAGIC TAPE ONZICHTBAAR PLAKBAND 19 MM BREED</t>
  </si>
  <si>
    <t>CORRECTIEROLLER</t>
  </si>
  <si>
    <t>CORRECTIEVLOEISTOF</t>
  </si>
  <si>
    <t>SCHAAR SOFT GRIP 21 CM</t>
  </si>
  <si>
    <t>PAPERCLIPS 32MM ROND</t>
  </si>
  <si>
    <t>PAPERCLIPS 50MM ROND</t>
  </si>
  <si>
    <t>BOSTITCH B8 NIETMACHINE ZWART, GRIJS</t>
  </si>
  <si>
    <t>BOSTITCH NIETJES VOOR B8 NIETMACHINE</t>
  </si>
  <si>
    <t>ONTNIETER</t>
  </si>
  <si>
    <t xml:space="preserve">PLAKSTIFT VOOR PAPIER </t>
  </si>
  <si>
    <t>WEGWERP LIJMROL PERM</t>
  </si>
  <si>
    <t>KLADBLOK RECYC 115X197 EFFEN</t>
  </si>
  <si>
    <t>FSC SPIRAALSCHRIFT A4+ LIJN</t>
  </si>
  <si>
    <t>FSC SPIRAALSCHRIFT A5+ LIJN</t>
  </si>
  <si>
    <t>SCHRIJFBLOK FSC A4+ LIJN GENIET</t>
  </si>
  <si>
    <t>SCHRIJFBLOK FSC A5+ LIJN GENIET</t>
  </si>
  <si>
    <t>SCHRIJFBLOK FSC A6+ LIJN GENIET</t>
  </si>
  <si>
    <t>SCHRIJFBLOK A4 LIJN GENIET</t>
  </si>
  <si>
    <t>SCHRIJFBLOK A5 LIJN GENIET</t>
  </si>
  <si>
    <t>SCHRIJFBLOK A6 LIJN GENIET</t>
  </si>
  <si>
    <t>COLLEGEDIC A4+ 23PERF LIJN 80VEL</t>
  </si>
  <si>
    <t>COLLEGEDIC A5+ 17PERF LIJN 80VEL</t>
  </si>
  <si>
    <t xml:space="preserve">FSC SCHOOLSCHRIFT A4 LIJN </t>
  </si>
  <si>
    <t xml:space="preserve">FSC SCHOOLSCHRIFT A5 LIJN </t>
  </si>
  <si>
    <t>KOPSPIRAAL NOTITIEBOEK 74X103 LIJN</t>
  </si>
  <si>
    <t>ATLANTA 5707-210 THINGS TO DO NL</t>
  </si>
  <si>
    <t>MEMOBLOK ZELFKLEVEND 38X51 DIV KLEUREN</t>
  </si>
  <si>
    <t>MEMOBLOK ZELFKLEVEND 76X76 DIV KLEUREN</t>
  </si>
  <si>
    <t>MEMOBLOK ZELFKLEVEND 76X127 DIV KLEUREN</t>
  </si>
  <si>
    <t>MEMOBLOK ZELFKLEVEND 100X150 DIV KLEUREN</t>
  </si>
  <si>
    <t>TABBLAD A4 ALFABET 26 TABS A-Z 23 GAATS</t>
  </si>
  <si>
    <t>TABBLAD A4 NUMERIEK 1-12 23 GAATS</t>
  </si>
  <si>
    <t>TABBLAD A4 NUMERIEK 1-52 23 GAATS</t>
  </si>
  <si>
    <t>TABBLAD 5 TABS KARTON</t>
  </si>
  <si>
    <t>SNELHECHTMAP A4 PP DIV KLEUREN</t>
  </si>
  <si>
    <t>SHOWTAS A4 80 MICRON 23 GAATS KRISTALHELDER EXTRA BREDE</t>
  </si>
  <si>
    <t>l-MAP A4 TRANSPARANT</t>
  </si>
  <si>
    <t>JALEMA CLIPEX CLIPS</t>
  </si>
  <si>
    <t>INFINIO SCHEIDINGSSTROKEN GRIJS</t>
  </si>
  <si>
    <t>PK25 LYRECO PREM BINNENMAP HECHTMECH FOL</t>
  </si>
  <si>
    <t>PK25 JALEMA ALZICHT HANGM 30MM FOLIO GRS</t>
  </si>
  <si>
    <t>INDX TABBLAD A-Z PP 23GAATS</t>
  </si>
  <si>
    <t>AVERY L7162 ETIK LASER 99,1X33,9</t>
  </si>
  <si>
    <t>DYMO ADRES ETIKET GR 89X36</t>
  </si>
  <si>
    <t>ELBA TUB HANGM 15MM 330/250 OR</t>
  </si>
  <si>
    <t>PK10 ELBA RUITERSTR VR HANGM NR.8 BLAUW</t>
  </si>
  <si>
    <t xml:space="preserve"> PREMIUM DRIEHOEKSMAP FOLIO</t>
  </si>
  <si>
    <t>MULTIFUNCTIONELE ETIKETTEN, 70 X 37 MM</t>
  </si>
  <si>
    <t>MULTIFUNCTIONELE ETIKETTEN, 99 X 67 MM</t>
  </si>
  <si>
    <t>LEITZ 5227 BRIEVENBAK DIV KLEUREN</t>
  </si>
  <si>
    <t>SORTEERMAP A4 BUREAUMAP NUMERIEK</t>
  </si>
  <si>
    <t>SORTEERMAP A4 BUREAUMAP ALFABET</t>
  </si>
  <si>
    <t>ORDNER A4 80 MM 2 RINGS DIVERSE KLEUREN</t>
  </si>
  <si>
    <t>ORDNER A4 52 MM 2 RINGS DIVERSE KLEUREN</t>
  </si>
  <si>
    <t>ORDNER ZELFKLEVENDE RUGETIKETTEN TBV A4 80 MM ORDNER</t>
  </si>
  <si>
    <t>ORDNER ZELFKLEVENDE RUGETIKETTEN TBV A4 54 MM ORDNER</t>
  </si>
  <si>
    <t>LAMINEERHOES A3 150 MICRON</t>
  </si>
  <si>
    <t>LAMINEERHOES A3 250 MICRON</t>
  </si>
  <si>
    <t>LAMINEERHOES A4 150 MICRON</t>
  </si>
  <si>
    <t>LAMINEERHOES A4 250 MICRON</t>
  </si>
  <si>
    <t>MAGNETEN VOOR WHITEBOARD DIV KLEUREN 22 MM</t>
  </si>
  <si>
    <t>MAGNETEN VOOR WHITEBOARD DIV KLEUREN 27 MM</t>
  </si>
  <si>
    <t>MAGNETISCHE BORDENWISSER VOOR WHITEBOARD</t>
  </si>
  <si>
    <t>NAVULLINGDOEKJES VOOR MAGNETISCHE WISSERS</t>
  </si>
  <si>
    <t>WHITEBOARD REINIGINGSSPRAY</t>
  </si>
  <si>
    <t>WHITEBOARDMARKER RONDE PUNT DIKKE VARIANT DIV KLEUREN</t>
  </si>
  <si>
    <t>WHITEBOARDMARKERSET RONDE PUNT DIKKE VARIANT</t>
  </si>
  <si>
    <t xml:space="preserve">FLIPOVERBLOK PAPIER A1 GEPERFOREERD </t>
  </si>
  <si>
    <t>REKENMACHINE 10 CIJFERS</t>
  </si>
  <si>
    <t>REKENMACHINE 12 CIJFERS</t>
  </si>
  <si>
    <t>DURABLE 8152 BADGEHOUDER ROLMECH.</t>
  </si>
  <si>
    <t>DURABLE 8905 PASHOUDER TRANSP</t>
  </si>
  <si>
    <t>DURABLE 8135 BADGE Z/KLEM 60X90</t>
  </si>
  <si>
    <t>DURABLE 8053 NAAMBORDJE PVC 297X105</t>
  </si>
  <si>
    <t>DURABLE 8223 TEXTIELBAND ROLMECH.ZW</t>
  </si>
  <si>
    <t>USB STICK 128 GB</t>
  </si>
  <si>
    <t>USB STICK 256 GB</t>
  </si>
  <si>
    <t>USB STICK 1 TB</t>
  </si>
  <si>
    <t>VERLENGKABEL OP HASPEL GEAARD NL EN LU</t>
  </si>
  <si>
    <t>UNIV FLIPOVER STATIEF</t>
  </si>
  <si>
    <t>BATTERIJ AA</t>
  </si>
  <si>
    <t>BATTERIJ AAA</t>
  </si>
  <si>
    <t>BATTERIJ AAAA</t>
  </si>
  <si>
    <t>SLEUTELHANGER DIV KLEUREN</t>
  </si>
  <si>
    <t>AFZETLINT ROOD/WIT 500 M</t>
  </si>
  <si>
    <t>TRANSPARANTE TAPE 10 M 30 MM BREED</t>
  </si>
  <si>
    <t>DATUMSTEMPEL ZWART 5/6 LIJNEN</t>
  </si>
  <si>
    <t xml:space="preserve">INKTKUSSEN 120 x 80 DIV KLEUREN </t>
  </si>
  <si>
    <t>INKT ZONDER OLIE FLESJE 30 ML DIV KLEUREN</t>
  </si>
  <si>
    <t>DYMO ETIKETTEERLINT OP TAPE 9 MM ZWART, WIT, TRANSPARANT</t>
  </si>
  <si>
    <t>DYMO ETIKETTEERLINT OP TAPE 12 MM ZWART, WIT, TRANSPARANT</t>
  </si>
  <si>
    <t>DYMO ETIKETTEERLINT OP TAPE 24 MM ZWART, WIT, ROOD, GEEL, GROEN, TRANSPARANT</t>
  </si>
  <si>
    <t>DURABLE ETIKETTENHOUDERS ZELFKLEVEND 75 X 105 MM</t>
  </si>
  <si>
    <t>LUCHTKUSSENENVELOP A4</t>
  </si>
  <si>
    <t>LUCHTKUSSENENVELOP A5</t>
  </si>
  <si>
    <t>ENVELOPPEN UIT BRUIN GOLFKARTON 235 X 340 X 35  MM</t>
  </si>
  <si>
    <t>KRAFTPAPIER OP ROL BRUIN 100 CM X 300 M PER ROL</t>
  </si>
  <si>
    <t>Fictieve totaalprijs per jaar</t>
  </si>
  <si>
    <t xml:space="preserve">Fictieve eenheden  </t>
  </si>
  <si>
    <t>Bruto prijs per gewenste verkoopeenheid</t>
  </si>
  <si>
    <t>Netto prijs per gewenste verkoopeenheid</t>
  </si>
  <si>
    <t>Printpapier, wit 161 CIE, FSC, NEN2728 75 grams A4</t>
  </si>
  <si>
    <t>500 vel</t>
  </si>
  <si>
    <t>Printpapier, wit 161 CIE, FSC, NEN2728 75 grams A3</t>
  </si>
  <si>
    <t>Kolom G (bruto prijs per stuk): Inschrijver vult hier de neto prijs per stuk in (prijs zonder kortingspercentage)</t>
  </si>
  <si>
    <t xml:space="preserve">Kolom H (Kortingspercentage): Inschrijver vult hier '0' als waarde in. </t>
  </si>
  <si>
    <t>Kolom H (bruto prijs per gewenste verkoopeenheid): Inschrijver vult hier de neto prijs per stuk in (prijs zonder kortingspercentage)</t>
  </si>
  <si>
    <t xml:space="preserve">Kolom I (Kortingspercentage): Inschrijver vult hier '0' als waarde in. </t>
  </si>
  <si>
    <r>
      <t xml:space="preserve">In het geval Inschrijver wenst om </t>
    </r>
    <r>
      <rPr>
        <b/>
        <sz val="11"/>
        <color theme="1"/>
        <rFont val="Verdana"/>
        <family val="2"/>
      </rPr>
      <t>geen</t>
    </r>
    <r>
      <rPr>
        <sz val="11"/>
        <color theme="1"/>
        <rFont val="Verdana"/>
        <family val="2"/>
      </rPr>
      <t xml:space="preserve"> gebruik te maken van een kortingspercentage vult de inschrijver kolom H en I op de volgende manier in:  </t>
    </r>
  </si>
  <si>
    <r>
      <t xml:space="preserve">In het geval Inschrijver wenst om </t>
    </r>
    <r>
      <rPr>
        <b/>
        <sz val="11"/>
        <color theme="1"/>
        <rFont val="Verdana"/>
        <family val="2"/>
      </rPr>
      <t>geen</t>
    </r>
    <r>
      <rPr>
        <sz val="11"/>
        <color theme="1"/>
        <rFont val="Verdana"/>
        <family val="2"/>
      </rPr>
      <t xml:space="preserve"> gebruik te maken van een kortingspercentage vult de inschrijver kolom G en H op de volgende manier in:  </t>
    </r>
  </si>
  <si>
    <t xml:space="preserve">Instructie perceel 1 </t>
  </si>
  <si>
    <t xml:space="preserve">Overeenkomstig het Programma van Eisen (bijlage 2) dient Inschrijver bij opgave van het kernassortiment een complete productcatalogus met brutoprijslijst toe te voegen aan de inschrijving met de artikelen die uitgevraagd worden en het volledige overige assortiment van inschrijver. </t>
  </si>
  <si>
    <t>Ten slotte dienen de op te geven bruto prijzen overeen te komen met de door Inschrijver bijgevoegde catalogus.</t>
  </si>
  <si>
    <t>Instructie perceel 2</t>
  </si>
  <si>
    <t>Algemeen</t>
  </si>
  <si>
    <t xml:space="preserve">1. De tabbladen van dit Excel-bestand, corresponderen met Gunningscriteria Financiele aspecten zoals beschreven in de Aanbestedingsleidraad. </t>
  </si>
  <si>
    <t xml:space="preserve">4. Niet invullen van gevraagde informatie of onderdelen van gevraagde informatie, leidt tot ongeldigheid en dus uitsluiting. Ingediende prijzen/percentages worden afgerond en beoordeeld op de decimalen waarop de prijzen/percentages worden afgerond in dit Prijzenblad. </t>
  </si>
  <si>
    <t xml:space="preserve">5. Het verkeerd interpreteren van dit Prijzenblad komt voor de verantwoordelijkheid van de Inschrijver. Vragen omtrent dit Prijzenblad kunnen gesteld worden, conform de mogelijkheden die staan beschreven in de Aanbestedingsleidraad. </t>
  </si>
  <si>
    <r>
      <t xml:space="preserve">3. Inschrijver dient voor </t>
    </r>
    <r>
      <rPr>
        <u/>
        <sz val="10"/>
        <color theme="1"/>
        <rFont val="Verdana"/>
        <family val="2"/>
      </rPr>
      <t>perceel 2 Papier</t>
    </r>
    <r>
      <rPr>
        <sz val="10"/>
        <color theme="1"/>
        <rFont val="Verdana"/>
        <family val="2"/>
      </rPr>
      <t xml:space="preserve"> de groen gearceerde cellen van tabbladen: </t>
    </r>
    <r>
      <rPr>
        <i/>
        <sz val="10"/>
        <color theme="1"/>
        <rFont val="Verdana"/>
        <family val="2"/>
      </rPr>
      <t>B Voorblad perceel 2</t>
    </r>
    <r>
      <rPr>
        <sz val="10"/>
        <color theme="1"/>
        <rFont val="Verdana"/>
        <family val="2"/>
      </rPr>
      <t xml:space="preserve">, </t>
    </r>
    <r>
      <rPr>
        <i/>
        <sz val="10"/>
        <color theme="1"/>
        <rFont val="Verdana"/>
        <family val="2"/>
      </rPr>
      <t>2. Papier (PR2)</t>
    </r>
    <r>
      <rPr>
        <sz val="10"/>
        <color theme="1"/>
        <rFont val="Verdana"/>
        <family val="2"/>
      </rPr>
      <t xml:space="preserve"> volledig in te vullen en te voorzien van de gevraagde informatie.</t>
    </r>
  </si>
  <si>
    <t>Inschrijvingssom*</t>
  </si>
  <si>
    <t>Fictieve totaalprijs per jaar kernassortiment</t>
  </si>
  <si>
    <t>Vul in de gele gemarkeerde cel het kortingspercentage op de gehele productcatalogus in</t>
  </si>
  <si>
    <r>
      <t xml:space="preserve">2. Inschrijver dient voor </t>
    </r>
    <r>
      <rPr>
        <u/>
        <sz val="10"/>
        <color theme="1"/>
        <rFont val="Verdana"/>
        <family val="2"/>
      </rPr>
      <t>perceel 1 Kantoorartikelen</t>
    </r>
    <r>
      <rPr>
        <sz val="10"/>
        <color theme="1"/>
        <rFont val="Verdana"/>
        <family val="2"/>
      </rPr>
      <t xml:space="preserve"> de geel gearceerde cellen van tabbladen: </t>
    </r>
    <r>
      <rPr>
        <i/>
        <sz val="10"/>
        <color theme="1"/>
        <rFont val="Verdana"/>
        <family val="2"/>
      </rPr>
      <t>A Voorblad perceel 1</t>
    </r>
    <r>
      <rPr>
        <sz val="10"/>
        <color theme="1"/>
        <rFont val="Verdana"/>
        <family val="2"/>
      </rPr>
      <t xml:space="preserve">, </t>
    </r>
    <r>
      <rPr>
        <i/>
        <sz val="10"/>
        <color theme="1"/>
        <rFont val="Verdana"/>
        <family val="2"/>
      </rPr>
      <t>1a. Kernassortiment (PR1)</t>
    </r>
    <r>
      <rPr>
        <sz val="10"/>
        <color theme="1"/>
        <rFont val="Verdana"/>
        <family val="2"/>
      </rPr>
      <t xml:space="preserve"> en </t>
    </r>
    <r>
      <rPr>
        <i/>
        <sz val="10"/>
        <color theme="1"/>
        <rFont val="Verdana"/>
        <family val="2"/>
      </rPr>
      <t>1b. Restassortiment (PR1)</t>
    </r>
    <r>
      <rPr>
        <sz val="10"/>
        <color theme="1"/>
        <rFont val="Verdana"/>
        <family val="2"/>
      </rPr>
      <t xml:space="preserve"> volledig in te vullen en te voorzien van de gevraagde informatie. </t>
    </r>
  </si>
  <si>
    <t>Fictieve totaalprijs per jaar voor kernassortiment</t>
  </si>
  <si>
    <t>*Inschrijvingssom is het kernassortiment + kortingspercentage restassortiment per jaar</t>
  </si>
  <si>
    <t>Ondertekening Inschrijver</t>
  </si>
  <si>
    <t xml:space="preserve">Naam </t>
  </si>
  <si>
    <t>Plaats</t>
  </si>
  <si>
    <t>Datum</t>
  </si>
  <si>
    <t>Handtekening</t>
  </si>
  <si>
    <r>
      <t xml:space="preserve">Het prijsinvulformulier bestaat voor perceel 2 Papier twee tabbladen: </t>
    </r>
    <r>
      <rPr>
        <i/>
        <sz val="10"/>
        <color theme="1"/>
        <rFont val="Verdana"/>
        <family val="2"/>
      </rPr>
      <t>B. Voorblad perceel 2</t>
    </r>
    <r>
      <rPr>
        <sz val="10"/>
        <color theme="1"/>
        <rFont val="Verdana"/>
        <family val="2"/>
      </rPr>
      <t xml:space="preserve">, </t>
    </r>
    <r>
      <rPr>
        <i/>
        <sz val="10"/>
        <color theme="1"/>
        <rFont val="Verdana"/>
        <family val="2"/>
      </rPr>
      <t>2. Papier (PR2)</t>
    </r>
    <r>
      <rPr>
        <sz val="10"/>
        <color theme="1"/>
        <rFont val="Verdana"/>
        <family val="2"/>
      </rPr>
      <t xml:space="preserve">. Alle opgegeven prijzen zijn bruto prijzen, exclusief BTW. Ten behoeve van de berekening van de netto prijzen (bruto prijs verminderd met kortingspercentage) dient u bij ieder artikel een kortingsbedrag in te voeren. Wilt u niet gebruik maken van een kortingspercentage? Zie dan de toelichting op tabblad 2 de instructie. Doordat de nettoprijzen bij elkaar worden opgeteld worden de totale fictieve kosten berekend. </t>
    </r>
  </si>
  <si>
    <t xml:space="preserve">De instructie voor het restassortiment staat beschreven in tabblad 1b. Restassortiment (PR1). </t>
  </si>
  <si>
    <r>
      <t xml:space="preserve">Het prijzenblad dient volledig ingevuld te worden. De in te vullen cellen zijn geel gemarkeerd. Het prijzenblad mag </t>
    </r>
    <r>
      <rPr>
        <b/>
        <sz val="11"/>
        <color theme="1"/>
        <rFont val="Verdana"/>
        <family val="2"/>
      </rPr>
      <t xml:space="preserve">niet </t>
    </r>
    <r>
      <rPr>
        <sz val="11"/>
        <color theme="1"/>
        <rFont val="Verdana"/>
        <family val="2"/>
      </rPr>
      <t xml:space="preserve">worden aangepast. Inschrijver is vrij om het kortingspercentage wel of niet toe te passen in het prijzenblad voor het kernassortiment. </t>
    </r>
  </si>
  <si>
    <r>
      <t xml:space="preserve">Het prijzenblad dient volledig ingevuld te worden. De in te vullen cellen zijn groen gemarkeerd. Het prijzenblad mag </t>
    </r>
    <r>
      <rPr>
        <b/>
        <sz val="11"/>
        <color theme="1"/>
        <rFont val="Verdana"/>
        <family val="2"/>
      </rPr>
      <t xml:space="preserve">niet </t>
    </r>
    <r>
      <rPr>
        <sz val="11"/>
        <color theme="1"/>
        <rFont val="Verdana"/>
        <family val="2"/>
      </rPr>
      <t xml:space="preserve">worden aangepast. Inschrijver is vrij om het kortingspercentage wel of niet toe te passen in dit prijzenblad. </t>
    </r>
  </si>
  <si>
    <t>Fictieve totaalprijs per jaar papier</t>
  </si>
  <si>
    <t>*Inschrijvingssom is de fictieve totaalprijs voor papier per jaar</t>
  </si>
  <si>
    <t>1a. Kernassortiment (perceel 1 kantoorartikelen)</t>
  </si>
  <si>
    <t>A. Voorblad perceel 1 Kantoorartikelen</t>
  </si>
  <si>
    <t>Bijlage 4 - Prijzenblad: invulinstructie</t>
  </si>
  <si>
    <t>1b. Restassortiment (perceel 1 kantoorartikelen)</t>
  </si>
  <si>
    <t xml:space="preserve">B. Voorblad Perceel 2 Papier </t>
  </si>
  <si>
    <t>2. Papier (perceel 2 papier)</t>
  </si>
  <si>
    <t>Restassortiment</t>
  </si>
  <si>
    <r>
      <t xml:space="preserve">Het prijsinvulformulier bestaat voor </t>
    </r>
    <r>
      <rPr>
        <u/>
        <sz val="10"/>
        <color theme="1"/>
        <rFont val="Verdana"/>
        <family val="2"/>
      </rPr>
      <t>perceel 1 Kantoorartikelen</t>
    </r>
    <r>
      <rPr>
        <sz val="10"/>
        <color theme="1"/>
        <rFont val="Verdana"/>
        <family val="2"/>
      </rPr>
      <t xml:space="preserve"> uit twee tabbladen: </t>
    </r>
    <r>
      <rPr>
        <i/>
        <sz val="10"/>
        <color theme="1"/>
        <rFont val="Verdana"/>
        <family val="2"/>
      </rPr>
      <t>1a. Kernassortiment (PR1)</t>
    </r>
    <r>
      <rPr>
        <sz val="10"/>
        <color theme="1"/>
        <rFont val="Verdana"/>
        <family val="2"/>
      </rPr>
      <t xml:space="preserve">: een opgave voor het kernassortiment, </t>
    </r>
    <r>
      <rPr>
        <i/>
        <sz val="10"/>
        <color theme="1"/>
        <rFont val="Verdana"/>
        <family val="2"/>
      </rPr>
      <t>1b. Restassortiment (PR1)</t>
    </r>
    <r>
      <rPr>
        <sz val="10"/>
        <color theme="1"/>
        <rFont val="Verdana"/>
        <family val="2"/>
      </rPr>
      <t xml:space="preserve">: een opgave voor het overig assortiment. Alle opgegeven prijzen zijn bruto prijzen, exclusief BTW. Ten behoeve van de berekening van de netto prijzen (bruto prijs verminderd met kortingspercentage) dient u bij ieder artikel een kortingspercentage in te voeren. Wilt u niet gebruik maken van een kortingspercentage? Zie dan de toelichting op tabblad 1a de instructie. Doordat de nettoprijzen bij elkaar worden opgeteld worden de totale fictieve kosten van het kernassortiment berekend. Artikelen waar een merk bij genoemd is mogen niet vervangen worden door een ander merk. </t>
    </r>
  </si>
  <si>
    <r>
      <t xml:space="preserve">Inschrijver dient kosten ten behoeve van leveringen in prijs te verdisconteren, het is niet toegestaan om apart kosten voor levering in rekening te brengen. Enige uitzondering betreft spoedleveringen, </t>
    </r>
    <r>
      <rPr>
        <sz val="10"/>
        <rFont val="Verdana"/>
        <family val="2"/>
      </rPr>
      <t>conform eis 4.4 (perceel 1 Kantoorartikelen)</t>
    </r>
  </si>
  <si>
    <t xml:space="preserve">Inschrijver dient voor perceel 2 'papier' de groen gearceerde cellen van de groene tabbladen volledig in te vullen en te ondertekenen. </t>
  </si>
  <si>
    <t>Inschrijver dient voor perceel 1 'kantoorartikelen' de geel gearceerde cellen van de gele  tabbladen volledig in te vullen en te ondertekenen.</t>
  </si>
  <si>
    <t>Printpapier, kanarie geel, FSC, 80 grams A4</t>
  </si>
  <si>
    <t>Printpapier, zonnegeel, FSC, 80 grams A4</t>
  </si>
  <si>
    <t>Printpapier, fluogroen, FSC, 80 grams A4</t>
  </si>
  <si>
    <t>Printpapier, ivoor, FSC, 80 grams A4</t>
  </si>
  <si>
    <t>Printpapier, helblauw, FSC, 80 grams A4</t>
  </si>
  <si>
    <t>Printpapier, golfgroen, FSC, 80 grams A4</t>
  </si>
  <si>
    <t>Printpapier, parelgrijs, FSC, 80 grams A4</t>
  </si>
  <si>
    <t>Fictieve eenheid x Netto prijs per verkoopeenheid</t>
  </si>
  <si>
    <t>Naam</t>
  </si>
  <si>
    <t>Zoals omschreven in paragraaf .. van het document ‘Aanbestedingsleidraad’ bestaat er naast de contractproducten (kernassortiment) een zogenaamd restassortiment. Dit restassortiment bestaat uit overige artikelen die nodig zijn bij de dagelijkse bedrijfsprocessen in een kantooromgeving en die niet vooraf bekend is. U dient in het prijsinvulformulier aan te geven welk kortingspercentage u biedt voor het restassortiment ten opzichte van uw catalogusprijs. De catalogus die u hiervoor gebruikt is van toepassing gedurende de gehele looptijd van de overeenkomst en is inclusief alle kosten zoals en zover van toepassing, maar niet uitputtend: uitvoering, nazorg, overhead, reis- en andere kosten.  Het kortingspercentage staat vast gedurende de looptijd van de overeenkomst. 
U overlegt uw gehele productcatalogus en bijhorende prijslijsten en geeft één kortingspercentage op dat geldt voor alle producten in deze productcatalogus. 
Gemeente Stichtse Vecht selecteert per inschrijver 15 dezelfde producten uit elke productcatalogus (A-, B- en huismerken). Gemeente Stichtse Vecht vergelijkt de prijzen per inschrijver per product en telt vervolgens de prijzen van deze 15 producten bij elkaar op. De inschrijver met de laagste totaalprijs over deze 15 producten krijgt op dit gunningscriterium het hoogst aantal punten. De punten van de overige inschrijvers worden hieraan gerelateerd.</t>
  </si>
  <si>
    <t>Bedrag 15 geselecteerde items na kortingspercentage</t>
  </si>
  <si>
    <t xml:space="preserve">Bruto bedrag 15 geselecteerde items: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</si>
</sst>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413]\ * #,##0.00_ ;_ [$€-413]\ * \-#,##0.00_ ;_ [$€-413]\ * &quot;-&quot;??_ ;_ @_ "/>
  </numFmts>
  <fonts count="21" x14ac:knownFonts="1">
    <font>
      <sz val="11"/>
      <color theme="1"/>
      <name val="Aptos Narrow"/>
      <family val="2"/>
      <scheme val="minor"/>
    </font>
    <font>
      <sz val="11"/>
      <color theme="1"/>
      <name val="Aptos Narrow"/>
      <family val="2"/>
      <scheme val="minor"/>
    </font>
    <font>
      <b/>
      <sz val="12"/>
      <color theme="0"/>
      <name val="Verdana"/>
      <family val="2"/>
    </font>
    <font>
      <b/>
      <sz val="14"/>
      <color theme="1"/>
      <name val="Verdana"/>
      <family val="2"/>
    </font>
    <font>
      <sz val="11"/>
      <color theme="1"/>
      <name val="Verdana"/>
      <family val="2"/>
    </font>
    <font>
      <b/>
      <sz val="11"/>
      <color theme="1"/>
      <name val="Verdana"/>
      <family val="2"/>
    </font>
    <font>
      <i/>
      <sz val="11"/>
      <color theme="1"/>
      <name val="Verdana"/>
      <family val="2"/>
    </font>
    <font>
      <sz val="11"/>
      <color theme="0"/>
      <name val="Verdana"/>
      <family val="2"/>
    </font>
    <font>
      <b/>
      <sz val="11"/>
      <color theme="0"/>
      <name val="Verdana"/>
      <family val="2"/>
    </font>
    <font>
      <sz val="10"/>
      <color theme="1"/>
      <name val="Verdana"/>
      <family val="2"/>
    </font>
    <font>
      <b/>
      <sz val="10"/>
      <color theme="1"/>
      <name val="Verdana"/>
      <family val="2"/>
    </font>
    <font>
      <i/>
      <sz val="9"/>
      <color theme="1"/>
      <name val="Verdana"/>
      <family val="2"/>
    </font>
    <font>
      <b/>
      <sz val="10"/>
      <color theme="0"/>
      <name val="Verdana"/>
      <family val="2"/>
    </font>
    <font>
      <u/>
      <sz val="11"/>
      <color theme="1"/>
      <name val="Verdana"/>
      <family val="2"/>
    </font>
    <font>
      <i/>
      <sz val="10"/>
      <color theme="1"/>
      <name val="Verdana"/>
      <family val="2"/>
    </font>
    <font>
      <u/>
      <sz val="10"/>
      <color theme="1"/>
      <name val="Verdana"/>
      <family val="2"/>
    </font>
    <font>
      <sz val="8"/>
      <color theme="1"/>
      <name val="Verdana"/>
      <family val="2"/>
    </font>
    <font>
      <b/>
      <sz val="16"/>
      <color theme="1"/>
      <name val="Verdana"/>
      <family val="2"/>
    </font>
    <font>
      <b/>
      <sz val="14"/>
      <color theme="0"/>
      <name val="Verdana"/>
      <family val="2"/>
    </font>
    <font>
      <sz val="10"/>
      <name val="Verdana"/>
      <family val="2"/>
    </font>
    <font>
      <sz val="8"/>
      <name val="Aptos Narrow"/>
      <family val="2"/>
      <scheme val="minor"/>
    </font>
  </fonts>
  <fills count="11">
    <fill>
      <patternFill patternType="none"/>
    </fill>
    <fill>
      <patternFill patternType="gray125"/>
    </fill>
    <fill>
      <patternFill patternType="solid">
        <fgColor theme="3" tint="9.9978637043366805E-2"/>
        <bgColor indexed="64"/>
      </patternFill>
    </fill>
    <fill>
      <patternFill patternType="solid">
        <fgColor theme="3" tint="0.89999084444715716"/>
        <bgColor indexed="64"/>
      </patternFill>
    </fill>
    <fill>
      <patternFill patternType="solid">
        <fgColor rgb="FFFAF8D2"/>
        <bgColor indexed="64"/>
      </patternFill>
    </fill>
    <fill>
      <patternFill patternType="solid">
        <fgColor theme="3" tint="0.749992370372631"/>
        <bgColor indexed="64"/>
      </patternFill>
    </fill>
    <fill>
      <patternFill patternType="solid">
        <fgColor theme="3" tint="0.249977111117893"/>
        <bgColor indexed="64"/>
      </patternFill>
    </fill>
    <fill>
      <patternFill patternType="solid">
        <fgColor theme="0"/>
        <bgColor indexed="64"/>
      </patternFill>
    </fill>
    <fill>
      <patternFill patternType="solid">
        <fgColor theme="9" tint="0.79998168889431442"/>
        <bgColor indexed="64"/>
      </patternFill>
    </fill>
    <fill>
      <patternFill patternType="solid">
        <fgColor rgb="FFEFE96D"/>
        <bgColor indexed="64"/>
      </patternFill>
    </fill>
    <fill>
      <patternFill patternType="solid">
        <fgColor theme="9" tint="0.59999389629810485"/>
        <bgColor indexed="64"/>
      </patternFill>
    </fill>
  </fills>
  <borders count="3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hair">
        <color indexed="64"/>
      </left>
      <right style="hair">
        <color indexed="64"/>
      </right>
      <top style="hair">
        <color indexed="64"/>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55">
    <xf numFmtId="0" fontId="0" fillId="0" borderId="0" xfId="0"/>
    <xf numFmtId="0" fontId="4" fillId="0" borderId="0" xfId="0" applyFont="1"/>
    <xf numFmtId="0" fontId="4" fillId="0" borderId="0" xfId="0" applyFont="1" applyAlignment="1">
      <alignment horizontal="center"/>
    </xf>
    <xf numFmtId="0" fontId="4" fillId="0" borderId="5" xfId="0" applyFont="1" applyBorder="1" applyAlignment="1">
      <alignment horizontal="center"/>
    </xf>
    <xf numFmtId="44" fontId="4" fillId="0" borderId="0" xfId="1" applyFont="1" applyFill="1" applyBorder="1"/>
    <xf numFmtId="44" fontId="4" fillId="0" borderId="0" xfId="0" applyNumberFormat="1" applyFont="1"/>
    <xf numFmtId="0" fontId="8" fillId="2" borderId="2" xfId="0" applyFont="1" applyFill="1" applyBorder="1" applyAlignment="1">
      <alignment vertical="center" wrapText="1"/>
    </xf>
    <xf numFmtId="0" fontId="4" fillId="3" borderId="5" xfId="0" applyFont="1" applyFill="1" applyBorder="1"/>
    <xf numFmtId="0" fontId="8" fillId="2" borderId="3" xfId="0" applyFont="1" applyFill="1" applyBorder="1" applyAlignment="1">
      <alignment vertical="center" wrapText="1"/>
    </xf>
    <xf numFmtId="44" fontId="4" fillId="3" borderId="5" xfId="0" applyNumberFormat="1" applyFont="1" applyFill="1" applyBorder="1"/>
    <xf numFmtId="44" fontId="4" fillId="3" borderId="5" xfId="1" applyFont="1" applyFill="1" applyBorder="1"/>
    <xf numFmtId="0" fontId="4" fillId="3" borderId="5" xfId="0" applyFont="1" applyFill="1" applyBorder="1" applyAlignment="1">
      <alignment horizontal="center"/>
    </xf>
    <xf numFmtId="44" fontId="4" fillId="3" borderId="6" xfId="0" applyNumberFormat="1" applyFont="1" applyFill="1" applyBorder="1"/>
    <xf numFmtId="44" fontId="4" fillId="3" borderId="9" xfId="0" applyNumberFormat="1" applyFont="1" applyFill="1" applyBorder="1"/>
    <xf numFmtId="44" fontId="4" fillId="3" borderId="9" xfId="1" applyFont="1" applyFill="1" applyBorder="1"/>
    <xf numFmtId="0" fontId="4" fillId="3" borderId="9" xfId="0" applyFont="1" applyFill="1" applyBorder="1" applyAlignment="1">
      <alignment horizontal="center"/>
    </xf>
    <xf numFmtId="0" fontId="4" fillId="4" borderId="5" xfId="0" applyFont="1" applyFill="1" applyBorder="1"/>
    <xf numFmtId="9" fontId="4" fillId="4" borderId="5" xfId="2" applyFont="1" applyFill="1" applyBorder="1" applyAlignment="1">
      <alignment horizontal="center"/>
    </xf>
    <xf numFmtId="9" fontId="4" fillId="4" borderId="5" xfId="2" applyFont="1" applyFill="1" applyBorder="1"/>
    <xf numFmtId="0" fontId="4" fillId="4" borderId="9" xfId="0" applyFont="1" applyFill="1" applyBorder="1"/>
    <xf numFmtId="9" fontId="4" fillId="4" borderId="9" xfId="2" applyFont="1" applyFill="1" applyBorder="1"/>
    <xf numFmtId="44" fontId="7" fillId="6" borderId="12" xfId="0" applyNumberFormat="1" applyFont="1" applyFill="1" applyBorder="1"/>
    <xf numFmtId="0" fontId="12" fillId="2" borderId="5" xfId="0" applyFont="1" applyFill="1" applyBorder="1"/>
    <xf numFmtId="0" fontId="12" fillId="2" borderId="5" xfId="0" applyFont="1" applyFill="1" applyBorder="1" applyAlignment="1">
      <alignment wrapText="1"/>
    </xf>
    <xf numFmtId="44" fontId="8" fillId="6" borderId="12" xfId="0" applyNumberFormat="1" applyFont="1" applyFill="1" applyBorder="1"/>
    <xf numFmtId="0" fontId="4" fillId="0" borderId="15" xfId="0" applyFont="1" applyBorder="1"/>
    <xf numFmtId="0" fontId="9" fillId="0" borderId="0" xfId="0" applyFont="1"/>
    <xf numFmtId="0" fontId="9" fillId="0" borderId="0" xfId="0" applyFont="1" applyAlignment="1">
      <alignment horizontal="left" vertical="top"/>
    </xf>
    <xf numFmtId="0" fontId="4" fillId="0" borderId="0" xfId="0" applyFont="1" applyAlignment="1">
      <alignment vertical="top" wrapText="1"/>
    </xf>
    <xf numFmtId="0" fontId="4" fillId="7" borderId="0" xfId="0" applyFont="1" applyFill="1"/>
    <xf numFmtId="0" fontId="9" fillId="7" borderId="0" xfId="0" applyFont="1" applyFill="1"/>
    <xf numFmtId="0" fontId="9" fillId="7" borderId="13" xfId="0" applyFont="1" applyFill="1" applyBorder="1"/>
    <xf numFmtId="0" fontId="6" fillId="7" borderId="0" xfId="0" applyFont="1" applyFill="1" applyAlignment="1">
      <alignment horizontal="left"/>
    </xf>
    <xf numFmtId="0" fontId="11" fillId="0" borderId="0" xfId="0" applyFont="1" applyAlignment="1">
      <alignment horizontal="left"/>
    </xf>
    <xf numFmtId="0" fontId="17" fillId="0" borderId="0" xfId="0" applyFont="1" applyAlignment="1">
      <alignment horizontal="left"/>
    </xf>
    <xf numFmtId="164" fontId="4" fillId="4" borderId="5" xfId="1" applyNumberFormat="1" applyFont="1" applyFill="1" applyBorder="1"/>
    <xf numFmtId="164" fontId="4" fillId="4" borderId="9" xfId="1" applyNumberFormat="1" applyFont="1" applyFill="1" applyBorder="1"/>
    <xf numFmtId="9" fontId="4" fillId="4" borderId="32" xfId="2" applyFont="1" applyFill="1" applyBorder="1" applyAlignment="1">
      <alignment vertical="center"/>
    </xf>
    <xf numFmtId="0" fontId="12" fillId="0" borderId="0" xfId="0" applyFont="1" applyAlignment="1">
      <alignment horizontal="left" vertical="center" wrapText="1"/>
    </xf>
    <xf numFmtId="0" fontId="12" fillId="0" borderId="0" xfId="0" applyFont="1" applyAlignment="1">
      <alignment horizontal="center" vertical="center" wrapText="1"/>
    </xf>
    <xf numFmtId="44" fontId="4" fillId="0" borderId="0" xfId="1" applyFont="1" applyFill="1" applyAlignment="1">
      <alignment vertical="center"/>
    </xf>
    <xf numFmtId="9" fontId="4" fillId="0" borderId="0" xfId="2" applyFont="1" applyFill="1" applyBorder="1" applyAlignment="1">
      <alignment vertical="center"/>
    </xf>
    <xf numFmtId="0" fontId="12" fillId="2" borderId="10" xfId="0" applyFont="1" applyFill="1" applyBorder="1" applyAlignment="1">
      <alignment horizontal="left" vertical="center" wrapText="1"/>
    </xf>
    <xf numFmtId="0" fontId="12" fillId="2" borderId="31" xfId="0" applyFont="1" applyFill="1" applyBorder="1" applyAlignment="1">
      <alignment horizontal="center" vertical="center" wrapText="1"/>
    </xf>
    <xf numFmtId="44" fontId="4" fillId="3" borderId="0" xfId="1" applyFont="1" applyFill="1" applyAlignment="1">
      <alignment vertical="center"/>
    </xf>
    <xf numFmtId="0" fontId="8" fillId="2" borderId="30" xfId="0" applyFont="1" applyFill="1" applyBorder="1" applyAlignment="1" applyProtection="1">
      <alignment vertical="center" wrapText="1"/>
      <protection locked="0"/>
    </xf>
    <xf numFmtId="0" fontId="4" fillId="3" borderId="5" xfId="0" applyFont="1" applyFill="1" applyBorder="1" applyProtection="1">
      <protection locked="0"/>
    </xf>
    <xf numFmtId="0" fontId="4" fillId="8" borderId="5" xfId="0" applyFont="1" applyFill="1" applyBorder="1" applyProtection="1">
      <protection locked="0"/>
    </xf>
    <xf numFmtId="44" fontId="4" fillId="8" borderId="5" xfId="0" applyNumberFormat="1" applyFont="1" applyFill="1" applyBorder="1" applyProtection="1">
      <protection locked="0"/>
    </xf>
    <xf numFmtId="10" fontId="4" fillId="8" borderId="5" xfId="0" applyNumberFormat="1" applyFont="1" applyFill="1" applyBorder="1" applyProtection="1">
      <protection locked="0"/>
    </xf>
    <xf numFmtId="0" fontId="9" fillId="7" borderId="0" xfId="0" applyFont="1" applyFill="1" applyProtection="1">
      <protection locked="0"/>
    </xf>
    <xf numFmtId="0" fontId="9" fillId="7" borderId="16" xfId="0" applyFont="1" applyFill="1" applyBorder="1" applyProtection="1">
      <protection locked="0"/>
    </xf>
    <xf numFmtId="0" fontId="9" fillId="7" borderId="13" xfId="0" applyFont="1" applyFill="1" applyBorder="1" applyProtection="1">
      <protection locked="0"/>
    </xf>
    <xf numFmtId="0" fontId="8" fillId="2" borderId="5" xfId="0" applyFont="1" applyFill="1" applyBorder="1" applyAlignment="1">
      <alignment horizontal="center" vertical="center" wrapText="1"/>
    </xf>
    <xf numFmtId="0" fontId="8" fillId="2" borderId="1" xfId="0" applyFont="1" applyFill="1" applyBorder="1" applyAlignment="1">
      <alignment horizontal="center" vertical="center"/>
    </xf>
    <xf numFmtId="0" fontId="4" fillId="3" borderId="4" xfId="0" applyFont="1" applyFill="1" applyBorder="1"/>
    <xf numFmtId="0" fontId="4" fillId="3" borderId="7" xfId="0" applyFont="1" applyFill="1" applyBorder="1"/>
    <xf numFmtId="0" fontId="4" fillId="3" borderId="8" xfId="0" applyFont="1" applyFill="1" applyBorder="1"/>
    <xf numFmtId="0" fontId="4" fillId="3" borderId="9" xfId="0" applyFont="1" applyFill="1" applyBorder="1"/>
    <xf numFmtId="0" fontId="10" fillId="5" borderId="21" xfId="0" applyFont="1" applyFill="1" applyBorder="1" applyAlignment="1">
      <alignment horizontal="left" vertical="top"/>
    </xf>
    <xf numFmtId="0" fontId="10" fillId="5" borderId="22" xfId="0" applyFont="1" applyFill="1" applyBorder="1" applyAlignment="1">
      <alignment horizontal="left" vertical="top"/>
    </xf>
    <xf numFmtId="0" fontId="10" fillId="5" borderId="23" xfId="0" applyFont="1" applyFill="1" applyBorder="1" applyAlignment="1">
      <alignment horizontal="left" vertical="top"/>
    </xf>
    <xf numFmtId="0" fontId="9" fillId="0" borderId="13" xfId="0" applyFont="1" applyBorder="1" applyAlignment="1">
      <alignment horizontal="left" vertical="top" wrapText="1"/>
    </xf>
    <xf numFmtId="0" fontId="9" fillId="0" borderId="0" xfId="0" applyFont="1" applyAlignment="1">
      <alignment horizontal="left" vertical="top" wrapText="1"/>
    </xf>
    <xf numFmtId="0" fontId="9" fillId="0" borderId="16" xfId="0" applyFont="1" applyBorder="1" applyAlignment="1">
      <alignment horizontal="left" vertical="top" wrapText="1"/>
    </xf>
    <xf numFmtId="0" fontId="9" fillId="7" borderId="13" xfId="0" applyFont="1" applyFill="1" applyBorder="1" applyAlignment="1">
      <alignment horizontal="left" vertical="top" wrapText="1"/>
    </xf>
    <xf numFmtId="0" fontId="9" fillId="7" borderId="0" xfId="0" applyFont="1" applyFill="1" applyAlignment="1">
      <alignment horizontal="left" vertical="top" wrapText="1"/>
    </xf>
    <xf numFmtId="0" fontId="9" fillId="7" borderId="16" xfId="0" applyFont="1" applyFill="1" applyBorder="1" applyAlignment="1">
      <alignment horizontal="left" vertical="top" wrapText="1"/>
    </xf>
    <xf numFmtId="0" fontId="17" fillId="0" borderId="0" xfId="0" applyFont="1" applyAlignment="1">
      <alignment horizontal="left"/>
    </xf>
    <xf numFmtId="0" fontId="10" fillId="10" borderId="21" xfId="0" applyFont="1" applyFill="1" applyBorder="1" applyAlignment="1">
      <alignment horizontal="left" vertical="top"/>
    </xf>
    <xf numFmtId="0" fontId="10" fillId="10" borderId="22" xfId="0" applyFont="1" applyFill="1" applyBorder="1" applyAlignment="1">
      <alignment horizontal="left" vertical="top"/>
    </xf>
    <xf numFmtId="0" fontId="10" fillId="10" borderId="23" xfId="0" applyFont="1" applyFill="1" applyBorder="1" applyAlignment="1">
      <alignment horizontal="left" vertical="top"/>
    </xf>
    <xf numFmtId="0" fontId="9" fillId="7" borderId="17" xfId="0" applyFont="1" applyFill="1" applyBorder="1" applyAlignment="1">
      <alignment horizontal="left" vertical="top" wrapText="1"/>
    </xf>
    <xf numFmtId="0" fontId="9" fillId="7" borderId="20" xfId="0" applyFont="1" applyFill="1" applyBorder="1" applyAlignment="1">
      <alignment horizontal="left" vertical="top" wrapText="1"/>
    </xf>
    <xf numFmtId="0" fontId="9" fillId="7" borderId="18" xfId="0" applyFont="1" applyFill="1" applyBorder="1" applyAlignment="1">
      <alignment horizontal="left" vertical="top" wrapText="1"/>
    </xf>
    <xf numFmtId="0" fontId="9" fillId="0" borderId="17" xfId="0" applyFont="1" applyBorder="1" applyAlignment="1">
      <alignment horizontal="left" vertical="top" wrapText="1"/>
    </xf>
    <xf numFmtId="0" fontId="9" fillId="0" borderId="20" xfId="0" applyFont="1" applyBorder="1" applyAlignment="1">
      <alignment horizontal="left" vertical="top" wrapText="1"/>
    </xf>
    <xf numFmtId="0" fontId="9" fillId="0" borderId="18" xfId="0" applyFont="1" applyBorder="1" applyAlignment="1">
      <alignment horizontal="left" vertical="top" wrapText="1"/>
    </xf>
    <xf numFmtId="0" fontId="10" fillId="9" borderId="21" xfId="0" applyFont="1" applyFill="1" applyBorder="1" applyAlignment="1">
      <alignment horizontal="left"/>
    </xf>
    <xf numFmtId="0" fontId="10" fillId="9" borderId="22" xfId="0" applyFont="1" applyFill="1" applyBorder="1" applyAlignment="1">
      <alignment horizontal="left"/>
    </xf>
    <xf numFmtId="0" fontId="10" fillId="9" borderId="23" xfId="0" applyFont="1" applyFill="1" applyBorder="1" applyAlignment="1">
      <alignment horizontal="left"/>
    </xf>
    <xf numFmtId="0" fontId="3" fillId="0" borderId="0" xfId="0" applyFont="1" applyAlignment="1">
      <alignment horizontal="left"/>
    </xf>
    <xf numFmtId="0" fontId="12" fillId="2" borderId="27" xfId="0" applyFont="1" applyFill="1" applyBorder="1" applyAlignment="1" applyProtection="1">
      <alignment horizontal="left" vertical="center"/>
      <protection locked="0"/>
    </xf>
    <xf numFmtId="0" fontId="12" fillId="2" borderId="28" xfId="0" applyFont="1" applyFill="1" applyBorder="1" applyAlignment="1" applyProtection="1">
      <alignment horizontal="left" vertical="center"/>
      <protection locked="0"/>
    </xf>
    <xf numFmtId="0" fontId="9" fillId="4" borderId="22" xfId="0" applyFont="1" applyFill="1" applyBorder="1" applyAlignment="1" applyProtection="1">
      <alignment horizontal="left" vertical="top"/>
      <protection locked="0"/>
    </xf>
    <xf numFmtId="0" fontId="9" fillId="4" borderId="23" xfId="0" applyFont="1" applyFill="1" applyBorder="1" applyAlignment="1" applyProtection="1">
      <alignment horizontal="left" vertical="top"/>
      <protection locked="0"/>
    </xf>
    <xf numFmtId="0" fontId="9" fillId="4" borderId="25" xfId="0" applyFont="1" applyFill="1" applyBorder="1" applyAlignment="1" applyProtection="1">
      <alignment horizontal="left" vertical="top"/>
      <protection locked="0"/>
    </xf>
    <xf numFmtId="0" fontId="9" fillId="4" borderId="26" xfId="0" applyFont="1" applyFill="1" applyBorder="1" applyAlignment="1" applyProtection="1">
      <alignment horizontal="left" vertical="top"/>
      <protection locked="0"/>
    </xf>
    <xf numFmtId="0" fontId="9" fillId="4" borderId="28" xfId="0" applyFont="1" applyFill="1" applyBorder="1" applyAlignment="1" applyProtection="1">
      <alignment horizontal="left" vertical="top"/>
      <protection locked="0"/>
    </xf>
    <xf numFmtId="0" fontId="9" fillId="4" borderId="29" xfId="0" applyFont="1" applyFill="1" applyBorder="1" applyAlignment="1" applyProtection="1">
      <alignment horizontal="left" vertical="top"/>
      <protection locked="0"/>
    </xf>
    <xf numFmtId="0" fontId="11" fillId="0" borderId="0" xfId="0" applyFont="1" applyAlignment="1">
      <alignment horizontal="left"/>
    </xf>
    <xf numFmtId="0" fontId="16" fillId="7" borderId="0" xfId="0" applyFont="1" applyFill="1" applyAlignment="1">
      <alignment horizontal="left" wrapText="1"/>
    </xf>
    <xf numFmtId="44" fontId="2" fillId="2" borderId="11" xfId="0" applyNumberFormat="1" applyFont="1" applyFill="1" applyBorder="1" applyAlignment="1">
      <alignment horizontal="left" vertical="top"/>
    </xf>
    <xf numFmtId="0" fontId="2" fillId="2" borderId="11" xfId="0" applyFont="1" applyFill="1" applyBorder="1" applyAlignment="1">
      <alignment horizontal="left" vertical="top"/>
    </xf>
    <xf numFmtId="0" fontId="2" fillId="2" borderId="12" xfId="0" applyFont="1" applyFill="1" applyBorder="1" applyAlignment="1">
      <alignment horizontal="left" vertical="top"/>
    </xf>
    <xf numFmtId="0" fontId="10" fillId="7" borderId="0" xfId="0" applyFont="1" applyFill="1" applyAlignment="1">
      <alignment horizontal="left"/>
    </xf>
    <xf numFmtId="0" fontId="12" fillId="2" borderId="21" xfId="0" applyFont="1" applyFill="1" applyBorder="1" applyAlignment="1" applyProtection="1">
      <alignment horizontal="left" vertical="center"/>
      <protection locked="0"/>
    </xf>
    <xf numFmtId="0" fontId="12" fillId="2" borderId="22" xfId="0" applyFont="1" applyFill="1" applyBorder="1" applyAlignment="1" applyProtection="1">
      <alignment horizontal="left" vertical="center"/>
      <protection locked="0"/>
    </xf>
    <xf numFmtId="0" fontId="12" fillId="2" borderId="24" xfId="0" applyFont="1" applyFill="1" applyBorder="1" applyAlignment="1" applyProtection="1">
      <alignment horizontal="left" vertical="center"/>
      <protection locked="0"/>
    </xf>
    <xf numFmtId="0" fontId="12" fillId="2" borderId="25" xfId="0" applyFont="1" applyFill="1" applyBorder="1" applyAlignment="1" applyProtection="1">
      <alignment horizontal="left" vertical="center"/>
      <protection locked="0"/>
    </xf>
    <xf numFmtId="0" fontId="9" fillId="0" borderId="10" xfId="0" applyFont="1" applyBorder="1" applyAlignment="1">
      <alignment horizontal="left" vertical="top" wrapText="1"/>
    </xf>
    <xf numFmtId="0" fontId="9" fillId="0" borderId="11" xfId="0" applyFont="1" applyBorder="1" applyAlignment="1">
      <alignment horizontal="left" vertical="top" wrapText="1"/>
    </xf>
    <xf numFmtId="0" fontId="9" fillId="0" borderId="12" xfId="0" applyFont="1" applyBorder="1" applyAlignment="1">
      <alignment horizontal="left" vertical="top" wrapText="1"/>
    </xf>
    <xf numFmtId="0" fontId="2" fillId="2" borderId="10" xfId="0" applyFont="1" applyFill="1" applyBorder="1" applyAlignment="1">
      <alignment horizontal="left" vertical="top"/>
    </xf>
    <xf numFmtId="0" fontId="12" fillId="2" borderId="14" xfId="0" applyFont="1" applyFill="1" applyBorder="1" applyAlignment="1">
      <alignment horizontal="left" vertical="top"/>
    </xf>
    <xf numFmtId="0" fontId="12" fillId="2" borderId="19" xfId="0" applyFont="1" applyFill="1" applyBorder="1" applyAlignment="1">
      <alignment horizontal="left" vertical="top"/>
    </xf>
    <xf numFmtId="0" fontId="12" fillId="2" borderId="27" xfId="0" applyFont="1" applyFill="1" applyBorder="1" applyAlignment="1">
      <alignment horizontal="left" vertical="top"/>
    </xf>
    <xf numFmtId="0" fontId="12" fillId="2" borderId="28" xfId="0" applyFont="1" applyFill="1" applyBorder="1" applyAlignment="1">
      <alignment horizontal="left" vertical="top"/>
    </xf>
    <xf numFmtId="44" fontId="4" fillId="3" borderId="19" xfId="1" applyFont="1" applyFill="1" applyBorder="1" applyAlignment="1" applyProtection="1">
      <alignment horizontal="left" vertical="top"/>
    </xf>
    <xf numFmtId="44" fontId="4" fillId="3" borderId="15" xfId="1" applyFont="1" applyFill="1" applyBorder="1" applyAlignment="1" applyProtection="1">
      <alignment horizontal="left" vertical="top"/>
    </xf>
    <xf numFmtId="44" fontId="4" fillId="3" borderId="28" xfId="1" applyFont="1" applyFill="1" applyBorder="1" applyAlignment="1" applyProtection="1">
      <alignment horizontal="left" vertical="top"/>
    </xf>
    <xf numFmtId="44" fontId="4" fillId="3" borderId="29" xfId="1" applyFont="1" applyFill="1" applyBorder="1" applyAlignment="1" applyProtection="1">
      <alignment horizontal="left" vertical="top"/>
    </xf>
    <xf numFmtId="0" fontId="18" fillId="6" borderId="10" xfId="0" applyFont="1" applyFill="1" applyBorder="1" applyAlignment="1">
      <alignment horizontal="center"/>
    </xf>
    <xf numFmtId="0" fontId="18" fillId="6" borderId="11" xfId="0" applyFont="1" applyFill="1" applyBorder="1" applyAlignment="1">
      <alignment horizontal="center"/>
    </xf>
    <xf numFmtId="0" fontId="4" fillId="7" borderId="13" xfId="0" applyFont="1" applyFill="1" applyBorder="1" applyAlignment="1">
      <alignment horizontal="left" vertical="top" wrapText="1"/>
    </xf>
    <xf numFmtId="0" fontId="4" fillId="7" borderId="16" xfId="0" applyFont="1" applyFill="1" applyBorder="1" applyAlignment="1">
      <alignment horizontal="left" vertical="top" wrapText="1"/>
    </xf>
    <xf numFmtId="0" fontId="6" fillId="7" borderId="13" xfId="0" applyFont="1" applyFill="1" applyBorder="1" applyAlignment="1">
      <alignment horizontal="left" vertical="top" wrapText="1" indent="3"/>
    </xf>
    <xf numFmtId="0" fontId="6" fillId="7" borderId="16" xfId="0" applyFont="1" applyFill="1" applyBorder="1" applyAlignment="1">
      <alignment horizontal="left" vertical="top" wrapText="1" indent="3"/>
    </xf>
    <xf numFmtId="0" fontId="6" fillId="7" borderId="17" xfId="0" applyFont="1" applyFill="1" applyBorder="1" applyAlignment="1">
      <alignment horizontal="left" vertical="top" wrapText="1" indent="3"/>
    </xf>
    <xf numFmtId="0" fontId="6" fillId="7" borderId="18" xfId="0" applyFont="1" applyFill="1" applyBorder="1" applyAlignment="1">
      <alignment horizontal="left" vertical="top" wrapText="1" indent="3"/>
    </xf>
    <xf numFmtId="0" fontId="13" fillId="0" borderId="14" xfId="0" applyFont="1" applyBorder="1" applyAlignment="1">
      <alignment horizontal="left" vertical="top"/>
    </xf>
    <xf numFmtId="0" fontId="13" fillId="0" borderId="15" xfId="0" applyFont="1" applyBorder="1" applyAlignment="1">
      <alignment horizontal="left" vertical="top"/>
    </xf>
    <xf numFmtId="0" fontId="4" fillId="0" borderId="14" xfId="0" applyFont="1" applyBorder="1" applyAlignment="1">
      <alignment horizontal="left" vertical="top" wrapText="1"/>
    </xf>
    <xf numFmtId="0" fontId="4" fillId="0" borderId="19" xfId="0" applyFont="1" applyBorder="1" applyAlignment="1">
      <alignment horizontal="left" vertical="top" wrapText="1"/>
    </xf>
    <xf numFmtId="0" fontId="4" fillId="0" borderId="15" xfId="0" applyFont="1" applyBorder="1" applyAlignment="1">
      <alignment horizontal="left" vertical="top" wrapText="1"/>
    </xf>
    <xf numFmtId="0" fontId="4" fillId="0" borderId="13" xfId="0" applyFont="1" applyBorder="1" applyAlignment="1">
      <alignment horizontal="left" vertical="top" wrapText="1"/>
    </xf>
    <xf numFmtId="0" fontId="4" fillId="0" borderId="0" xfId="0" applyFont="1" applyAlignment="1">
      <alignment horizontal="left" vertical="top" wrapText="1"/>
    </xf>
    <xf numFmtId="0" fontId="4" fillId="0" borderId="16" xfId="0" applyFont="1" applyBorder="1" applyAlignment="1">
      <alignment horizontal="left" vertical="top" wrapText="1"/>
    </xf>
    <xf numFmtId="0" fontId="4" fillId="0" borderId="17" xfId="0" applyFont="1" applyBorder="1" applyAlignment="1">
      <alignment horizontal="left" vertical="top" wrapText="1"/>
    </xf>
    <xf numFmtId="0" fontId="4" fillId="0" borderId="20" xfId="0" applyFont="1" applyBorder="1" applyAlignment="1">
      <alignment horizontal="left" vertical="top" wrapText="1"/>
    </xf>
    <xf numFmtId="0" fontId="4" fillId="0" borderId="18" xfId="0" applyFont="1" applyBorder="1" applyAlignment="1">
      <alignment horizontal="left" vertical="top" wrapText="1"/>
    </xf>
    <xf numFmtId="0" fontId="3" fillId="0" borderId="0" xfId="0" applyFont="1" applyAlignment="1">
      <alignment horizontal="left" vertical="top"/>
    </xf>
    <xf numFmtId="0" fontId="12" fillId="6" borderId="10" xfId="0" applyFont="1" applyFill="1" applyBorder="1" applyAlignment="1">
      <alignment horizontal="center" vertical="top"/>
    </xf>
    <xf numFmtId="0" fontId="12" fillId="6" borderId="11" xfId="0" applyFont="1" applyFill="1" applyBorder="1" applyAlignment="1">
      <alignment horizontal="center" vertical="top"/>
    </xf>
    <xf numFmtId="0" fontId="3" fillId="7" borderId="0" xfId="0" applyFont="1" applyFill="1" applyAlignment="1">
      <alignment horizontal="left"/>
    </xf>
    <xf numFmtId="0" fontId="12" fillId="2" borderId="10" xfId="0" applyFont="1" applyFill="1" applyBorder="1" applyAlignment="1">
      <alignment horizontal="left" vertical="top"/>
    </xf>
    <xf numFmtId="0" fontId="12" fillId="2" borderId="11" xfId="0" applyFont="1" applyFill="1" applyBorder="1" applyAlignment="1">
      <alignment horizontal="left" vertical="top"/>
    </xf>
    <xf numFmtId="44" fontId="4" fillId="3" borderId="11" xfId="1" applyFont="1" applyFill="1" applyBorder="1" applyAlignment="1">
      <alignment horizontal="left" vertical="top"/>
    </xf>
    <xf numFmtId="44" fontId="4" fillId="3" borderId="12" xfId="1" applyFont="1" applyFill="1" applyBorder="1" applyAlignment="1">
      <alignment horizontal="left" vertical="top"/>
    </xf>
    <xf numFmtId="0" fontId="12" fillId="2" borderId="24" xfId="0" applyFont="1" applyFill="1" applyBorder="1" applyAlignment="1">
      <alignment horizontal="left" vertical="center"/>
    </xf>
    <xf numFmtId="0" fontId="12" fillId="2" borderId="25" xfId="0" applyFont="1" applyFill="1" applyBorder="1" applyAlignment="1">
      <alignment horizontal="left" vertical="center"/>
    </xf>
    <xf numFmtId="0" fontId="9" fillId="8" borderId="25" xfId="0" applyFont="1" applyFill="1" applyBorder="1" applyAlignment="1" applyProtection="1">
      <alignment horizontal="left" vertical="top"/>
      <protection locked="0"/>
    </xf>
    <xf numFmtId="0" fontId="9" fillId="8" borderId="26" xfId="0" applyFont="1" applyFill="1" applyBorder="1" applyAlignment="1" applyProtection="1">
      <alignment horizontal="left" vertical="top"/>
      <protection locked="0"/>
    </xf>
    <xf numFmtId="0" fontId="12" fillId="2" borderId="27" xfId="0" applyFont="1" applyFill="1" applyBorder="1" applyAlignment="1">
      <alignment horizontal="left" vertical="center"/>
    </xf>
    <xf numFmtId="0" fontId="12" fillId="2" borderId="28" xfId="0" applyFont="1" applyFill="1" applyBorder="1" applyAlignment="1">
      <alignment horizontal="left" vertical="center"/>
    </xf>
    <xf numFmtId="0" fontId="9" fillId="8" borderId="28" xfId="0" applyFont="1" applyFill="1" applyBorder="1" applyAlignment="1" applyProtection="1">
      <alignment horizontal="left" vertical="top"/>
      <protection locked="0"/>
    </xf>
    <xf numFmtId="0" fontId="9" fillId="8" borderId="29" xfId="0" applyFont="1" applyFill="1" applyBorder="1" applyAlignment="1" applyProtection="1">
      <alignment horizontal="left" vertical="top"/>
      <protection locked="0"/>
    </xf>
    <xf numFmtId="0" fontId="12" fillId="2" borderId="21" xfId="0" applyFont="1" applyFill="1" applyBorder="1" applyAlignment="1">
      <alignment horizontal="left" vertical="center"/>
    </xf>
    <xf numFmtId="0" fontId="12" fillId="2" borderId="22" xfId="0" applyFont="1" applyFill="1" applyBorder="1" applyAlignment="1">
      <alignment horizontal="left" vertical="center"/>
    </xf>
    <xf numFmtId="0" fontId="9" fillId="8" borderId="22" xfId="0" applyFont="1" applyFill="1" applyBorder="1" applyAlignment="1" applyProtection="1">
      <alignment horizontal="left" vertical="top"/>
      <protection locked="0"/>
    </xf>
    <xf numFmtId="0" fontId="9" fillId="8" borderId="23" xfId="0" applyFont="1" applyFill="1" applyBorder="1" applyAlignment="1" applyProtection="1">
      <alignment horizontal="left" vertical="top"/>
      <protection locked="0"/>
    </xf>
    <xf numFmtId="0" fontId="4" fillId="7" borderId="0" xfId="0" applyFont="1" applyFill="1" applyAlignment="1">
      <alignment horizontal="left" vertical="top" wrapText="1"/>
    </xf>
    <xf numFmtId="0" fontId="6" fillId="7" borderId="0" xfId="0" applyFont="1" applyFill="1" applyAlignment="1">
      <alignment horizontal="left" vertical="top" wrapText="1" indent="3"/>
    </xf>
    <xf numFmtId="0" fontId="6" fillId="7" borderId="20" xfId="0" applyFont="1" applyFill="1" applyBorder="1" applyAlignment="1">
      <alignment horizontal="left" vertical="top" wrapText="1" indent="3"/>
    </xf>
    <xf numFmtId="0" fontId="13" fillId="0" borderId="19" xfId="0" applyFont="1" applyBorder="1" applyAlignment="1">
      <alignment horizontal="left" vertical="top"/>
    </xf>
  </cellXfs>
  <cellStyles count="3">
    <cellStyle name="Procent" xfId="2" builtinId="5"/>
    <cellStyle name="Standaard" xfId="0" builtinId="0"/>
    <cellStyle name="Valuta" xfId="1" builtinId="4"/>
  </cellStyles>
  <dxfs count="0"/>
  <tableStyles count="0" defaultTableStyle="TableStyleMedium2" defaultPivotStyle="PivotStyleLight16"/>
  <colors>
    <mruColors>
      <color rgb="FFFAF8D2"/>
      <color rgb="FFEFE9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24D56-B8A3-4043-9BD1-23E917D7C58E}">
  <sheetPr>
    <tabColor theme="3" tint="0.749992370372631"/>
  </sheetPr>
  <dimension ref="A2:L20"/>
  <sheetViews>
    <sheetView tabSelected="1" zoomScale="80" zoomScaleNormal="80" workbookViewId="0">
      <selection activeCell="O9" sqref="O9"/>
    </sheetView>
  </sheetViews>
  <sheetFormatPr defaultColWidth="9.109375" defaultRowHeight="12.6" x14ac:dyDescent="0.2"/>
  <cols>
    <col min="1" max="1" width="5.109375" style="26" customWidth="1"/>
    <col min="2" max="16384" width="9.109375" style="26"/>
  </cols>
  <sheetData>
    <row r="2" spans="1:12" ht="19.8" x14ac:dyDescent="0.3">
      <c r="B2" s="68" t="s">
        <v>161</v>
      </c>
      <c r="C2" s="68"/>
      <c r="D2" s="68"/>
      <c r="E2" s="68"/>
      <c r="F2" s="68"/>
      <c r="G2" s="68"/>
      <c r="H2" s="68"/>
      <c r="I2" s="68"/>
      <c r="J2" s="68"/>
      <c r="K2" s="68"/>
      <c r="L2" s="68"/>
    </row>
    <row r="3" spans="1:12" ht="13.2" thickBot="1" x14ac:dyDescent="0.25"/>
    <row r="4" spans="1:12" ht="17.25" customHeight="1" x14ac:dyDescent="0.2">
      <c r="B4" s="59" t="s">
        <v>137</v>
      </c>
      <c r="C4" s="60"/>
      <c r="D4" s="60"/>
      <c r="E4" s="60"/>
      <c r="F4" s="60"/>
      <c r="G4" s="60"/>
      <c r="H4" s="60"/>
      <c r="I4" s="60"/>
      <c r="J4" s="60"/>
      <c r="K4" s="60"/>
      <c r="L4" s="61"/>
    </row>
    <row r="5" spans="1:12" ht="30" customHeight="1" x14ac:dyDescent="0.2">
      <c r="B5" s="62" t="s">
        <v>138</v>
      </c>
      <c r="C5" s="63"/>
      <c r="D5" s="63"/>
      <c r="E5" s="63"/>
      <c r="F5" s="63"/>
      <c r="G5" s="63"/>
      <c r="H5" s="63"/>
      <c r="I5" s="63"/>
      <c r="J5" s="63"/>
      <c r="K5" s="63"/>
      <c r="L5" s="64"/>
    </row>
    <row r="6" spans="1:12" ht="41.25" customHeight="1" x14ac:dyDescent="0.2">
      <c r="B6" s="62" t="s">
        <v>145</v>
      </c>
      <c r="C6" s="63"/>
      <c r="D6" s="63"/>
      <c r="E6" s="63"/>
      <c r="F6" s="63"/>
      <c r="G6" s="63"/>
      <c r="H6" s="63"/>
      <c r="I6" s="63"/>
      <c r="J6" s="63"/>
      <c r="K6" s="63"/>
      <c r="L6" s="64"/>
    </row>
    <row r="7" spans="1:12" ht="31.5" customHeight="1" x14ac:dyDescent="0.2">
      <c r="B7" s="62" t="s">
        <v>141</v>
      </c>
      <c r="C7" s="63"/>
      <c r="D7" s="63"/>
      <c r="E7" s="63"/>
      <c r="F7" s="63"/>
      <c r="G7" s="63"/>
      <c r="H7" s="63"/>
      <c r="I7" s="63"/>
      <c r="J7" s="63"/>
      <c r="K7" s="63"/>
      <c r="L7" s="64"/>
    </row>
    <row r="8" spans="1:12" ht="45" customHeight="1" x14ac:dyDescent="0.2">
      <c r="B8" s="62" t="s">
        <v>139</v>
      </c>
      <c r="C8" s="63"/>
      <c r="D8" s="63"/>
      <c r="E8" s="63"/>
      <c r="F8" s="63"/>
      <c r="G8" s="63"/>
      <c r="H8" s="63"/>
      <c r="I8" s="63"/>
      <c r="J8" s="63"/>
      <c r="K8" s="63"/>
      <c r="L8" s="64"/>
    </row>
    <row r="9" spans="1:12" ht="48.75" customHeight="1" x14ac:dyDescent="0.2">
      <c r="B9" s="62" t="s">
        <v>140</v>
      </c>
      <c r="C9" s="63"/>
      <c r="D9" s="63"/>
      <c r="E9" s="63"/>
      <c r="F9" s="63"/>
      <c r="G9" s="63"/>
      <c r="H9" s="63"/>
      <c r="I9" s="63"/>
      <c r="J9" s="63"/>
      <c r="K9" s="63"/>
      <c r="L9" s="64"/>
    </row>
    <row r="10" spans="1:12" ht="6" customHeight="1" thickBot="1" x14ac:dyDescent="0.25">
      <c r="B10" s="75"/>
      <c r="C10" s="76"/>
      <c r="D10" s="76"/>
      <c r="E10" s="76"/>
      <c r="F10" s="76"/>
      <c r="G10" s="76"/>
      <c r="H10" s="76"/>
      <c r="I10" s="76"/>
      <c r="J10" s="76"/>
      <c r="K10" s="76"/>
      <c r="L10" s="77"/>
    </row>
    <row r="11" spans="1:12" ht="13.2" thickBot="1" x14ac:dyDescent="0.25"/>
    <row r="12" spans="1:12" x14ac:dyDescent="0.2">
      <c r="B12" s="78" t="s">
        <v>133</v>
      </c>
      <c r="C12" s="79"/>
      <c r="D12" s="79"/>
      <c r="E12" s="79"/>
      <c r="F12" s="79"/>
      <c r="G12" s="79"/>
      <c r="H12" s="79"/>
      <c r="I12" s="79"/>
      <c r="J12" s="79"/>
      <c r="K12" s="79"/>
      <c r="L12" s="80"/>
    </row>
    <row r="13" spans="1:12" ht="131.25" customHeight="1" x14ac:dyDescent="0.2">
      <c r="B13" s="65" t="s">
        <v>166</v>
      </c>
      <c r="C13" s="66"/>
      <c r="D13" s="66"/>
      <c r="E13" s="66"/>
      <c r="F13" s="66"/>
      <c r="G13" s="66"/>
      <c r="H13" s="66"/>
      <c r="I13" s="66"/>
      <c r="J13" s="66"/>
      <c r="K13" s="66"/>
      <c r="L13" s="67"/>
    </row>
    <row r="14" spans="1:12" ht="39" customHeight="1" x14ac:dyDescent="0.2">
      <c r="A14" s="27"/>
      <c r="B14" s="65" t="s">
        <v>134</v>
      </c>
      <c r="C14" s="66"/>
      <c r="D14" s="66"/>
      <c r="E14" s="66"/>
      <c r="F14" s="66"/>
      <c r="G14" s="66"/>
      <c r="H14" s="66"/>
      <c r="I14" s="66"/>
      <c r="J14" s="66"/>
      <c r="K14" s="66"/>
      <c r="L14" s="67"/>
    </row>
    <row r="15" spans="1:12" ht="44.25" customHeight="1" x14ac:dyDescent="0.2">
      <c r="B15" s="65" t="s">
        <v>135</v>
      </c>
      <c r="C15" s="66"/>
      <c r="D15" s="66"/>
      <c r="E15" s="66"/>
      <c r="F15" s="66"/>
      <c r="G15" s="66"/>
      <c r="H15" s="66"/>
      <c r="I15" s="66"/>
      <c r="J15" s="66"/>
      <c r="K15" s="66"/>
      <c r="L15" s="67"/>
    </row>
    <row r="16" spans="1:12" ht="36" customHeight="1" x14ac:dyDescent="0.2">
      <c r="B16" s="65" t="s">
        <v>154</v>
      </c>
      <c r="C16" s="66"/>
      <c r="D16" s="66"/>
      <c r="E16" s="66"/>
      <c r="F16" s="66"/>
      <c r="G16" s="66"/>
      <c r="H16" s="66"/>
      <c r="I16" s="66"/>
      <c r="J16" s="66"/>
      <c r="K16" s="66"/>
      <c r="L16" s="67"/>
    </row>
    <row r="17" spans="2:12" ht="42.75" customHeight="1" thickBot="1" x14ac:dyDescent="0.25">
      <c r="B17" s="75" t="s">
        <v>167</v>
      </c>
      <c r="C17" s="76"/>
      <c r="D17" s="76"/>
      <c r="E17" s="76"/>
      <c r="F17" s="76"/>
      <c r="G17" s="76"/>
      <c r="H17" s="76"/>
      <c r="I17" s="76"/>
      <c r="J17" s="76"/>
      <c r="K17" s="76"/>
      <c r="L17" s="77"/>
    </row>
    <row r="18" spans="2:12" ht="13.2" thickBot="1" x14ac:dyDescent="0.25"/>
    <row r="19" spans="2:12" x14ac:dyDescent="0.2">
      <c r="B19" s="69" t="s">
        <v>136</v>
      </c>
      <c r="C19" s="70"/>
      <c r="D19" s="70"/>
      <c r="E19" s="70"/>
      <c r="F19" s="70"/>
      <c r="G19" s="70"/>
      <c r="H19" s="70"/>
      <c r="I19" s="70"/>
      <c r="J19" s="70"/>
      <c r="K19" s="70"/>
      <c r="L19" s="71"/>
    </row>
    <row r="20" spans="2:12" ht="98.25" customHeight="1" thickBot="1" x14ac:dyDescent="0.25">
      <c r="B20" s="72" t="s">
        <v>153</v>
      </c>
      <c r="C20" s="73"/>
      <c r="D20" s="73"/>
      <c r="E20" s="73"/>
      <c r="F20" s="73"/>
      <c r="G20" s="73"/>
      <c r="H20" s="73"/>
      <c r="I20" s="73"/>
      <c r="J20" s="73"/>
      <c r="K20" s="73"/>
      <c r="L20" s="74"/>
    </row>
  </sheetData>
  <sheetProtection algorithmName="SHA-512" hashValue="TLrdMTnJ3cl1SRAEkwUx/afYm3qdZTRzaAXZQ+Cc5QdAxz+IBi2AEltz0t4U2HLAY3M8q0PUeUmoIwKxzioWJw==" saltValue="wm5lLtYAZYvWq3M+54bpkg==" spinCount="100000" sheet="1" formatCells="0"/>
  <mergeCells count="16">
    <mergeCell ref="B16:L16"/>
    <mergeCell ref="B19:L19"/>
    <mergeCell ref="B20:L20"/>
    <mergeCell ref="B6:L6"/>
    <mergeCell ref="B7:L7"/>
    <mergeCell ref="B8:L8"/>
    <mergeCell ref="B9:L9"/>
    <mergeCell ref="B10:L10"/>
    <mergeCell ref="B12:L12"/>
    <mergeCell ref="B13:L13"/>
    <mergeCell ref="B17:L17"/>
    <mergeCell ref="B4:L4"/>
    <mergeCell ref="B5:L5"/>
    <mergeCell ref="B14:L14"/>
    <mergeCell ref="B2:L2"/>
    <mergeCell ref="B15:L1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D4D45-75A9-4119-94A9-3470F01D6021}">
  <sheetPr>
    <tabColor rgb="FFEFE96D"/>
  </sheetPr>
  <dimension ref="A1:X52"/>
  <sheetViews>
    <sheetView topLeftCell="A5" workbookViewId="0">
      <selection activeCell="Q19" sqref="Q19"/>
    </sheetView>
  </sheetViews>
  <sheetFormatPr defaultColWidth="9.109375" defaultRowHeight="13.8" x14ac:dyDescent="0.25"/>
  <cols>
    <col min="1" max="1" width="5.109375" style="29" customWidth="1"/>
    <col min="2" max="5" width="9.109375" style="1"/>
    <col min="6" max="6" width="11.88671875" style="1" customWidth="1"/>
    <col min="7" max="10" width="9.109375" style="1"/>
    <col min="11" max="24" width="9.109375" style="29"/>
    <col min="25" max="16384" width="9.109375" style="1"/>
  </cols>
  <sheetData>
    <row r="1" spans="2:12" s="29" customFormat="1" x14ac:dyDescent="0.25"/>
    <row r="2" spans="2:12" s="29" customFormat="1" ht="17.399999999999999" x14ac:dyDescent="0.3">
      <c r="B2" s="81" t="s">
        <v>160</v>
      </c>
      <c r="C2" s="81"/>
      <c r="D2" s="81"/>
      <c r="E2" s="81"/>
      <c r="F2" s="81"/>
      <c r="G2" s="81"/>
      <c r="H2" s="81"/>
      <c r="I2" s="81"/>
      <c r="J2" s="81"/>
    </row>
    <row r="3" spans="2:12" s="29" customFormat="1" x14ac:dyDescent="0.25">
      <c r="B3" s="90"/>
      <c r="C3" s="90"/>
      <c r="D3" s="90"/>
      <c r="E3" s="90"/>
      <c r="F3" s="90"/>
      <c r="G3" s="90"/>
      <c r="H3" s="90"/>
      <c r="I3" s="90"/>
      <c r="J3" s="90"/>
      <c r="K3" s="90"/>
      <c r="L3" s="90"/>
    </row>
    <row r="4" spans="2:12" s="29" customFormat="1" ht="14.4" thickBot="1" x14ac:dyDescent="0.3">
      <c r="B4" s="32"/>
      <c r="C4" s="32"/>
      <c r="D4" s="32"/>
      <c r="E4" s="32"/>
      <c r="F4" s="32"/>
      <c r="G4" s="32"/>
      <c r="H4" s="32"/>
      <c r="I4" s="32"/>
      <c r="J4" s="32"/>
      <c r="K4" s="32"/>
      <c r="L4" s="32"/>
    </row>
    <row r="5" spans="2:12" ht="31.5" customHeight="1" thickBot="1" x14ac:dyDescent="0.3">
      <c r="B5" s="100" t="s">
        <v>169</v>
      </c>
      <c r="C5" s="101"/>
      <c r="D5" s="101"/>
      <c r="E5" s="101"/>
      <c r="F5" s="101"/>
      <c r="G5" s="101"/>
      <c r="H5" s="101"/>
      <c r="I5" s="101"/>
      <c r="J5" s="102"/>
    </row>
    <row r="6" spans="2:12" s="29" customFormat="1" ht="14.4" thickBot="1" x14ac:dyDescent="0.3"/>
    <row r="7" spans="2:12" x14ac:dyDescent="0.25">
      <c r="B7" s="104" t="s">
        <v>143</v>
      </c>
      <c r="C7" s="105"/>
      <c r="D7" s="105"/>
      <c r="E7" s="105"/>
      <c r="F7" s="105"/>
      <c r="G7" s="108">
        <f>'1a. Kernassortiment (PR1)'!L120</f>
        <v>0</v>
      </c>
      <c r="H7" s="108"/>
      <c r="I7" s="108"/>
      <c r="J7" s="109"/>
    </row>
    <row r="8" spans="2:12" ht="14.4" thickBot="1" x14ac:dyDescent="0.3">
      <c r="B8" s="106" t="s">
        <v>165</v>
      </c>
      <c r="C8" s="107"/>
      <c r="D8" s="107"/>
      <c r="E8" s="107"/>
      <c r="F8" s="107"/>
      <c r="G8" s="110">
        <f>'1b. Restassortiment (PR1)'!E14</f>
        <v>0</v>
      </c>
      <c r="H8" s="110"/>
      <c r="I8" s="110"/>
      <c r="J8" s="111"/>
    </row>
    <row r="9" spans="2:12" s="29" customFormat="1" ht="14.4" thickBot="1" x14ac:dyDescent="0.3"/>
    <row r="10" spans="2:12" ht="22.5" customHeight="1" thickBot="1" x14ac:dyDescent="0.3">
      <c r="B10" s="103" t="s">
        <v>142</v>
      </c>
      <c r="C10" s="93"/>
      <c r="D10" s="93"/>
      <c r="E10" s="93"/>
      <c r="F10" s="93"/>
      <c r="G10" s="92">
        <f>G7+G8</f>
        <v>0</v>
      </c>
      <c r="H10" s="93"/>
      <c r="I10" s="93"/>
      <c r="J10" s="94"/>
    </row>
    <row r="11" spans="2:12" s="29" customFormat="1" x14ac:dyDescent="0.25">
      <c r="B11" s="91" t="s">
        <v>147</v>
      </c>
      <c r="C11" s="91"/>
      <c r="D11" s="91"/>
      <c r="E11" s="91"/>
      <c r="F11" s="91"/>
      <c r="G11" s="91"/>
      <c r="H11" s="91"/>
      <c r="I11" s="91"/>
      <c r="J11" s="91"/>
    </row>
    <row r="12" spans="2:12" s="29" customFormat="1" x14ac:dyDescent="0.25"/>
    <row r="13" spans="2:12" s="29" customFormat="1" x14ac:dyDescent="0.25"/>
    <row r="14" spans="2:12" s="29" customFormat="1" x14ac:dyDescent="0.25"/>
    <row r="15" spans="2:12" s="29" customFormat="1" x14ac:dyDescent="0.25">
      <c r="B15" s="95" t="s">
        <v>148</v>
      </c>
      <c r="C15" s="95"/>
      <c r="D15" s="95"/>
      <c r="E15" s="95"/>
      <c r="F15" s="95"/>
      <c r="G15" s="30"/>
      <c r="H15" s="30"/>
      <c r="I15" s="30"/>
      <c r="J15" s="30"/>
    </row>
    <row r="16" spans="2:12" s="29" customFormat="1" ht="4.5" customHeight="1" thickBot="1" x14ac:dyDescent="0.3">
      <c r="B16" s="30"/>
      <c r="C16" s="30"/>
      <c r="D16" s="30"/>
      <c r="E16" s="30"/>
      <c r="F16" s="30"/>
      <c r="G16" s="30"/>
      <c r="H16" s="30"/>
      <c r="I16" s="30"/>
      <c r="J16" s="30"/>
    </row>
    <row r="17" spans="2:10" s="29" customFormat="1" ht="43.5" customHeight="1" x14ac:dyDescent="0.25">
      <c r="B17" s="96" t="s">
        <v>178</v>
      </c>
      <c r="C17" s="97"/>
      <c r="D17" s="97"/>
      <c r="E17" s="97"/>
      <c r="F17" s="97"/>
      <c r="G17" s="84"/>
      <c r="H17" s="84"/>
      <c r="I17" s="84"/>
      <c r="J17" s="85"/>
    </row>
    <row r="18" spans="2:10" s="29" customFormat="1" ht="6" customHeight="1" x14ac:dyDescent="0.25">
      <c r="B18" s="52"/>
      <c r="C18" s="50"/>
      <c r="D18" s="50"/>
      <c r="E18" s="50"/>
      <c r="F18" s="50"/>
      <c r="G18" s="50"/>
      <c r="H18" s="50"/>
      <c r="I18" s="50"/>
      <c r="J18" s="51"/>
    </row>
    <row r="19" spans="2:10" s="29" customFormat="1" ht="41.25" customHeight="1" x14ac:dyDescent="0.25">
      <c r="B19" s="98" t="s">
        <v>150</v>
      </c>
      <c r="C19" s="99"/>
      <c r="D19" s="99"/>
      <c r="E19" s="99"/>
      <c r="F19" s="99"/>
      <c r="G19" s="86"/>
      <c r="H19" s="86"/>
      <c r="I19" s="86"/>
      <c r="J19" s="87"/>
    </row>
    <row r="20" spans="2:10" s="29" customFormat="1" ht="6.75" customHeight="1" x14ac:dyDescent="0.25">
      <c r="B20" s="52"/>
      <c r="C20" s="50"/>
      <c r="D20" s="50"/>
      <c r="E20" s="50"/>
      <c r="F20" s="50"/>
      <c r="G20" s="50"/>
      <c r="H20" s="50"/>
      <c r="I20" s="50"/>
      <c r="J20" s="51"/>
    </row>
    <row r="21" spans="2:10" s="29" customFormat="1" x14ac:dyDescent="0.25">
      <c r="B21" s="98" t="s">
        <v>151</v>
      </c>
      <c r="C21" s="99"/>
      <c r="D21" s="99"/>
      <c r="E21" s="99"/>
      <c r="F21" s="99"/>
      <c r="G21" s="86"/>
      <c r="H21" s="86"/>
      <c r="I21" s="86"/>
      <c r="J21" s="87"/>
    </row>
    <row r="22" spans="2:10" s="29" customFormat="1" ht="5.25" customHeight="1" x14ac:dyDescent="0.25">
      <c r="B22" s="52"/>
      <c r="C22" s="50"/>
      <c r="D22" s="50"/>
      <c r="E22" s="50"/>
      <c r="F22" s="50"/>
      <c r="G22" s="50"/>
      <c r="H22" s="50"/>
      <c r="I22" s="50"/>
      <c r="J22" s="51"/>
    </row>
    <row r="23" spans="2:10" s="29" customFormat="1" ht="64.5" customHeight="1" thickBot="1" x14ac:dyDescent="0.3">
      <c r="B23" s="82" t="s">
        <v>152</v>
      </c>
      <c r="C23" s="83"/>
      <c r="D23" s="83"/>
      <c r="E23" s="83"/>
      <c r="F23" s="83"/>
      <c r="G23" s="88"/>
      <c r="H23" s="88"/>
      <c r="I23" s="88"/>
      <c r="J23" s="89"/>
    </row>
    <row r="24" spans="2:10" s="29" customFormat="1" x14ac:dyDescent="0.25"/>
    <row r="25" spans="2:10" s="29" customFormat="1" x14ac:dyDescent="0.25"/>
    <row r="26" spans="2:10" s="29" customFormat="1" x14ac:dyDescent="0.25"/>
    <row r="27" spans="2:10" s="29" customFormat="1" x14ac:dyDescent="0.25"/>
    <row r="28" spans="2:10" s="29" customFormat="1" x14ac:dyDescent="0.25"/>
    <row r="29" spans="2:10" s="29" customFormat="1" x14ac:dyDescent="0.25"/>
    <row r="30" spans="2:10" s="29" customFormat="1" x14ac:dyDescent="0.25"/>
    <row r="31" spans="2:10" s="29" customFormat="1" x14ac:dyDescent="0.25"/>
    <row r="32" spans="2:10" s="29" customFormat="1" x14ac:dyDescent="0.25"/>
    <row r="33" s="29" customFormat="1" x14ac:dyDescent="0.25"/>
    <row r="34" s="29" customFormat="1" x14ac:dyDescent="0.25"/>
    <row r="35" s="29" customFormat="1" x14ac:dyDescent="0.25"/>
    <row r="36" s="29" customFormat="1" x14ac:dyDescent="0.25"/>
    <row r="37" s="29" customFormat="1" x14ac:dyDescent="0.25"/>
    <row r="38" s="29" customFormat="1" x14ac:dyDescent="0.25"/>
    <row r="39" s="29" customFormat="1" x14ac:dyDescent="0.25"/>
    <row r="40" s="29" customFormat="1" x14ac:dyDescent="0.25"/>
    <row r="41" s="29" customFormat="1" x14ac:dyDescent="0.25"/>
    <row r="42" s="29" customFormat="1" x14ac:dyDescent="0.25"/>
    <row r="43" s="29" customFormat="1" x14ac:dyDescent="0.25"/>
    <row r="44" s="29" customFormat="1" x14ac:dyDescent="0.25"/>
    <row r="45" s="29" customFormat="1" x14ac:dyDescent="0.25"/>
    <row r="46" s="29" customFormat="1" x14ac:dyDescent="0.25"/>
    <row r="47" s="29" customFormat="1" x14ac:dyDescent="0.25"/>
    <row r="48" s="29" customFormat="1" x14ac:dyDescent="0.25"/>
    <row r="49" s="29" customFormat="1" x14ac:dyDescent="0.25"/>
    <row r="50" s="29" customFormat="1" x14ac:dyDescent="0.25"/>
    <row r="51" s="29" customFormat="1" x14ac:dyDescent="0.25"/>
    <row r="52" s="29" customFormat="1" x14ac:dyDescent="0.25"/>
  </sheetData>
  <sheetProtection sheet="1" objects="1" scenarios="1"/>
  <protectedRanges>
    <protectedRange sqref="G17:J23" name="Ondertekening inschrijver"/>
  </protectedRanges>
  <mergeCells count="19">
    <mergeCell ref="B8:F8"/>
    <mergeCell ref="G7:J7"/>
    <mergeCell ref="G8:J8"/>
    <mergeCell ref="B2:J2"/>
    <mergeCell ref="B23:F23"/>
    <mergeCell ref="G17:J17"/>
    <mergeCell ref="G19:J19"/>
    <mergeCell ref="G21:J21"/>
    <mergeCell ref="G23:J23"/>
    <mergeCell ref="B3:L3"/>
    <mergeCell ref="B11:J11"/>
    <mergeCell ref="G10:J10"/>
    <mergeCell ref="B15:F15"/>
    <mergeCell ref="B17:F17"/>
    <mergeCell ref="B19:F19"/>
    <mergeCell ref="B21:F21"/>
    <mergeCell ref="B5:J5"/>
    <mergeCell ref="B10:F10"/>
    <mergeCell ref="B7:F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F303B-3E91-44F0-82A9-3626D7B57B45}">
  <sheetPr>
    <tabColor rgb="FFFAF8D2"/>
  </sheetPr>
  <dimension ref="B1:P120"/>
  <sheetViews>
    <sheetView topLeftCell="C9" zoomScale="90" zoomScaleNormal="90" workbookViewId="0">
      <selection activeCell="L10" sqref="L10:L118"/>
    </sheetView>
  </sheetViews>
  <sheetFormatPr defaultColWidth="9.109375" defaultRowHeight="13.8" x14ac:dyDescent="0.25"/>
  <cols>
    <col min="1" max="1" width="2.6640625" style="1" customWidth="1"/>
    <col min="2" max="2" width="7.5546875" style="1" customWidth="1"/>
    <col min="3" max="3" width="103.5546875" style="1" customWidth="1"/>
    <col min="4" max="4" width="22.6640625" style="1" customWidth="1"/>
    <col min="5" max="5" width="35.44140625" style="1" customWidth="1"/>
    <col min="6" max="6" width="25" style="1" customWidth="1"/>
    <col min="7" max="7" width="20.6640625" style="1" bestFit="1" customWidth="1"/>
    <col min="8" max="8" width="26.6640625" style="1" customWidth="1"/>
    <col min="9" max="9" width="17.33203125" style="1" customWidth="1"/>
    <col min="10" max="10" width="31.44140625" style="1" customWidth="1"/>
    <col min="11" max="11" width="25" style="1" bestFit="1" customWidth="1"/>
    <col min="12" max="12" width="24.44140625" style="1" customWidth="1"/>
    <col min="13" max="13" width="17.109375" style="1" customWidth="1"/>
    <col min="14" max="16384" width="9.109375" style="1"/>
  </cols>
  <sheetData>
    <row r="1" spans="2:13" ht="19.8" x14ac:dyDescent="0.3">
      <c r="C1" s="34" t="s">
        <v>159</v>
      </c>
    </row>
    <row r="2" spans="2:13" ht="14.4" thickBot="1" x14ac:dyDescent="0.3">
      <c r="C2" s="33"/>
      <c r="D2" s="33"/>
      <c r="E2" s="33"/>
      <c r="F2" s="33"/>
      <c r="G2" s="33"/>
      <c r="H2" s="33"/>
      <c r="I2" s="33"/>
      <c r="J2" s="33"/>
      <c r="K2" s="33"/>
      <c r="L2" s="33"/>
      <c r="M2" s="33"/>
    </row>
    <row r="3" spans="2:13" ht="25.5" customHeight="1" x14ac:dyDescent="0.25">
      <c r="C3" s="120" t="s">
        <v>0</v>
      </c>
      <c r="D3" s="121"/>
    </row>
    <row r="4" spans="2:13" ht="63" customHeight="1" x14ac:dyDescent="0.25">
      <c r="C4" s="114" t="s">
        <v>155</v>
      </c>
      <c r="D4" s="115"/>
    </row>
    <row r="5" spans="2:13" ht="34.5" customHeight="1" x14ac:dyDescent="0.25">
      <c r="C5" s="114" t="s">
        <v>132</v>
      </c>
      <c r="D5" s="115"/>
    </row>
    <row r="6" spans="2:13" ht="18" customHeight="1" x14ac:dyDescent="0.25">
      <c r="C6" s="116" t="s">
        <v>127</v>
      </c>
      <c r="D6" s="117"/>
    </row>
    <row r="7" spans="2:13" ht="21.75" customHeight="1" thickBot="1" x14ac:dyDescent="0.3">
      <c r="C7" s="118" t="s">
        <v>128</v>
      </c>
      <c r="D7" s="119"/>
    </row>
    <row r="8" spans="2:13" ht="14.4" thickBot="1" x14ac:dyDescent="0.3"/>
    <row r="9" spans="2:13" ht="52.8" customHeight="1" x14ac:dyDescent="0.25">
      <c r="B9" s="54" t="s">
        <v>1</v>
      </c>
      <c r="C9" s="6" t="s">
        <v>2</v>
      </c>
      <c r="D9" s="45" t="s">
        <v>3</v>
      </c>
      <c r="E9" s="6" t="s">
        <v>4</v>
      </c>
      <c r="F9" s="6" t="s">
        <v>5</v>
      </c>
      <c r="G9" s="6" t="s">
        <v>6</v>
      </c>
      <c r="H9" s="6" t="s">
        <v>7</v>
      </c>
      <c r="I9" s="6" t="s">
        <v>8</v>
      </c>
      <c r="J9" s="6" t="s">
        <v>9</v>
      </c>
      <c r="K9" s="6" t="s">
        <v>10</v>
      </c>
      <c r="L9" s="8" t="s">
        <v>177</v>
      </c>
    </row>
    <row r="10" spans="2:13" x14ac:dyDescent="0.25">
      <c r="B10" s="55">
        <v>1</v>
      </c>
      <c r="C10" s="7" t="s">
        <v>11</v>
      </c>
      <c r="D10" s="53">
        <v>10</v>
      </c>
      <c r="E10" s="16"/>
      <c r="F10" s="16"/>
      <c r="G10" s="35">
        <v>0</v>
      </c>
      <c r="H10" s="17"/>
      <c r="I10" s="9">
        <f>SUM(G10-(G10*H10))</f>
        <v>0</v>
      </c>
      <c r="J10" s="10">
        <f t="shared" ref="J10:J23" si="0">D10*I10</f>
        <v>0</v>
      </c>
      <c r="K10" s="11">
        <v>1</v>
      </c>
      <c r="L10" s="12">
        <f>I10*K10*D10</f>
        <v>0</v>
      </c>
    </row>
    <row r="11" spans="2:13" x14ac:dyDescent="0.25">
      <c r="B11" s="55">
        <v>2</v>
      </c>
      <c r="C11" s="7" t="s">
        <v>12</v>
      </c>
      <c r="D11" s="53">
        <v>500</v>
      </c>
      <c r="E11" s="16"/>
      <c r="F11" s="16"/>
      <c r="G11" s="35">
        <v>0</v>
      </c>
      <c r="H11" s="18"/>
      <c r="I11" s="9">
        <f t="shared" ref="I11:I76" si="1">SUM(G11-(G11*H11))</f>
        <v>0</v>
      </c>
      <c r="J11" s="10">
        <f t="shared" si="0"/>
        <v>0</v>
      </c>
      <c r="K11" s="11">
        <v>1</v>
      </c>
      <c r="L11" s="12">
        <f>I11*K11*D11</f>
        <v>0</v>
      </c>
    </row>
    <row r="12" spans="2:13" x14ac:dyDescent="0.25">
      <c r="B12" s="55">
        <v>3</v>
      </c>
      <c r="C12" s="7" t="s">
        <v>13</v>
      </c>
      <c r="D12" s="53">
        <v>500</v>
      </c>
      <c r="E12" s="16"/>
      <c r="F12" s="16"/>
      <c r="G12" s="35">
        <v>0</v>
      </c>
      <c r="H12" s="18"/>
      <c r="I12" s="9">
        <f t="shared" si="1"/>
        <v>0</v>
      </c>
      <c r="J12" s="10">
        <f t="shared" si="0"/>
        <v>0</v>
      </c>
      <c r="K12" s="11">
        <v>1</v>
      </c>
      <c r="L12" s="12">
        <f>I12*K12*D12</f>
        <v>0</v>
      </c>
    </row>
    <row r="13" spans="2:13" x14ac:dyDescent="0.25">
      <c r="B13" s="55">
        <v>4</v>
      </c>
      <c r="C13" s="7" t="s">
        <v>14</v>
      </c>
      <c r="D13" s="53">
        <v>300</v>
      </c>
      <c r="E13" s="16"/>
      <c r="F13" s="16"/>
      <c r="G13" s="35">
        <v>0</v>
      </c>
      <c r="H13" s="18"/>
      <c r="I13" s="9">
        <f t="shared" si="1"/>
        <v>0</v>
      </c>
      <c r="J13" s="10">
        <f t="shared" si="0"/>
        <v>0</v>
      </c>
      <c r="K13" s="11">
        <v>1</v>
      </c>
      <c r="L13" s="12">
        <f>I13*K13*D13</f>
        <v>0</v>
      </c>
    </row>
    <row r="14" spans="2:13" x14ac:dyDescent="0.25">
      <c r="B14" s="55">
        <v>6</v>
      </c>
      <c r="C14" s="7" t="s">
        <v>15</v>
      </c>
      <c r="D14" s="53">
        <v>300</v>
      </c>
      <c r="E14" s="16"/>
      <c r="F14" s="16"/>
      <c r="G14" s="35">
        <v>0</v>
      </c>
      <c r="H14" s="18"/>
      <c r="I14" s="9">
        <f t="shared" si="1"/>
        <v>0</v>
      </c>
      <c r="J14" s="10">
        <f t="shared" si="0"/>
        <v>0</v>
      </c>
      <c r="K14" s="11">
        <v>1</v>
      </c>
      <c r="L14" s="12">
        <f t="shared" ref="L14:L77" si="2">I14*K14*D14</f>
        <v>0</v>
      </c>
    </row>
    <row r="15" spans="2:13" x14ac:dyDescent="0.25">
      <c r="B15" s="55">
        <v>7</v>
      </c>
      <c r="C15" s="7" t="s">
        <v>16</v>
      </c>
      <c r="D15" s="53">
        <v>200</v>
      </c>
      <c r="E15" s="16"/>
      <c r="F15" s="16"/>
      <c r="G15" s="35">
        <v>0</v>
      </c>
      <c r="H15" s="18"/>
      <c r="I15" s="9">
        <f t="shared" si="1"/>
        <v>0</v>
      </c>
      <c r="J15" s="10">
        <f t="shared" si="0"/>
        <v>0</v>
      </c>
      <c r="K15" s="11">
        <v>1</v>
      </c>
      <c r="L15" s="12">
        <f t="shared" si="2"/>
        <v>0</v>
      </c>
    </row>
    <row r="16" spans="2:13" x14ac:dyDescent="0.25">
      <c r="B16" s="55">
        <v>8</v>
      </c>
      <c r="C16" s="7" t="s">
        <v>17</v>
      </c>
      <c r="D16" s="53">
        <v>50</v>
      </c>
      <c r="E16" s="16"/>
      <c r="F16" s="16"/>
      <c r="G16" s="35">
        <v>0</v>
      </c>
      <c r="H16" s="18"/>
      <c r="I16" s="9">
        <f t="shared" si="1"/>
        <v>0</v>
      </c>
      <c r="J16" s="10">
        <f t="shared" si="0"/>
        <v>0</v>
      </c>
      <c r="K16" s="11">
        <v>1</v>
      </c>
      <c r="L16" s="12">
        <f t="shared" si="2"/>
        <v>0</v>
      </c>
    </row>
    <row r="17" spans="2:12" x14ac:dyDescent="0.25">
      <c r="B17" s="55">
        <v>9</v>
      </c>
      <c r="C17" s="7" t="s">
        <v>18</v>
      </c>
      <c r="D17" s="53">
        <v>100</v>
      </c>
      <c r="E17" s="16"/>
      <c r="F17" s="16"/>
      <c r="G17" s="35">
        <v>0</v>
      </c>
      <c r="H17" s="18"/>
      <c r="I17" s="9">
        <f t="shared" si="1"/>
        <v>0</v>
      </c>
      <c r="J17" s="10">
        <f t="shared" si="0"/>
        <v>0</v>
      </c>
      <c r="K17" s="11">
        <v>1</v>
      </c>
      <c r="L17" s="12">
        <f t="shared" si="2"/>
        <v>0</v>
      </c>
    </row>
    <row r="18" spans="2:12" x14ac:dyDescent="0.25">
      <c r="B18" s="55">
        <v>10</v>
      </c>
      <c r="C18" s="7" t="s">
        <v>19</v>
      </c>
      <c r="D18" s="53">
        <v>50</v>
      </c>
      <c r="E18" s="16"/>
      <c r="F18" s="16"/>
      <c r="G18" s="35">
        <v>0</v>
      </c>
      <c r="H18" s="18"/>
      <c r="I18" s="9">
        <f t="shared" si="1"/>
        <v>0</v>
      </c>
      <c r="J18" s="10">
        <f t="shared" si="0"/>
        <v>0</v>
      </c>
      <c r="K18" s="11">
        <v>1</v>
      </c>
      <c r="L18" s="12">
        <f t="shared" si="2"/>
        <v>0</v>
      </c>
    </row>
    <row r="19" spans="2:12" x14ac:dyDescent="0.25">
      <c r="B19" s="55">
        <v>11</v>
      </c>
      <c r="C19" s="7" t="s">
        <v>20</v>
      </c>
      <c r="D19" s="53">
        <v>50</v>
      </c>
      <c r="E19" s="16"/>
      <c r="F19" s="16"/>
      <c r="G19" s="35">
        <v>0</v>
      </c>
      <c r="H19" s="18"/>
      <c r="I19" s="9">
        <f t="shared" si="1"/>
        <v>0</v>
      </c>
      <c r="J19" s="10">
        <f t="shared" si="0"/>
        <v>0</v>
      </c>
      <c r="K19" s="11">
        <v>1</v>
      </c>
      <c r="L19" s="12">
        <f t="shared" si="2"/>
        <v>0</v>
      </c>
    </row>
    <row r="20" spans="2:12" x14ac:dyDescent="0.25">
      <c r="B20" s="55">
        <v>14</v>
      </c>
      <c r="C20" s="7" t="s">
        <v>21</v>
      </c>
      <c r="D20" s="53">
        <v>500</v>
      </c>
      <c r="E20" s="16"/>
      <c r="F20" s="16"/>
      <c r="G20" s="35">
        <v>0</v>
      </c>
      <c r="H20" s="17"/>
      <c r="I20" s="9">
        <f>SUM(G20-(G20*H20))</f>
        <v>0</v>
      </c>
      <c r="J20" s="10">
        <f t="shared" si="0"/>
        <v>0</v>
      </c>
      <c r="K20" s="11">
        <v>1</v>
      </c>
      <c r="L20" s="12">
        <f t="shared" si="2"/>
        <v>0</v>
      </c>
    </row>
    <row r="21" spans="2:12" x14ac:dyDescent="0.25">
      <c r="B21" s="55">
        <v>15</v>
      </c>
      <c r="C21" s="7" t="s">
        <v>22</v>
      </c>
      <c r="D21" s="53">
        <v>50</v>
      </c>
      <c r="E21" s="16"/>
      <c r="F21" s="16"/>
      <c r="G21" s="35">
        <v>0</v>
      </c>
      <c r="H21" s="18"/>
      <c r="I21" s="9">
        <f t="shared" si="1"/>
        <v>0</v>
      </c>
      <c r="J21" s="10">
        <f t="shared" si="0"/>
        <v>0</v>
      </c>
      <c r="K21" s="11">
        <v>1</v>
      </c>
      <c r="L21" s="12">
        <f t="shared" si="2"/>
        <v>0</v>
      </c>
    </row>
    <row r="22" spans="2:12" x14ac:dyDescent="0.25">
      <c r="B22" s="55">
        <v>16</v>
      </c>
      <c r="C22" s="7" t="s">
        <v>23</v>
      </c>
      <c r="D22" s="53">
        <v>150</v>
      </c>
      <c r="E22" s="16"/>
      <c r="F22" s="16"/>
      <c r="G22" s="35">
        <v>0</v>
      </c>
      <c r="H22" s="18"/>
      <c r="I22" s="9">
        <f t="shared" si="1"/>
        <v>0</v>
      </c>
      <c r="J22" s="10">
        <f t="shared" si="0"/>
        <v>0</v>
      </c>
      <c r="K22" s="11">
        <v>1</v>
      </c>
      <c r="L22" s="12">
        <f t="shared" si="2"/>
        <v>0</v>
      </c>
    </row>
    <row r="23" spans="2:12" x14ac:dyDescent="0.25">
      <c r="B23" s="55">
        <v>17</v>
      </c>
      <c r="C23" s="7" t="s">
        <v>24</v>
      </c>
      <c r="D23" s="53">
        <v>100</v>
      </c>
      <c r="E23" s="16"/>
      <c r="F23" s="16"/>
      <c r="G23" s="35">
        <v>0</v>
      </c>
      <c r="H23" s="18"/>
      <c r="I23" s="9">
        <f t="shared" si="1"/>
        <v>0</v>
      </c>
      <c r="J23" s="10">
        <f t="shared" si="0"/>
        <v>0</v>
      </c>
      <c r="K23" s="11">
        <v>1</v>
      </c>
      <c r="L23" s="12">
        <f t="shared" si="2"/>
        <v>0</v>
      </c>
    </row>
    <row r="24" spans="2:12" x14ac:dyDescent="0.25">
      <c r="B24" s="55">
        <v>18</v>
      </c>
      <c r="C24" s="7" t="s">
        <v>25</v>
      </c>
      <c r="D24" s="53">
        <v>100</v>
      </c>
      <c r="E24" s="16"/>
      <c r="F24" s="16"/>
      <c r="G24" s="35">
        <v>0</v>
      </c>
      <c r="H24" s="18"/>
      <c r="I24" s="9">
        <f t="shared" si="1"/>
        <v>0</v>
      </c>
      <c r="J24" s="10">
        <f t="shared" ref="J24:J74" si="3">D24*I24</f>
        <v>0</v>
      </c>
      <c r="K24" s="11">
        <v>1</v>
      </c>
      <c r="L24" s="12">
        <f t="shared" si="2"/>
        <v>0</v>
      </c>
    </row>
    <row r="25" spans="2:12" x14ac:dyDescent="0.25">
      <c r="B25" s="55">
        <v>19</v>
      </c>
      <c r="C25" s="7" t="s">
        <v>26</v>
      </c>
      <c r="D25" s="53">
        <v>100</v>
      </c>
      <c r="E25" s="16"/>
      <c r="F25" s="16"/>
      <c r="G25" s="35">
        <v>0</v>
      </c>
      <c r="H25" s="18"/>
      <c r="I25" s="9">
        <f t="shared" si="1"/>
        <v>0</v>
      </c>
      <c r="J25" s="10">
        <f t="shared" si="3"/>
        <v>0</v>
      </c>
      <c r="K25" s="11">
        <v>1</v>
      </c>
      <c r="L25" s="12">
        <f t="shared" si="2"/>
        <v>0</v>
      </c>
    </row>
    <row r="26" spans="2:12" x14ac:dyDescent="0.25">
      <c r="B26" s="55">
        <v>20</v>
      </c>
      <c r="C26" s="7" t="s">
        <v>27</v>
      </c>
      <c r="D26" s="53">
        <v>100</v>
      </c>
      <c r="E26" s="16"/>
      <c r="F26" s="16"/>
      <c r="G26" s="35">
        <v>0</v>
      </c>
      <c r="H26" s="18"/>
      <c r="I26" s="9">
        <f t="shared" si="1"/>
        <v>0</v>
      </c>
      <c r="J26" s="10">
        <f t="shared" si="3"/>
        <v>0</v>
      </c>
      <c r="K26" s="11">
        <v>100</v>
      </c>
      <c r="L26" s="12">
        <f t="shared" si="2"/>
        <v>0</v>
      </c>
    </row>
    <row r="27" spans="2:12" x14ac:dyDescent="0.25">
      <c r="B27" s="55">
        <v>21</v>
      </c>
      <c r="C27" s="7" t="s">
        <v>28</v>
      </c>
      <c r="D27" s="53">
        <v>100</v>
      </c>
      <c r="E27" s="16"/>
      <c r="F27" s="16"/>
      <c r="G27" s="35">
        <v>0</v>
      </c>
      <c r="H27" s="18"/>
      <c r="I27" s="9">
        <f t="shared" si="1"/>
        <v>0</v>
      </c>
      <c r="J27" s="10">
        <f t="shared" si="3"/>
        <v>0</v>
      </c>
      <c r="K27" s="11">
        <v>100</v>
      </c>
      <c r="L27" s="12">
        <f t="shared" si="2"/>
        <v>0</v>
      </c>
    </row>
    <row r="28" spans="2:12" x14ac:dyDescent="0.25">
      <c r="B28" s="55">
        <v>22</v>
      </c>
      <c r="C28" s="7" t="s">
        <v>29</v>
      </c>
      <c r="D28" s="53">
        <v>50</v>
      </c>
      <c r="E28" s="16"/>
      <c r="F28" s="16"/>
      <c r="G28" s="35">
        <v>0</v>
      </c>
      <c r="H28" s="18"/>
      <c r="I28" s="9">
        <f t="shared" si="1"/>
        <v>0</v>
      </c>
      <c r="J28" s="10">
        <f t="shared" si="3"/>
        <v>0</v>
      </c>
      <c r="K28" s="11">
        <v>1</v>
      </c>
      <c r="L28" s="12">
        <f t="shared" si="2"/>
        <v>0</v>
      </c>
    </row>
    <row r="29" spans="2:12" x14ac:dyDescent="0.25">
      <c r="B29" s="55">
        <v>23</v>
      </c>
      <c r="C29" s="7" t="s">
        <v>30</v>
      </c>
      <c r="D29" s="53">
        <v>300</v>
      </c>
      <c r="E29" s="16"/>
      <c r="F29" s="16"/>
      <c r="G29" s="35">
        <v>0</v>
      </c>
      <c r="H29" s="18"/>
      <c r="I29" s="9">
        <f t="shared" si="1"/>
        <v>0</v>
      </c>
      <c r="J29" s="10">
        <f t="shared" si="3"/>
        <v>0</v>
      </c>
      <c r="K29" s="11">
        <v>1050</v>
      </c>
      <c r="L29" s="12">
        <f t="shared" si="2"/>
        <v>0</v>
      </c>
    </row>
    <row r="30" spans="2:12" x14ac:dyDescent="0.25">
      <c r="B30" s="55">
        <v>24</v>
      </c>
      <c r="C30" s="7" t="s">
        <v>31</v>
      </c>
      <c r="D30" s="53">
        <v>50</v>
      </c>
      <c r="E30" s="16"/>
      <c r="F30" s="16"/>
      <c r="G30" s="35">
        <v>0</v>
      </c>
      <c r="H30" s="17"/>
      <c r="I30" s="9">
        <f t="shared" si="1"/>
        <v>0</v>
      </c>
      <c r="J30" s="10">
        <f t="shared" si="3"/>
        <v>0</v>
      </c>
      <c r="K30" s="11">
        <v>1</v>
      </c>
      <c r="L30" s="12">
        <f t="shared" si="2"/>
        <v>0</v>
      </c>
    </row>
    <row r="31" spans="2:12" x14ac:dyDescent="0.25">
      <c r="B31" s="55">
        <v>25</v>
      </c>
      <c r="C31" s="7" t="s">
        <v>32</v>
      </c>
      <c r="D31" s="53">
        <v>100</v>
      </c>
      <c r="E31" s="16"/>
      <c r="F31" s="16"/>
      <c r="G31" s="35">
        <v>0</v>
      </c>
      <c r="H31" s="18"/>
      <c r="I31" s="9">
        <f t="shared" si="1"/>
        <v>0</v>
      </c>
      <c r="J31" s="10">
        <f t="shared" si="3"/>
        <v>0</v>
      </c>
      <c r="K31" s="11">
        <v>1</v>
      </c>
      <c r="L31" s="12">
        <f t="shared" si="2"/>
        <v>0</v>
      </c>
    </row>
    <row r="32" spans="2:12" x14ac:dyDescent="0.25">
      <c r="B32" s="55">
        <v>26</v>
      </c>
      <c r="C32" s="7" t="s">
        <v>33</v>
      </c>
      <c r="D32" s="53">
        <v>100</v>
      </c>
      <c r="E32" s="16"/>
      <c r="F32" s="16"/>
      <c r="G32" s="35">
        <v>0</v>
      </c>
      <c r="H32" s="18"/>
      <c r="I32" s="9">
        <f t="shared" si="1"/>
        <v>0</v>
      </c>
      <c r="J32" s="10">
        <f t="shared" si="3"/>
        <v>0</v>
      </c>
      <c r="K32" s="11">
        <v>1</v>
      </c>
      <c r="L32" s="12">
        <f t="shared" si="2"/>
        <v>0</v>
      </c>
    </row>
    <row r="33" spans="2:12" x14ac:dyDescent="0.25">
      <c r="B33" s="55">
        <v>27</v>
      </c>
      <c r="C33" s="7" t="s">
        <v>34</v>
      </c>
      <c r="D33" s="53">
        <v>200</v>
      </c>
      <c r="E33" s="16"/>
      <c r="F33" s="16"/>
      <c r="G33" s="35">
        <v>0</v>
      </c>
      <c r="H33" s="18"/>
      <c r="I33" s="9">
        <f t="shared" si="1"/>
        <v>0</v>
      </c>
      <c r="J33" s="10">
        <f t="shared" si="3"/>
        <v>0</v>
      </c>
      <c r="K33" s="11">
        <v>1</v>
      </c>
      <c r="L33" s="12">
        <f t="shared" si="2"/>
        <v>0</v>
      </c>
    </row>
    <row r="34" spans="2:12" x14ac:dyDescent="0.25">
      <c r="B34" s="55">
        <v>28</v>
      </c>
      <c r="C34" s="7" t="s">
        <v>35</v>
      </c>
      <c r="D34" s="53">
        <v>100</v>
      </c>
      <c r="E34" s="16"/>
      <c r="F34" s="16"/>
      <c r="G34" s="35">
        <v>0</v>
      </c>
      <c r="H34" s="18"/>
      <c r="I34" s="9">
        <f t="shared" si="1"/>
        <v>0</v>
      </c>
      <c r="J34" s="10">
        <f t="shared" si="3"/>
        <v>0</v>
      </c>
      <c r="K34" s="11">
        <v>1</v>
      </c>
      <c r="L34" s="12">
        <f t="shared" si="2"/>
        <v>0</v>
      </c>
    </row>
    <row r="35" spans="2:12" x14ac:dyDescent="0.25">
      <c r="B35" s="55">
        <v>29</v>
      </c>
      <c r="C35" s="7" t="s">
        <v>36</v>
      </c>
      <c r="D35" s="53">
        <v>100</v>
      </c>
      <c r="E35" s="16"/>
      <c r="F35" s="16"/>
      <c r="G35" s="35">
        <v>0</v>
      </c>
      <c r="H35" s="18"/>
      <c r="I35" s="9">
        <f t="shared" si="1"/>
        <v>0</v>
      </c>
      <c r="J35" s="10">
        <f t="shared" si="3"/>
        <v>0</v>
      </c>
      <c r="K35" s="11">
        <v>1</v>
      </c>
      <c r="L35" s="12">
        <f t="shared" si="2"/>
        <v>0</v>
      </c>
    </row>
    <row r="36" spans="2:12" x14ac:dyDescent="0.25">
      <c r="B36" s="55">
        <v>30</v>
      </c>
      <c r="C36" s="7" t="s">
        <v>37</v>
      </c>
      <c r="D36" s="53">
        <v>100</v>
      </c>
      <c r="E36" s="16"/>
      <c r="F36" s="16"/>
      <c r="G36" s="35">
        <v>0</v>
      </c>
      <c r="H36" s="18"/>
      <c r="I36" s="9">
        <f t="shared" si="1"/>
        <v>0</v>
      </c>
      <c r="J36" s="10">
        <f t="shared" si="3"/>
        <v>0</v>
      </c>
      <c r="K36" s="11">
        <v>1</v>
      </c>
      <c r="L36" s="12">
        <f t="shared" si="2"/>
        <v>0</v>
      </c>
    </row>
    <row r="37" spans="2:12" x14ac:dyDescent="0.25">
      <c r="B37" s="55">
        <v>31</v>
      </c>
      <c r="C37" s="7" t="s">
        <v>38</v>
      </c>
      <c r="D37" s="53">
        <v>100</v>
      </c>
      <c r="E37" s="16"/>
      <c r="F37" s="16"/>
      <c r="G37" s="35">
        <v>0</v>
      </c>
      <c r="H37" s="18"/>
      <c r="I37" s="9">
        <f t="shared" si="1"/>
        <v>0</v>
      </c>
      <c r="J37" s="10">
        <f t="shared" si="3"/>
        <v>0</v>
      </c>
      <c r="K37" s="11">
        <v>1</v>
      </c>
      <c r="L37" s="12">
        <f t="shared" si="2"/>
        <v>0</v>
      </c>
    </row>
    <row r="38" spans="2:12" x14ac:dyDescent="0.25">
      <c r="B38" s="55">
        <v>32</v>
      </c>
      <c r="C38" s="7" t="s">
        <v>39</v>
      </c>
      <c r="D38" s="53">
        <v>100</v>
      </c>
      <c r="E38" s="16"/>
      <c r="F38" s="16"/>
      <c r="G38" s="35">
        <v>0</v>
      </c>
      <c r="H38" s="18"/>
      <c r="I38" s="9">
        <f t="shared" si="1"/>
        <v>0</v>
      </c>
      <c r="J38" s="10">
        <f t="shared" si="3"/>
        <v>0</v>
      </c>
      <c r="K38" s="11">
        <v>1</v>
      </c>
      <c r="L38" s="12">
        <f t="shared" si="2"/>
        <v>0</v>
      </c>
    </row>
    <row r="39" spans="2:12" x14ac:dyDescent="0.25">
      <c r="B39" s="55">
        <v>33</v>
      </c>
      <c r="C39" s="7" t="s">
        <v>40</v>
      </c>
      <c r="D39" s="53">
        <v>150</v>
      </c>
      <c r="E39" s="16"/>
      <c r="F39" s="16"/>
      <c r="G39" s="35">
        <v>0</v>
      </c>
      <c r="H39" s="18"/>
      <c r="I39" s="9">
        <f t="shared" si="1"/>
        <v>0</v>
      </c>
      <c r="J39" s="10">
        <f t="shared" si="3"/>
        <v>0</v>
      </c>
      <c r="K39" s="11">
        <v>1</v>
      </c>
      <c r="L39" s="12">
        <f t="shared" si="2"/>
        <v>0</v>
      </c>
    </row>
    <row r="40" spans="2:12" x14ac:dyDescent="0.25">
      <c r="B40" s="55">
        <v>34</v>
      </c>
      <c r="C40" s="7" t="s">
        <v>41</v>
      </c>
      <c r="D40" s="53">
        <v>150</v>
      </c>
      <c r="E40" s="16"/>
      <c r="F40" s="16"/>
      <c r="G40" s="35">
        <v>0</v>
      </c>
      <c r="H40" s="17"/>
      <c r="I40" s="9">
        <f t="shared" si="1"/>
        <v>0</v>
      </c>
      <c r="J40" s="10">
        <f t="shared" si="3"/>
        <v>0</v>
      </c>
      <c r="K40" s="11">
        <v>1</v>
      </c>
      <c r="L40" s="12">
        <f t="shared" si="2"/>
        <v>0</v>
      </c>
    </row>
    <row r="41" spans="2:12" x14ac:dyDescent="0.25">
      <c r="B41" s="55">
        <v>35</v>
      </c>
      <c r="C41" s="7" t="s">
        <v>42</v>
      </c>
      <c r="D41" s="53">
        <v>150</v>
      </c>
      <c r="E41" s="16"/>
      <c r="F41" s="16"/>
      <c r="G41" s="35">
        <v>0</v>
      </c>
      <c r="H41" s="18"/>
      <c r="I41" s="9">
        <f t="shared" si="1"/>
        <v>0</v>
      </c>
      <c r="J41" s="10">
        <f t="shared" si="3"/>
        <v>0</v>
      </c>
      <c r="K41" s="11">
        <v>1</v>
      </c>
      <c r="L41" s="12">
        <f t="shared" si="2"/>
        <v>0</v>
      </c>
    </row>
    <row r="42" spans="2:12" x14ac:dyDescent="0.25">
      <c r="B42" s="55">
        <v>36</v>
      </c>
      <c r="C42" s="7" t="s">
        <v>43</v>
      </c>
      <c r="D42" s="53">
        <v>100</v>
      </c>
      <c r="E42" s="16"/>
      <c r="F42" s="16"/>
      <c r="G42" s="35">
        <v>0</v>
      </c>
      <c r="H42" s="18"/>
      <c r="I42" s="9">
        <f t="shared" si="1"/>
        <v>0</v>
      </c>
      <c r="J42" s="10">
        <f t="shared" si="3"/>
        <v>0</v>
      </c>
      <c r="K42" s="11">
        <v>1</v>
      </c>
      <c r="L42" s="12">
        <f t="shared" si="2"/>
        <v>0</v>
      </c>
    </row>
    <row r="43" spans="2:12" x14ac:dyDescent="0.25">
      <c r="B43" s="55">
        <v>37</v>
      </c>
      <c r="C43" s="7" t="s">
        <v>44</v>
      </c>
      <c r="D43" s="53">
        <v>100</v>
      </c>
      <c r="E43" s="16"/>
      <c r="F43" s="16"/>
      <c r="G43" s="35">
        <v>0</v>
      </c>
      <c r="H43" s="18"/>
      <c r="I43" s="9">
        <f t="shared" si="1"/>
        <v>0</v>
      </c>
      <c r="J43" s="10">
        <f t="shared" si="3"/>
        <v>0</v>
      </c>
      <c r="K43" s="11">
        <v>1</v>
      </c>
      <c r="L43" s="12">
        <f t="shared" si="2"/>
        <v>0</v>
      </c>
    </row>
    <row r="44" spans="2:12" x14ac:dyDescent="0.25">
      <c r="B44" s="55">
        <v>38</v>
      </c>
      <c r="C44" s="7" t="s">
        <v>45</v>
      </c>
      <c r="D44" s="53">
        <v>20</v>
      </c>
      <c r="E44" s="16"/>
      <c r="F44" s="16"/>
      <c r="G44" s="35">
        <v>0</v>
      </c>
      <c r="H44" s="18"/>
      <c r="I44" s="9">
        <f t="shared" si="1"/>
        <v>0</v>
      </c>
      <c r="J44" s="10">
        <f>D44*I44</f>
        <v>0</v>
      </c>
      <c r="K44" s="11">
        <v>1</v>
      </c>
      <c r="L44" s="12">
        <f t="shared" si="2"/>
        <v>0</v>
      </c>
    </row>
    <row r="45" spans="2:12" x14ac:dyDescent="0.25">
      <c r="B45" s="55">
        <v>39</v>
      </c>
      <c r="C45" s="7" t="s">
        <v>46</v>
      </c>
      <c r="D45" s="53">
        <v>20</v>
      </c>
      <c r="E45" s="16"/>
      <c r="F45" s="16"/>
      <c r="G45" s="35">
        <v>0</v>
      </c>
      <c r="H45" s="18"/>
      <c r="I45" s="9">
        <f t="shared" si="1"/>
        <v>0</v>
      </c>
      <c r="J45" s="10">
        <f>D45*I45</f>
        <v>0</v>
      </c>
      <c r="K45" s="11">
        <v>1</v>
      </c>
      <c r="L45" s="12">
        <f t="shared" si="2"/>
        <v>0</v>
      </c>
    </row>
    <row r="46" spans="2:12" x14ac:dyDescent="0.25">
      <c r="B46" s="55">
        <v>40</v>
      </c>
      <c r="C46" s="7" t="s">
        <v>47</v>
      </c>
      <c r="D46" s="53">
        <v>100</v>
      </c>
      <c r="E46" s="16"/>
      <c r="F46" s="16"/>
      <c r="G46" s="35">
        <v>0</v>
      </c>
      <c r="H46" s="18"/>
      <c r="I46" s="9">
        <f t="shared" si="1"/>
        <v>0</v>
      </c>
      <c r="J46" s="10">
        <f t="shared" si="3"/>
        <v>0</v>
      </c>
      <c r="K46" s="11">
        <v>1</v>
      </c>
      <c r="L46" s="12">
        <f t="shared" si="2"/>
        <v>0</v>
      </c>
    </row>
    <row r="47" spans="2:12" x14ac:dyDescent="0.25">
      <c r="B47" s="55">
        <v>41</v>
      </c>
      <c r="C47" s="7" t="s">
        <v>48</v>
      </c>
      <c r="D47" s="53">
        <v>250</v>
      </c>
      <c r="E47" s="16"/>
      <c r="F47" s="16"/>
      <c r="G47" s="35">
        <v>0</v>
      </c>
      <c r="H47" s="18"/>
      <c r="I47" s="9">
        <f t="shared" si="1"/>
        <v>0</v>
      </c>
      <c r="J47" s="10">
        <f t="shared" si="3"/>
        <v>0</v>
      </c>
      <c r="K47" s="11">
        <v>1</v>
      </c>
      <c r="L47" s="12">
        <f t="shared" si="2"/>
        <v>0</v>
      </c>
    </row>
    <row r="48" spans="2:12" x14ac:dyDescent="0.25">
      <c r="B48" s="55">
        <v>42</v>
      </c>
      <c r="C48" s="7" t="s">
        <v>49</v>
      </c>
      <c r="D48" s="53">
        <v>500</v>
      </c>
      <c r="E48" s="16"/>
      <c r="F48" s="16"/>
      <c r="G48" s="35">
        <v>0</v>
      </c>
      <c r="H48" s="18"/>
      <c r="I48" s="9">
        <f t="shared" si="1"/>
        <v>0</v>
      </c>
      <c r="J48" s="10">
        <f t="shared" si="3"/>
        <v>0</v>
      </c>
      <c r="K48" s="11">
        <v>1</v>
      </c>
      <c r="L48" s="12">
        <f t="shared" si="2"/>
        <v>0</v>
      </c>
    </row>
    <row r="49" spans="2:16" x14ac:dyDescent="0.25">
      <c r="B49" s="55">
        <v>43</v>
      </c>
      <c r="C49" s="7" t="s">
        <v>50</v>
      </c>
      <c r="D49" s="53">
        <v>500</v>
      </c>
      <c r="E49" s="16"/>
      <c r="F49" s="16"/>
      <c r="G49" s="35">
        <v>0</v>
      </c>
      <c r="H49" s="18"/>
      <c r="I49" s="9">
        <f t="shared" si="1"/>
        <v>0</v>
      </c>
      <c r="J49" s="10">
        <f t="shared" si="3"/>
        <v>0</v>
      </c>
      <c r="K49" s="11">
        <v>1</v>
      </c>
      <c r="L49" s="12">
        <f t="shared" si="2"/>
        <v>0</v>
      </c>
    </row>
    <row r="50" spans="2:16" x14ac:dyDescent="0.25">
      <c r="B50" s="55">
        <v>44</v>
      </c>
      <c r="C50" s="7" t="s">
        <v>51</v>
      </c>
      <c r="D50" s="53">
        <v>500</v>
      </c>
      <c r="E50" s="16"/>
      <c r="F50" s="16"/>
      <c r="G50" s="35">
        <v>0</v>
      </c>
      <c r="H50" s="17"/>
      <c r="I50" s="9">
        <f t="shared" si="1"/>
        <v>0</v>
      </c>
      <c r="J50" s="10">
        <f t="shared" si="3"/>
        <v>0</v>
      </c>
      <c r="K50" s="11">
        <v>1</v>
      </c>
      <c r="L50" s="12">
        <f t="shared" si="2"/>
        <v>0</v>
      </c>
    </row>
    <row r="51" spans="2:16" x14ac:dyDescent="0.25">
      <c r="B51" s="55">
        <v>45</v>
      </c>
      <c r="C51" s="7" t="s">
        <v>52</v>
      </c>
      <c r="D51" s="53">
        <v>500</v>
      </c>
      <c r="E51" s="16"/>
      <c r="F51" s="16"/>
      <c r="G51" s="35">
        <v>0</v>
      </c>
      <c r="H51" s="18"/>
      <c r="I51" s="9">
        <f t="shared" si="1"/>
        <v>0</v>
      </c>
      <c r="J51" s="10">
        <f t="shared" si="3"/>
        <v>0</v>
      </c>
      <c r="K51" s="11">
        <v>1</v>
      </c>
      <c r="L51" s="12">
        <f t="shared" si="2"/>
        <v>0</v>
      </c>
    </row>
    <row r="52" spans="2:16" x14ac:dyDescent="0.25">
      <c r="B52" s="55">
        <v>46</v>
      </c>
      <c r="C52" s="7" t="s">
        <v>53</v>
      </c>
      <c r="D52" s="53">
        <v>250</v>
      </c>
      <c r="E52" s="16"/>
      <c r="F52" s="16"/>
      <c r="G52" s="35">
        <v>0</v>
      </c>
      <c r="H52" s="18"/>
      <c r="I52" s="9">
        <f t="shared" si="1"/>
        <v>0</v>
      </c>
      <c r="J52" s="10">
        <f t="shared" si="3"/>
        <v>0</v>
      </c>
      <c r="K52" s="11">
        <v>1</v>
      </c>
      <c r="L52" s="12">
        <f t="shared" si="2"/>
        <v>0</v>
      </c>
    </row>
    <row r="53" spans="2:16" x14ac:dyDescent="0.25">
      <c r="B53" s="55">
        <v>47</v>
      </c>
      <c r="C53" s="7" t="s">
        <v>54</v>
      </c>
      <c r="D53" s="53">
        <v>250</v>
      </c>
      <c r="E53" s="16"/>
      <c r="F53" s="16"/>
      <c r="G53" s="35">
        <v>0</v>
      </c>
      <c r="H53" s="18"/>
      <c r="I53" s="9">
        <f t="shared" si="1"/>
        <v>0</v>
      </c>
      <c r="J53" s="10">
        <f t="shared" si="3"/>
        <v>0</v>
      </c>
      <c r="K53" s="11">
        <v>1</v>
      </c>
      <c r="L53" s="12">
        <f t="shared" si="2"/>
        <v>0</v>
      </c>
    </row>
    <row r="54" spans="2:16" x14ac:dyDescent="0.25">
      <c r="B54" s="55">
        <v>48</v>
      </c>
      <c r="C54" s="7" t="s">
        <v>55</v>
      </c>
      <c r="D54" s="53">
        <v>250</v>
      </c>
      <c r="E54" s="16"/>
      <c r="F54" s="16"/>
      <c r="G54" s="35">
        <v>0</v>
      </c>
      <c r="H54" s="18"/>
      <c r="I54" s="9">
        <f t="shared" si="1"/>
        <v>0</v>
      </c>
      <c r="J54" s="10">
        <f t="shared" si="3"/>
        <v>0</v>
      </c>
      <c r="K54" s="11">
        <v>1</v>
      </c>
      <c r="L54" s="12">
        <f t="shared" si="2"/>
        <v>0</v>
      </c>
    </row>
    <row r="55" spans="2:16" x14ac:dyDescent="0.25">
      <c r="B55" s="55">
        <v>49</v>
      </c>
      <c r="C55" s="7" t="s">
        <v>56</v>
      </c>
      <c r="D55" s="53">
        <v>500</v>
      </c>
      <c r="E55" s="16"/>
      <c r="F55" s="16"/>
      <c r="G55" s="35">
        <v>0</v>
      </c>
      <c r="H55" s="18"/>
      <c r="I55" s="9">
        <f t="shared" si="1"/>
        <v>0</v>
      </c>
      <c r="J55" s="10">
        <f t="shared" si="3"/>
        <v>0</v>
      </c>
      <c r="K55" s="11">
        <v>1</v>
      </c>
      <c r="L55" s="12">
        <f t="shared" si="2"/>
        <v>0</v>
      </c>
    </row>
    <row r="56" spans="2:16" x14ac:dyDescent="0.25">
      <c r="B56" s="55">
        <v>50</v>
      </c>
      <c r="C56" s="7" t="s">
        <v>57</v>
      </c>
      <c r="D56" s="53">
        <v>100</v>
      </c>
      <c r="E56" s="16"/>
      <c r="F56" s="16"/>
      <c r="G56" s="35">
        <v>0</v>
      </c>
      <c r="H56" s="18"/>
      <c r="I56" s="9">
        <f t="shared" si="1"/>
        <v>0</v>
      </c>
      <c r="J56" s="10">
        <f t="shared" si="3"/>
        <v>0</v>
      </c>
      <c r="K56" s="11">
        <v>1</v>
      </c>
      <c r="L56" s="12">
        <f t="shared" si="2"/>
        <v>0</v>
      </c>
    </row>
    <row r="57" spans="2:16" x14ac:dyDescent="0.25">
      <c r="B57" s="55">
        <v>51</v>
      </c>
      <c r="C57" s="7" t="s">
        <v>58</v>
      </c>
      <c r="D57" s="53">
        <v>500</v>
      </c>
      <c r="E57" s="16"/>
      <c r="F57" s="16"/>
      <c r="G57" s="35">
        <v>0</v>
      </c>
      <c r="H57" s="18"/>
      <c r="I57" s="9">
        <f t="shared" si="1"/>
        <v>0</v>
      </c>
      <c r="J57" s="10">
        <f t="shared" si="3"/>
        <v>0</v>
      </c>
      <c r="K57" s="11">
        <v>25</v>
      </c>
      <c r="L57" s="12">
        <f t="shared" si="2"/>
        <v>0</v>
      </c>
    </row>
    <row r="58" spans="2:16" x14ac:dyDescent="0.25">
      <c r="B58" s="55">
        <v>52</v>
      </c>
      <c r="C58" s="7" t="s">
        <v>59</v>
      </c>
      <c r="D58" s="53">
        <v>1000</v>
      </c>
      <c r="E58" s="16"/>
      <c r="F58" s="16"/>
      <c r="G58" s="35">
        <v>0</v>
      </c>
      <c r="H58" s="18"/>
      <c r="I58" s="9">
        <f t="shared" si="1"/>
        <v>0</v>
      </c>
      <c r="J58" s="10">
        <f t="shared" si="3"/>
        <v>0</v>
      </c>
      <c r="K58" s="11">
        <v>100</v>
      </c>
      <c r="L58" s="12">
        <f t="shared" si="2"/>
        <v>0</v>
      </c>
    </row>
    <row r="59" spans="2:16" x14ac:dyDescent="0.25">
      <c r="B59" s="55">
        <v>53</v>
      </c>
      <c r="C59" s="56" t="s">
        <v>60</v>
      </c>
      <c r="D59" s="53">
        <v>500</v>
      </c>
      <c r="E59" s="16"/>
      <c r="F59" s="16"/>
      <c r="G59" s="35">
        <v>0</v>
      </c>
      <c r="H59" s="18"/>
      <c r="I59" s="9">
        <f t="shared" si="1"/>
        <v>0</v>
      </c>
      <c r="J59" s="10">
        <f t="shared" si="3"/>
        <v>0</v>
      </c>
      <c r="K59" s="11">
        <v>100</v>
      </c>
      <c r="L59" s="12">
        <f t="shared" si="2"/>
        <v>0</v>
      </c>
    </row>
    <row r="60" spans="2:16" x14ac:dyDescent="0.25">
      <c r="B60" s="55">
        <v>54</v>
      </c>
      <c r="C60" s="56" t="s">
        <v>61</v>
      </c>
      <c r="D60" s="53">
        <v>2000</v>
      </c>
      <c r="E60" s="16"/>
      <c r="F60" s="16"/>
      <c r="G60" s="35">
        <v>0</v>
      </c>
      <c r="H60" s="18"/>
      <c r="I60" s="9">
        <f t="shared" si="1"/>
        <v>0</v>
      </c>
      <c r="J60" s="10">
        <f t="shared" si="3"/>
        <v>0</v>
      </c>
      <c r="K60" s="11">
        <v>500</v>
      </c>
      <c r="L60" s="12">
        <f t="shared" si="2"/>
        <v>0</v>
      </c>
    </row>
    <row r="61" spans="2:16" x14ac:dyDescent="0.25">
      <c r="B61" s="55">
        <v>55</v>
      </c>
      <c r="C61" s="7" t="s">
        <v>62</v>
      </c>
      <c r="D61" s="53">
        <v>250</v>
      </c>
      <c r="E61" s="16"/>
      <c r="F61" s="16"/>
      <c r="G61" s="35">
        <v>0</v>
      </c>
      <c r="H61" s="18"/>
      <c r="I61" s="9">
        <f t="shared" si="1"/>
        <v>0</v>
      </c>
      <c r="J61" s="10">
        <f t="shared" si="3"/>
        <v>0</v>
      </c>
      <c r="K61" s="11">
        <v>25</v>
      </c>
      <c r="L61" s="12">
        <f t="shared" si="2"/>
        <v>0</v>
      </c>
    </row>
    <row r="62" spans="2:16" x14ac:dyDescent="0.25">
      <c r="B62" s="55">
        <v>56</v>
      </c>
      <c r="C62" s="7" t="s">
        <v>63</v>
      </c>
      <c r="D62" s="53">
        <v>250</v>
      </c>
      <c r="E62" s="16"/>
      <c r="F62" s="16"/>
      <c r="G62" s="35">
        <v>0</v>
      </c>
      <c r="H62" s="18"/>
      <c r="I62" s="9">
        <f t="shared" si="1"/>
        <v>0</v>
      </c>
      <c r="J62" s="10">
        <f t="shared" si="3"/>
        <v>0</v>
      </c>
      <c r="K62" s="11">
        <v>25</v>
      </c>
      <c r="L62" s="12">
        <f t="shared" si="2"/>
        <v>0</v>
      </c>
    </row>
    <row r="63" spans="2:16" x14ac:dyDescent="0.25">
      <c r="B63" s="55">
        <v>57</v>
      </c>
      <c r="C63" s="56" t="s">
        <v>64</v>
      </c>
      <c r="D63" s="53">
        <v>75</v>
      </c>
      <c r="E63" s="16"/>
      <c r="F63" s="16"/>
      <c r="G63" s="35">
        <v>0</v>
      </c>
      <c r="H63" s="18"/>
      <c r="I63" s="9">
        <f t="shared" si="1"/>
        <v>0</v>
      </c>
      <c r="J63" s="10">
        <f t="shared" si="3"/>
        <v>0</v>
      </c>
      <c r="K63" s="11">
        <v>1</v>
      </c>
      <c r="L63" s="12">
        <f t="shared" si="2"/>
        <v>0</v>
      </c>
    </row>
    <row r="64" spans="2:16" x14ac:dyDescent="0.25">
      <c r="B64" s="55">
        <v>58</v>
      </c>
      <c r="C64" s="56" t="s">
        <v>65</v>
      </c>
      <c r="D64" s="53">
        <v>1600</v>
      </c>
      <c r="E64" s="16"/>
      <c r="F64" s="16"/>
      <c r="G64" s="35">
        <v>0</v>
      </c>
      <c r="H64" s="18"/>
      <c r="I64" s="9">
        <f t="shared" si="1"/>
        <v>0</v>
      </c>
      <c r="J64" s="10">
        <f t="shared" si="3"/>
        <v>0</v>
      </c>
      <c r="K64" s="11">
        <v>1600</v>
      </c>
      <c r="L64" s="12">
        <f t="shared" si="2"/>
        <v>0</v>
      </c>
      <c r="P64" s="3"/>
    </row>
    <row r="65" spans="2:16" x14ac:dyDescent="0.25">
      <c r="B65" s="55">
        <v>59</v>
      </c>
      <c r="C65" s="56" t="s">
        <v>66</v>
      </c>
      <c r="D65" s="53">
        <v>50</v>
      </c>
      <c r="E65" s="16"/>
      <c r="F65" s="16"/>
      <c r="G65" s="35">
        <v>0</v>
      </c>
      <c r="H65" s="18"/>
      <c r="I65" s="9">
        <f t="shared" si="1"/>
        <v>0</v>
      </c>
      <c r="J65" s="10">
        <f t="shared" si="3"/>
        <v>0</v>
      </c>
      <c r="K65" s="11">
        <v>2</v>
      </c>
      <c r="L65" s="12">
        <f t="shared" si="2"/>
        <v>0</v>
      </c>
      <c r="P65" s="3"/>
    </row>
    <row r="66" spans="2:16" x14ac:dyDescent="0.25">
      <c r="B66" s="55">
        <v>60</v>
      </c>
      <c r="C66" s="56" t="s">
        <v>67</v>
      </c>
      <c r="D66" s="53">
        <v>100</v>
      </c>
      <c r="E66" s="16"/>
      <c r="F66" s="16"/>
      <c r="G66" s="35">
        <v>0</v>
      </c>
      <c r="H66" s="18"/>
      <c r="I66" s="9">
        <f t="shared" si="1"/>
        <v>0</v>
      </c>
      <c r="J66" s="10">
        <f t="shared" si="3"/>
        <v>0</v>
      </c>
      <c r="K66" s="11">
        <v>25</v>
      </c>
      <c r="L66" s="12">
        <f t="shared" si="2"/>
        <v>0</v>
      </c>
    </row>
    <row r="67" spans="2:16" x14ac:dyDescent="0.25">
      <c r="B67" s="55">
        <v>61</v>
      </c>
      <c r="C67" s="56" t="s">
        <v>68</v>
      </c>
      <c r="D67" s="53">
        <v>50</v>
      </c>
      <c r="E67" s="16"/>
      <c r="F67" s="16"/>
      <c r="G67" s="35">
        <v>0</v>
      </c>
      <c r="H67" s="18"/>
      <c r="I67" s="9">
        <f t="shared" si="1"/>
        <v>0</v>
      </c>
      <c r="J67" s="10">
        <f t="shared" si="3"/>
        <v>0</v>
      </c>
      <c r="K67" s="11">
        <v>10</v>
      </c>
      <c r="L67" s="12">
        <f t="shared" si="2"/>
        <v>0</v>
      </c>
    </row>
    <row r="68" spans="2:16" x14ac:dyDescent="0.25">
      <c r="B68" s="55">
        <v>62</v>
      </c>
      <c r="C68" s="56" t="s">
        <v>69</v>
      </c>
      <c r="D68" s="53">
        <v>1000</v>
      </c>
      <c r="E68" s="16"/>
      <c r="F68" s="16"/>
      <c r="G68" s="35">
        <v>0</v>
      </c>
      <c r="H68" s="18"/>
      <c r="I68" s="9">
        <f t="shared" si="1"/>
        <v>0</v>
      </c>
      <c r="J68" s="10">
        <f>D68*I68</f>
        <v>0</v>
      </c>
      <c r="K68" s="11">
        <v>100</v>
      </c>
      <c r="L68" s="12">
        <f t="shared" si="2"/>
        <v>0</v>
      </c>
    </row>
    <row r="69" spans="2:16" x14ac:dyDescent="0.25">
      <c r="B69" s="55">
        <v>63</v>
      </c>
      <c r="C69" s="56" t="s">
        <v>70</v>
      </c>
      <c r="D69" s="53">
        <v>2400</v>
      </c>
      <c r="E69" s="16"/>
      <c r="F69" s="16"/>
      <c r="G69" s="35">
        <v>0</v>
      </c>
      <c r="H69" s="18"/>
      <c r="I69" s="9">
        <f t="shared" si="1"/>
        <v>0</v>
      </c>
      <c r="J69" s="10">
        <f t="shared" si="3"/>
        <v>0</v>
      </c>
      <c r="K69" s="11">
        <v>2400</v>
      </c>
      <c r="L69" s="12">
        <f t="shared" si="2"/>
        <v>0</v>
      </c>
      <c r="N69" s="2"/>
    </row>
    <row r="70" spans="2:16" x14ac:dyDescent="0.25">
      <c r="B70" s="55">
        <v>64</v>
      </c>
      <c r="C70" s="56" t="s">
        <v>71</v>
      </c>
      <c r="D70" s="53">
        <v>800</v>
      </c>
      <c r="E70" s="16"/>
      <c r="F70" s="16"/>
      <c r="G70" s="35">
        <v>0</v>
      </c>
      <c r="H70" s="18"/>
      <c r="I70" s="9">
        <f t="shared" si="1"/>
        <v>0</v>
      </c>
      <c r="J70" s="10">
        <f t="shared" si="3"/>
        <v>0</v>
      </c>
      <c r="K70" s="11">
        <v>800</v>
      </c>
      <c r="L70" s="12">
        <f t="shared" si="2"/>
        <v>0</v>
      </c>
      <c r="N70" s="2"/>
    </row>
    <row r="71" spans="2:16" x14ac:dyDescent="0.25">
      <c r="B71" s="55">
        <v>65</v>
      </c>
      <c r="C71" s="7" t="s">
        <v>72</v>
      </c>
      <c r="D71" s="53">
        <v>125</v>
      </c>
      <c r="E71" s="16"/>
      <c r="F71" s="16"/>
      <c r="G71" s="35">
        <v>0</v>
      </c>
      <c r="H71" s="18"/>
      <c r="I71" s="9">
        <f t="shared" si="1"/>
        <v>0</v>
      </c>
      <c r="J71" s="10">
        <f t="shared" si="3"/>
        <v>0</v>
      </c>
      <c r="K71" s="11">
        <v>1</v>
      </c>
      <c r="L71" s="12">
        <f t="shared" si="2"/>
        <v>0</v>
      </c>
    </row>
    <row r="72" spans="2:16" x14ac:dyDescent="0.25">
      <c r="B72" s="55">
        <v>66</v>
      </c>
      <c r="C72" s="7" t="s">
        <v>73</v>
      </c>
      <c r="D72" s="53">
        <v>25</v>
      </c>
      <c r="E72" s="16"/>
      <c r="F72" s="16"/>
      <c r="G72" s="35">
        <v>0</v>
      </c>
      <c r="H72" s="18"/>
      <c r="I72" s="9">
        <f t="shared" si="1"/>
        <v>0</v>
      </c>
      <c r="J72" s="10">
        <f t="shared" si="3"/>
        <v>0</v>
      </c>
      <c r="K72" s="11">
        <v>1</v>
      </c>
      <c r="L72" s="12">
        <f t="shared" si="2"/>
        <v>0</v>
      </c>
    </row>
    <row r="73" spans="2:16" x14ac:dyDescent="0.25">
      <c r="B73" s="55">
        <v>67</v>
      </c>
      <c r="C73" s="7" t="s">
        <v>74</v>
      </c>
      <c r="D73" s="53">
        <v>25</v>
      </c>
      <c r="E73" s="16"/>
      <c r="F73" s="16"/>
      <c r="G73" s="35">
        <v>0</v>
      </c>
      <c r="H73" s="18"/>
      <c r="I73" s="9">
        <f t="shared" si="1"/>
        <v>0</v>
      </c>
      <c r="J73" s="10">
        <f t="shared" si="3"/>
        <v>0</v>
      </c>
      <c r="K73" s="11">
        <v>1</v>
      </c>
      <c r="L73" s="12">
        <f t="shared" si="2"/>
        <v>0</v>
      </c>
    </row>
    <row r="74" spans="2:16" x14ac:dyDescent="0.25">
      <c r="B74" s="55">
        <v>68</v>
      </c>
      <c r="C74" s="7" t="s">
        <v>75</v>
      </c>
      <c r="D74" s="53">
        <v>100</v>
      </c>
      <c r="E74" s="16"/>
      <c r="F74" s="16"/>
      <c r="G74" s="35">
        <v>0</v>
      </c>
      <c r="H74" s="17"/>
      <c r="I74" s="9">
        <f t="shared" si="1"/>
        <v>0</v>
      </c>
      <c r="J74" s="10">
        <f t="shared" si="3"/>
        <v>0</v>
      </c>
      <c r="K74" s="11">
        <v>1</v>
      </c>
      <c r="L74" s="12">
        <f t="shared" si="2"/>
        <v>0</v>
      </c>
    </row>
    <row r="75" spans="2:16" x14ac:dyDescent="0.25">
      <c r="B75" s="55">
        <v>69</v>
      </c>
      <c r="C75" s="7" t="s">
        <v>76</v>
      </c>
      <c r="D75" s="53">
        <v>100</v>
      </c>
      <c r="E75" s="16"/>
      <c r="F75" s="16"/>
      <c r="G75" s="35">
        <v>0</v>
      </c>
      <c r="H75" s="18"/>
      <c r="I75" s="9">
        <f t="shared" si="1"/>
        <v>0</v>
      </c>
      <c r="J75" s="10">
        <f t="shared" ref="J75:J118" si="4">D75*I75</f>
        <v>0</v>
      </c>
      <c r="K75" s="11">
        <v>1</v>
      </c>
      <c r="L75" s="12">
        <f t="shared" si="2"/>
        <v>0</v>
      </c>
    </row>
    <row r="76" spans="2:16" x14ac:dyDescent="0.25">
      <c r="B76" s="55">
        <v>70</v>
      </c>
      <c r="C76" s="7" t="s">
        <v>77</v>
      </c>
      <c r="D76" s="53">
        <v>100</v>
      </c>
      <c r="E76" s="16"/>
      <c r="F76" s="16"/>
      <c r="G76" s="35">
        <v>0</v>
      </c>
      <c r="H76" s="18"/>
      <c r="I76" s="9">
        <f t="shared" si="1"/>
        <v>0</v>
      </c>
      <c r="J76" s="10">
        <f t="shared" si="4"/>
        <v>0</v>
      </c>
      <c r="K76" s="11">
        <v>10</v>
      </c>
      <c r="L76" s="12">
        <f t="shared" si="2"/>
        <v>0</v>
      </c>
    </row>
    <row r="77" spans="2:16" x14ac:dyDescent="0.25">
      <c r="B77" s="55">
        <v>71</v>
      </c>
      <c r="C77" s="7" t="s">
        <v>78</v>
      </c>
      <c r="D77" s="53">
        <v>100</v>
      </c>
      <c r="E77" s="16"/>
      <c r="F77" s="16"/>
      <c r="G77" s="35">
        <v>0</v>
      </c>
      <c r="H77" s="18"/>
      <c r="I77" s="9">
        <f t="shared" ref="I77:I118" si="5">SUM(G77-(G77*H77))</f>
        <v>0</v>
      </c>
      <c r="J77" s="10">
        <f t="shared" si="4"/>
        <v>0</v>
      </c>
      <c r="K77" s="11">
        <v>10</v>
      </c>
      <c r="L77" s="12">
        <f t="shared" si="2"/>
        <v>0</v>
      </c>
    </row>
    <row r="78" spans="2:16" x14ac:dyDescent="0.25">
      <c r="B78" s="55">
        <v>74</v>
      </c>
      <c r="C78" s="7" t="s">
        <v>79</v>
      </c>
      <c r="D78" s="53">
        <v>300</v>
      </c>
      <c r="E78" s="16"/>
      <c r="F78" s="16"/>
      <c r="G78" s="35">
        <v>0</v>
      </c>
      <c r="H78" s="18"/>
      <c r="I78" s="9">
        <f t="shared" si="5"/>
        <v>0</v>
      </c>
      <c r="J78" s="10">
        <f t="shared" si="4"/>
        <v>0</v>
      </c>
      <c r="K78" s="11">
        <v>100</v>
      </c>
      <c r="L78" s="12">
        <f t="shared" ref="L78:L118" si="6">I78*K78*D78</f>
        <v>0</v>
      </c>
    </row>
    <row r="79" spans="2:16" x14ac:dyDescent="0.25">
      <c r="B79" s="55">
        <v>75</v>
      </c>
      <c r="C79" s="7" t="s">
        <v>80</v>
      </c>
      <c r="D79" s="53">
        <v>300</v>
      </c>
      <c r="E79" s="16"/>
      <c r="F79" s="16"/>
      <c r="G79" s="35">
        <v>0</v>
      </c>
      <c r="H79" s="17"/>
      <c r="I79" s="9">
        <f t="shared" si="5"/>
        <v>0</v>
      </c>
      <c r="J79" s="10">
        <f t="shared" si="4"/>
        <v>0</v>
      </c>
      <c r="K79" s="11">
        <v>100</v>
      </c>
      <c r="L79" s="12">
        <f t="shared" si="6"/>
        <v>0</v>
      </c>
    </row>
    <row r="80" spans="2:16" x14ac:dyDescent="0.25">
      <c r="B80" s="55">
        <v>76</v>
      </c>
      <c r="C80" s="7" t="s">
        <v>81</v>
      </c>
      <c r="D80" s="53">
        <v>300</v>
      </c>
      <c r="E80" s="16"/>
      <c r="F80" s="16"/>
      <c r="G80" s="35">
        <v>0</v>
      </c>
      <c r="H80" s="18"/>
      <c r="I80" s="9">
        <f t="shared" si="5"/>
        <v>0</v>
      </c>
      <c r="J80" s="10">
        <f t="shared" si="4"/>
        <v>0</v>
      </c>
      <c r="K80" s="11">
        <v>100</v>
      </c>
      <c r="L80" s="12">
        <f t="shared" si="6"/>
        <v>0</v>
      </c>
    </row>
    <row r="81" spans="2:12" x14ac:dyDescent="0.25">
      <c r="B81" s="55">
        <v>77</v>
      </c>
      <c r="C81" s="7" t="s">
        <v>82</v>
      </c>
      <c r="D81" s="53">
        <v>300</v>
      </c>
      <c r="E81" s="16"/>
      <c r="F81" s="16"/>
      <c r="G81" s="35">
        <v>0</v>
      </c>
      <c r="H81" s="18"/>
      <c r="I81" s="9">
        <f t="shared" si="5"/>
        <v>0</v>
      </c>
      <c r="J81" s="10">
        <f t="shared" si="4"/>
        <v>0</v>
      </c>
      <c r="K81" s="11">
        <v>100</v>
      </c>
      <c r="L81" s="12">
        <f t="shared" si="6"/>
        <v>0</v>
      </c>
    </row>
    <row r="82" spans="2:12" x14ac:dyDescent="0.25">
      <c r="B82" s="55">
        <v>78</v>
      </c>
      <c r="C82" s="7" t="s">
        <v>83</v>
      </c>
      <c r="D82" s="53">
        <v>60</v>
      </c>
      <c r="E82" s="16"/>
      <c r="F82" s="16"/>
      <c r="G82" s="35">
        <v>0</v>
      </c>
      <c r="H82" s="18"/>
      <c r="I82" s="9">
        <f t="shared" si="5"/>
        <v>0</v>
      </c>
      <c r="J82" s="10">
        <f t="shared" si="4"/>
        <v>0</v>
      </c>
      <c r="K82" s="11">
        <v>10</v>
      </c>
      <c r="L82" s="12">
        <f t="shared" si="6"/>
        <v>0</v>
      </c>
    </row>
    <row r="83" spans="2:12" x14ac:dyDescent="0.25">
      <c r="B83" s="55">
        <v>79</v>
      </c>
      <c r="C83" s="7" t="s">
        <v>84</v>
      </c>
      <c r="D83" s="53">
        <v>60</v>
      </c>
      <c r="E83" s="16"/>
      <c r="F83" s="16"/>
      <c r="G83" s="35">
        <v>0</v>
      </c>
      <c r="H83" s="18"/>
      <c r="I83" s="9">
        <f t="shared" si="5"/>
        <v>0</v>
      </c>
      <c r="J83" s="10">
        <f t="shared" si="4"/>
        <v>0</v>
      </c>
      <c r="K83" s="11">
        <v>6</v>
      </c>
      <c r="L83" s="12">
        <f t="shared" si="6"/>
        <v>0</v>
      </c>
    </row>
    <row r="84" spans="2:12" x14ac:dyDescent="0.25">
      <c r="B84" s="55">
        <v>80</v>
      </c>
      <c r="C84" s="7" t="s">
        <v>85</v>
      </c>
      <c r="D84" s="53">
        <v>10</v>
      </c>
      <c r="E84" s="16"/>
      <c r="F84" s="16"/>
      <c r="G84" s="35">
        <v>0</v>
      </c>
      <c r="H84" s="18"/>
      <c r="I84" s="9">
        <f t="shared" si="5"/>
        <v>0</v>
      </c>
      <c r="J84" s="10">
        <f t="shared" si="4"/>
        <v>0</v>
      </c>
      <c r="K84" s="11">
        <v>1</v>
      </c>
      <c r="L84" s="12">
        <f t="shared" si="6"/>
        <v>0</v>
      </c>
    </row>
    <row r="85" spans="2:12" x14ac:dyDescent="0.25">
      <c r="B85" s="55">
        <v>81</v>
      </c>
      <c r="C85" s="7" t="s">
        <v>86</v>
      </c>
      <c r="D85" s="53">
        <v>10</v>
      </c>
      <c r="E85" s="16"/>
      <c r="F85" s="16"/>
      <c r="G85" s="35">
        <v>0</v>
      </c>
      <c r="H85" s="18"/>
      <c r="I85" s="9">
        <f t="shared" si="5"/>
        <v>0</v>
      </c>
      <c r="J85" s="10">
        <f t="shared" si="4"/>
        <v>0</v>
      </c>
      <c r="K85" s="11">
        <v>10</v>
      </c>
      <c r="L85" s="12">
        <f t="shared" si="6"/>
        <v>0</v>
      </c>
    </row>
    <row r="86" spans="2:12" x14ac:dyDescent="0.25">
      <c r="B86" s="55">
        <v>82</v>
      </c>
      <c r="C86" s="7" t="s">
        <v>87</v>
      </c>
      <c r="D86" s="53">
        <v>10</v>
      </c>
      <c r="E86" s="16"/>
      <c r="F86" s="16"/>
      <c r="G86" s="35">
        <v>0</v>
      </c>
      <c r="H86" s="18"/>
      <c r="I86" s="9">
        <f t="shared" si="5"/>
        <v>0</v>
      </c>
      <c r="J86" s="10">
        <f t="shared" si="4"/>
        <v>0</v>
      </c>
      <c r="K86" s="11">
        <v>1</v>
      </c>
      <c r="L86" s="12">
        <f t="shared" si="6"/>
        <v>0</v>
      </c>
    </row>
    <row r="87" spans="2:12" x14ac:dyDescent="0.25">
      <c r="B87" s="55">
        <v>83</v>
      </c>
      <c r="C87" s="7" t="s">
        <v>88</v>
      </c>
      <c r="D87" s="53">
        <v>50</v>
      </c>
      <c r="E87" s="16"/>
      <c r="F87" s="16"/>
      <c r="G87" s="35">
        <v>0</v>
      </c>
      <c r="H87" s="18"/>
      <c r="I87" s="9">
        <f t="shared" si="5"/>
        <v>0</v>
      </c>
      <c r="J87" s="10">
        <f t="shared" si="4"/>
        <v>0</v>
      </c>
      <c r="K87" s="11">
        <v>1</v>
      </c>
      <c r="L87" s="12">
        <f t="shared" si="6"/>
        <v>0</v>
      </c>
    </row>
    <row r="88" spans="2:12" x14ac:dyDescent="0.25">
      <c r="B88" s="55">
        <v>84</v>
      </c>
      <c r="C88" s="7" t="s">
        <v>89</v>
      </c>
      <c r="D88" s="53">
        <v>50</v>
      </c>
      <c r="E88" s="16"/>
      <c r="F88" s="16"/>
      <c r="G88" s="35">
        <v>0</v>
      </c>
      <c r="H88" s="18"/>
      <c r="I88" s="9">
        <f t="shared" si="5"/>
        <v>0</v>
      </c>
      <c r="J88" s="10">
        <f t="shared" si="4"/>
        <v>0</v>
      </c>
      <c r="K88" s="11">
        <v>1</v>
      </c>
      <c r="L88" s="12">
        <f t="shared" si="6"/>
        <v>0</v>
      </c>
    </row>
    <row r="89" spans="2:12" x14ac:dyDescent="0.25">
      <c r="B89" s="55">
        <v>85</v>
      </c>
      <c r="C89" s="7" t="s">
        <v>90</v>
      </c>
      <c r="D89" s="53">
        <v>50</v>
      </c>
      <c r="E89" s="16"/>
      <c r="F89" s="16"/>
      <c r="G89" s="35">
        <v>0</v>
      </c>
      <c r="H89" s="17"/>
      <c r="I89" s="9">
        <f t="shared" si="5"/>
        <v>0</v>
      </c>
      <c r="J89" s="10">
        <f t="shared" si="4"/>
        <v>0</v>
      </c>
      <c r="K89" s="11">
        <v>1</v>
      </c>
      <c r="L89" s="12">
        <f t="shared" si="6"/>
        <v>0</v>
      </c>
    </row>
    <row r="90" spans="2:12" x14ac:dyDescent="0.25">
      <c r="B90" s="55">
        <v>86</v>
      </c>
      <c r="C90" s="7" t="s">
        <v>91</v>
      </c>
      <c r="D90" s="53">
        <v>25</v>
      </c>
      <c r="E90" s="16"/>
      <c r="F90" s="16"/>
      <c r="G90" s="35">
        <v>0</v>
      </c>
      <c r="H90" s="18"/>
      <c r="I90" s="9">
        <f t="shared" si="5"/>
        <v>0</v>
      </c>
      <c r="J90" s="10">
        <f t="shared" si="4"/>
        <v>0</v>
      </c>
      <c r="K90" s="11">
        <v>1</v>
      </c>
      <c r="L90" s="12">
        <f t="shared" si="6"/>
        <v>0</v>
      </c>
    </row>
    <row r="91" spans="2:12" x14ac:dyDescent="0.25">
      <c r="B91" s="55">
        <v>87</v>
      </c>
      <c r="C91" s="7" t="s">
        <v>92</v>
      </c>
      <c r="D91" s="53">
        <v>25</v>
      </c>
      <c r="E91" s="16"/>
      <c r="F91" s="16"/>
      <c r="G91" s="35">
        <v>0</v>
      </c>
      <c r="H91" s="18"/>
      <c r="I91" s="9">
        <f t="shared" si="5"/>
        <v>0</v>
      </c>
      <c r="J91" s="10">
        <f t="shared" si="4"/>
        <v>0</v>
      </c>
      <c r="K91" s="11">
        <v>1</v>
      </c>
      <c r="L91" s="12">
        <f t="shared" si="6"/>
        <v>0</v>
      </c>
    </row>
    <row r="92" spans="2:12" x14ac:dyDescent="0.25">
      <c r="B92" s="55">
        <v>88</v>
      </c>
      <c r="C92" s="7" t="s">
        <v>93</v>
      </c>
      <c r="D92" s="53">
        <v>200</v>
      </c>
      <c r="E92" s="16"/>
      <c r="F92" s="16"/>
      <c r="G92" s="35">
        <v>0</v>
      </c>
      <c r="H92" s="18"/>
      <c r="I92" s="9">
        <f t="shared" si="5"/>
        <v>0</v>
      </c>
      <c r="J92" s="10">
        <f t="shared" si="4"/>
        <v>0</v>
      </c>
      <c r="K92" s="11">
        <v>1</v>
      </c>
      <c r="L92" s="12">
        <f t="shared" si="6"/>
        <v>0</v>
      </c>
    </row>
    <row r="93" spans="2:12" x14ac:dyDescent="0.25">
      <c r="B93" s="55">
        <v>89</v>
      </c>
      <c r="C93" s="7" t="s">
        <v>94</v>
      </c>
      <c r="D93" s="53">
        <v>200</v>
      </c>
      <c r="E93" s="16"/>
      <c r="F93" s="16"/>
      <c r="G93" s="35">
        <v>0</v>
      </c>
      <c r="H93" s="18"/>
      <c r="I93" s="9">
        <f t="shared" si="5"/>
        <v>0</v>
      </c>
      <c r="J93" s="10">
        <f t="shared" si="4"/>
        <v>0</v>
      </c>
      <c r="K93" s="11">
        <v>10</v>
      </c>
      <c r="L93" s="12">
        <f t="shared" si="6"/>
        <v>0</v>
      </c>
    </row>
    <row r="94" spans="2:12" x14ac:dyDescent="0.25">
      <c r="B94" s="55">
        <v>90</v>
      </c>
      <c r="C94" s="7" t="s">
        <v>95</v>
      </c>
      <c r="D94" s="53">
        <v>200</v>
      </c>
      <c r="E94" s="16"/>
      <c r="F94" s="16"/>
      <c r="G94" s="35">
        <v>0</v>
      </c>
      <c r="H94" s="18"/>
      <c r="I94" s="9">
        <f t="shared" si="5"/>
        <v>0</v>
      </c>
      <c r="J94" s="10">
        <f t="shared" si="4"/>
        <v>0</v>
      </c>
      <c r="K94" s="11">
        <v>20</v>
      </c>
      <c r="L94" s="12">
        <f t="shared" si="6"/>
        <v>0</v>
      </c>
    </row>
    <row r="95" spans="2:12" x14ac:dyDescent="0.25">
      <c r="B95" s="55">
        <v>91</v>
      </c>
      <c r="C95" s="7" t="s">
        <v>96</v>
      </c>
      <c r="D95" s="53">
        <v>200</v>
      </c>
      <c r="E95" s="16"/>
      <c r="F95" s="16"/>
      <c r="G95" s="35">
        <v>0</v>
      </c>
      <c r="H95" s="18"/>
      <c r="I95" s="9">
        <f t="shared" si="5"/>
        <v>0</v>
      </c>
      <c r="J95" s="10">
        <f t="shared" si="4"/>
        <v>0</v>
      </c>
      <c r="K95" s="11">
        <v>1</v>
      </c>
      <c r="L95" s="12">
        <f t="shared" si="6"/>
        <v>0</v>
      </c>
    </row>
    <row r="96" spans="2:12" x14ac:dyDescent="0.25">
      <c r="B96" s="55">
        <v>92</v>
      </c>
      <c r="C96" s="7" t="s">
        <v>97</v>
      </c>
      <c r="D96" s="53">
        <v>200</v>
      </c>
      <c r="E96" s="16"/>
      <c r="F96" s="16"/>
      <c r="G96" s="35">
        <v>0</v>
      </c>
      <c r="H96" s="18"/>
      <c r="I96" s="9">
        <f t="shared" si="5"/>
        <v>0</v>
      </c>
      <c r="J96" s="10">
        <f t="shared" si="4"/>
        <v>0</v>
      </c>
      <c r="K96" s="11">
        <v>1</v>
      </c>
      <c r="L96" s="12">
        <f t="shared" si="6"/>
        <v>0</v>
      </c>
    </row>
    <row r="97" spans="2:12" x14ac:dyDescent="0.25">
      <c r="B97" s="55">
        <v>93</v>
      </c>
      <c r="C97" s="7" t="s">
        <v>98</v>
      </c>
      <c r="D97" s="53">
        <v>20</v>
      </c>
      <c r="E97" s="16"/>
      <c r="F97" s="16"/>
      <c r="G97" s="35">
        <v>0</v>
      </c>
      <c r="H97" s="18"/>
      <c r="I97" s="9">
        <f t="shared" si="5"/>
        <v>0</v>
      </c>
      <c r="J97" s="10">
        <f t="shared" si="4"/>
        <v>0</v>
      </c>
      <c r="K97" s="11">
        <v>1</v>
      </c>
      <c r="L97" s="12">
        <f t="shared" si="6"/>
        <v>0</v>
      </c>
    </row>
    <row r="98" spans="2:12" x14ac:dyDescent="0.25">
      <c r="B98" s="55">
        <v>94</v>
      </c>
      <c r="C98" s="7" t="s">
        <v>99</v>
      </c>
      <c r="D98" s="53">
        <v>20</v>
      </c>
      <c r="E98" s="16"/>
      <c r="F98" s="16"/>
      <c r="G98" s="35">
        <v>0</v>
      </c>
      <c r="H98" s="18"/>
      <c r="I98" s="9">
        <f t="shared" si="5"/>
        <v>0</v>
      </c>
      <c r="J98" s="10">
        <f t="shared" si="4"/>
        <v>0</v>
      </c>
      <c r="K98" s="11">
        <v>1</v>
      </c>
      <c r="L98" s="12">
        <f t="shared" si="6"/>
        <v>0</v>
      </c>
    </row>
    <row r="99" spans="2:12" x14ac:dyDescent="0.25">
      <c r="B99" s="55">
        <v>95</v>
      </c>
      <c r="C99" s="7" t="s">
        <v>100</v>
      </c>
      <c r="D99" s="53">
        <v>20</v>
      </c>
      <c r="E99" s="16"/>
      <c r="F99" s="16"/>
      <c r="G99" s="35">
        <v>0</v>
      </c>
      <c r="H99" s="17"/>
      <c r="I99" s="9">
        <f t="shared" si="5"/>
        <v>0</v>
      </c>
      <c r="J99" s="10">
        <f t="shared" si="4"/>
        <v>0</v>
      </c>
      <c r="K99" s="11">
        <v>1</v>
      </c>
      <c r="L99" s="12">
        <f t="shared" si="6"/>
        <v>0</v>
      </c>
    </row>
    <row r="100" spans="2:12" x14ac:dyDescent="0.25">
      <c r="B100" s="55">
        <v>96</v>
      </c>
      <c r="C100" s="7" t="s">
        <v>101</v>
      </c>
      <c r="D100" s="53">
        <v>10</v>
      </c>
      <c r="E100" s="16"/>
      <c r="F100" s="16"/>
      <c r="G100" s="35">
        <v>0</v>
      </c>
      <c r="H100" s="18"/>
      <c r="I100" s="9">
        <f t="shared" si="5"/>
        <v>0</v>
      </c>
      <c r="J100" s="10">
        <f t="shared" si="4"/>
        <v>0</v>
      </c>
      <c r="K100" s="11">
        <v>1</v>
      </c>
      <c r="L100" s="12">
        <f t="shared" si="6"/>
        <v>0</v>
      </c>
    </row>
    <row r="101" spans="2:12" x14ac:dyDescent="0.25">
      <c r="B101" s="55">
        <v>97</v>
      </c>
      <c r="C101" s="7" t="s">
        <v>102</v>
      </c>
      <c r="D101" s="53">
        <v>5</v>
      </c>
      <c r="E101" s="16"/>
      <c r="F101" s="16"/>
      <c r="G101" s="35">
        <v>0</v>
      </c>
      <c r="H101" s="18"/>
      <c r="I101" s="9">
        <f t="shared" si="5"/>
        <v>0</v>
      </c>
      <c r="J101" s="10">
        <f t="shared" si="4"/>
        <v>0</v>
      </c>
      <c r="K101" s="11">
        <v>1</v>
      </c>
      <c r="L101" s="12">
        <f t="shared" si="6"/>
        <v>0</v>
      </c>
    </row>
    <row r="102" spans="2:12" x14ac:dyDescent="0.25">
      <c r="B102" s="55">
        <v>98</v>
      </c>
      <c r="C102" s="7" t="s">
        <v>103</v>
      </c>
      <c r="D102" s="53">
        <v>100</v>
      </c>
      <c r="E102" s="16"/>
      <c r="F102" s="16"/>
      <c r="G102" s="35">
        <v>0</v>
      </c>
      <c r="H102" s="18"/>
      <c r="I102" s="9">
        <f t="shared" si="5"/>
        <v>0</v>
      </c>
      <c r="J102" s="10">
        <f t="shared" si="4"/>
        <v>0</v>
      </c>
      <c r="K102" s="11">
        <v>20</v>
      </c>
      <c r="L102" s="12">
        <f t="shared" si="6"/>
        <v>0</v>
      </c>
    </row>
    <row r="103" spans="2:12" x14ac:dyDescent="0.25">
      <c r="B103" s="55">
        <v>99</v>
      </c>
      <c r="C103" s="7" t="s">
        <v>104</v>
      </c>
      <c r="D103" s="53">
        <v>100</v>
      </c>
      <c r="E103" s="16"/>
      <c r="F103" s="16"/>
      <c r="G103" s="35">
        <v>0</v>
      </c>
      <c r="H103" s="18"/>
      <c r="I103" s="9">
        <f t="shared" si="5"/>
        <v>0</v>
      </c>
      <c r="J103" s="10">
        <f t="shared" si="4"/>
        <v>0</v>
      </c>
      <c r="K103" s="11">
        <v>20</v>
      </c>
      <c r="L103" s="12">
        <f t="shared" si="6"/>
        <v>0</v>
      </c>
    </row>
    <row r="104" spans="2:12" x14ac:dyDescent="0.25">
      <c r="B104" s="55">
        <v>100</v>
      </c>
      <c r="C104" s="7" t="s">
        <v>105</v>
      </c>
      <c r="D104" s="53">
        <v>100</v>
      </c>
      <c r="E104" s="16"/>
      <c r="F104" s="16"/>
      <c r="G104" s="35">
        <v>0</v>
      </c>
      <c r="H104" s="18"/>
      <c r="I104" s="9">
        <f t="shared" si="5"/>
        <v>0</v>
      </c>
      <c r="J104" s="10">
        <f t="shared" si="4"/>
        <v>0</v>
      </c>
      <c r="K104" s="11">
        <v>2</v>
      </c>
      <c r="L104" s="12">
        <f t="shared" si="6"/>
        <v>0</v>
      </c>
    </row>
    <row r="105" spans="2:12" x14ac:dyDescent="0.25">
      <c r="B105" s="55">
        <v>101</v>
      </c>
      <c r="C105" s="7" t="s">
        <v>106</v>
      </c>
      <c r="D105" s="53">
        <v>100</v>
      </c>
      <c r="E105" s="16"/>
      <c r="F105" s="16"/>
      <c r="G105" s="35">
        <v>0</v>
      </c>
      <c r="H105" s="18"/>
      <c r="I105" s="9">
        <f t="shared" si="5"/>
        <v>0</v>
      </c>
      <c r="J105" s="10">
        <f t="shared" si="4"/>
        <v>0</v>
      </c>
      <c r="K105" s="11">
        <v>20</v>
      </c>
      <c r="L105" s="12">
        <f t="shared" si="6"/>
        <v>0</v>
      </c>
    </row>
    <row r="106" spans="2:12" x14ac:dyDescent="0.25">
      <c r="B106" s="55">
        <v>102</v>
      </c>
      <c r="C106" s="7" t="s">
        <v>107</v>
      </c>
      <c r="D106" s="53">
        <v>5</v>
      </c>
      <c r="E106" s="16"/>
      <c r="F106" s="16"/>
      <c r="G106" s="35">
        <v>0</v>
      </c>
      <c r="H106" s="18"/>
      <c r="I106" s="9">
        <f t="shared" si="5"/>
        <v>0</v>
      </c>
      <c r="J106" s="10">
        <f t="shared" si="4"/>
        <v>0</v>
      </c>
      <c r="K106" s="11">
        <v>1</v>
      </c>
      <c r="L106" s="12">
        <f t="shared" si="6"/>
        <v>0</v>
      </c>
    </row>
    <row r="107" spans="2:12" x14ac:dyDescent="0.25">
      <c r="B107" s="55">
        <v>103</v>
      </c>
      <c r="C107" s="7" t="s">
        <v>108</v>
      </c>
      <c r="D107" s="53">
        <v>25</v>
      </c>
      <c r="E107" s="16"/>
      <c r="F107" s="16"/>
      <c r="G107" s="35">
        <v>0</v>
      </c>
      <c r="H107" s="18"/>
      <c r="I107" s="9">
        <f t="shared" si="5"/>
        <v>0</v>
      </c>
      <c r="J107" s="10">
        <f t="shared" si="4"/>
        <v>0</v>
      </c>
      <c r="K107" s="11">
        <v>1</v>
      </c>
      <c r="L107" s="12">
        <f t="shared" si="6"/>
        <v>0</v>
      </c>
    </row>
    <row r="108" spans="2:12" x14ac:dyDescent="0.25">
      <c r="B108" s="55">
        <v>104</v>
      </c>
      <c r="C108" s="7" t="s">
        <v>109</v>
      </c>
      <c r="D108" s="53">
        <v>20</v>
      </c>
      <c r="E108" s="16"/>
      <c r="F108" s="16"/>
      <c r="G108" s="35">
        <v>0</v>
      </c>
      <c r="H108" s="18"/>
      <c r="I108" s="9">
        <f t="shared" si="5"/>
        <v>0</v>
      </c>
      <c r="J108" s="10">
        <f t="shared" si="4"/>
        <v>0</v>
      </c>
      <c r="K108" s="11">
        <v>1</v>
      </c>
      <c r="L108" s="12">
        <f t="shared" si="6"/>
        <v>0</v>
      </c>
    </row>
    <row r="109" spans="2:12" x14ac:dyDescent="0.25">
      <c r="B109" s="55">
        <v>105</v>
      </c>
      <c r="C109" s="7" t="s">
        <v>110</v>
      </c>
      <c r="D109" s="53">
        <v>40</v>
      </c>
      <c r="E109" s="16"/>
      <c r="F109" s="16"/>
      <c r="G109" s="35">
        <v>0</v>
      </c>
      <c r="H109" s="18"/>
      <c r="I109" s="9">
        <f t="shared" si="5"/>
        <v>0</v>
      </c>
      <c r="J109" s="10">
        <f t="shared" si="4"/>
        <v>0</v>
      </c>
      <c r="K109" s="11">
        <v>1</v>
      </c>
      <c r="L109" s="12">
        <f t="shared" si="6"/>
        <v>0</v>
      </c>
    </row>
    <row r="110" spans="2:12" x14ac:dyDescent="0.25">
      <c r="B110" s="55">
        <v>106</v>
      </c>
      <c r="C110" s="7" t="s">
        <v>111</v>
      </c>
      <c r="D110" s="53">
        <v>40</v>
      </c>
      <c r="E110" s="16"/>
      <c r="F110" s="16"/>
      <c r="G110" s="35">
        <v>0</v>
      </c>
      <c r="H110" s="18"/>
      <c r="I110" s="9">
        <f t="shared" si="5"/>
        <v>0</v>
      </c>
      <c r="J110" s="10">
        <f t="shared" si="4"/>
        <v>0</v>
      </c>
      <c r="K110" s="11">
        <v>1</v>
      </c>
      <c r="L110" s="12">
        <f t="shared" si="6"/>
        <v>0</v>
      </c>
    </row>
    <row r="111" spans="2:12" x14ac:dyDescent="0.25">
      <c r="B111" s="55">
        <v>107</v>
      </c>
      <c r="C111" s="7" t="s">
        <v>112</v>
      </c>
      <c r="D111" s="53">
        <v>5</v>
      </c>
      <c r="E111" s="16"/>
      <c r="F111" s="16"/>
      <c r="G111" s="35">
        <v>0</v>
      </c>
      <c r="H111" s="18"/>
      <c r="I111" s="9">
        <f t="shared" si="5"/>
        <v>0</v>
      </c>
      <c r="J111" s="10">
        <f t="shared" si="4"/>
        <v>0</v>
      </c>
      <c r="K111" s="11">
        <v>1</v>
      </c>
      <c r="L111" s="12">
        <f t="shared" si="6"/>
        <v>0</v>
      </c>
    </row>
    <row r="112" spans="2:12" x14ac:dyDescent="0.25">
      <c r="B112" s="55">
        <v>108</v>
      </c>
      <c r="C112" s="7" t="s">
        <v>113</v>
      </c>
      <c r="D112" s="53">
        <v>5</v>
      </c>
      <c r="E112" s="16"/>
      <c r="F112" s="16"/>
      <c r="G112" s="35">
        <v>0</v>
      </c>
      <c r="H112" s="18"/>
      <c r="I112" s="9">
        <f t="shared" si="5"/>
        <v>0</v>
      </c>
      <c r="J112" s="10">
        <f t="shared" si="4"/>
        <v>0</v>
      </c>
      <c r="K112" s="11">
        <v>1</v>
      </c>
      <c r="L112" s="12">
        <f t="shared" si="6"/>
        <v>0</v>
      </c>
    </row>
    <row r="113" spans="2:12" x14ac:dyDescent="0.25">
      <c r="B113" s="55">
        <v>109</v>
      </c>
      <c r="C113" s="7" t="s">
        <v>114</v>
      </c>
      <c r="D113" s="53">
        <v>5</v>
      </c>
      <c r="E113" s="16"/>
      <c r="F113" s="16"/>
      <c r="G113" s="35">
        <v>0</v>
      </c>
      <c r="H113" s="18"/>
      <c r="I113" s="9">
        <f t="shared" si="5"/>
        <v>0</v>
      </c>
      <c r="J113" s="10">
        <f t="shared" si="4"/>
        <v>0</v>
      </c>
      <c r="K113" s="11">
        <v>1</v>
      </c>
      <c r="L113" s="12">
        <f t="shared" si="6"/>
        <v>0</v>
      </c>
    </row>
    <row r="114" spans="2:12" x14ac:dyDescent="0.25">
      <c r="B114" s="55">
        <v>110</v>
      </c>
      <c r="C114" s="7" t="s">
        <v>115</v>
      </c>
      <c r="D114" s="53">
        <v>50</v>
      </c>
      <c r="E114" s="16"/>
      <c r="F114" s="16"/>
      <c r="G114" s="35">
        <v>0</v>
      </c>
      <c r="H114" s="18"/>
      <c r="I114" s="9">
        <f t="shared" si="5"/>
        <v>0</v>
      </c>
      <c r="J114" s="10">
        <f t="shared" si="4"/>
        <v>0</v>
      </c>
      <c r="K114" s="11">
        <v>1</v>
      </c>
      <c r="L114" s="12">
        <f t="shared" si="6"/>
        <v>0</v>
      </c>
    </row>
    <row r="115" spans="2:12" x14ac:dyDescent="0.25">
      <c r="B115" s="55">
        <v>111</v>
      </c>
      <c r="C115" s="7" t="s">
        <v>116</v>
      </c>
      <c r="D115" s="53">
        <v>500</v>
      </c>
      <c r="E115" s="16"/>
      <c r="F115" s="16"/>
      <c r="G115" s="35">
        <v>0</v>
      </c>
      <c r="H115" s="18"/>
      <c r="I115" s="9">
        <f t="shared" si="5"/>
        <v>0</v>
      </c>
      <c r="J115" s="10">
        <f t="shared" si="4"/>
        <v>0</v>
      </c>
      <c r="K115" s="11">
        <v>1</v>
      </c>
      <c r="L115" s="12">
        <f t="shared" si="6"/>
        <v>0</v>
      </c>
    </row>
    <row r="116" spans="2:12" x14ac:dyDescent="0.25">
      <c r="B116" s="55">
        <v>112</v>
      </c>
      <c r="C116" s="7" t="s">
        <v>117</v>
      </c>
      <c r="D116" s="53">
        <v>500</v>
      </c>
      <c r="E116" s="16"/>
      <c r="F116" s="16"/>
      <c r="G116" s="35">
        <v>0</v>
      </c>
      <c r="H116" s="18"/>
      <c r="I116" s="9">
        <f t="shared" si="5"/>
        <v>0</v>
      </c>
      <c r="J116" s="10">
        <f t="shared" si="4"/>
        <v>0</v>
      </c>
      <c r="K116" s="11">
        <v>1</v>
      </c>
      <c r="L116" s="12">
        <f t="shared" si="6"/>
        <v>0</v>
      </c>
    </row>
    <row r="117" spans="2:12" x14ac:dyDescent="0.25">
      <c r="B117" s="55">
        <v>113</v>
      </c>
      <c r="C117" s="7" t="s">
        <v>118</v>
      </c>
      <c r="D117" s="53">
        <v>300</v>
      </c>
      <c r="E117" s="16"/>
      <c r="F117" s="16"/>
      <c r="G117" s="35">
        <v>0</v>
      </c>
      <c r="H117" s="18"/>
      <c r="I117" s="9">
        <f t="shared" si="5"/>
        <v>0</v>
      </c>
      <c r="J117" s="10">
        <f t="shared" si="4"/>
        <v>0</v>
      </c>
      <c r="K117" s="11">
        <v>1</v>
      </c>
      <c r="L117" s="12">
        <f t="shared" si="6"/>
        <v>0</v>
      </c>
    </row>
    <row r="118" spans="2:12" ht="14.4" thickBot="1" x14ac:dyDescent="0.3">
      <c r="B118" s="57">
        <v>114</v>
      </c>
      <c r="C118" s="58" t="s">
        <v>119</v>
      </c>
      <c r="D118" s="53">
        <v>50</v>
      </c>
      <c r="E118" s="19"/>
      <c r="F118" s="19"/>
      <c r="G118" s="36">
        <v>0</v>
      </c>
      <c r="H118" s="20"/>
      <c r="I118" s="13">
        <f t="shared" si="5"/>
        <v>0</v>
      </c>
      <c r="J118" s="14">
        <f t="shared" si="4"/>
        <v>0</v>
      </c>
      <c r="K118" s="15">
        <v>1</v>
      </c>
      <c r="L118" s="12">
        <f t="shared" si="6"/>
        <v>0</v>
      </c>
    </row>
    <row r="119" spans="2:12" ht="14.4" thickBot="1" x14ac:dyDescent="0.3">
      <c r="G119" s="4"/>
      <c r="I119" s="5"/>
      <c r="J119" s="5"/>
    </row>
    <row r="120" spans="2:12" ht="35.25" customHeight="1" thickBot="1" x14ac:dyDescent="0.35">
      <c r="B120" s="112" t="s">
        <v>146</v>
      </c>
      <c r="C120" s="113"/>
      <c r="D120" s="113"/>
      <c r="E120" s="113"/>
      <c r="F120" s="113"/>
      <c r="G120" s="113"/>
      <c r="H120" s="113"/>
      <c r="I120" s="113"/>
      <c r="J120" s="21"/>
      <c r="K120" s="21"/>
      <c r="L120" s="21">
        <f>SUM(L10:L118)</f>
        <v>0</v>
      </c>
    </row>
  </sheetData>
  <sheetProtection sheet="1" formatCells="0"/>
  <protectedRanges>
    <protectedRange sqref="E10:H118" name="Bereik1"/>
  </protectedRanges>
  <mergeCells count="6">
    <mergeCell ref="B120:I120"/>
    <mergeCell ref="C4:D4"/>
    <mergeCell ref="C6:D6"/>
    <mergeCell ref="C7:D7"/>
    <mergeCell ref="C3:D3"/>
    <mergeCell ref="C5:D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26714-9EA6-4CB6-B97A-BEAF39543DA1}">
  <sheetPr>
    <tabColor rgb="FFFAF8D2"/>
  </sheetPr>
  <dimension ref="B2:F14"/>
  <sheetViews>
    <sheetView zoomScale="80" zoomScaleNormal="80" workbookViewId="0">
      <selection activeCell="E12" sqref="E12"/>
    </sheetView>
  </sheetViews>
  <sheetFormatPr defaultRowHeight="14.4" x14ac:dyDescent="0.3"/>
  <cols>
    <col min="2" max="2" width="44.88671875" customWidth="1"/>
    <col min="3" max="3" width="27.88671875" customWidth="1"/>
    <col min="4" max="4" width="31.44140625" customWidth="1"/>
    <col min="5" max="5" width="29.44140625" customWidth="1"/>
  </cols>
  <sheetData>
    <row r="2" spans="2:6" ht="17.399999999999999" x14ac:dyDescent="0.3">
      <c r="B2" s="131" t="s">
        <v>162</v>
      </c>
      <c r="C2" s="131"/>
      <c r="D2" s="131"/>
      <c r="E2" s="131"/>
    </row>
    <row r="3" spans="2:6" ht="15" thickBot="1" x14ac:dyDescent="0.35"/>
    <row r="4" spans="2:6" ht="15" customHeight="1" x14ac:dyDescent="0.3">
      <c r="B4" s="122" t="s">
        <v>179</v>
      </c>
      <c r="C4" s="123"/>
      <c r="D4" s="123"/>
      <c r="E4" s="124"/>
      <c r="F4" s="28"/>
    </row>
    <row r="5" spans="2:6" x14ac:dyDescent="0.3">
      <c r="B5" s="125"/>
      <c r="C5" s="126"/>
      <c r="D5" s="126"/>
      <c r="E5" s="127"/>
      <c r="F5" s="28"/>
    </row>
    <row r="6" spans="2:6" x14ac:dyDescent="0.3">
      <c r="B6" s="125"/>
      <c r="C6" s="126"/>
      <c r="D6" s="126"/>
      <c r="E6" s="127"/>
      <c r="F6" s="28"/>
    </row>
    <row r="7" spans="2:6" x14ac:dyDescent="0.3">
      <c r="B7" s="125"/>
      <c r="C7" s="126"/>
      <c r="D7" s="126"/>
      <c r="E7" s="127"/>
      <c r="F7" s="28"/>
    </row>
    <row r="8" spans="2:6" x14ac:dyDescent="0.3">
      <c r="B8" s="125"/>
      <c r="C8" s="126"/>
      <c r="D8" s="126"/>
      <c r="E8" s="127"/>
      <c r="F8" s="28"/>
    </row>
    <row r="9" spans="2:6" x14ac:dyDescent="0.3">
      <c r="B9" s="125"/>
      <c r="C9" s="126"/>
      <c r="D9" s="126"/>
      <c r="E9" s="127"/>
      <c r="F9" s="28"/>
    </row>
    <row r="10" spans="2:6" ht="132.75" customHeight="1" thickBot="1" x14ac:dyDescent="0.35">
      <c r="B10" s="128"/>
      <c r="C10" s="129"/>
      <c r="D10" s="129"/>
      <c r="E10" s="130"/>
      <c r="F10" s="28"/>
    </row>
    <row r="11" spans="2:6" ht="33" customHeight="1" thickBot="1" x14ac:dyDescent="0.35"/>
    <row r="12" spans="2:6" ht="58.5" customHeight="1" thickBot="1" x14ac:dyDescent="0.35">
      <c r="B12" s="42" t="s">
        <v>144</v>
      </c>
      <c r="C12" s="43" t="s">
        <v>181</v>
      </c>
      <c r="D12" s="44">
        <v>0</v>
      </c>
      <c r="E12" s="37"/>
    </row>
    <row r="13" spans="2:6" ht="7.5" customHeight="1" thickBot="1" x14ac:dyDescent="0.35">
      <c r="B13" s="38"/>
      <c r="C13" s="39"/>
      <c r="D13" s="40"/>
      <c r="E13" s="41"/>
    </row>
    <row r="14" spans="2:6" ht="15" thickBot="1" x14ac:dyDescent="0.35">
      <c r="B14" s="132" t="s">
        <v>180</v>
      </c>
      <c r="C14" s="133"/>
      <c r="D14" s="133"/>
      <c r="E14" s="24">
        <f>(D12-(D12*E12))</f>
        <v>0</v>
      </c>
    </row>
  </sheetData>
  <sheetProtection sheet="1" objects="1" scenarios="1"/>
  <protectedRanges>
    <protectedRange sqref="E12:E13" name="Bereik1_1"/>
  </protectedRanges>
  <mergeCells count="3">
    <mergeCell ref="B4:E10"/>
    <mergeCell ref="B2:E2"/>
    <mergeCell ref="B14:D14"/>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743DE-28C1-466A-9EBB-7AC53CB0A897}">
  <sheetPr>
    <tabColor theme="9" tint="0.39997558519241921"/>
  </sheetPr>
  <dimension ref="A1:X50"/>
  <sheetViews>
    <sheetView workbookViewId="0">
      <selection activeCell="O12" sqref="O12"/>
    </sheetView>
  </sheetViews>
  <sheetFormatPr defaultColWidth="9.109375" defaultRowHeight="13.8" x14ac:dyDescent="0.25"/>
  <cols>
    <col min="1" max="1" width="5.109375" style="29" customWidth="1"/>
    <col min="2" max="5" width="9.109375" style="1"/>
    <col min="6" max="6" width="11.88671875" style="1" customWidth="1"/>
    <col min="7" max="10" width="9.109375" style="1"/>
    <col min="11" max="24" width="9.109375" style="29"/>
    <col min="25" max="16384" width="9.109375" style="1"/>
  </cols>
  <sheetData>
    <row r="1" spans="2:10" s="29" customFormat="1" x14ac:dyDescent="0.25"/>
    <row r="2" spans="2:10" s="29" customFormat="1" ht="17.399999999999999" x14ac:dyDescent="0.3">
      <c r="B2" s="134" t="s">
        <v>163</v>
      </c>
      <c r="C2" s="134"/>
      <c r="D2" s="134"/>
      <c r="E2" s="134"/>
      <c r="F2" s="134"/>
      <c r="G2" s="134"/>
      <c r="H2" s="134"/>
      <c r="I2" s="134"/>
    </row>
    <row r="3" spans="2:10" s="29" customFormat="1" ht="14.4" thickBot="1" x14ac:dyDescent="0.3"/>
    <row r="4" spans="2:10" ht="31.2" customHeight="1" thickBot="1" x14ac:dyDescent="0.3">
      <c r="B4" s="100" t="s">
        <v>168</v>
      </c>
      <c r="C4" s="101"/>
      <c r="D4" s="101"/>
      <c r="E4" s="101"/>
      <c r="F4" s="101"/>
      <c r="G4" s="101"/>
      <c r="H4" s="101"/>
      <c r="I4" s="101"/>
      <c r="J4" s="102"/>
    </row>
    <row r="5" spans="2:10" s="29" customFormat="1" ht="14.4" thickBot="1" x14ac:dyDescent="0.3"/>
    <row r="6" spans="2:10" ht="14.4" thickBot="1" x14ac:dyDescent="0.3">
      <c r="B6" s="135" t="s">
        <v>157</v>
      </c>
      <c r="C6" s="136"/>
      <c r="D6" s="136"/>
      <c r="E6" s="136"/>
      <c r="F6" s="136"/>
      <c r="G6" s="137">
        <f>'2. Papier (PR2)'!K22</f>
        <v>0</v>
      </c>
      <c r="H6" s="137"/>
      <c r="I6" s="137"/>
      <c r="J6" s="138"/>
    </row>
    <row r="7" spans="2:10" s="29" customFormat="1" ht="14.4" thickBot="1" x14ac:dyDescent="0.3"/>
    <row r="8" spans="2:10" ht="22.5" customHeight="1" thickBot="1" x14ac:dyDescent="0.3">
      <c r="B8" s="103" t="s">
        <v>142</v>
      </c>
      <c r="C8" s="93"/>
      <c r="D8" s="93"/>
      <c r="E8" s="93"/>
      <c r="F8" s="93"/>
      <c r="G8" s="92">
        <f>G6</f>
        <v>0</v>
      </c>
      <c r="H8" s="93"/>
      <c r="I8" s="93"/>
      <c r="J8" s="94"/>
    </row>
    <row r="9" spans="2:10" s="29" customFormat="1" x14ac:dyDescent="0.25">
      <c r="B9" s="91" t="s">
        <v>158</v>
      </c>
      <c r="C9" s="91"/>
      <c r="D9" s="91"/>
      <c r="E9" s="91"/>
      <c r="F9" s="91"/>
      <c r="G9" s="91"/>
      <c r="H9" s="91"/>
      <c r="I9" s="91"/>
      <c r="J9" s="91"/>
    </row>
    <row r="10" spans="2:10" s="29" customFormat="1" x14ac:dyDescent="0.25"/>
    <row r="11" spans="2:10" s="29" customFormat="1" x14ac:dyDescent="0.25"/>
    <row r="12" spans="2:10" s="29" customFormat="1" x14ac:dyDescent="0.25"/>
    <row r="13" spans="2:10" s="29" customFormat="1" x14ac:dyDescent="0.25">
      <c r="B13" s="95" t="s">
        <v>148</v>
      </c>
      <c r="C13" s="95"/>
      <c r="D13" s="95"/>
      <c r="E13" s="95"/>
      <c r="F13" s="95"/>
      <c r="G13" s="30"/>
      <c r="H13" s="30"/>
      <c r="I13" s="30"/>
      <c r="J13" s="30"/>
    </row>
    <row r="14" spans="2:10" s="29" customFormat="1" ht="4.5" customHeight="1" thickBot="1" x14ac:dyDescent="0.3">
      <c r="B14" s="30"/>
      <c r="C14" s="30"/>
      <c r="D14" s="30"/>
      <c r="E14" s="30"/>
      <c r="F14" s="30"/>
      <c r="G14" s="30"/>
      <c r="H14" s="30"/>
      <c r="I14" s="30"/>
      <c r="J14" s="30"/>
    </row>
    <row r="15" spans="2:10" s="29" customFormat="1" ht="43.5" customHeight="1" x14ac:dyDescent="0.25">
      <c r="B15" s="147" t="s">
        <v>149</v>
      </c>
      <c r="C15" s="148"/>
      <c r="D15" s="148"/>
      <c r="E15" s="148"/>
      <c r="F15" s="148"/>
      <c r="G15" s="149"/>
      <c r="H15" s="149"/>
      <c r="I15" s="149"/>
      <c r="J15" s="150"/>
    </row>
    <row r="16" spans="2:10" s="29" customFormat="1" ht="6" customHeight="1" x14ac:dyDescent="0.25">
      <c r="B16" s="31"/>
      <c r="C16" s="30"/>
      <c r="D16" s="30"/>
      <c r="E16" s="30"/>
      <c r="F16" s="30"/>
      <c r="G16" s="50"/>
      <c r="H16" s="50"/>
      <c r="I16" s="50"/>
      <c r="J16" s="51"/>
    </row>
    <row r="17" spans="2:10" s="29" customFormat="1" ht="41.25" customHeight="1" x14ac:dyDescent="0.25">
      <c r="B17" s="139" t="s">
        <v>150</v>
      </c>
      <c r="C17" s="140"/>
      <c r="D17" s="140"/>
      <c r="E17" s="140"/>
      <c r="F17" s="140"/>
      <c r="G17" s="141"/>
      <c r="H17" s="141"/>
      <c r="I17" s="141"/>
      <c r="J17" s="142"/>
    </row>
    <row r="18" spans="2:10" s="29" customFormat="1" ht="6.75" customHeight="1" x14ac:dyDescent="0.25">
      <c r="B18" s="31"/>
      <c r="C18" s="30"/>
      <c r="D18" s="30"/>
      <c r="E18" s="30"/>
      <c r="F18" s="30"/>
      <c r="G18" s="50"/>
      <c r="H18" s="50"/>
      <c r="I18" s="50"/>
      <c r="J18" s="51"/>
    </row>
    <row r="19" spans="2:10" s="29" customFormat="1" x14ac:dyDescent="0.25">
      <c r="B19" s="139" t="s">
        <v>151</v>
      </c>
      <c r="C19" s="140"/>
      <c r="D19" s="140"/>
      <c r="E19" s="140"/>
      <c r="F19" s="140"/>
      <c r="G19" s="141"/>
      <c r="H19" s="141"/>
      <c r="I19" s="141"/>
      <c r="J19" s="142"/>
    </row>
    <row r="20" spans="2:10" s="29" customFormat="1" ht="5.25" customHeight="1" x14ac:dyDescent="0.25">
      <c r="B20" s="31"/>
      <c r="C20" s="30"/>
      <c r="D20" s="30"/>
      <c r="E20" s="30"/>
      <c r="F20" s="30"/>
      <c r="G20" s="50"/>
      <c r="H20" s="50"/>
      <c r="I20" s="50"/>
      <c r="J20" s="51"/>
    </row>
    <row r="21" spans="2:10" s="29" customFormat="1" ht="64.5" customHeight="1" thickBot="1" x14ac:dyDescent="0.3">
      <c r="B21" s="143" t="s">
        <v>152</v>
      </c>
      <c r="C21" s="144"/>
      <c r="D21" s="144"/>
      <c r="E21" s="144"/>
      <c r="F21" s="144"/>
      <c r="G21" s="145"/>
      <c r="H21" s="145"/>
      <c r="I21" s="145"/>
      <c r="J21" s="146"/>
    </row>
    <row r="22" spans="2:10" s="29" customFormat="1" x14ac:dyDescent="0.25"/>
    <row r="23" spans="2:10" s="29" customFormat="1" x14ac:dyDescent="0.25"/>
    <row r="24" spans="2:10" s="29" customFormat="1" x14ac:dyDescent="0.25"/>
    <row r="25" spans="2:10" s="29" customFormat="1" x14ac:dyDescent="0.25"/>
    <row r="26" spans="2:10" s="29" customFormat="1" x14ac:dyDescent="0.25"/>
    <row r="27" spans="2:10" s="29" customFormat="1" x14ac:dyDescent="0.25"/>
    <row r="28" spans="2:10" s="29" customFormat="1" x14ac:dyDescent="0.25"/>
    <row r="29" spans="2:10" s="29" customFormat="1" x14ac:dyDescent="0.25"/>
    <row r="30" spans="2:10" s="29" customFormat="1" x14ac:dyDescent="0.25"/>
    <row r="31" spans="2:10" s="29" customFormat="1" x14ac:dyDescent="0.25"/>
    <row r="32" spans="2:10" s="29" customFormat="1" x14ac:dyDescent="0.25"/>
    <row r="33" s="29" customFormat="1" x14ac:dyDescent="0.25"/>
    <row r="34" s="29" customFormat="1" x14ac:dyDescent="0.25"/>
    <row r="35" s="29" customFormat="1" x14ac:dyDescent="0.25"/>
    <row r="36" s="29" customFormat="1" x14ac:dyDescent="0.25"/>
    <row r="37" s="29" customFormat="1" x14ac:dyDescent="0.25"/>
    <row r="38" s="29" customFormat="1" x14ac:dyDescent="0.25"/>
    <row r="39" s="29" customFormat="1" x14ac:dyDescent="0.25"/>
    <row r="40" s="29" customFormat="1" x14ac:dyDescent="0.25"/>
    <row r="41" s="29" customFormat="1" x14ac:dyDescent="0.25"/>
    <row r="42" s="29" customFormat="1" x14ac:dyDescent="0.25"/>
    <row r="43" s="29" customFormat="1" x14ac:dyDescent="0.25"/>
    <row r="44" s="29" customFormat="1" x14ac:dyDescent="0.25"/>
    <row r="45" s="29" customFormat="1" x14ac:dyDescent="0.25"/>
    <row r="46" s="29" customFormat="1" x14ac:dyDescent="0.25"/>
    <row r="47" s="29" customFormat="1" x14ac:dyDescent="0.25"/>
    <row r="48" s="29" customFormat="1" x14ac:dyDescent="0.25"/>
    <row r="49" s="29" customFormat="1" x14ac:dyDescent="0.25"/>
    <row r="50" s="29" customFormat="1" x14ac:dyDescent="0.25"/>
  </sheetData>
  <sheetProtection algorithmName="SHA-512" hashValue="qz2btD6nPahjPKmc1iHJ1QrjzW1DrCh8EVGyKJiG2U/OuQDdDEj4ILdAhDglo29IVYNVldCb8emqpNH7B2dAnQ==" saltValue="Oox8hLTmSEbnoZj77kA2cw==" spinCount="100000" sheet="1" formatCells="0"/>
  <mergeCells count="16">
    <mergeCell ref="B19:F19"/>
    <mergeCell ref="G19:J19"/>
    <mergeCell ref="B21:F21"/>
    <mergeCell ref="G21:J21"/>
    <mergeCell ref="B9:J9"/>
    <mergeCell ref="B13:F13"/>
    <mergeCell ref="B15:F15"/>
    <mergeCell ref="G15:J15"/>
    <mergeCell ref="B17:F17"/>
    <mergeCell ref="G17:J17"/>
    <mergeCell ref="B2:I2"/>
    <mergeCell ref="B4:J4"/>
    <mergeCell ref="B6:F6"/>
    <mergeCell ref="G6:J6"/>
    <mergeCell ref="B8:F8"/>
    <mergeCell ref="G8:J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A2316-8396-408F-9540-8E7BD930F912}">
  <sheetPr>
    <tabColor theme="9" tint="0.79998168889431442"/>
  </sheetPr>
  <dimension ref="B1:K22"/>
  <sheetViews>
    <sheetView zoomScale="91" zoomScaleNormal="91" workbookViewId="0">
      <selection activeCell="E14" sqref="E14"/>
    </sheetView>
  </sheetViews>
  <sheetFormatPr defaultColWidth="9.109375" defaultRowHeight="13.8" x14ac:dyDescent="0.25"/>
  <cols>
    <col min="1" max="1" width="4.44140625" style="1" customWidth="1"/>
    <col min="2" max="2" width="4.33203125" style="1" customWidth="1"/>
    <col min="3" max="3" width="63.88671875" style="1" customWidth="1"/>
    <col min="4" max="4" width="16.44140625" style="1" bestFit="1" customWidth="1"/>
    <col min="5" max="5" width="41" style="1" customWidth="1"/>
    <col min="6" max="6" width="44.88671875" style="1" customWidth="1"/>
    <col min="7" max="7" width="22.5546875" style="1" customWidth="1"/>
    <col min="8" max="8" width="27.5546875" style="1" customWidth="1"/>
    <col min="9" max="9" width="26.5546875" style="1" customWidth="1"/>
    <col min="10" max="10" width="31.88671875" style="1" customWidth="1"/>
    <col min="11" max="11" width="31" style="1" customWidth="1"/>
    <col min="12" max="16384" width="9.109375" style="1"/>
  </cols>
  <sheetData>
    <row r="1" spans="2:11" ht="17.399999999999999" x14ac:dyDescent="0.3">
      <c r="C1" s="81" t="s">
        <v>164</v>
      </c>
      <c r="D1" s="81"/>
      <c r="E1" s="81"/>
    </row>
    <row r="2" spans="2:11" ht="14.4" thickBot="1" x14ac:dyDescent="0.3"/>
    <row r="3" spans="2:11" ht="15" customHeight="1" x14ac:dyDescent="0.25">
      <c r="C3" s="120" t="s">
        <v>0</v>
      </c>
      <c r="D3" s="154"/>
      <c r="E3" s="25"/>
    </row>
    <row r="4" spans="2:11" ht="45.75" customHeight="1" x14ac:dyDescent="0.25">
      <c r="C4" s="114" t="s">
        <v>156</v>
      </c>
      <c r="D4" s="151"/>
      <c r="E4" s="115"/>
    </row>
    <row r="5" spans="2:11" ht="35.25" customHeight="1" x14ac:dyDescent="0.25">
      <c r="C5" s="114" t="s">
        <v>131</v>
      </c>
      <c r="D5" s="151"/>
      <c r="E5" s="115"/>
    </row>
    <row r="6" spans="2:11" ht="33" customHeight="1" x14ac:dyDescent="0.25">
      <c r="C6" s="116" t="s">
        <v>129</v>
      </c>
      <c r="D6" s="152"/>
      <c r="E6" s="117"/>
    </row>
    <row r="7" spans="2:11" ht="14.25" customHeight="1" thickBot="1" x14ac:dyDescent="0.3">
      <c r="C7" s="118" t="s">
        <v>130</v>
      </c>
      <c r="D7" s="153"/>
      <c r="E7" s="119"/>
    </row>
    <row r="10" spans="2:11" ht="36" customHeight="1" x14ac:dyDescent="0.25">
      <c r="B10" s="22" t="s">
        <v>1</v>
      </c>
      <c r="C10" s="22" t="s">
        <v>2</v>
      </c>
      <c r="D10" s="23" t="s">
        <v>121</v>
      </c>
      <c r="E10" s="22" t="s">
        <v>4</v>
      </c>
      <c r="F10" s="22" t="s">
        <v>5</v>
      </c>
      <c r="G10" s="23" t="s">
        <v>10</v>
      </c>
      <c r="H10" s="23" t="s">
        <v>122</v>
      </c>
      <c r="I10" s="23" t="s">
        <v>7</v>
      </c>
      <c r="J10" s="23" t="s">
        <v>123</v>
      </c>
      <c r="K10" s="23" t="s">
        <v>177</v>
      </c>
    </row>
    <row r="11" spans="2:11" x14ac:dyDescent="0.25">
      <c r="B11" s="7">
        <v>1</v>
      </c>
      <c r="C11" s="7" t="s">
        <v>124</v>
      </c>
      <c r="D11" s="11">
        <v>800</v>
      </c>
      <c r="E11" s="47"/>
      <c r="F11" s="47"/>
      <c r="G11" s="46" t="s">
        <v>125</v>
      </c>
      <c r="H11" s="48">
        <v>0</v>
      </c>
      <c r="I11" s="49"/>
      <c r="J11" s="9">
        <f>SUM(H11-(H11*I11))</f>
        <v>0</v>
      </c>
      <c r="K11" s="9">
        <f>D11*J11</f>
        <v>0</v>
      </c>
    </row>
    <row r="12" spans="2:11" x14ac:dyDescent="0.25">
      <c r="B12" s="7">
        <v>2</v>
      </c>
      <c r="C12" s="7" t="s">
        <v>126</v>
      </c>
      <c r="D12" s="11">
        <v>100</v>
      </c>
      <c r="E12" s="47"/>
      <c r="F12" s="47"/>
      <c r="G12" s="46" t="s">
        <v>125</v>
      </c>
      <c r="H12" s="48">
        <v>0</v>
      </c>
      <c r="I12" s="49"/>
      <c r="J12" s="9">
        <f>SUM(H12-(H12*I12))</f>
        <v>0</v>
      </c>
      <c r="K12" s="9">
        <f t="shared" ref="K12:K20" si="0">D12*J12</f>
        <v>0</v>
      </c>
    </row>
    <row r="13" spans="2:11" x14ac:dyDescent="0.25">
      <c r="B13" s="7">
        <v>3</v>
      </c>
      <c r="C13" s="7" t="s">
        <v>170</v>
      </c>
      <c r="D13" s="11">
        <v>5</v>
      </c>
      <c r="E13" s="47"/>
      <c r="F13" s="47"/>
      <c r="G13" s="46" t="s">
        <v>125</v>
      </c>
      <c r="H13" s="48">
        <v>0</v>
      </c>
      <c r="I13" s="49"/>
      <c r="J13" s="9">
        <f>SUM(H13-(H13*I13))</f>
        <v>0</v>
      </c>
      <c r="K13" s="9">
        <f t="shared" si="0"/>
        <v>0</v>
      </c>
    </row>
    <row r="14" spans="2:11" ht="19.95" customHeight="1" x14ac:dyDescent="0.25">
      <c r="B14" s="7">
        <v>4</v>
      </c>
      <c r="C14" s="7" t="s">
        <v>171</v>
      </c>
      <c r="D14" s="11">
        <v>5</v>
      </c>
      <c r="E14" s="47"/>
      <c r="F14" s="47"/>
      <c r="G14" s="46" t="s">
        <v>125</v>
      </c>
      <c r="H14" s="48">
        <v>0</v>
      </c>
      <c r="I14" s="49"/>
      <c r="J14" s="9">
        <f>SUM(H14-(H14*I14))</f>
        <v>0</v>
      </c>
      <c r="K14" s="9">
        <f t="shared" si="0"/>
        <v>0</v>
      </c>
    </row>
    <row r="15" spans="2:11" x14ac:dyDescent="0.25">
      <c r="B15" s="7">
        <v>5</v>
      </c>
      <c r="C15" s="7" t="s">
        <v>172</v>
      </c>
      <c r="D15" s="11">
        <v>5</v>
      </c>
      <c r="E15" s="47"/>
      <c r="F15" s="47"/>
      <c r="G15" s="46" t="s">
        <v>125</v>
      </c>
      <c r="H15" s="48">
        <v>0</v>
      </c>
      <c r="I15" s="49"/>
      <c r="J15" s="9">
        <f t="shared" ref="J15:J20" si="1">SUM(H15-(H15*I15))</f>
        <v>0</v>
      </c>
      <c r="K15" s="9">
        <f t="shared" si="0"/>
        <v>0</v>
      </c>
    </row>
    <row r="16" spans="2:11" x14ac:dyDescent="0.25">
      <c r="B16" s="7">
        <v>7</v>
      </c>
      <c r="C16" s="7" t="s">
        <v>173</v>
      </c>
      <c r="D16" s="11">
        <v>5</v>
      </c>
      <c r="E16" s="47"/>
      <c r="F16" s="47"/>
      <c r="G16" s="46" t="s">
        <v>125</v>
      </c>
      <c r="H16" s="48">
        <v>0</v>
      </c>
      <c r="I16" s="49"/>
      <c r="J16" s="9">
        <f t="shared" si="1"/>
        <v>0</v>
      </c>
      <c r="K16" s="9">
        <f t="shared" si="0"/>
        <v>0</v>
      </c>
    </row>
    <row r="17" spans="2:11" x14ac:dyDescent="0.25">
      <c r="B17" s="7">
        <v>8</v>
      </c>
      <c r="C17" s="7" t="s">
        <v>174</v>
      </c>
      <c r="D17" s="11">
        <v>5</v>
      </c>
      <c r="E17" s="47"/>
      <c r="F17" s="47"/>
      <c r="G17" s="46" t="s">
        <v>125</v>
      </c>
      <c r="H17" s="48">
        <v>0</v>
      </c>
      <c r="I17" s="49"/>
      <c r="J17" s="9">
        <f t="shared" si="1"/>
        <v>0</v>
      </c>
      <c r="K17" s="9">
        <f t="shared" si="0"/>
        <v>0</v>
      </c>
    </row>
    <row r="18" spans="2:11" x14ac:dyDescent="0.25">
      <c r="B18" s="7">
        <v>9</v>
      </c>
      <c r="C18" s="7" t="s">
        <v>175</v>
      </c>
      <c r="D18" s="11">
        <v>5</v>
      </c>
      <c r="E18" s="47"/>
      <c r="F18" s="47"/>
      <c r="G18" s="46" t="s">
        <v>125</v>
      </c>
      <c r="H18" s="48">
        <v>0</v>
      </c>
      <c r="I18" s="49"/>
      <c r="J18" s="9">
        <f t="shared" si="1"/>
        <v>0</v>
      </c>
      <c r="K18" s="9">
        <f t="shared" si="0"/>
        <v>0</v>
      </c>
    </row>
    <row r="19" spans="2:11" x14ac:dyDescent="0.25">
      <c r="B19" s="7">
        <v>10</v>
      </c>
      <c r="C19" s="7" t="s">
        <v>176</v>
      </c>
      <c r="D19" s="11">
        <v>5</v>
      </c>
      <c r="E19" s="47"/>
      <c r="F19" s="47"/>
      <c r="G19" s="46" t="s">
        <v>125</v>
      </c>
      <c r="H19" s="48">
        <v>0</v>
      </c>
      <c r="I19" s="49"/>
      <c r="J19" s="9">
        <f t="shared" si="1"/>
        <v>0</v>
      </c>
      <c r="K19" s="9">
        <f t="shared" si="0"/>
        <v>0</v>
      </c>
    </row>
    <row r="20" spans="2:11" x14ac:dyDescent="0.25">
      <c r="B20" s="7">
        <v>11</v>
      </c>
      <c r="C20" s="7" t="s">
        <v>176</v>
      </c>
      <c r="D20" s="11">
        <v>5</v>
      </c>
      <c r="E20" s="47"/>
      <c r="F20" s="47"/>
      <c r="G20" s="46" t="s">
        <v>125</v>
      </c>
      <c r="H20" s="48">
        <v>0</v>
      </c>
      <c r="I20" s="49"/>
      <c r="J20" s="9">
        <f t="shared" si="1"/>
        <v>0</v>
      </c>
      <c r="K20" s="9">
        <f t="shared" si="0"/>
        <v>0</v>
      </c>
    </row>
    <row r="21" spans="2:11" ht="14.4" thickBot="1" x14ac:dyDescent="0.3"/>
    <row r="22" spans="2:11" ht="27" customHeight="1" thickBot="1" x14ac:dyDescent="0.35">
      <c r="B22" s="112" t="s">
        <v>120</v>
      </c>
      <c r="C22" s="113"/>
      <c r="D22" s="113"/>
      <c r="E22" s="113"/>
      <c r="F22" s="113"/>
      <c r="G22" s="113"/>
      <c r="H22" s="113"/>
      <c r="I22" s="113"/>
      <c r="J22" s="113"/>
      <c r="K22" s="24">
        <f>SUM(K11:K20)</f>
        <v>0</v>
      </c>
    </row>
  </sheetData>
  <sheetProtection algorithmName="SHA-512" hashValue="D4FNKEbO6xbWiqTAxJ5t5ABI7//RtOdpc6PTr7Irl+FFIZGFO0gaF/5I2q364JoPqifDkO4mp1/1rRiOaATigw==" saltValue="8ojQ5Lex1c3f8RDf1tAesg==" spinCount="100000" sheet="1" formatCells="0"/>
  <mergeCells count="7">
    <mergeCell ref="B22:J22"/>
    <mergeCell ref="C1:E1"/>
    <mergeCell ref="C4:E4"/>
    <mergeCell ref="C5:E5"/>
    <mergeCell ref="C6:E6"/>
    <mergeCell ref="C7:E7"/>
    <mergeCell ref="C3:D3"/>
  </mergeCells>
  <phoneticPr fontId="2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6</vt:i4>
      </vt:variant>
    </vt:vector>
  </HeadingPairs>
  <TitlesOfParts>
    <vt:vector size="6" baseType="lpstr">
      <vt:lpstr>Invulinstructie</vt:lpstr>
      <vt:lpstr>A. Voorblad perceel 1</vt:lpstr>
      <vt:lpstr>1a. Kernassortiment (PR1)</vt:lpstr>
      <vt:lpstr>1b. Restassortiment (PR1)</vt:lpstr>
      <vt:lpstr>B. Voorblad perceel 2</vt:lpstr>
      <vt:lpstr>2. Papier (PR2)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Manon de Vries</dc:creator>
  <cp:lastModifiedBy>Manon de Vries</cp:lastModifiedBy>
  <dcterms:created xsi:type="dcterms:W3CDTF">2024-08-07T08:45:44Z</dcterms:created>
  <dcterms:modified xsi:type="dcterms:W3CDTF">2024-11-04T09:37:07Z</dcterms:modified>
</cp:coreProperties>
</file>