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PLP\PLPSL\GEBOUWENBEHEER\24 verzekeringen\Brandverzekering 2022 RHVO\2. Vragen Nota van Inlichtingen 1e ronde\"/>
    </mc:Choice>
  </mc:AlternateContent>
  <xr:revisionPtr revIDLastSave="0" documentId="13_ncr:1_{3EBE24C9-5712-472D-9CA0-E22325C0A598}" xr6:coauthVersionLast="44" xr6:coauthVersionMax="44" xr10:uidLastSave="{00000000-0000-0000-0000-000000000000}"/>
  <bookViews>
    <workbookView xWindow="-28920" yWindow="2295" windowWidth="29040" windowHeight="17640" xr2:uid="{00000000-000D-0000-FFFF-FFFF00000000}"/>
  </bookViews>
  <sheets>
    <sheet name="specificatie" sheetId="7" r:id="rId1"/>
    <sheet name="zon op Leiderdorp" sheetId="8" r:id="rId2"/>
    <sheet name="uitvraag scholen" sheetId="9" r:id="rId3"/>
  </sheets>
  <definedNames>
    <definedName name="_xlnm._FilterDatabase" localSheetId="0" hidden="1">specificatie!$A$1:$AA$30</definedName>
    <definedName name="_xlnm.Print_Area" localSheetId="0">specificatie!$A$1:$K$33</definedName>
    <definedName name="_xlnm.Print_Titles" localSheetId="0">specificatie!$1:$1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9" i="7" l="1"/>
  <c r="I28" i="7"/>
  <c r="I27" i="7"/>
  <c r="I26" i="7"/>
  <c r="I25" i="7"/>
  <c r="I24" i="7"/>
  <c r="I23" i="7"/>
  <c r="I22" i="7"/>
  <c r="I21" i="7"/>
  <c r="I20" i="7"/>
  <c r="I18" i="7"/>
  <c r="I3" i="7"/>
  <c r="I4" i="7"/>
  <c r="I5" i="7"/>
  <c r="I6" i="7"/>
  <c r="I7" i="7"/>
  <c r="I8" i="7"/>
  <c r="I9" i="7"/>
  <c r="I10" i="7"/>
  <c r="I11" i="7"/>
  <c r="I12" i="7"/>
  <c r="I13" i="7"/>
  <c r="I14" i="7"/>
  <c r="I15" i="7"/>
  <c r="I16" i="7"/>
  <c r="I2" i="7"/>
  <c r="K12" i="7" l="1"/>
  <c r="K13" i="7"/>
  <c r="K14" i="7"/>
  <c r="K15" i="7"/>
  <c r="K23" i="7"/>
  <c r="K24" i="7"/>
  <c r="K6" i="7"/>
  <c r="K29" i="7"/>
  <c r="K28" i="7"/>
  <c r="K27" i="7"/>
  <c r="K25" i="7"/>
  <c r="K21" i="7"/>
  <c r="K20" i="7"/>
  <c r="K18" i="7"/>
  <c r="K11" i="7"/>
  <c r="K9" i="7"/>
  <c r="K8" i="7"/>
  <c r="K3" i="7"/>
  <c r="K2" i="7" l="1"/>
  <c r="K7" i="7" l="1"/>
  <c r="K10" i="7"/>
  <c r="K4" i="7" l="1"/>
  <c r="K5" i="7"/>
  <c r="K16" i="7"/>
  <c r="J30" i="7"/>
  <c r="K26" i="7" l="1"/>
  <c r="K22" i="7"/>
  <c r="I30" i="7" l="1"/>
  <c r="K3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tc={455ED564-D1A1-456E-8A3A-E395B9495BEB}</author>
  </authors>
  <commentList>
    <comment ref="A19" authorId="0" shapeId="0" xr:uid="{455ED564-D1A1-456E-8A3A-E395B9495BEB}">
      <text>
        <t>[Opmerkingenthread]
U kunt deze opmerkingenthread lezen in uw versie van Excel. Eventuele wijzigingen aan de thread gaan echter verloren als het bestand wordt geopend in een nieuwere versie van Excel. Meer informatie: https://go.microsoft.com/fwlink/?linkid=870924
Opmerking:
    Er zitten twee scholen en sportzaal Hoftuyn in de Brede school west aan de Leeuwerikstraat. Is alles op nr. 2 getaxeerd?</t>
      </text>
    </comment>
  </commentList>
</comments>
</file>

<file path=xl/sharedStrings.xml><?xml version="1.0" encoding="utf-8"?>
<sst xmlns="http://schemas.openxmlformats.org/spreadsheetml/2006/main" count="554" uniqueCount="150">
  <si>
    <t>straatnaam</t>
  </si>
  <si>
    <t>huisnr.</t>
  </si>
  <si>
    <t>toev.</t>
  </si>
  <si>
    <t>getaxeerd</t>
  </si>
  <si>
    <t>gebruiker</t>
  </si>
  <si>
    <t>Bernhardstraat</t>
  </si>
  <si>
    <t>Bloemerd</t>
  </si>
  <si>
    <t>A</t>
  </si>
  <si>
    <t>Buitenhoflaan</t>
  </si>
  <si>
    <t>Heelblaadjespad</t>
  </si>
  <si>
    <t>Hoogmadeseweg</t>
  </si>
  <si>
    <t>Kastanjelaan</t>
  </si>
  <si>
    <t>Klerkenhof</t>
  </si>
  <si>
    <t>Klimopzoom</t>
  </si>
  <si>
    <t xml:space="preserve">Kom van Aaiweg </t>
  </si>
  <si>
    <t>Marjoleintuin</t>
  </si>
  <si>
    <t>Simon Smitweg</t>
  </si>
  <si>
    <t>Gemeentewerken, brandweer, ambulancezorg HM</t>
  </si>
  <si>
    <t>Gemeentehuis</t>
  </si>
  <si>
    <t>Touwbaan</t>
  </si>
  <si>
    <t>Van Diepeningenlaan</t>
  </si>
  <si>
    <t>Van der Marckstraat</t>
  </si>
  <si>
    <t>Jeu de Boule vereniging, Drumfanfare/ Zijlkwartier</t>
  </si>
  <si>
    <t>Vronkenlaan</t>
  </si>
  <si>
    <t xml:space="preserve">totaal </t>
  </si>
  <si>
    <t>Willem Alexanderlaan</t>
  </si>
  <si>
    <t>Muzenlaan</t>
  </si>
  <si>
    <t>Inventaris</t>
  </si>
  <si>
    <t>postcode</t>
  </si>
  <si>
    <t>2353 BX</t>
  </si>
  <si>
    <t>2351 GG</t>
  </si>
  <si>
    <t>2353 BZ</t>
  </si>
  <si>
    <t>2353 ME</t>
  </si>
  <si>
    <t>2353 KD</t>
  </si>
  <si>
    <t>2353 PA</t>
  </si>
  <si>
    <t>2351 CN</t>
  </si>
  <si>
    <t>2351 CV</t>
  </si>
  <si>
    <t>2353 WB</t>
  </si>
  <si>
    <t>2353 RE</t>
  </si>
  <si>
    <t>2351 NN</t>
  </si>
  <si>
    <t>2353 PL</t>
  </si>
  <si>
    <t>2353 GA</t>
  </si>
  <si>
    <t>2352 CZ</t>
  </si>
  <si>
    <t>2352 KA</t>
  </si>
  <si>
    <t>2352 RA</t>
  </si>
  <si>
    <t>2352 EP</t>
  </si>
  <si>
    <t xml:space="preserve">Leeuwerikstraat </t>
  </si>
  <si>
    <t>2352 ER</t>
  </si>
  <si>
    <t>Dwarsweteringkade</t>
  </si>
  <si>
    <t>2353 AA</t>
  </si>
  <si>
    <t>Molen</t>
  </si>
  <si>
    <t>Alphenplein, van</t>
  </si>
  <si>
    <t>Leiderdorp</t>
  </si>
  <si>
    <t>plaats</t>
  </si>
  <si>
    <t>B</t>
  </si>
  <si>
    <t>Aula begraafplaats</t>
  </si>
  <si>
    <t>2351 ND</t>
  </si>
  <si>
    <t>2351 DZ</t>
  </si>
  <si>
    <t>Persant Snoepweg/Simon Smitweg</t>
  </si>
  <si>
    <t>Milieustraat en loodsen</t>
  </si>
  <si>
    <t>Bospolder</t>
  </si>
  <si>
    <t>2300 XX</t>
  </si>
  <si>
    <t>HSL gebouw</t>
  </si>
  <si>
    <t>110e</t>
  </si>
  <si>
    <t>Gebouwen
per 31-12-2020
indexcijfer 150,8</t>
  </si>
  <si>
    <t>inventaris taxatie Lengkeek 276275-01-0 dd 23-11-2020</t>
  </si>
  <si>
    <t>inventaris taxatie Lengkeek 276277-01-0 dd 23-11-2020</t>
  </si>
  <si>
    <t>inventaris taxatie Lengkeek 276317-01-0 dd 23-11-2020</t>
  </si>
  <si>
    <t>inventaris taxatie Lengkeek 276283-01-0 dd 23-11-2020</t>
  </si>
  <si>
    <t>inventaris taxatie Lengkeek 276285-01-0 dd 23-11-2020</t>
  </si>
  <si>
    <t>inventaris taxatie Lengkeek 276289-01-0 dd 23-11-2020</t>
  </si>
  <si>
    <t>inventaris taxatie Lengkeek 276292-01-0 dd 23-11-2020</t>
  </si>
  <si>
    <t>inventaris taxatie Lengkeek 276294-01-0 dd 23-11-2020</t>
  </si>
  <si>
    <t>inventaris taxatie Lengkeek 276296-01-0 dd 23-11-2020</t>
  </si>
  <si>
    <t>inventaris taxatie Lengkeek 276298-01-0 dd 23-11-2020</t>
  </si>
  <si>
    <t>inventaris taxatie Lengkeek 276301-01-0 dd 23-11-2020</t>
  </si>
  <si>
    <t>inventaris taxatie Lengkeek 276303-01-0 dd 23-11-2020</t>
  </si>
  <si>
    <t>inventaris taxatie Lengkeek 276305-01-0 dd 23-11-2020</t>
  </si>
  <si>
    <t>inventaris taxatie Lengkeek 276307-01-0 dd 23-11-2020</t>
  </si>
  <si>
    <t>inventaris taxatie Lengkeek 276312-01-0 dd 23-11-2020</t>
  </si>
  <si>
    <t>inventaris taxatie Lengkeek 276314-01-0 dd 23-11-2020</t>
  </si>
  <si>
    <t>inventaris taxatie Lengkeek 276321-01-0 dd 23-11-2020</t>
  </si>
  <si>
    <t>inventaris taxatie Lengkeek 276322-01-0 dd 23-11-2020</t>
  </si>
  <si>
    <t>Gebouwen
per 31-12-2021
indexcijfer 158,3</t>
  </si>
  <si>
    <t>Voormalige Boerderij</t>
  </si>
  <si>
    <t>Sportzaal Hoftuyn  (Bredeschool West)</t>
  </si>
  <si>
    <t>Brandweerkazerne</t>
  </si>
  <si>
    <t>Leo Kanner Onderwijsgroep</t>
  </si>
  <si>
    <t>Basisschool De Bron</t>
  </si>
  <si>
    <t>Sterrentuin (oa Incluzio, bibliotheek)</t>
  </si>
  <si>
    <t>Basisschool Prins Willem Alexander  (Bredeschool West)</t>
  </si>
  <si>
    <t>Zonnepanelen aanwezig ja/nee</t>
  </si>
  <si>
    <t>Scope of NEN keuring zonnepanelen aanwezig ja/nee</t>
  </si>
  <si>
    <t>BMI aanwezig ja/nee</t>
  </si>
  <si>
    <t>Scope of NEN keuring Electrische installatie aanwezig ja/nee</t>
  </si>
  <si>
    <t>Asbest aanwezig</t>
  </si>
  <si>
    <t>Leegstand</t>
  </si>
  <si>
    <t>opmerkingen</t>
  </si>
  <si>
    <t>nee</t>
  </si>
  <si>
    <t>nee, ontruiming</t>
  </si>
  <si>
    <t>ja</t>
  </si>
  <si>
    <t>nalevering</t>
  </si>
  <si>
    <t>BMI alleen bij FloreoKids</t>
  </si>
  <si>
    <t>ja, niet actief</t>
  </si>
  <si>
    <t>wordt afgestoten</t>
  </si>
  <si>
    <t>2018 gerenoveerd</t>
  </si>
  <si>
    <t>wordt tijdelijk beheerd</t>
  </si>
  <si>
    <t>niet bekend</t>
  </si>
  <si>
    <t>nee*</t>
  </si>
  <si>
    <t>ja, verhuurd</t>
  </si>
  <si>
    <t xml:space="preserve">panden met een * (Milieustraat, loodsen en sportzaal Bredeschool West) heeft de Cooperatie Zon op Leiderdorp zonnepanelen op het dak geplaatst via een recht van opstal. De opstal en aansprakelijkheid zijn door de Cooperatie verzekerd, daarom vullen wij hier bij keuring NEE in. Zie de bepaling uit het contract in het tabblad Zon op Leiderdorp. </t>
  </si>
  <si>
    <t xml:space="preserve">Verzekering en Aansprakelijkheid zonnepanelen via Zon op Leiderdorp </t>
  </si>
  <si>
    <t>Inventarisatie Brandverzekering</t>
  </si>
  <si>
    <t>Asbest aanwezig ja/nee</t>
  </si>
  <si>
    <t>Leegstand      ja/nee</t>
  </si>
  <si>
    <t>Opmerkingen</t>
  </si>
  <si>
    <t>Basisschool De Schakel</t>
  </si>
  <si>
    <t>Basisschool Willem de Zwijger</t>
  </si>
  <si>
    <t>Basisschool De Hasselbraam</t>
  </si>
  <si>
    <t>n.v.t.</t>
  </si>
  <si>
    <t>Ja</t>
  </si>
  <si>
    <t>Basisschool Kastanjelaan</t>
  </si>
  <si>
    <t>Basisschool 't Bolwerk</t>
  </si>
  <si>
    <t>Basisschool De Hobbit</t>
  </si>
  <si>
    <t>Basisschool Elkerlyc</t>
  </si>
  <si>
    <t>Basisschool Koningin Juliana</t>
  </si>
  <si>
    <t>Basisschool De Leeuwerik</t>
  </si>
  <si>
    <t>Basisschool De Regenboog</t>
  </si>
  <si>
    <t>Basisschool Prins Willem Alexander</t>
  </si>
  <si>
    <t>nee(*)</t>
  </si>
  <si>
    <t>Voortgezet onderwijs Visser 't Hooft</t>
  </si>
  <si>
    <t>lijken een aantal pakkingen tussen de flensen van de verwarmingsbuizen in het ketelhuis asbest verdacht zijn</t>
  </si>
  <si>
    <t>SCOPE 12?</t>
  </si>
  <si>
    <t>omvormer op onvlambare constructie?</t>
  </si>
  <si>
    <t>Monument?</t>
  </si>
  <si>
    <t>bouwaard anders dan steen/hard?</t>
  </si>
  <si>
    <t>Eigen risico school</t>
  </si>
  <si>
    <t>Zonnepanelen constructieberekening?</t>
  </si>
  <si>
    <t>ja, gemeentelijk</t>
  </si>
  <si>
    <t>ja, rijks</t>
  </si>
  <si>
    <t>ja, hout en riet</t>
  </si>
  <si>
    <t>Incluzio en FloreoKids</t>
  </si>
  <si>
    <t>FloreoKids en Leo Kanner (tijdelijk)</t>
  </si>
  <si>
    <t>Basisschool De Leeuwerik (Bredeschool West)</t>
  </si>
  <si>
    <t>Veeschuur en kantoorruimte medewerkers Houtkamp</t>
  </si>
  <si>
    <t>Basisschool De Elkerlyc</t>
  </si>
  <si>
    <t>C+D</t>
  </si>
  <si>
    <t>?</t>
  </si>
  <si>
    <t xml:space="preserve">nee, bestond bij oplevering niet (wel opleveringsrapport). De  herkeuring staat ingepland.  </t>
  </si>
  <si>
    <t>nee, betreft leasecontract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</si>
</sst>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_-&quot;€&quot;\ * #,##0_-;_-&quot;€&quot;\ * #,##0\-;_-&quot;€&quot;\ * &quot;-&quot;_-;_-@_-"/>
    <numFmt numFmtId="165" formatCode="_-&quot;€&quot;\ * #,##0.00_-;_-&quot;€&quot;\ * #,##0.00\-;_-&quot;€&quot;\ * &quot;-&quot;??_-;_-@_-"/>
    <numFmt numFmtId="166" formatCode="0;\-0"/>
    <numFmt numFmtId="167" formatCode="_ [$€-413]\ * #,##0.00_ ;_ [$€-413]\ * \-#,##0.00_ ;_ [$€-413]\ * &quot;-&quot;??_ ;_ @_ "/>
  </numFmts>
  <fonts count="14" x14ac:knownFonts="1">
    <font>
      <sz val="10"/>
      <name val="Arial"/>
    </font>
    <font>
      <sz val="10"/>
      <name val="Arial"/>
      <family val="2"/>
    </font>
    <font>
      <sz val="10"/>
      <name val="Arial"/>
      <family val="2"/>
    </font>
    <font>
      <b/>
      <sz val="10"/>
      <color indexed="17"/>
      <name val="Arial"/>
      <family val="2"/>
    </font>
    <font>
      <b/>
      <sz val="10"/>
      <name val="Arial"/>
      <family val="2"/>
    </font>
    <font>
      <sz val="10"/>
      <color indexed="17"/>
      <name val="Arial"/>
      <family val="2"/>
    </font>
    <font>
      <sz val="10"/>
      <color indexed="10"/>
      <name val="Arial"/>
      <family val="2"/>
    </font>
    <font>
      <b/>
      <u val="singleAccounting"/>
      <sz val="10"/>
      <color indexed="17"/>
      <name val="Arial"/>
      <family val="2"/>
    </font>
    <font>
      <b/>
      <u val="singleAccounting"/>
      <sz val="10"/>
      <name val="Arial"/>
      <family val="2"/>
    </font>
    <font>
      <sz val="10"/>
      <color rgb="FFFF0000"/>
      <name val="Arial"/>
      <family val="2"/>
    </font>
    <font>
      <b/>
      <i/>
      <sz val="10"/>
      <color indexed="8"/>
      <name val="Arial"/>
      <family val="2"/>
    </font>
    <font>
      <sz val="14"/>
      <name val="Arial"/>
      <family val="2"/>
    </font>
    <font>
      <b/>
      <i/>
      <sz val="10"/>
      <name val="Arial"/>
      <family val="2"/>
    </font>
    <font>
      <sz val="10"/>
      <name val="Calibri"/>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165" fontId="1" fillId="0" borderId="0" applyFont="0" applyFill="0" applyBorder="0" applyAlignment="0" applyProtection="0"/>
    <xf numFmtId="0" fontId="1" fillId="0" borderId="0"/>
  </cellStyleXfs>
  <cellXfs count="88">
    <xf numFmtId="0" fontId="0" fillId="0" borderId="0" xfId="0"/>
    <xf numFmtId="0" fontId="2" fillId="0" borderId="0" xfId="0" applyFont="1" applyFill="1" applyBorder="1" applyAlignment="1">
      <alignment horizontal="left" wrapText="1"/>
    </xf>
    <xf numFmtId="165" fontId="4" fillId="0" borderId="0" xfId="2" applyFont="1" applyFill="1" applyBorder="1" applyAlignment="1">
      <alignment horizontal="center" wrapText="1"/>
    </xf>
    <xf numFmtId="0" fontId="4" fillId="0" borderId="0" xfId="0" applyFont="1" applyFill="1" applyBorder="1" applyAlignment="1">
      <alignment horizontal="center" wrapText="1"/>
    </xf>
    <xf numFmtId="165" fontId="2" fillId="0" borderId="0" xfId="2" applyFont="1" applyFill="1" applyBorder="1" applyAlignment="1">
      <alignment wrapText="1"/>
    </xf>
    <xf numFmtId="0" fontId="2" fillId="0" borderId="0" xfId="0" applyFont="1" applyFill="1" applyBorder="1" applyAlignment="1">
      <alignment wrapText="1"/>
    </xf>
    <xf numFmtId="0" fontId="6" fillId="0" borderId="0" xfId="0" applyFont="1" applyFill="1" applyBorder="1" applyAlignment="1">
      <alignment wrapText="1"/>
    </xf>
    <xf numFmtId="0" fontId="2" fillId="0" borderId="0" xfId="0" applyFont="1" applyFill="1" applyBorder="1" applyAlignment="1"/>
    <xf numFmtId="165" fontId="4" fillId="0" borderId="0" xfId="2" applyFont="1" applyFill="1" applyBorder="1" applyAlignment="1">
      <alignment wrapText="1"/>
    </xf>
    <xf numFmtId="0" fontId="2" fillId="0" borderId="0" xfId="0" applyFont="1" applyFill="1" applyBorder="1" applyAlignment="1">
      <alignment horizontal="left"/>
    </xf>
    <xf numFmtId="165" fontId="2" fillId="0" borderId="0" xfId="2" applyFont="1" applyFill="1" applyBorder="1" applyAlignment="1"/>
    <xf numFmtId="165" fontId="8" fillId="0" borderId="0" xfId="2" applyFont="1" applyFill="1" applyBorder="1" applyAlignment="1"/>
    <xf numFmtId="164" fontId="5" fillId="0" borderId="0" xfId="1" applyNumberFormat="1" applyFont="1" applyFill="1" applyBorder="1" applyAlignment="1">
      <alignment horizontal="left"/>
    </xf>
    <xf numFmtId="164" fontId="3" fillId="0" borderId="0" xfId="1" applyNumberFormat="1" applyFont="1" applyFill="1" applyBorder="1" applyAlignment="1">
      <alignment horizontal="left"/>
    </xf>
    <xf numFmtId="164" fontId="7" fillId="0" borderId="0" xfId="1" applyNumberFormat="1" applyFont="1" applyFill="1" applyBorder="1" applyAlignment="1">
      <alignment horizontal="left"/>
    </xf>
    <xf numFmtId="164" fontId="5" fillId="0" borderId="0" xfId="1" applyNumberFormat="1" applyFont="1" applyFill="1" applyBorder="1" applyAlignment="1">
      <alignment horizontal="left" wrapText="1"/>
    </xf>
    <xf numFmtId="0" fontId="1" fillId="0" borderId="0" xfId="0" applyFont="1" applyFill="1" applyBorder="1" applyAlignment="1"/>
    <xf numFmtId="0" fontId="1" fillId="0" borderId="1" xfId="0" applyFont="1" applyFill="1" applyBorder="1" applyAlignment="1"/>
    <xf numFmtId="0" fontId="1" fillId="0" borderId="1" xfId="0" applyFont="1" applyFill="1" applyBorder="1" applyAlignment="1">
      <alignment wrapText="1"/>
    </xf>
    <xf numFmtId="165" fontId="1" fillId="0" borderId="0" xfId="2" applyFont="1" applyFill="1" applyBorder="1" applyAlignment="1">
      <alignment wrapText="1"/>
    </xf>
    <xf numFmtId="0" fontId="1" fillId="0" borderId="0" xfId="0" applyFont="1" applyFill="1" applyBorder="1" applyAlignment="1">
      <alignment wrapText="1"/>
    </xf>
    <xf numFmtId="0" fontId="1" fillId="0" borderId="1" xfId="0" applyFont="1" applyFill="1" applyBorder="1" applyAlignment="1">
      <alignment horizontal="left"/>
    </xf>
    <xf numFmtId="165" fontId="1" fillId="0" borderId="0" xfId="2" applyFont="1" applyFill="1" applyBorder="1" applyAlignment="1"/>
    <xf numFmtId="165" fontId="4" fillId="0" borderId="0" xfId="2" applyFont="1" applyFill="1" applyBorder="1" applyAlignment="1">
      <alignment horizontal="left" wrapText="1"/>
    </xf>
    <xf numFmtId="167" fontId="1" fillId="0" borderId="1" xfId="2" applyNumberFormat="1" applyFont="1" applyFill="1" applyBorder="1" applyAlignment="1">
      <alignment horizontal="left"/>
    </xf>
    <xf numFmtId="167" fontId="1" fillId="0" borderId="1" xfId="2" applyNumberFormat="1" applyFont="1" applyFill="1" applyBorder="1" applyAlignment="1"/>
    <xf numFmtId="0" fontId="1" fillId="0" borderId="0" xfId="0" applyFont="1" applyFill="1" applyBorder="1" applyAlignment="1">
      <alignment horizontal="left"/>
    </xf>
    <xf numFmtId="166" fontId="1" fillId="0" borderId="0" xfId="0" applyNumberFormat="1" applyFont="1" applyFill="1" applyBorder="1" applyAlignment="1">
      <alignment horizontal="left" wrapText="1"/>
    </xf>
    <xf numFmtId="167" fontId="1" fillId="0" borderId="0" xfId="2" applyNumberFormat="1" applyFont="1" applyFill="1" applyBorder="1" applyAlignment="1">
      <alignment horizontal="left"/>
    </xf>
    <xf numFmtId="167" fontId="1" fillId="3" borderId="1" xfId="2" applyNumberFormat="1" applyFont="1" applyFill="1" applyBorder="1" applyAlignment="1">
      <alignment horizontal="left"/>
    </xf>
    <xf numFmtId="167" fontId="1" fillId="3" borderId="1" xfId="2" applyNumberFormat="1" applyFont="1" applyFill="1" applyBorder="1" applyAlignment="1"/>
    <xf numFmtId="0" fontId="1" fillId="0" borderId="1" xfId="0" applyFont="1" applyBorder="1" applyAlignment="1">
      <alignment wrapText="1"/>
    </xf>
    <xf numFmtId="0" fontId="1" fillId="0" borderId="2" xfId="0" applyFont="1" applyBorder="1" applyAlignment="1">
      <alignment horizontal="left"/>
    </xf>
    <xf numFmtId="0" fontId="1" fillId="0" borderId="1" xfId="0" applyFont="1" applyBorder="1" applyAlignment="1">
      <alignment horizontal="left"/>
    </xf>
    <xf numFmtId="0" fontId="1" fillId="0" borderId="1" xfId="0" applyFont="1" applyBorder="1"/>
    <xf numFmtId="2" fontId="10" fillId="2" borderId="0" xfId="3" applyNumberFormat="1" applyFont="1" applyFill="1" applyAlignment="1">
      <alignment horizontal="center" vertical="top" wrapText="1"/>
    </xf>
    <xf numFmtId="0" fontId="1" fillId="0" borderId="1" xfId="3" applyBorder="1" applyAlignment="1">
      <alignment wrapText="1"/>
    </xf>
    <xf numFmtId="0" fontId="1" fillId="0" borderId="0" xfId="0" applyFont="1" applyAlignment="1">
      <alignment wrapText="1"/>
    </xf>
    <xf numFmtId="0" fontId="1" fillId="0" borderId="1" xfId="3" applyBorder="1"/>
    <xf numFmtId="0" fontId="1" fillId="0" borderId="1" xfId="3" applyBorder="1" applyAlignment="1">
      <alignment vertical="top" wrapText="1"/>
    </xf>
    <xf numFmtId="0" fontId="1" fillId="0" borderId="0" xfId="0" applyFont="1"/>
    <xf numFmtId="0" fontId="1" fillId="0" borderId="0" xfId="0" applyFont="1" applyAlignment="1">
      <alignment vertical="top" wrapText="1"/>
    </xf>
    <xf numFmtId="0" fontId="1" fillId="0" borderId="3" xfId="0" applyFont="1" applyFill="1" applyBorder="1" applyAlignment="1">
      <alignment wrapText="1"/>
    </xf>
    <xf numFmtId="0" fontId="1" fillId="0" borderId="3" xfId="0" applyFont="1" applyFill="1" applyBorder="1" applyAlignment="1"/>
    <xf numFmtId="167" fontId="1" fillId="0" borderId="3" xfId="2" applyNumberFormat="1" applyFont="1" applyFill="1" applyBorder="1" applyAlignment="1">
      <alignment horizontal="left"/>
    </xf>
    <xf numFmtId="0" fontId="4" fillId="2" borderId="4" xfId="0" applyFont="1" applyFill="1" applyBorder="1" applyAlignment="1">
      <alignment horizontal="center" wrapText="1"/>
    </xf>
    <xf numFmtId="0" fontId="4" fillId="2" borderId="5" xfId="0" applyFont="1" applyFill="1" applyBorder="1" applyAlignment="1">
      <alignment horizontal="center"/>
    </xf>
    <xf numFmtId="0" fontId="4" fillId="2" borderId="5" xfId="0" applyFont="1" applyFill="1" applyBorder="1" applyAlignment="1">
      <alignment horizontal="center" wrapText="1"/>
    </xf>
    <xf numFmtId="0" fontId="4" fillId="2" borderId="5" xfId="0" applyFont="1" applyFill="1" applyBorder="1" applyAlignment="1">
      <alignment horizontal="center" textRotation="90" wrapText="1"/>
    </xf>
    <xf numFmtId="164" fontId="4" fillId="2" borderId="5" xfId="1" applyNumberFormat="1" applyFont="1" applyFill="1" applyBorder="1" applyAlignment="1">
      <alignment horizontal="left" wrapText="1"/>
    </xf>
    <xf numFmtId="164" fontId="4" fillId="2" borderId="6" xfId="1" applyNumberFormat="1" applyFont="1" applyFill="1" applyBorder="1" applyAlignment="1">
      <alignment horizontal="left" wrapText="1"/>
    </xf>
    <xf numFmtId="0" fontId="11" fillId="0" borderId="0" xfId="0" applyFont="1"/>
    <xf numFmtId="0" fontId="4" fillId="2" borderId="1" xfId="0" applyFont="1" applyFill="1" applyBorder="1" applyAlignment="1">
      <alignment horizontal="left" vertical="center" wrapText="1"/>
    </xf>
    <xf numFmtId="2" fontId="12" fillId="2" borderId="1" xfId="3" applyNumberFormat="1" applyFont="1" applyFill="1" applyBorder="1" applyAlignment="1">
      <alignment horizontal="center" vertical="top" wrapText="1"/>
    </xf>
    <xf numFmtId="0" fontId="4" fillId="0" borderId="0" xfId="0" applyFont="1" applyAlignment="1">
      <alignment horizontal="center" wrapText="1"/>
    </xf>
    <xf numFmtId="0" fontId="1" fillId="0" borderId="1" xfId="3" applyBorder="1" applyAlignment="1">
      <alignment horizontal="center" wrapText="1"/>
    </xf>
    <xf numFmtId="0" fontId="1" fillId="0" borderId="1" xfId="0" applyFont="1" applyBorder="1" applyAlignment="1">
      <alignment horizontal="center" wrapText="1"/>
    </xf>
    <xf numFmtId="0" fontId="1" fillId="0" borderId="1" xfId="3" applyBorder="1" applyAlignment="1">
      <alignment horizontal="center"/>
    </xf>
    <xf numFmtId="0" fontId="1" fillId="0" borderId="1" xfId="0" applyFont="1" applyBorder="1" applyAlignment="1">
      <alignment horizontal="left" vertical="top"/>
    </xf>
    <xf numFmtId="0" fontId="1" fillId="0" borderId="1" xfId="3" applyBorder="1" applyAlignment="1">
      <alignment horizontal="center" vertical="top" wrapText="1"/>
    </xf>
    <xf numFmtId="0" fontId="13" fillId="0" borderId="0" xfId="0" applyFont="1"/>
    <xf numFmtId="0" fontId="1" fillId="0" borderId="7" xfId="0" applyFont="1" applyBorder="1" applyAlignment="1">
      <alignment wrapText="1"/>
    </xf>
    <xf numFmtId="0" fontId="6" fillId="0" borderId="7" xfId="0" applyFont="1" applyBorder="1" applyAlignment="1">
      <alignment wrapText="1"/>
    </xf>
    <xf numFmtId="0" fontId="1" fillId="0" borderId="7" xfId="0" applyFont="1" applyBorder="1"/>
    <xf numFmtId="0" fontId="9" fillId="0" borderId="7" xfId="0" applyFont="1" applyBorder="1"/>
    <xf numFmtId="0" fontId="2" fillId="0" borderId="1" xfId="0" applyFont="1" applyFill="1" applyBorder="1" applyAlignment="1">
      <alignment wrapText="1"/>
    </xf>
    <xf numFmtId="0" fontId="2" fillId="0" borderId="0" xfId="0" applyFont="1" applyFill="1" applyBorder="1" applyAlignment="1">
      <alignment horizontal="center" wrapText="1"/>
    </xf>
    <xf numFmtId="0" fontId="2" fillId="0" borderId="0" xfId="0" applyFont="1" applyFill="1" applyBorder="1" applyAlignment="1">
      <alignment horizontal="center"/>
    </xf>
    <xf numFmtId="0" fontId="1" fillId="0" borderId="0" xfId="0" applyFont="1" applyFill="1" applyBorder="1" applyAlignment="1">
      <alignment horizontal="center" wrapText="1"/>
    </xf>
    <xf numFmtId="0" fontId="4" fillId="3" borderId="1" xfId="0" applyFont="1" applyFill="1" applyBorder="1" applyAlignment="1">
      <alignment horizontal="center" wrapText="1"/>
    </xf>
    <xf numFmtId="0" fontId="2" fillId="0" borderId="1" xfId="0" applyFont="1" applyFill="1" applyBorder="1" applyAlignment="1">
      <alignment horizontal="center" wrapText="1"/>
    </xf>
    <xf numFmtId="0" fontId="1" fillId="0" borderId="1" xfId="0" applyFont="1" applyFill="1" applyBorder="1" applyAlignment="1">
      <alignment horizontal="left" wrapText="1"/>
    </xf>
    <xf numFmtId="6" fontId="1" fillId="0" borderId="1" xfId="0" applyNumberFormat="1" applyFont="1" applyFill="1" applyBorder="1" applyAlignment="1">
      <alignment horizontal="left" wrapText="1"/>
    </xf>
    <xf numFmtId="0" fontId="9" fillId="0" borderId="1" xfId="0" applyFont="1" applyFill="1" applyBorder="1" applyAlignment="1">
      <alignment horizontal="left" wrapText="1"/>
    </xf>
    <xf numFmtId="166" fontId="1" fillId="0" borderId="1" xfId="0" applyNumberFormat="1" applyFont="1" applyBorder="1" applyAlignment="1">
      <alignment horizontal="left" wrapText="1"/>
    </xf>
    <xf numFmtId="0" fontId="2" fillId="0" borderId="0" xfId="0" applyFont="1" applyFill="1" applyBorder="1" applyAlignment="1">
      <alignment horizontal="left" wrapText="1"/>
    </xf>
    <xf numFmtId="0" fontId="1" fillId="0" borderId="1" xfId="0" applyFont="1" applyBorder="1" applyAlignment="1">
      <alignment vertical="top"/>
    </xf>
    <xf numFmtId="166" fontId="1" fillId="0" borderId="1" xfId="0" applyNumberFormat="1" applyFont="1" applyBorder="1" applyAlignment="1">
      <alignment horizontal="left" vertical="top" wrapText="1"/>
    </xf>
    <xf numFmtId="0" fontId="1" fillId="0" borderId="1" xfId="0" applyFont="1" applyBorder="1" applyAlignment="1">
      <alignment vertical="top" wrapText="1"/>
    </xf>
    <xf numFmtId="0" fontId="1" fillId="0" borderId="1" xfId="0" applyFont="1" applyFill="1" applyBorder="1" applyAlignment="1">
      <alignment vertical="top" wrapText="1"/>
    </xf>
    <xf numFmtId="0" fontId="1" fillId="0" borderId="1" xfId="0" applyFont="1" applyFill="1" applyBorder="1" applyAlignment="1">
      <alignment vertical="top"/>
    </xf>
    <xf numFmtId="167" fontId="1" fillId="0" borderId="1" xfId="2" applyNumberFormat="1" applyFont="1" applyFill="1" applyBorder="1" applyAlignment="1">
      <alignment horizontal="left" vertical="top"/>
    </xf>
    <xf numFmtId="167" fontId="1" fillId="0" borderId="3" xfId="2" applyNumberFormat="1" applyFont="1" applyFill="1" applyBorder="1" applyAlignment="1">
      <alignment horizontal="left" vertical="top"/>
    </xf>
    <xf numFmtId="165" fontId="1" fillId="0" borderId="0" xfId="2" applyFont="1" applyFill="1" applyBorder="1" applyAlignment="1">
      <alignment vertical="top" wrapText="1"/>
    </xf>
    <xf numFmtId="0" fontId="1" fillId="0" borderId="0" xfId="0" applyFont="1" applyFill="1" applyBorder="1" applyAlignment="1">
      <alignment vertical="top" wrapText="1"/>
    </xf>
    <xf numFmtId="0" fontId="1" fillId="0" borderId="7" xfId="0" applyFont="1" applyBorder="1" applyAlignment="1">
      <alignment vertical="top" wrapText="1"/>
    </xf>
    <xf numFmtId="0" fontId="1" fillId="0" borderId="1" xfId="0" applyFont="1" applyFill="1" applyBorder="1" applyAlignment="1">
      <alignment horizontal="left" vertical="top" wrapText="1"/>
    </xf>
    <xf numFmtId="6" fontId="1" fillId="0" borderId="1" xfId="0" applyNumberFormat="1" applyFont="1" applyFill="1" applyBorder="1" applyAlignment="1">
      <alignment horizontal="left" vertical="top" wrapText="1"/>
    </xf>
  </cellXfs>
  <cellStyles count="4">
    <cellStyle name="Euro" xfId="1" xr:uid="{00000000-0005-0000-0000-000000000000}"/>
    <cellStyle name="Standaard" xfId="0" builtinId="0"/>
    <cellStyle name="Standaard 3" xfId="3" xr:uid="{00B32315-3D28-427D-9D95-B58461D47D4D}"/>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12</xdr:col>
      <xdr:colOff>384663</xdr:colOff>
      <xdr:row>24</xdr:row>
      <xdr:rowOff>16312</xdr:rowOff>
    </xdr:to>
    <xdr:pic>
      <xdr:nvPicPr>
        <xdr:cNvPr id="3" name="Afbeelding 2">
          <a:extLst>
            <a:ext uri="{FF2B5EF4-FFF2-40B4-BE49-F238E27FC236}">
              <a16:creationId xmlns:a16="http://schemas.microsoft.com/office/drawing/2014/main" id="{647B7D10-28BE-4F9F-B3C6-7CFA899187F1}"/>
            </a:ext>
          </a:extLst>
        </xdr:cNvPr>
        <xdr:cNvPicPr>
          <a:picLocks noChangeAspect="1"/>
        </xdr:cNvPicPr>
      </xdr:nvPicPr>
      <xdr:blipFill>
        <a:blip xmlns:r="http://schemas.openxmlformats.org/officeDocument/2006/relationships" r:embed="rId1"/>
        <a:stretch>
          <a:fillRect/>
        </a:stretch>
      </xdr:blipFill>
      <xdr:spPr>
        <a:xfrm>
          <a:off x="609600" y="323850"/>
          <a:ext cx="7090263" cy="35786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ierop, Yuri van" id="{0867EADD-1D1A-4E67-B255-7F1359C02D34}" userId="S::y.van.nierop@leiderdorp.nl::2319dc0a-e8e9-4b30-88fd-ee5c1d15ac41"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9" dT="2021-10-12T16:19:31.99" personId="{0867EADD-1D1A-4E67-B255-7F1359C02D34}" id="{455ED564-D1A1-456E-8A3A-E395B9495BEB}">
    <text>Er zitten twee scholen en sportzaal Hoftuyn in de Brede school west aan de Leeuwerikstraat. Is alles op nr. 2 getaxeerd?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81"/>
  <sheetViews>
    <sheetView tabSelected="1" zoomScaleNormal="100" workbookViewId="0">
      <selection activeCell="X14" sqref="X14"/>
    </sheetView>
  </sheetViews>
  <sheetFormatPr defaultColWidth="9.140625" defaultRowHeight="12.75" x14ac:dyDescent="0.2"/>
  <cols>
    <col min="1" max="1" width="47.85546875" style="5" customWidth="1"/>
    <col min="2" max="2" width="30.85546875" style="7" customWidth="1"/>
    <col min="3" max="3" width="7.28515625" style="1" customWidth="1"/>
    <col min="4" max="4" width="5.140625" style="5" customWidth="1"/>
    <col min="5" max="5" width="9.28515625" style="5" customWidth="1"/>
    <col min="6" max="6" width="9.5703125" style="7" bestFit="1" customWidth="1"/>
    <col min="7" max="7" width="3.28515625" style="5" hidden="1" customWidth="1"/>
    <col min="8" max="9" width="24" style="15" hidden="1" customWidth="1"/>
    <col min="10" max="10" width="20.42578125" style="15" hidden="1" customWidth="1"/>
    <col min="11" max="11" width="21.5703125" style="15" hidden="1" customWidth="1"/>
    <col min="12" max="12" width="5.7109375" style="4" hidden="1" customWidth="1"/>
    <col min="13" max="13" width="47.7109375" style="20" hidden="1" customWidth="1"/>
    <col min="14" max="14" width="0" style="5" hidden="1" customWidth="1"/>
    <col min="15" max="16" width="13.140625" style="37" customWidth="1"/>
    <col min="17" max="17" width="14.5703125" style="37" hidden="1" customWidth="1"/>
    <col min="18" max="19" width="13.140625" style="37" hidden="1" customWidth="1"/>
    <col min="20" max="20" width="14.7109375" style="37" hidden="1" customWidth="1"/>
    <col min="21" max="21" width="24.140625" style="37" hidden="1" customWidth="1"/>
    <col min="22" max="22" width="22.5703125" style="65" customWidth="1"/>
    <col min="23" max="23" width="27.28515625" style="70" customWidth="1"/>
    <col min="24" max="24" width="26.85546875" style="65" customWidth="1"/>
    <col min="25" max="25" width="14.42578125" style="5" customWidth="1"/>
    <col min="26" max="26" width="14" style="5" customWidth="1"/>
    <col min="27" max="27" width="14.140625" style="66" customWidth="1"/>
    <col min="28" max="16384" width="9.140625" style="5"/>
  </cols>
  <sheetData>
    <row r="1" spans="1:27" s="3" customFormat="1" ht="54.75" customHeight="1" thickBot="1" x14ac:dyDescent="0.25">
      <c r="A1" s="45" t="s">
        <v>4</v>
      </c>
      <c r="B1" s="46" t="s">
        <v>0</v>
      </c>
      <c r="C1" s="47" t="s">
        <v>1</v>
      </c>
      <c r="D1" s="47" t="s">
        <v>2</v>
      </c>
      <c r="E1" s="47" t="s">
        <v>28</v>
      </c>
      <c r="F1" s="46" t="s">
        <v>53</v>
      </c>
      <c r="G1" s="48" t="s">
        <v>3</v>
      </c>
      <c r="H1" s="49" t="s">
        <v>64</v>
      </c>
      <c r="I1" s="49" t="s">
        <v>83</v>
      </c>
      <c r="J1" s="49" t="s">
        <v>27</v>
      </c>
      <c r="K1" s="50" t="s">
        <v>24</v>
      </c>
      <c r="L1" s="2"/>
      <c r="O1" s="35" t="s">
        <v>91</v>
      </c>
      <c r="P1" s="35" t="s">
        <v>92</v>
      </c>
      <c r="Q1" s="35" t="s">
        <v>93</v>
      </c>
      <c r="R1" s="35" t="s">
        <v>94</v>
      </c>
      <c r="S1" s="35" t="s">
        <v>95</v>
      </c>
      <c r="T1" s="35" t="s">
        <v>96</v>
      </c>
      <c r="U1" s="35" t="s">
        <v>97</v>
      </c>
      <c r="V1" s="69" t="s">
        <v>137</v>
      </c>
      <c r="W1" s="69" t="s">
        <v>132</v>
      </c>
      <c r="X1" s="69" t="s">
        <v>133</v>
      </c>
      <c r="Y1" s="69" t="s">
        <v>134</v>
      </c>
      <c r="Z1" s="69" t="s">
        <v>135</v>
      </c>
      <c r="AA1" s="69" t="s">
        <v>136</v>
      </c>
    </row>
    <row r="2" spans="1:27" s="20" customFormat="1" x14ac:dyDescent="0.2">
      <c r="A2" s="31" t="s">
        <v>116</v>
      </c>
      <c r="B2" s="34" t="s">
        <v>51</v>
      </c>
      <c r="C2" s="74">
        <v>6</v>
      </c>
      <c r="D2" s="31"/>
      <c r="E2" s="42" t="s">
        <v>29</v>
      </c>
      <c r="F2" s="43" t="s">
        <v>52</v>
      </c>
      <c r="G2" s="42"/>
      <c r="H2" s="44">
        <v>2603244</v>
      </c>
      <c r="I2" s="44">
        <f>ROUND(H2/150.8*158.3,0)</f>
        <v>2732716</v>
      </c>
      <c r="J2" s="44">
        <v>1000000</v>
      </c>
      <c r="K2" s="44">
        <f>I2+J2</f>
        <v>3732716</v>
      </c>
      <c r="L2" s="19"/>
      <c r="M2" s="20" t="s">
        <v>65</v>
      </c>
      <c r="O2" s="36" t="s">
        <v>98</v>
      </c>
      <c r="P2" s="36" t="s">
        <v>98</v>
      </c>
      <c r="Q2" s="31" t="s">
        <v>99</v>
      </c>
      <c r="R2" s="36" t="s">
        <v>98</v>
      </c>
      <c r="S2" s="36" t="s">
        <v>98</v>
      </c>
      <c r="T2" s="36" t="s">
        <v>98</v>
      </c>
      <c r="U2" s="61"/>
      <c r="V2" s="71" t="s">
        <v>119</v>
      </c>
      <c r="W2" s="71" t="s">
        <v>119</v>
      </c>
      <c r="X2" s="71" t="s">
        <v>119</v>
      </c>
      <c r="Y2" s="71" t="s">
        <v>98</v>
      </c>
      <c r="Z2" s="71" t="s">
        <v>98</v>
      </c>
      <c r="AA2" s="72">
        <v>2500</v>
      </c>
    </row>
    <row r="3" spans="1:27" s="6" customFormat="1" x14ac:dyDescent="0.2">
      <c r="A3" s="33" t="s">
        <v>117</v>
      </c>
      <c r="B3" s="34" t="s">
        <v>5</v>
      </c>
      <c r="C3" s="74">
        <v>1</v>
      </c>
      <c r="D3" s="31"/>
      <c r="E3" s="18" t="s">
        <v>30</v>
      </c>
      <c r="F3" s="17" t="s">
        <v>52</v>
      </c>
      <c r="G3" s="18"/>
      <c r="H3" s="24">
        <v>3450083</v>
      </c>
      <c r="I3" s="44">
        <f t="shared" ref="I3:I29" si="0">ROUND(H3/150.8*158.3,0)</f>
        <v>3621672</v>
      </c>
      <c r="J3" s="24">
        <v>700000</v>
      </c>
      <c r="K3" s="24">
        <f t="shared" ref="K3:K29" si="1">I3+J3</f>
        <v>4321672</v>
      </c>
      <c r="L3" s="19"/>
      <c r="M3" s="20" t="s">
        <v>66</v>
      </c>
      <c r="O3" s="36" t="s">
        <v>100</v>
      </c>
      <c r="P3" s="36" t="s">
        <v>101</v>
      </c>
      <c r="Q3" s="31" t="s">
        <v>99</v>
      </c>
      <c r="R3" s="36" t="s">
        <v>98</v>
      </c>
      <c r="S3" s="36" t="s">
        <v>98</v>
      </c>
      <c r="T3" s="36" t="s">
        <v>98</v>
      </c>
      <c r="U3" s="62"/>
      <c r="V3" s="73" t="s">
        <v>147</v>
      </c>
      <c r="W3" s="73" t="s">
        <v>147</v>
      </c>
      <c r="X3" s="73" t="s">
        <v>147</v>
      </c>
      <c r="Y3" s="71" t="s">
        <v>98</v>
      </c>
      <c r="Z3" s="71" t="s">
        <v>98</v>
      </c>
      <c r="AA3" s="72">
        <v>2500</v>
      </c>
    </row>
    <row r="4" spans="1:27" s="20" customFormat="1" x14ac:dyDescent="0.2">
      <c r="A4" s="33" t="s">
        <v>141</v>
      </c>
      <c r="B4" s="34" t="s">
        <v>6</v>
      </c>
      <c r="C4" s="74">
        <v>1</v>
      </c>
      <c r="D4" s="31" t="s">
        <v>146</v>
      </c>
      <c r="E4" s="18" t="s">
        <v>31</v>
      </c>
      <c r="F4" s="17" t="s">
        <v>52</v>
      </c>
      <c r="G4" s="18"/>
      <c r="H4" s="24">
        <v>1380033</v>
      </c>
      <c r="I4" s="44">
        <f t="shared" si="0"/>
        <v>1448669</v>
      </c>
      <c r="J4" s="24"/>
      <c r="K4" s="24">
        <f t="shared" si="1"/>
        <v>1448669</v>
      </c>
      <c r="L4" s="19"/>
      <c r="O4" s="36" t="s">
        <v>98</v>
      </c>
      <c r="P4" s="36" t="s">
        <v>98</v>
      </c>
      <c r="Q4" s="36" t="s">
        <v>100</v>
      </c>
      <c r="R4" s="36" t="s">
        <v>100</v>
      </c>
      <c r="S4" s="36" t="s">
        <v>98</v>
      </c>
      <c r="T4" s="36" t="s">
        <v>98</v>
      </c>
      <c r="U4" s="61" t="s">
        <v>102</v>
      </c>
      <c r="V4" s="71" t="s">
        <v>119</v>
      </c>
      <c r="W4" s="71" t="s">
        <v>119</v>
      </c>
      <c r="X4" s="71" t="s">
        <v>119</v>
      </c>
      <c r="Y4" s="71" t="s">
        <v>98</v>
      </c>
      <c r="Z4" s="71" t="s">
        <v>98</v>
      </c>
      <c r="AA4" s="72">
        <v>2500</v>
      </c>
    </row>
    <row r="5" spans="1:27" s="20" customFormat="1" x14ac:dyDescent="0.2">
      <c r="A5" s="31" t="s">
        <v>62</v>
      </c>
      <c r="B5" s="34" t="s">
        <v>60</v>
      </c>
      <c r="C5" s="74">
        <v>11</v>
      </c>
      <c r="D5" s="31"/>
      <c r="E5" s="18" t="s">
        <v>61</v>
      </c>
      <c r="F5" s="17" t="s">
        <v>52</v>
      </c>
      <c r="G5" s="18"/>
      <c r="H5" s="24">
        <v>2082596</v>
      </c>
      <c r="I5" s="44">
        <f t="shared" si="0"/>
        <v>2186173</v>
      </c>
      <c r="J5" s="24"/>
      <c r="K5" s="24">
        <f t="shared" si="1"/>
        <v>2186173</v>
      </c>
      <c r="L5" s="19"/>
      <c r="O5" s="31" t="s">
        <v>98</v>
      </c>
      <c r="P5" s="31" t="s">
        <v>98</v>
      </c>
      <c r="Q5" s="31" t="s">
        <v>103</v>
      </c>
      <c r="R5" s="31" t="s">
        <v>98</v>
      </c>
      <c r="S5" s="31" t="s">
        <v>98</v>
      </c>
      <c r="T5" s="31" t="s">
        <v>100</v>
      </c>
      <c r="U5" s="61" t="s">
        <v>104</v>
      </c>
      <c r="V5" s="71" t="s">
        <v>119</v>
      </c>
      <c r="W5" s="71" t="s">
        <v>119</v>
      </c>
      <c r="X5" s="71" t="s">
        <v>119</v>
      </c>
      <c r="Y5" s="71" t="s">
        <v>98</v>
      </c>
      <c r="Z5" s="71" t="s">
        <v>98</v>
      </c>
      <c r="AA5" s="72">
        <v>2500</v>
      </c>
    </row>
    <row r="6" spans="1:27" s="20" customFormat="1" x14ac:dyDescent="0.2">
      <c r="A6" s="31" t="s">
        <v>142</v>
      </c>
      <c r="B6" s="34" t="s">
        <v>8</v>
      </c>
      <c r="C6" s="74">
        <v>1</v>
      </c>
      <c r="D6" s="31"/>
      <c r="E6" s="18" t="s">
        <v>32</v>
      </c>
      <c r="F6" s="17" t="s">
        <v>52</v>
      </c>
      <c r="G6" s="18"/>
      <c r="H6" s="24">
        <v>1430216</v>
      </c>
      <c r="I6" s="44">
        <f t="shared" si="0"/>
        <v>1501347</v>
      </c>
      <c r="J6" s="24">
        <v>30000</v>
      </c>
      <c r="K6" s="24">
        <f t="shared" si="1"/>
        <v>1531347</v>
      </c>
      <c r="L6" s="19"/>
      <c r="O6" s="31" t="s">
        <v>98</v>
      </c>
      <c r="P6" s="31" t="s">
        <v>98</v>
      </c>
      <c r="Q6" s="37"/>
      <c r="R6" s="37"/>
      <c r="S6" s="37"/>
      <c r="T6" s="37"/>
      <c r="U6" s="37"/>
      <c r="V6" s="71" t="s">
        <v>119</v>
      </c>
      <c r="W6" s="71" t="s">
        <v>119</v>
      </c>
      <c r="X6" s="71" t="s">
        <v>119</v>
      </c>
      <c r="Y6" s="71" t="s">
        <v>98</v>
      </c>
      <c r="Z6" s="71" t="s">
        <v>98</v>
      </c>
      <c r="AA6" s="72">
        <v>2500</v>
      </c>
    </row>
    <row r="7" spans="1:27" s="7" customFormat="1" x14ac:dyDescent="0.2">
      <c r="A7" s="34" t="s">
        <v>50</v>
      </c>
      <c r="B7" s="34" t="s">
        <v>48</v>
      </c>
      <c r="C7" s="33">
        <v>11</v>
      </c>
      <c r="D7" s="34"/>
      <c r="E7" s="17" t="s">
        <v>49</v>
      </c>
      <c r="F7" s="17" t="s">
        <v>52</v>
      </c>
      <c r="G7" s="18"/>
      <c r="H7" s="24">
        <v>878203</v>
      </c>
      <c r="I7" s="44">
        <f t="shared" si="0"/>
        <v>921880</v>
      </c>
      <c r="J7" s="25"/>
      <c r="K7" s="24">
        <f t="shared" si="1"/>
        <v>921880</v>
      </c>
      <c r="L7" s="22"/>
      <c r="M7" s="16"/>
      <c r="O7" s="34" t="s">
        <v>98</v>
      </c>
      <c r="P7" s="31" t="s">
        <v>98</v>
      </c>
      <c r="Q7" s="34" t="s">
        <v>98</v>
      </c>
      <c r="R7" s="34" t="s">
        <v>98</v>
      </c>
      <c r="S7" s="34" t="s">
        <v>98</v>
      </c>
      <c r="T7" s="34"/>
      <c r="U7" s="61" t="s">
        <v>104</v>
      </c>
      <c r="V7" s="71" t="s">
        <v>119</v>
      </c>
      <c r="W7" s="71" t="s">
        <v>119</v>
      </c>
      <c r="X7" s="71" t="s">
        <v>119</v>
      </c>
      <c r="Y7" s="21" t="s">
        <v>139</v>
      </c>
      <c r="Z7" s="21" t="s">
        <v>140</v>
      </c>
      <c r="AA7" s="72">
        <v>2500</v>
      </c>
    </row>
    <row r="8" spans="1:27" s="7" customFormat="1" x14ac:dyDescent="0.2">
      <c r="A8" s="34" t="s">
        <v>118</v>
      </c>
      <c r="B8" s="34" t="s">
        <v>9</v>
      </c>
      <c r="C8" s="74">
        <v>17</v>
      </c>
      <c r="D8" s="31"/>
      <c r="E8" s="17" t="s">
        <v>34</v>
      </c>
      <c r="F8" s="17" t="s">
        <v>52</v>
      </c>
      <c r="G8" s="18"/>
      <c r="H8" s="24">
        <v>2346057</v>
      </c>
      <c r="I8" s="44">
        <f t="shared" si="0"/>
        <v>2462738</v>
      </c>
      <c r="J8" s="25">
        <v>625000</v>
      </c>
      <c r="K8" s="24">
        <f t="shared" si="1"/>
        <v>3087738</v>
      </c>
      <c r="L8" s="22"/>
      <c r="M8" s="16" t="s">
        <v>68</v>
      </c>
      <c r="O8" s="34" t="s">
        <v>98</v>
      </c>
      <c r="P8" s="31" t="s">
        <v>98</v>
      </c>
      <c r="Q8" s="34" t="s">
        <v>100</v>
      </c>
      <c r="R8" s="34" t="s">
        <v>105</v>
      </c>
      <c r="S8" s="34" t="s">
        <v>98</v>
      </c>
      <c r="T8" s="34"/>
      <c r="U8" s="61"/>
      <c r="V8" s="71" t="s">
        <v>119</v>
      </c>
      <c r="W8" s="71" t="s">
        <v>119</v>
      </c>
      <c r="X8" s="71" t="s">
        <v>119</v>
      </c>
      <c r="Y8" s="21" t="s">
        <v>98</v>
      </c>
      <c r="Z8" s="21" t="s">
        <v>98</v>
      </c>
      <c r="AA8" s="72">
        <v>2500</v>
      </c>
    </row>
    <row r="9" spans="1:27" s="20" customFormat="1" x14ac:dyDescent="0.2">
      <c r="A9" s="31" t="s">
        <v>55</v>
      </c>
      <c r="B9" s="34" t="s">
        <v>10</v>
      </c>
      <c r="C9" s="74">
        <v>60</v>
      </c>
      <c r="D9" s="31" t="s">
        <v>54</v>
      </c>
      <c r="E9" s="18" t="s">
        <v>35</v>
      </c>
      <c r="F9" s="17" t="s">
        <v>52</v>
      </c>
      <c r="G9" s="18"/>
      <c r="H9" s="24">
        <v>376372</v>
      </c>
      <c r="I9" s="44">
        <f t="shared" si="0"/>
        <v>395091</v>
      </c>
      <c r="J9" s="24">
        <v>70000</v>
      </c>
      <c r="K9" s="24">
        <f t="shared" si="1"/>
        <v>465091</v>
      </c>
      <c r="L9" s="19"/>
      <c r="M9" s="20" t="s">
        <v>69</v>
      </c>
      <c r="O9" s="31" t="s">
        <v>98</v>
      </c>
      <c r="P9" s="31" t="s">
        <v>98</v>
      </c>
      <c r="Q9" s="31" t="s">
        <v>98</v>
      </c>
      <c r="R9" s="31" t="s">
        <v>100</v>
      </c>
      <c r="S9" s="31" t="s">
        <v>100</v>
      </c>
      <c r="T9" s="31"/>
      <c r="U9" s="61"/>
      <c r="V9" s="71" t="s">
        <v>119</v>
      </c>
      <c r="W9" s="71" t="s">
        <v>119</v>
      </c>
      <c r="X9" s="71" t="s">
        <v>119</v>
      </c>
      <c r="Y9" s="71" t="s">
        <v>98</v>
      </c>
      <c r="Z9" s="71" t="s">
        <v>98</v>
      </c>
      <c r="AA9" s="72">
        <v>2500</v>
      </c>
    </row>
    <row r="10" spans="1:27" s="20" customFormat="1" x14ac:dyDescent="0.2">
      <c r="A10" s="31" t="s">
        <v>84</v>
      </c>
      <c r="B10" s="34" t="s">
        <v>10</v>
      </c>
      <c r="C10" s="74">
        <v>62</v>
      </c>
      <c r="D10" s="31"/>
      <c r="E10" s="18" t="s">
        <v>36</v>
      </c>
      <c r="F10" s="17" t="s">
        <v>52</v>
      </c>
      <c r="G10" s="18"/>
      <c r="H10" s="24">
        <v>671198</v>
      </c>
      <c r="I10" s="44">
        <f t="shared" si="0"/>
        <v>704580</v>
      </c>
      <c r="J10" s="24"/>
      <c r="K10" s="24">
        <f t="shared" si="1"/>
        <v>704580</v>
      </c>
      <c r="L10" s="19"/>
      <c r="O10" s="31" t="s">
        <v>98</v>
      </c>
      <c r="P10" s="31" t="s">
        <v>98</v>
      </c>
      <c r="Q10" s="31" t="s">
        <v>98</v>
      </c>
      <c r="R10" s="31"/>
      <c r="S10" s="31" t="s">
        <v>100</v>
      </c>
      <c r="T10" s="31" t="s">
        <v>100</v>
      </c>
      <c r="U10" s="61" t="s">
        <v>106</v>
      </c>
      <c r="V10" s="71" t="s">
        <v>119</v>
      </c>
      <c r="W10" s="71" t="s">
        <v>119</v>
      </c>
      <c r="X10" s="71" t="s">
        <v>119</v>
      </c>
      <c r="Y10" s="71" t="s">
        <v>138</v>
      </c>
      <c r="Z10" s="71" t="s">
        <v>98</v>
      </c>
      <c r="AA10" s="72">
        <v>2500</v>
      </c>
    </row>
    <row r="11" spans="1:27" s="20" customFormat="1" x14ac:dyDescent="0.2">
      <c r="A11" s="33" t="s">
        <v>121</v>
      </c>
      <c r="B11" s="34" t="s">
        <v>11</v>
      </c>
      <c r="C11" s="74">
        <v>6</v>
      </c>
      <c r="D11" s="31"/>
      <c r="E11" s="18" t="s">
        <v>56</v>
      </c>
      <c r="F11" s="17" t="s">
        <v>52</v>
      </c>
      <c r="G11" s="18"/>
      <c r="H11" s="24">
        <v>4131777</v>
      </c>
      <c r="I11" s="44">
        <f t="shared" si="0"/>
        <v>4337270</v>
      </c>
      <c r="J11" s="24">
        <v>900000</v>
      </c>
      <c r="K11" s="24">
        <f t="shared" si="1"/>
        <v>5237270</v>
      </c>
      <c r="L11" s="19"/>
      <c r="M11" s="20" t="s">
        <v>70</v>
      </c>
      <c r="O11" s="36" t="s">
        <v>98</v>
      </c>
      <c r="P11" s="36" t="s">
        <v>98</v>
      </c>
      <c r="Q11" s="36" t="s">
        <v>100</v>
      </c>
      <c r="R11" s="36" t="s">
        <v>98</v>
      </c>
      <c r="S11" s="36" t="s">
        <v>98</v>
      </c>
      <c r="T11" s="36" t="s">
        <v>98</v>
      </c>
      <c r="U11" s="61"/>
      <c r="V11" s="71" t="s">
        <v>119</v>
      </c>
      <c r="W11" s="71" t="s">
        <v>119</v>
      </c>
      <c r="X11" s="71" t="s">
        <v>119</v>
      </c>
      <c r="Y11" s="71" t="s">
        <v>98</v>
      </c>
      <c r="Z11" s="71" t="s">
        <v>98</v>
      </c>
      <c r="AA11" s="72">
        <v>2500</v>
      </c>
    </row>
    <row r="12" spans="1:27" s="20" customFormat="1" x14ac:dyDescent="0.2">
      <c r="A12" s="33" t="s">
        <v>122</v>
      </c>
      <c r="B12" s="34" t="s">
        <v>12</v>
      </c>
      <c r="C12" s="74">
        <v>1</v>
      </c>
      <c r="D12" s="31"/>
      <c r="E12" s="18" t="s">
        <v>37</v>
      </c>
      <c r="F12" s="17" t="s">
        <v>52</v>
      </c>
      <c r="G12" s="18"/>
      <c r="H12" s="24">
        <v>2157872</v>
      </c>
      <c r="I12" s="44">
        <f t="shared" si="0"/>
        <v>2265193</v>
      </c>
      <c r="J12" s="24">
        <v>800000</v>
      </c>
      <c r="K12" s="24">
        <f t="shared" si="1"/>
        <v>3065193</v>
      </c>
      <c r="L12" s="19"/>
      <c r="M12" s="20" t="s">
        <v>71</v>
      </c>
      <c r="O12" s="36" t="s">
        <v>100</v>
      </c>
      <c r="P12" s="36" t="s">
        <v>101</v>
      </c>
      <c r="Q12" s="31" t="s">
        <v>99</v>
      </c>
      <c r="R12" s="36" t="s">
        <v>98</v>
      </c>
      <c r="S12" s="36" t="s">
        <v>107</v>
      </c>
      <c r="T12" s="36" t="s">
        <v>98</v>
      </c>
      <c r="U12" s="61"/>
      <c r="V12" s="73" t="s">
        <v>147</v>
      </c>
      <c r="W12" s="73" t="s">
        <v>147</v>
      </c>
      <c r="X12" s="73" t="s">
        <v>147</v>
      </c>
      <c r="Y12" s="71" t="s">
        <v>98</v>
      </c>
      <c r="Z12" s="71" t="s">
        <v>98</v>
      </c>
      <c r="AA12" s="72">
        <v>2500</v>
      </c>
    </row>
    <row r="13" spans="1:27" s="20" customFormat="1" x14ac:dyDescent="0.2">
      <c r="A13" s="33" t="s">
        <v>123</v>
      </c>
      <c r="B13" s="34" t="s">
        <v>12</v>
      </c>
      <c r="C13" s="74">
        <v>5</v>
      </c>
      <c r="D13" s="31"/>
      <c r="E13" s="18" t="s">
        <v>37</v>
      </c>
      <c r="F13" s="17" t="s">
        <v>52</v>
      </c>
      <c r="G13" s="18"/>
      <c r="H13" s="24">
        <v>2195508</v>
      </c>
      <c r="I13" s="44">
        <f t="shared" si="0"/>
        <v>2304701</v>
      </c>
      <c r="J13" s="24">
        <v>725000</v>
      </c>
      <c r="K13" s="24">
        <f t="shared" si="1"/>
        <v>3029701</v>
      </c>
      <c r="L13" s="19"/>
      <c r="M13" s="20" t="s">
        <v>72</v>
      </c>
      <c r="O13" s="31" t="s">
        <v>98</v>
      </c>
      <c r="P13" s="31" t="s">
        <v>98</v>
      </c>
      <c r="Q13" s="31" t="s">
        <v>99</v>
      </c>
      <c r="R13" s="36" t="s">
        <v>107</v>
      </c>
      <c r="S13" s="36" t="s">
        <v>107</v>
      </c>
      <c r="T13" s="31"/>
      <c r="U13" s="61"/>
      <c r="V13" s="71" t="s">
        <v>119</v>
      </c>
      <c r="W13" s="71" t="s">
        <v>119</v>
      </c>
      <c r="X13" s="71" t="s">
        <v>119</v>
      </c>
      <c r="Y13" s="71" t="s">
        <v>98</v>
      </c>
      <c r="Z13" s="71" t="s">
        <v>98</v>
      </c>
      <c r="AA13" s="72">
        <v>2500</v>
      </c>
    </row>
    <row r="14" spans="1:27" s="20" customFormat="1" ht="12.75" customHeight="1" x14ac:dyDescent="0.2">
      <c r="A14" s="33" t="s">
        <v>145</v>
      </c>
      <c r="B14" s="34" t="s">
        <v>13</v>
      </c>
      <c r="C14" s="74">
        <v>41</v>
      </c>
      <c r="D14" s="31"/>
      <c r="E14" s="18" t="s">
        <v>38</v>
      </c>
      <c r="F14" s="17" t="s">
        <v>52</v>
      </c>
      <c r="G14" s="18"/>
      <c r="H14" s="24">
        <v>3324625</v>
      </c>
      <c r="I14" s="44">
        <f t="shared" si="0"/>
        <v>3489974</v>
      </c>
      <c r="J14" s="24">
        <v>900000</v>
      </c>
      <c r="K14" s="24">
        <f t="shared" si="1"/>
        <v>4389974</v>
      </c>
      <c r="L14" s="19"/>
      <c r="M14" s="20" t="s">
        <v>73</v>
      </c>
      <c r="O14" s="31" t="s">
        <v>100</v>
      </c>
      <c r="P14" s="36" t="s">
        <v>101</v>
      </c>
      <c r="Q14" s="31" t="s">
        <v>99</v>
      </c>
      <c r="R14" s="31" t="s">
        <v>100</v>
      </c>
      <c r="S14" s="31" t="s">
        <v>98</v>
      </c>
      <c r="T14" s="31" t="s">
        <v>98</v>
      </c>
      <c r="U14" s="61"/>
      <c r="V14" s="73" t="s">
        <v>147</v>
      </c>
      <c r="W14" s="71" t="s">
        <v>149</v>
      </c>
      <c r="X14" s="73" t="s">
        <v>147</v>
      </c>
      <c r="Y14" s="71" t="s">
        <v>98</v>
      </c>
      <c r="Z14" s="71" t="s">
        <v>98</v>
      </c>
      <c r="AA14" s="72">
        <v>2500</v>
      </c>
    </row>
    <row r="15" spans="1:27" s="20" customFormat="1" ht="12.75" customHeight="1" x14ac:dyDescent="0.2">
      <c r="A15" s="33" t="s">
        <v>125</v>
      </c>
      <c r="B15" s="34" t="s">
        <v>14</v>
      </c>
      <c r="C15" s="74">
        <v>2</v>
      </c>
      <c r="D15" s="31"/>
      <c r="E15" s="18" t="s">
        <v>39</v>
      </c>
      <c r="F15" s="17" t="s">
        <v>52</v>
      </c>
      <c r="G15" s="18"/>
      <c r="H15" s="24">
        <v>2847889</v>
      </c>
      <c r="I15" s="44">
        <f t="shared" si="0"/>
        <v>2989528</v>
      </c>
      <c r="J15" s="24">
        <v>900000</v>
      </c>
      <c r="K15" s="24">
        <f t="shared" si="1"/>
        <v>3889528</v>
      </c>
      <c r="L15" s="19"/>
      <c r="M15" s="20" t="s">
        <v>74</v>
      </c>
      <c r="O15" s="31" t="s">
        <v>98</v>
      </c>
      <c r="P15" s="31" t="s">
        <v>98</v>
      </c>
      <c r="Q15" s="31" t="s">
        <v>99</v>
      </c>
      <c r="R15" s="36" t="s">
        <v>107</v>
      </c>
      <c r="S15" s="36" t="s">
        <v>107</v>
      </c>
      <c r="T15" s="31"/>
      <c r="U15" s="61"/>
      <c r="V15" s="71" t="s">
        <v>119</v>
      </c>
      <c r="W15" s="71" t="s">
        <v>119</v>
      </c>
      <c r="X15" s="71" t="s">
        <v>119</v>
      </c>
      <c r="Y15" s="71" t="s">
        <v>98</v>
      </c>
      <c r="Z15" s="71" t="s">
        <v>98</v>
      </c>
      <c r="AA15" s="72">
        <v>2500</v>
      </c>
    </row>
    <row r="16" spans="1:27" s="16" customFormat="1" x14ac:dyDescent="0.2">
      <c r="A16" s="33" t="s">
        <v>143</v>
      </c>
      <c r="B16" s="34" t="s">
        <v>46</v>
      </c>
      <c r="C16" s="33">
        <v>2</v>
      </c>
      <c r="D16" s="34"/>
      <c r="E16" s="17" t="s">
        <v>47</v>
      </c>
      <c r="F16" s="17" t="s">
        <v>52</v>
      </c>
      <c r="G16" s="18"/>
      <c r="H16" s="24">
        <v>16309484</v>
      </c>
      <c r="I16" s="44">
        <f t="shared" si="0"/>
        <v>17120632</v>
      </c>
      <c r="J16" s="25"/>
      <c r="K16" s="24">
        <f t="shared" si="1"/>
        <v>17120632</v>
      </c>
      <c r="L16" s="13"/>
      <c r="O16" s="31" t="s">
        <v>98</v>
      </c>
      <c r="P16" s="31" t="s">
        <v>98</v>
      </c>
      <c r="Q16" s="38" t="s">
        <v>100</v>
      </c>
      <c r="R16" s="38" t="s">
        <v>100</v>
      </c>
      <c r="S16" s="38" t="s">
        <v>98</v>
      </c>
      <c r="T16" s="38" t="s">
        <v>98</v>
      </c>
      <c r="U16" s="63"/>
      <c r="V16" s="71" t="s">
        <v>119</v>
      </c>
      <c r="W16" s="71" t="s">
        <v>119</v>
      </c>
      <c r="X16" s="71" t="s">
        <v>119</v>
      </c>
      <c r="Y16" s="71" t="s">
        <v>98</v>
      </c>
      <c r="Z16" s="71" t="s">
        <v>98</v>
      </c>
      <c r="AA16" s="72">
        <v>2500</v>
      </c>
    </row>
    <row r="17" spans="1:27" s="16" customFormat="1" x14ac:dyDescent="0.2">
      <c r="A17" s="33" t="s">
        <v>85</v>
      </c>
      <c r="B17" s="34" t="s">
        <v>46</v>
      </c>
      <c r="C17" s="33">
        <v>4</v>
      </c>
      <c r="D17" s="34"/>
      <c r="E17" s="34" t="s">
        <v>47</v>
      </c>
      <c r="F17" s="34" t="s">
        <v>52</v>
      </c>
      <c r="G17" s="18"/>
      <c r="H17" s="29"/>
      <c r="I17" s="29"/>
      <c r="J17" s="30"/>
      <c r="K17" s="29"/>
      <c r="L17" s="13"/>
      <c r="O17" s="31" t="s">
        <v>100</v>
      </c>
      <c r="P17" s="31" t="s">
        <v>108</v>
      </c>
      <c r="Q17" s="38" t="s">
        <v>100</v>
      </c>
      <c r="R17" s="38" t="s">
        <v>107</v>
      </c>
      <c r="S17" s="38" t="s">
        <v>98</v>
      </c>
      <c r="T17" s="38" t="s">
        <v>98</v>
      </c>
      <c r="U17" s="64"/>
      <c r="V17" s="71" t="s">
        <v>100</v>
      </c>
      <c r="W17" s="71" t="s">
        <v>100</v>
      </c>
      <c r="X17" s="71" t="s">
        <v>100</v>
      </c>
      <c r="Y17" s="71" t="s">
        <v>98</v>
      </c>
      <c r="Z17" s="71" t="s">
        <v>98</v>
      </c>
      <c r="AA17" s="72">
        <v>2500</v>
      </c>
    </row>
    <row r="18" spans="1:27" s="20" customFormat="1" ht="12.75" customHeight="1" x14ac:dyDescent="0.2">
      <c r="A18" s="33" t="s">
        <v>127</v>
      </c>
      <c r="B18" s="34" t="s">
        <v>15</v>
      </c>
      <c r="C18" s="74">
        <v>58</v>
      </c>
      <c r="D18" s="31"/>
      <c r="E18" s="18" t="s">
        <v>40</v>
      </c>
      <c r="F18" s="17" t="s">
        <v>52</v>
      </c>
      <c r="G18" s="18"/>
      <c r="H18" s="24">
        <v>2415057</v>
      </c>
      <c r="I18" s="44">
        <f t="shared" si="0"/>
        <v>2535169</v>
      </c>
      <c r="J18" s="24">
        <v>600000</v>
      </c>
      <c r="K18" s="24">
        <f t="shared" si="1"/>
        <v>3135169</v>
      </c>
      <c r="L18" s="19"/>
      <c r="M18" s="20" t="s">
        <v>75</v>
      </c>
      <c r="O18" s="36" t="s">
        <v>98</v>
      </c>
      <c r="P18" s="36" t="s">
        <v>98</v>
      </c>
      <c r="Q18" s="36" t="s">
        <v>100</v>
      </c>
      <c r="R18" s="36" t="s">
        <v>100</v>
      </c>
      <c r="S18" s="36" t="s">
        <v>98</v>
      </c>
      <c r="T18" s="36" t="s">
        <v>98</v>
      </c>
      <c r="U18" s="61"/>
      <c r="V18" s="71" t="s">
        <v>119</v>
      </c>
      <c r="W18" s="71" t="s">
        <v>119</v>
      </c>
      <c r="X18" s="71" t="s">
        <v>119</v>
      </c>
      <c r="Y18" s="71" t="s">
        <v>98</v>
      </c>
      <c r="Z18" s="71" t="s">
        <v>98</v>
      </c>
      <c r="AA18" s="72">
        <v>2500</v>
      </c>
    </row>
    <row r="19" spans="1:27" s="20" customFormat="1" x14ac:dyDescent="0.2">
      <c r="A19" s="33" t="s">
        <v>90</v>
      </c>
      <c r="B19" s="34" t="s">
        <v>46</v>
      </c>
      <c r="C19" s="33">
        <v>6</v>
      </c>
      <c r="D19" s="31"/>
      <c r="E19" s="31" t="s">
        <v>47</v>
      </c>
      <c r="F19" s="34" t="s">
        <v>52</v>
      </c>
      <c r="G19" s="18"/>
      <c r="H19" s="29"/>
      <c r="I19" s="29"/>
      <c r="J19" s="30"/>
      <c r="K19" s="29"/>
      <c r="L19" s="19"/>
      <c r="O19" s="31" t="s">
        <v>98</v>
      </c>
      <c r="P19" s="36" t="s">
        <v>98</v>
      </c>
      <c r="Q19" s="31" t="s">
        <v>100</v>
      </c>
      <c r="R19" s="36" t="s">
        <v>107</v>
      </c>
      <c r="S19" s="36" t="s">
        <v>98</v>
      </c>
      <c r="T19" s="31"/>
      <c r="U19" s="61"/>
      <c r="V19" s="71" t="s">
        <v>119</v>
      </c>
      <c r="W19" s="71" t="s">
        <v>119</v>
      </c>
      <c r="X19" s="71" t="s">
        <v>119</v>
      </c>
      <c r="Y19" s="71" t="s">
        <v>98</v>
      </c>
      <c r="Z19" s="71" t="s">
        <v>98</v>
      </c>
      <c r="AA19" s="72">
        <v>2500</v>
      </c>
    </row>
    <row r="20" spans="1:27" s="84" customFormat="1" ht="38.25" x14ac:dyDescent="0.2">
      <c r="A20" s="58" t="s">
        <v>130</v>
      </c>
      <c r="B20" s="76" t="s">
        <v>26</v>
      </c>
      <c r="C20" s="77">
        <v>155</v>
      </c>
      <c r="D20" s="78"/>
      <c r="E20" s="79" t="s">
        <v>33</v>
      </c>
      <c r="F20" s="80" t="s">
        <v>52</v>
      </c>
      <c r="G20" s="79"/>
      <c r="H20" s="81">
        <v>10287521</v>
      </c>
      <c r="I20" s="82">
        <f t="shared" si="0"/>
        <v>10799168</v>
      </c>
      <c r="J20" s="81">
        <v>2900000</v>
      </c>
      <c r="K20" s="81">
        <f>I20+J20</f>
        <v>13699168</v>
      </c>
      <c r="L20" s="83"/>
      <c r="M20" s="84" t="s">
        <v>76</v>
      </c>
      <c r="O20" s="39" t="s">
        <v>100</v>
      </c>
      <c r="P20" s="39" t="s">
        <v>101</v>
      </c>
      <c r="Q20" s="39" t="s">
        <v>100</v>
      </c>
      <c r="R20" s="39" t="s">
        <v>100</v>
      </c>
      <c r="S20" s="39" t="s">
        <v>107</v>
      </c>
      <c r="T20" s="39" t="s">
        <v>98</v>
      </c>
      <c r="U20" s="85"/>
      <c r="V20" s="86" t="s">
        <v>100</v>
      </c>
      <c r="W20" s="86" t="s">
        <v>148</v>
      </c>
      <c r="X20" s="86" t="s">
        <v>100</v>
      </c>
      <c r="Y20" s="86" t="s">
        <v>98</v>
      </c>
      <c r="Z20" s="86" t="s">
        <v>98</v>
      </c>
      <c r="AA20" s="87">
        <v>2500</v>
      </c>
    </row>
    <row r="21" spans="1:27" s="20" customFormat="1" x14ac:dyDescent="0.2">
      <c r="A21" s="31" t="s">
        <v>59</v>
      </c>
      <c r="B21" s="34" t="s">
        <v>58</v>
      </c>
      <c r="C21" s="74">
        <v>9</v>
      </c>
      <c r="D21" s="31"/>
      <c r="E21" s="18" t="s">
        <v>41</v>
      </c>
      <c r="F21" s="17" t="s">
        <v>52</v>
      </c>
      <c r="G21" s="18"/>
      <c r="H21" s="24">
        <v>853112</v>
      </c>
      <c r="I21" s="44">
        <f t="shared" si="0"/>
        <v>895541</v>
      </c>
      <c r="K21" s="24">
        <f t="shared" si="1"/>
        <v>895541</v>
      </c>
      <c r="L21" s="19"/>
      <c r="O21" s="31" t="s">
        <v>100</v>
      </c>
      <c r="P21" s="31" t="s">
        <v>108</v>
      </c>
      <c r="Q21" s="31" t="s">
        <v>98</v>
      </c>
      <c r="R21" s="31" t="s">
        <v>100</v>
      </c>
      <c r="S21" s="31" t="s">
        <v>98</v>
      </c>
      <c r="T21" s="31" t="s">
        <v>98</v>
      </c>
      <c r="U21" s="61"/>
      <c r="V21" s="71" t="s">
        <v>100</v>
      </c>
      <c r="W21" s="71" t="s">
        <v>98</v>
      </c>
      <c r="X21" s="71" t="s">
        <v>98</v>
      </c>
      <c r="Y21" s="71" t="s">
        <v>98</v>
      </c>
      <c r="Z21" s="71" t="s">
        <v>98</v>
      </c>
      <c r="AA21" s="72">
        <v>2500</v>
      </c>
    </row>
    <row r="22" spans="1:27" s="20" customFormat="1" x14ac:dyDescent="0.2">
      <c r="A22" s="31" t="s">
        <v>17</v>
      </c>
      <c r="B22" s="34" t="s">
        <v>16</v>
      </c>
      <c r="C22" s="74">
        <v>9</v>
      </c>
      <c r="D22" s="31"/>
      <c r="E22" s="18" t="s">
        <v>41</v>
      </c>
      <c r="F22" s="17" t="s">
        <v>52</v>
      </c>
      <c r="G22" s="18"/>
      <c r="H22" s="24">
        <v>1530582</v>
      </c>
      <c r="I22" s="44">
        <f t="shared" si="0"/>
        <v>1606705</v>
      </c>
      <c r="J22" s="24">
        <v>1250000</v>
      </c>
      <c r="K22" s="24">
        <f t="shared" si="1"/>
        <v>2856705</v>
      </c>
      <c r="L22" s="19"/>
      <c r="M22" s="20" t="s">
        <v>77</v>
      </c>
      <c r="O22" s="31" t="s">
        <v>98</v>
      </c>
      <c r="P22" s="31" t="s">
        <v>98</v>
      </c>
      <c r="Q22" s="31" t="s">
        <v>98</v>
      </c>
      <c r="R22" s="31" t="s">
        <v>100</v>
      </c>
      <c r="S22" s="31" t="s">
        <v>100</v>
      </c>
      <c r="T22" s="31" t="s">
        <v>100</v>
      </c>
      <c r="U22" s="61" t="s">
        <v>104</v>
      </c>
      <c r="V22" s="71" t="s">
        <v>119</v>
      </c>
      <c r="W22" s="71" t="s">
        <v>119</v>
      </c>
      <c r="X22" s="71" t="s">
        <v>119</v>
      </c>
      <c r="Y22" s="71" t="s">
        <v>98</v>
      </c>
      <c r="Z22" s="71" t="s">
        <v>98</v>
      </c>
      <c r="AA22" s="72">
        <v>2500</v>
      </c>
    </row>
    <row r="23" spans="1:27" s="20" customFormat="1" x14ac:dyDescent="0.2">
      <c r="A23" s="31" t="s">
        <v>86</v>
      </c>
      <c r="B23" s="34" t="s">
        <v>16</v>
      </c>
      <c r="C23" s="74">
        <v>11</v>
      </c>
      <c r="D23" s="31"/>
      <c r="E23" s="18" t="s">
        <v>41</v>
      </c>
      <c r="F23" s="17" t="s">
        <v>52</v>
      </c>
      <c r="G23" s="18"/>
      <c r="H23" s="24">
        <v>1380033</v>
      </c>
      <c r="I23" s="44">
        <f t="shared" si="0"/>
        <v>1448669</v>
      </c>
      <c r="J23" s="24">
        <v>325000</v>
      </c>
      <c r="K23" s="24">
        <f t="shared" si="1"/>
        <v>1773669</v>
      </c>
      <c r="L23" s="19"/>
      <c r="M23" s="20" t="s">
        <v>78</v>
      </c>
      <c r="O23" s="31" t="s">
        <v>98</v>
      </c>
      <c r="P23" s="31" t="s">
        <v>98</v>
      </c>
      <c r="Q23" s="31" t="s">
        <v>98</v>
      </c>
      <c r="R23" s="31" t="s">
        <v>100</v>
      </c>
      <c r="S23" s="31" t="s">
        <v>100</v>
      </c>
      <c r="T23" s="31" t="s">
        <v>98</v>
      </c>
      <c r="U23" s="61" t="s">
        <v>104</v>
      </c>
      <c r="V23" s="71" t="s">
        <v>119</v>
      </c>
      <c r="W23" s="71" t="s">
        <v>119</v>
      </c>
      <c r="X23" s="71" t="s">
        <v>119</v>
      </c>
      <c r="Y23" s="71" t="s">
        <v>98</v>
      </c>
      <c r="Z23" s="71" t="s">
        <v>98</v>
      </c>
      <c r="AA23" s="72">
        <v>2500</v>
      </c>
    </row>
    <row r="24" spans="1:27" s="20" customFormat="1" x14ac:dyDescent="0.2">
      <c r="A24" s="31" t="s">
        <v>87</v>
      </c>
      <c r="B24" s="34" t="s">
        <v>19</v>
      </c>
      <c r="C24" s="74">
        <v>42</v>
      </c>
      <c r="D24" s="31" t="s">
        <v>7</v>
      </c>
      <c r="E24" s="18" t="s">
        <v>42</v>
      </c>
      <c r="F24" s="17" t="s">
        <v>52</v>
      </c>
      <c r="G24" s="18"/>
      <c r="H24" s="24">
        <v>5482495</v>
      </c>
      <c r="I24" s="44">
        <f t="shared" si="0"/>
        <v>5755166</v>
      </c>
      <c r="J24" s="24">
        <v>1600000</v>
      </c>
      <c r="K24" s="24">
        <f t="shared" si="1"/>
        <v>7355166</v>
      </c>
      <c r="L24" s="19"/>
      <c r="M24" s="20" t="s">
        <v>79</v>
      </c>
      <c r="O24" s="31" t="s">
        <v>98</v>
      </c>
      <c r="P24" s="31" t="s">
        <v>98</v>
      </c>
      <c r="Q24" s="31" t="s">
        <v>100</v>
      </c>
      <c r="R24" s="31" t="s">
        <v>100</v>
      </c>
      <c r="S24" s="31" t="s">
        <v>100</v>
      </c>
      <c r="T24" s="31" t="s">
        <v>98</v>
      </c>
      <c r="U24" s="61"/>
      <c r="V24" s="71" t="s">
        <v>119</v>
      </c>
      <c r="W24" s="71" t="s">
        <v>119</v>
      </c>
      <c r="X24" s="71" t="s">
        <v>119</v>
      </c>
      <c r="Y24" s="71" t="s">
        <v>98</v>
      </c>
      <c r="Z24" s="71" t="s">
        <v>98</v>
      </c>
      <c r="AA24" s="72">
        <v>2500</v>
      </c>
    </row>
    <row r="25" spans="1:27" s="20" customFormat="1" x14ac:dyDescent="0.2">
      <c r="A25" s="32" t="s">
        <v>89</v>
      </c>
      <c r="B25" s="34" t="s">
        <v>20</v>
      </c>
      <c r="C25" s="74">
        <v>110</v>
      </c>
      <c r="D25" s="31" t="s">
        <v>63</v>
      </c>
      <c r="E25" s="18" t="s">
        <v>43</v>
      </c>
      <c r="F25" s="17" t="s">
        <v>52</v>
      </c>
      <c r="G25" s="18"/>
      <c r="H25" s="24">
        <v>0</v>
      </c>
      <c r="I25" s="44">
        <f t="shared" si="0"/>
        <v>0</v>
      </c>
      <c r="J25" s="24">
        <v>550000</v>
      </c>
      <c r="K25" s="24">
        <f t="shared" si="1"/>
        <v>550000</v>
      </c>
      <c r="L25" s="19"/>
      <c r="M25" s="20" t="s">
        <v>80</v>
      </c>
      <c r="O25" s="31" t="s">
        <v>98</v>
      </c>
      <c r="P25" s="31" t="s">
        <v>98</v>
      </c>
      <c r="Q25" s="31" t="s">
        <v>100</v>
      </c>
      <c r="R25" s="31" t="s">
        <v>100</v>
      </c>
      <c r="S25" s="31" t="s">
        <v>98</v>
      </c>
      <c r="T25" s="31" t="s">
        <v>98</v>
      </c>
      <c r="U25" s="61"/>
      <c r="V25" s="71" t="s">
        <v>119</v>
      </c>
      <c r="W25" s="71" t="s">
        <v>119</v>
      </c>
      <c r="X25" s="71" t="s">
        <v>119</v>
      </c>
      <c r="Y25" s="71" t="s">
        <v>98</v>
      </c>
      <c r="Z25" s="71" t="s">
        <v>98</v>
      </c>
      <c r="AA25" s="72">
        <v>2500</v>
      </c>
    </row>
    <row r="26" spans="1:27" s="20" customFormat="1" x14ac:dyDescent="0.2">
      <c r="A26" s="31" t="s">
        <v>144</v>
      </c>
      <c r="B26" s="34" t="s">
        <v>20</v>
      </c>
      <c r="C26" s="74">
        <v>2</v>
      </c>
      <c r="D26" s="31" t="s">
        <v>54</v>
      </c>
      <c r="E26" s="18" t="s">
        <v>43</v>
      </c>
      <c r="F26" s="17" t="s">
        <v>52</v>
      </c>
      <c r="G26" s="18"/>
      <c r="H26" s="24">
        <v>188186</v>
      </c>
      <c r="I26" s="44">
        <f t="shared" si="0"/>
        <v>197545</v>
      </c>
      <c r="J26" s="24"/>
      <c r="K26" s="24">
        <f t="shared" si="1"/>
        <v>197545</v>
      </c>
      <c r="L26" s="19"/>
      <c r="O26" s="31" t="s">
        <v>98</v>
      </c>
      <c r="P26" s="31" t="s">
        <v>98</v>
      </c>
      <c r="Q26" s="31" t="s">
        <v>98</v>
      </c>
      <c r="R26" s="31" t="s">
        <v>100</v>
      </c>
      <c r="S26" s="31" t="s">
        <v>98</v>
      </c>
      <c r="T26" s="31" t="s">
        <v>98</v>
      </c>
      <c r="U26" s="61"/>
      <c r="V26" s="71" t="s">
        <v>119</v>
      </c>
      <c r="W26" s="71" t="s">
        <v>119</v>
      </c>
      <c r="X26" s="71" t="s">
        <v>119</v>
      </c>
      <c r="Y26" s="71" t="s">
        <v>98</v>
      </c>
      <c r="Z26" s="21" t="s">
        <v>140</v>
      </c>
      <c r="AA26" s="72">
        <v>2500</v>
      </c>
    </row>
    <row r="27" spans="1:27" s="20" customFormat="1" x14ac:dyDescent="0.2">
      <c r="A27" s="31" t="s">
        <v>22</v>
      </c>
      <c r="B27" s="34" t="s">
        <v>21</v>
      </c>
      <c r="C27" s="74">
        <v>19</v>
      </c>
      <c r="D27" s="31" t="s">
        <v>7</v>
      </c>
      <c r="E27" s="18" t="s">
        <v>44</v>
      </c>
      <c r="F27" s="17" t="s">
        <v>52</v>
      </c>
      <c r="G27" s="18"/>
      <c r="H27" s="24">
        <v>2352330</v>
      </c>
      <c r="I27" s="44">
        <f t="shared" si="0"/>
        <v>2469323</v>
      </c>
      <c r="J27" s="24">
        <v>250000</v>
      </c>
      <c r="K27" s="24">
        <f t="shared" si="1"/>
        <v>2719323</v>
      </c>
      <c r="L27" s="19"/>
      <c r="M27" s="20" t="s">
        <v>67</v>
      </c>
      <c r="O27" s="31" t="s">
        <v>98</v>
      </c>
      <c r="P27" s="31"/>
      <c r="Q27" s="31" t="s">
        <v>98</v>
      </c>
      <c r="R27" s="31" t="s">
        <v>100</v>
      </c>
      <c r="S27" s="31" t="s">
        <v>100</v>
      </c>
      <c r="T27" s="31"/>
      <c r="U27" s="61"/>
      <c r="V27" s="71" t="s">
        <v>119</v>
      </c>
      <c r="W27" s="71" t="s">
        <v>119</v>
      </c>
      <c r="X27" s="71" t="s">
        <v>119</v>
      </c>
      <c r="Y27" s="71" t="s">
        <v>98</v>
      </c>
      <c r="Z27" s="71" t="s">
        <v>98</v>
      </c>
      <c r="AA27" s="72">
        <v>2500</v>
      </c>
    </row>
    <row r="28" spans="1:27" s="20" customFormat="1" x14ac:dyDescent="0.2">
      <c r="A28" s="31" t="s">
        <v>88</v>
      </c>
      <c r="B28" s="34" t="s">
        <v>23</v>
      </c>
      <c r="C28" s="74">
        <v>46</v>
      </c>
      <c r="D28" s="31"/>
      <c r="E28" s="18" t="s">
        <v>45</v>
      </c>
      <c r="F28" s="17" t="s">
        <v>52</v>
      </c>
      <c r="G28" s="18"/>
      <c r="H28" s="24">
        <v>1718770</v>
      </c>
      <c r="I28" s="44">
        <f t="shared" si="0"/>
        <v>1804253</v>
      </c>
      <c r="J28" s="24">
        <v>425000</v>
      </c>
      <c r="K28" s="24">
        <f t="shared" si="1"/>
        <v>2229253</v>
      </c>
      <c r="L28" s="19"/>
      <c r="M28" s="20" t="s">
        <v>81</v>
      </c>
      <c r="O28" s="36" t="s">
        <v>98</v>
      </c>
      <c r="P28" s="36" t="s">
        <v>98</v>
      </c>
      <c r="Q28" s="31" t="s">
        <v>99</v>
      </c>
      <c r="R28" s="36" t="s">
        <v>100</v>
      </c>
      <c r="S28" s="36" t="s">
        <v>98</v>
      </c>
      <c r="T28" s="36" t="s">
        <v>109</v>
      </c>
      <c r="U28" s="61"/>
      <c r="V28" s="71" t="s">
        <v>119</v>
      </c>
      <c r="W28" s="71" t="s">
        <v>119</v>
      </c>
      <c r="X28" s="71" t="s">
        <v>119</v>
      </c>
      <c r="Y28" s="71" t="s">
        <v>98</v>
      </c>
      <c r="Z28" s="71" t="s">
        <v>98</v>
      </c>
      <c r="AA28" s="72">
        <v>2500</v>
      </c>
    </row>
    <row r="29" spans="1:27" s="20" customFormat="1" x14ac:dyDescent="0.2">
      <c r="A29" s="33" t="s">
        <v>18</v>
      </c>
      <c r="B29" s="34" t="s">
        <v>25</v>
      </c>
      <c r="C29" s="74">
        <v>1</v>
      </c>
      <c r="D29" s="31"/>
      <c r="E29" s="18" t="s">
        <v>57</v>
      </c>
      <c r="F29" s="17" t="s">
        <v>52</v>
      </c>
      <c r="G29" s="18"/>
      <c r="H29" s="24">
        <v>12043927</v>
      </c>
      <c r="I29" s="44">
        <f t="shared" si="0"/>
        <v>12642929</v>
      </c>
      <c r="J29" s="24">
        <v>2750000</v>
      </c>
      <c r="K29" s="24">
        <f t="shared" si="1"/>
        <v>15392929</v>
      </c>
      <c r="L29" s="19"/>
      <c r="M29" s="20" t="s">
        <v>82</v>
      </c>
      <c r="O29" s="31" t="s">
        <v>100</v>
      </c>
      <c r="P29" s="31"/>
      <c r="Q29" s="31" t="s">
        <v>100</v>
      </c>
      <c r="R29" s="31" t="s">
        <v>100</v>
      </c>
      <c r="S29" s="31" t="s">
        <v>98</v>
      </c>
      <c r="T29" s="31"/>
      <c r="U29" s="61"/>
      <c r="V29" s="71"/>
      <c r="W29" s="73"/>
      <c r="X29" s="71"/>
      <c r="Y29" s="71" t="s">
        <v>98</v>
      </c>
      <c r="Z29" s="71" t="s">
        <v>98</v>
      </c>
      <c r="AA29" s="72">
        <v>2500</v>
      </c>
    </row>
    <row r="30" spans="1:27" x14ac:dyDescent="0.2">
      <c r="H30" s="23">
        <v>84437170</v>
      </c>
      <c r="I30" s="23">
        <f>SUM(I2:I29)</f>
        <v>88636632</v>
      </c>
      <c r="J30" s="23">
        <f>SUM(J2:J29)</f>
        <v>17300000</v>
      </c>
      <c r="K30" s="23">
        <f>SUM(K2:K29)</f>
        <v>105936632</v>
      </c>
      <c r="L30" s="8"/>
      <c r="V30" s="5"/>
      <c r="W30" s="66"/>
      <c r="X30" s="5"/>
    </row>
    <row r="31" spans="1:27" s="7" customFormat="1" x14ac:dyDescent="0.2">
      <c r="C31" s="9"/>
      <c r="H31" s="12"/>
      <c r="I31" s="12"/>
      <c r="J31" s="12"/>
      <c r="K31" s="12"/>
      <c r="L31" s="10"/>
      <c r="M31" s="16"/>
      <c r="O31" s="37"/>
      <c r="P31" s="37"/>
      <c r="Q31" s="37"/>
      <c r="R31" s="37"/>
      <c r="S31" s="37"/>
      <c r="T31" s="37"/>
      <c r="U31" s="37"/>
      <c r="W31" s="67"/>
      <c r="AA31" s="67"/>
    </row>
    <row r="32" spans="1:27" s="7" customFormat="1" x14ac:dyDescent="0.2">
      <c r="B32" s="16"/>
      <c r="C32" s="9"/>
      <c r="H32" s="12"/>
      <c r="I32" s="12"/>
      <c r="J32" s="13"/>
      <c r="K32" s="13"/>
      <c r="L32" s="10"/>
      <c r="M32" s="16"/>
      <c r="O32" s="40"/>
      <c r="P32" s="40"/>
      <c r="Q32" s="40"/>
      <c r="R32" s="40"/>
      <c r="S32" s="40"/>
      <c r="T32" s="40"/>
      <c r="U32" s="40"/>
      <c r="W32" s="67"/>
      <c r="AA32" s="67"/>
    </row>
    <row r="33" spans="1:27" s="7" customFormat="1" ht="55.5" customHeight="1" x14ac:dyDescent="0.35">
      <c r="A33" s="75" t="s">
        <v>110</v>
      </c>
      <c r="B33" s="75"/>
      <c r="C33" s="75"/>
      <c r="D33" s="75"/>
      <c r="E33" s="75"/>
      <c r="F33" s="75"/>
      <c r="H33" s="12"/>
      <c r="I33" s="12"/>
      <c r="J33" s="13"/>
      <c r="K33" s="14"/>
      <c r="L33" s="11"/>
      <c r="M33" s="16"/>
      <c r="O33" s="40"/>
      <c r="P33" s="40"/>
      <c r="Q33" s="40"/>
      <c r="R33" s="40"/>
      <c r="S33" s="40"/>
      <c r="T33" s="40"/>
      <c r="U33" s="40"/>
      <c r="W33" s="67"/>
      <c r="AA33" s="67"/>
    </row>
    <row r="34" spans="1:27" s="7" customFormat="1" x14ac:dyDescent="0.2">
      <c r="C34" s="9"/>
      <c r="H34" s="12"/>
      <c r="I34" s="12"/>
      <c r="J34" s="12"/>
      <c r="K34" s="12"/>
      <c r="L34" s="10"/>
      <c r="M34" s="16"/>
      <c r="O34" s="40"/>
      <c r="P34" s="40"/>
      <c r="Q34" s="40"/>
      <c r="R34" s="40"/>
      <c r="S34" s="40"/>
      <c r="T34" s="40"/>
      <c r="U34" s="40"/>
      <c r="W34" s="67"/>
      <c r="AA34" s="67"/>
    </row>
    <row r="35" spans="1:27" s="20" customFormat="1" x14ac:dyDescent="0.2">
      <c r="A35" s="26"/>
      <c r="B35" s="16"/>
      <c r="C35" s="27"/>
      <c r="F35" s="16"/>
      <c r="H35" s="28"/>
      <c r="I35" s="28"/>
      <c r="J35" s="28"/>
      <c r="K35" s="28"/>
      <c r="L35" s="19"/>
      <c r="O35" s="40"/>
      <c r="P35" s="40"/>
      <c r="Q35" s="40"/>
      <c r="R35" s="40"/>
      <c r="S35" s="40"/>
      <c r="T35" s="40"/>
      <c r="U35" s="40"/>
      <c r="W35" s="68"/>
      <c r="AA35" s="68"/>
    </row>
    <row r="36" spans="1:27" s="20" customFormat="1" x14ac:dyDescent="0.2">
      <c r="A36" s="26"/>
      <c r="B36" s="16"/>
      <c r="C36" s="27"/>
      <c r="F36" s="16"/>
      <c r="H36" s="28"/>
      <c r="I36" s="28"/>
      <c r="J36" s="28"/>
      <c r="K36" s="28"/>
      <c r="L36" s="19"/>
      <c r="O36" s="40"/>
      <c r="P36" s="40"/>
      <c r="Q36" s="40"/>
      <c r="R36" s="40"/>
      <c r="S36" s="40"/>
      <c r="T36" s="40"/>
      <c r="U36" s="40"/>
      <c r="W36" s="68"/>
      <c r="AA36" s="68"/>
    </row>
    <row r="37" spans="1:27" s="20" customFormat="1" x14ac:dyDescent="0.2">
      <c r="A37" s="26"/>
      <c r="B37" s="16"/>
      <c r="C37" s="27"/>
      <c r="F37" s="16"/>
      <c r="H37" s="28"/>
      <c r="I37" s="28"/>
      <c r="J37" s="28"/>
      <c r="K37" s="28"/>
      <c r="L37" s="19"/>
      <c r="O37" s="41"/>
      <c r="P37" s="41"/>
      <c r="Q37" s="41"/>
      <c r="R37" s="41"/>
      <c r="S37" s="41"/>
      <c r="T37" s="41"/>
      <c r="U37" s="41"/>
      <c r="W37" s="68"/>
      <c r="AA37" s="68"/>
    </row>
    <row r="38" spans="1:27" x14ac:dyDescent="0.2">
      <c r="V38" s="5"/>
      <c r="W38" s="66"/>
      <c r="X38" s="5"/>
    </row>
    <row r="39" spans="1:27" x14ac:dyDescent="0.2">
      <c r="V39" s="5"/>
      <c r="W39" s="66"/>
      <c r="X39" s="5"/>
    </row>
    <row r="40" spans="1:27" x14ac:dyDescent="0.2">
      <c r="V40" s="5"/>
      <c r="W40" s="66"/>
      <c r="X40" s="5"/>
    </row>
    <row r="41" spans="1:27" x14ac:dyDescent="0.2">
      <c r="V41" s="5"/>
      <c r="W41" s="66"/>
      <c r="X41" s="5"/>
    </row>
    <row r="42" spans="1:27" x14ac:dyDescent="0.2">
      <c r="V42" s="5"/>
      <c r="W42" s="66"/>
      <c r="X42" s="5"/>
    </row>
    <row r="43" spans="1:27" x14ac:dyDescent="0.2">
      <c r="V43" s="5"/>
      <c r="W43" s="66"/>
      <c r="X43" s="5"/>
    </row>
    <row r="44" spans="1:27" x14ac:dyDescent="0.2">
      <c r="V44" s="5"/>
      <c r="W44" s="66"/>
      <c r="X44" s="5"/>
    </row>
    <row r="45" spans="1:27" x14ac:dyDescent="0.2">
      <c r="V45" s="5"/>
      <c r="W45" s="66"/>
      <c r="X45" s="5"/>
    </row>
    <row r="46" spans="1:27" x14ac:dyDescent="0.2">
      <c r="V46" s="5"/>
      <c r="W46" s="66"/>
      <c r="X46" s="5"/>
    </row>
    <row r="47" spans="1:27" x14ac:dyDescent="0.2">
      <c r="V47" s="5"/>
      <c r="W47" s="66"/>
      <c r="X47" s="5"/>
    </row>
    <row r="48" spans="1:27" x14ac:dyDescent="0.2">
      <c r="V48" s="5"/>
      <c r="W48" s="66"/>
      <c r="X48" s="5"/>
    </row>
    <row r="49" spans="22:24" x14ac:dyDescent="0.2">
      <c r="V49" s="5"/>
      <c r="W49" s="66"/>
      <c r="X49" s="5"/>
    </row>
    <row r="50" spans="22:24" x14ac:dyDescent="0.2">
      <c r="V50" s="5"/>
      <c r="W50" s="66"/>
      <c r="X50" s="5"/>
    </row>
    <row r="51" spans="22:24" x14ac:dyDescent="0.2">
      <c r="V51" s="5"/>
      <c r="W51" s="66"/>
      <c r="X51" s="5"/>
    </row>
    <row r="52" spans="22:24" x14ac:dyDescent="0.2">
      <c r="V52" s="5"/>
      <c r="W52" s="66"/>
      <c r="X52" s="5"/>
    </row>
    <row r="53" spans="22:24" x14ac:dyDescent="0.2">
      <c r="V53" s="5"/>
      <c r="W53" s="66"/>
      <c r="X53" s="5"/>
    </row>
    <row r="54" spans="22:24" x14ac:dyDescent="0.2">
      <c r="V54" s="5"/>
      <c r="W54" s="66"/>
      <c r="X54" s="5"/>
    </row>
    <row r="55" spans="22:24" x14ac:dyDescent="0.2">
      <c r="V55" s="5"/>
      <c r="W55" s="66"/>
      <c r="X55" s="5"/>
    </row>
    <row r="56" spans="22:24" x14ac:dyDescent="0.2">
      <c r="V56" s="5"/>
      <c r="W56" s="66"/>
      <c r="X56" s="5"/>
    </row>
    <row r="57" spans="22:24" x14ac:dyDescent="0.2">
      <c r="V57" s="5"/>
      <c r="W57" s="66"/>
      <c r="X57" s="5"/>
    </row>
    <row r="58" spans="22:24" x14ac:dyDescent="0.2">
      <c r="V58" s="5"/>
      <c r="W58" s="66"/>
      <c r="X58" s="5"/>
    </row>
    <row r="59" spans="22:24" x14ac:dyDescent="0.2">
      <c r="V59" s="5"/>
      <c r="W59" s="66"/>
      <c r="X59" s="5"/>
    </row>
    <row r="60" spans="22:24" x14ac:dyDescent="0.2">
      <c r="V60" s="5"/>
      <c r="W60" s="66"/>
      <c r="X60" s="5"/>
    </row>
    <row r="61" spans="22:24" x14ac:dyDescent="0.2">
      <c r="V61" s="5"/>
      <c r="W61" s="66"/>
      <c r="X61" s="5"/>
    </row>
    <row r="62" spans="22:24" x14ac:dyDescent="0.2">
      <c r="V62" s="5"/>
      <c r="W62" s="66"/>
      <c r="X62" s="5"/>
    </row>
    <row r="63" spans="22:24" x14ac:dyDescent="0.2">
      <c r="V63" s="5"/>
      <c r="W63" s="66"/>
      <c r="X63" s="5"/>
    </row>
    <row r="64" spans="22:24" x14ac:dyDescent="0.2">
      <c r="V64" s="5"/>
      <c r="W64" s="66"/>
      <c r="X64" s="5"/>
    </row>
    <row r="65" spans="22:24" x14ac:dyDescent="0.2">
      <c r="V65" s="5"/>
      <c r="W65" s="66"/>
      <c r="X65" s="5"/>
    </row>
    <row r="66" spans="22:24" x14ac:dyDescent="0.2">
      <c r="V66" s="5"/>
      <c r="W66" s="66"/>
      <c r="X66" s="5"/>
    </row>
    <row r="67" spans="22:24" x14ac:dyDescent="0.2">
      <c r="V67" s="5"/>
      <c r="W67" s="66"/>
      <c r="X67" s="5"/>
    </row>
    <row r="68" spans="22:24" x14ac:dyDescent="0.2">
      <c r="V68" s="5"/>
      <c r="W68" s="66"/>
      <c r="X68" s="5"/>
    </row>
    <row r="69" spans="22:24" x14ac:dyDescent="0.2">
      <c r="V69" s="5"/>
      <c r="W69" s="66"/>
      <c r="X69" s="5"/>
    </row>
    <row r="70" spans="22:24" x14ac:dyDescent="0.2">
      <c r="V70" s="5"/>
      <c r="W70" s="66"/>
      <c r="X70" s="5"/>
    </row>
    <row r="71" spans="22:24" x14ac:dyDescent="0.2">
      <c r="V71" s="5"/>
      <c r="W71" s="66"/>
      <c r="X71" s="5"/>
    </row>
    <row r="72" spans="22:24" x14ac:dyDescent="0.2">
      <c r="V72" s="5"/>
      <c r="W72" s="66"/>
      <c r="X72" s="5"/>
    </row>
    <row r="73" spans="22:24" x14ac:dyDescent="0.2">
      <c r="V73" s="5"/>
      <c r="W73" s="66"/>
      <c r="X73" s="5"/>
    </row>
    <row r="74" spans="22:24" x14ac:dyDescent="0.2">
      <c r="V74" s="5"/>
      <c r="W74" s="66"/>
      <c r="X74" s="5"/>
    </row>
    <row r="75" spans="22:24" x14ac:dyDescent="0.2">
      <c r="V75" s="5"/>
      <c r="W75" s="66"/>
      <c r="X75" s="5"/>
    </row>
    <row r="76" spans="22:24" x14ac:dyDescent="0.2">
      <c r="V76" s="5"/>
      <c r="W76" s="66"/>
      <c r="X76" s="5"/>
    </row>
    <row r="77" spans="22:24" x14ac:dyDescent="0.2">
      <c r="V77" s="5"/>
      <c r="W77" s="66"/>
      <c r="X77" s="5"/>
    </row>
    <row r="78" spans="22:24" x14ac:dyDescent="0.2">
      <c r="V78" s="5"/>
      <c r="W78" s="66"/>
      <c r="X78" s="5"/>
    </row>
    <row r="79" spans="22:24" x14ac:dyDescent="0.2">
      <c r="V79" s="5"/>
      <c r="W79" s="66"/>
      <c r="X79" s="5"/>
    </row>
    <row r="80" spans="22:24" x14ac:dyDescent="0.2">
      <c r="V80" s="5"/>
      <c r="W80" s="66"/>
      <c r="X80" s="5"/>
    </row>
    <row r="81" spans="22:24" x14ac:dyDescent="0.2">
      <c r="V81" s="5"/>
      <c r="W81" s="66"/>
      <c r="X81" s="5"/>
    </row>
  </sheetData>
  <autoFilter ref="A1:AA30" xr:uid="{9FFF05C3-F8AA-4481-93C6-2456562A3E83}"/>
  <mergeCells count="1">
    <mergeCell ref="A33:F33"/>
  </mergeCells>
  <pageMargins left="0.59055118110236227" right="0.59055118110236227" top="1.7716535433070868" bottom="0.94488188976377963" header="0.31496062992125984" footer="0.70866141732283472"/>
  <pageSetup paperSize="9" scale="84" fitToHeight="2" orientation="landscape" r:id="rId1"/>
  <headerFooter>
    <oddFooter>&amp;L&amp;F &amp;A&amp;C&amp;P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0FCA6-73DA-4CDF-A534-AB4AB451C97F}">
  <dimension ref="A1"/>
  <sheetViews>
    <sheetView workbookViewId="0">
      <selection activeCell="E29" sqref="E29"/>
    </sheetView>
  </sheetViews>
  <sheetFormatPr defaultRowHeight="12.75" x14ac:dyDescent="0.2"/>
  <sheetData>
    <row r="1" spans="1:1" ht="18" x14ac:dyDescent="0.25">
      <c r="A1" s="51" t="s">
        <v>111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94850-6A68-4747-A0A5-3371678F69B4}">
  <dimension ref="A1:H17"/>
  <sheetViews>
    <sheetView workbookViewId="0">
      <selection activeCell="D8" sqref="D8"/>
    </sheetView>
  </sheetViews>
  <sheetFormatPr defaultColWidth="9.140625" defaultRowHeight="12.75" x14ac:dyDescent="0.2"/>
  <cols>
    <col min="1" max="1" width="31.85546875" style="37" bestFit="1" customWidth="1"/>
    <col min="2" max="7" width="13.140625" style="37" customWidth="1"/>
    <col min="8" max="8" width="43.28515625" style="37" customWidth="1"/>
    <col min="9" max="16384" width="9.140625" style="37"/>
  </cols>
  <sheetData>
    <row r="1" spans="1:8" s="54" customFormat="1" ht="76.5" x14ac:dyDescent="0.2">
      <c r="A1" s="52" t="s">
        <v>112</v>
      </c>
      <c r="B1" s="35" t="s">
        <v>91</v>
      </c>
      <c r="C1" s="53" t="s">
        <v>92</v>
      </c>
      <c r="D1" s="53" t="s">
        <v>93</v>
      </c>
      <c r="E1" s="53" t="s">
        <v>94</v>
      </c>
      <c r="F1" s="53" t="s">
        <v>113</v>
      </c>
      <c r="G1" s="53" t="s">
        <v>114</v>
      </c>
      <c r="H1" s="53" t="s">
        <v>115</v>
      </c>
    </row>
    <row r="2" spans="1:8" x14ac:dyDescent="0.2">
      <c r="A2" s="31" t="s">
        <v>116</v>
      </c>
      <c r="B2" s="55" t="s">
        <v>98</v>
      </c>
      <c r="C2" s="55" t="s">
        <v>98</v>
      </c>
      <c r="D2" s="55" t="s">
        <v>100</v>
      </c>
      <c r="E2" s="55" t="s">
        <v>98</v>
      </c>
      <c r="F2" s="55" t="s">
        <v>98</v>
      </c>
      <c r="G2" s="55" t="s">
        <v>98</v>
      </c>
    </row>
    <row r="3" spans="1:8" x14ac:dyDescent="0.2">
      <c r="A3" s="33" t="s">
        <v>117</v>
      </c>
      <c r="B3" s="55" t="s">
        <v>100</v>
      </c>
      <c r="C3" s="55" t="s">
        <v>101</v>
      </c>
      <c r="D3" s="55" t="s">
        <v>100</v>
      </c>
      <c r="E3" s="55" t="s">
        <v>98</v>
      </c>
      <c r="F3" s="55" t="s">
        <v>98</v>
      </c>
      <c r="G3" s="55" t="s">
        <v>98</v>
      </c>
    </row>
    <row r="4" spans="1:8" ht="25.5" x14ac:dyDescent="0.2">
      <c r="A4" s="33" t="s">
        <v>118</v>
      </c>
      <c r="B4" s="56" t="s">
        <v>98</v>
      </c>
      <c r="C4" s="56" t="s">
        <v>119</v>
      </c>
      <c r="D4" s="56" t="s">
        <v>120</v>
      </c>
      <c r="E4" s="56" t="s">
        <v>105</v>
      </c>
      <c r="F4" s="55" t="s">
        <v>98</v>
      </c>
      <c r="G4" s="56"/>
    </row>
    <row r="5" spans="1:8" x14ac:dyDescent="0.2">
      <c r="A5" s="33" t="s">
        <v>121</v>
      </c>
      <c r="B5" s="55" t="s">
        <v>98</v>
      </c>
      <c r="C5" s="55" t="s">
        <v>98</v>
      </c>
      <c r="D5" s="55" t="s">
        <v>100</v>
      </c>
      <c r="E5" s="55" t="s">
        <v>98</v>
      </c>
      <c r="F5" s="55" t="s">
        <v>98</v>
      </c>
      <c r="G5" s="55" t="s">
        <v>98</v>
      </c>
    </row>
    <row r="6" spans="1:8" x14ac:dyDescent="0.2">
      <c r="A6" s="33" t="s">
        <v>122</v>
      </c>
      <c r="B6" s="55" t="s">
        <v>100</v>
      </c>
      <c r="C6" s="55" t="s">
        <v>101</v>
      </c>
      <c r="D6" s="55" t="s">
        <v>100</v>
      </c>
      <c r="E6" s="55" t="s">
        <v>98</v>
      </c>
      <c r="F6" s="55" t="s">
        <v>107</v>
      </c>
      <c r="G6" s="55" t="s">
        <v>98</v>
      </c>
    </row>
    <row r="7" spans="1:8" x14ac:dyDescent="0.2">
      <c r="A7" s="33" t="s">
        <v>123</v>
      </c>
      <c r="B7" s="56" t="s">
        <v>98</v>
      </c>
      <c r="C7" s="56" t="s">
        <v>119</v>
      </c>
      <c r="D7" s="56" t="s">
        <v>100</v>
      </c>
      <c r="E7" s="55" t="s">
        <v>107</v>
      </c>
      <c r="F7" s="55" t="s">
        <v>107</v>
      </c>
      <c r="G7" s="56"/>
    </row>
    <row r="8" spans="1:8" ht="12.75" customHeight="1" x14ac:dyDescent="0.2">
      <c r="A8" s="33" t="s">
        <v>124</v>
      </c>
      <c r="B8" s="56" t="s">
        <v>100</v>
      </c>
      <c r="C8" s="55" t="s">
        <v>101</v>
      </c>
      <c r="D8" s="56" t="s">
        <v>100</v>
      </c>
      <c r="E8" s="56" t="s">
        <v>100</v>
      </c>
      <c r="F8" s="56" t="s">
        <v>98</v>
      </c>
      <c r="G8" s="56" t="s">
        <v>98</v>
      </c>
    </row>
    <row r="9" spans="1:8" x14ac:dyDescent="0.2">
      <c r="A9" s="33" t="s">
        <v>125</v>
      </c>
      <c r="B9" s="56" t="s">
        <v>98</v>
      </c>
      <c r="C9" s="56" t="s">
        <v>119</v>
      </c>
      <c r="D9" s="56" t="s">
        <v>100</v>
      </c>
      <c r="E9" s="55" t="s">
        <v>107</v>
      </c>
      <c r="F9" s="55" t="s">
        <v>107</v>
      </c>
      <c r="G9" s="56"/>
    </row>
    <row r="10" spans="1:8" s="40" customFormat="1" x14ac:dyDescent="0.2">
      <c r="A10" s="33" t="s">
        <v>126</v>
      </c>
      <c r="B10" s="57" t="s">
        <v>100</v>
      </c>
      <c r="C10" s="57" t="s">
        <v>100</v>
      </c>
      <c r="D10" s="57" t="s">
        <v>100</v>
      </c>
      <c r="E10" s="57" t="s">
        <v>100</v>
      </c>
      <c r="F10" s="57" t="s">
        <v>98</v>
      </c>
      <c r="G10" s="57" t="s">
        <v>98</v>
      </c>
    </row>
    <row r="11" spans="1:8" ht="12.75" customHeight="1" x14ac:dyDescent="0.2">
      <c r="A11" s="33" t="s">
        <v>127</v>
      </c>
      <c r="B11" s="55" t="s">
        <v>98</v>
      </c>
      <c r="C11" s="55" t="s">
        <v>98</v>
      </c>
      <c r="D11" s="55" t="s">
        <v>100</v>
      </c>
      <c r="E11" s="55" t="s">
        <v>100</v>
      </c>
      <c r="F11" s="55" t="s">
        <v>98</v>
      </c>
      <c r="G11" s="55" t="s">
        <v>98</v>
      </c>
    </row>
    <row r="12" spans="1:8" x14ac:dyDescent="0.2">
      <c r="A12" s="33" t="s">
        <v>128</v>
      </c>
      <c r="B12" s="56" t="s">
        <v>129</v>
      </c>
      <c r="C12" s="56" t="s">
        <v>119</v>
      </c>
      <c r="D12" s="56" t="s">
        <v>100</v>
      </c>
      <c r="E12" s="55" t="s">
        <v>107</v>
      </c>
      <c r="F12" s="55" t="s">
        <v>98</v>
      </c>
      <c r="G12" s="56"/>
    </row>
    <row r="13" spans="1:8" s="41" customFormat="1" ht="38.25" x14ac:dyDescent="0.2">
      <c r="A13" s="58" t="s">
        <v>130</v>
      </c>
      <c r="B13" s="59" t="s">
        <v>100</v>
      </c>
      <c r="C13" s="59" t="s">
        <v>101</v>
      </c>
      <c r="D13" s="59" t="s">
        <v>100</v>
      </c>
      <c r="E13" s="59" t="s">
        <v>100</v>
      </c>
      <c r="F13" s="59" t="s">
        <v>107</v>
      </c>
      <c r="G13" s="59" t="s">
        <v>98</v>
      </c>
      <c r="H13" s="41" t="s">
        <v>131</v>
      </c>
    </row>
    <row r="14" spans="1:8" x14ac:dyDescent="0.2">
      <c r="A14" s="31" t="s">
        <v>88</v>
      </c>
      <c r="B14" s="55" t="s">
        <v>98</v>
      </c>
      <c r="C14" s="55" t="s">
        <v>98</v>
      </c>
      <c r="D14" s="55" t="s">
        <v>100</v>
      </c>
      <c r="E14" s="55" t="s">
        <v>100</v>
      </c>
      <c r="F14" s="55" t="s">
        <v>98</v>
      </c>
      <c r="G14" s="55" t="s">
        <v>109</v>
      </c>
    </row>
    <row r="16" spans="1:8" s="40" customFormat="1" x14ac:dyDescent="0.2"/>
    <row r="17" spans="1:5" x14ac:dyDescent="0.2">
      <c r="A17" s="60"/>
      <c r="B17" s="60"/>
      <c r="C17" s="60"/>
      <c r="D17" s="60"/>
      <c r="E17" s="6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5F6FE04DD6684BAD4D6D2D39830723" ma:contentTypeVersion="12" ma:contentTypeDescription="Een nieuw document maken." ma:contentTypeScope="" ma:versionID="06e7afab1a69d67fa7b7233243ee13ff">
  <xsd:schema xmlns:xsd="http://www.w3.org/2001/XMLSchema" xmlns:xs="http://www.w3.org/2001/XMLSchema" xmlns:p="http://schemas.microsoft.com/office/2006/metadata/properties" xmlns:ns2="0485e711-00f7-49fb-9846-87ddc432b1ae" xmlns:ns3="f44d33a5-536b-488f-8061-f6e8dfec16c7" targetNamespace="http://schemas.microsoft.com/office/2006/metadata/properties" ma:root="true" ma:fieldsID="92eace1dd9b7e443765a12a9e67d2543" ns2:_="" ns3:_="">
    <xsd:import namespace="0485e711-00f7-49fb-9846-87ddc432b1ae"/>
    <xsd:import namespace="f44d33a5-536b-488f-8061-f6e8dfec16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5e711-00f7-49fb-9846-87ddc432b1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56398cce-5e72-4ed0-8ed8-ac683322ec6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4d33a5-536b-488f-8061-f6e8dfec16c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7b5f531-f5b1-43f7-8527-922478490159}" ma:internalName="TaxCatchAll" ma:showField="CatchAllData" ma:web="f44d33a5-536b-488f-8061-f6e8dfec16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6F92B-9702-4B8A-8BE4-584741A8EE7E}"/>
</file>

<file path=customXml/itemProps2.xml><?xml version="1.0" encoding="utf-8"?>
<ds:datastoreItem xmlns:ds="http://schemas.openxmlformats.org/officeDocument/2006/customXml" ds:itemID="{1054B805-3E06-4153-ACD6-1B34C8A30B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specificatie</vt:lpstr>
      <vt:lpstr>zon op Leiderdorp</vt:lpstr>
      <vt:lpstr>uitvraag scholen</vt:lpstr>
      <vt:lpstr>specificatie!Afdrukbereik</vt:lpstr>
      <vt:lpstr>specificatie!Afdruktitels</vt:lpstr>
    </vt:vector>
  </TitlesOfParts>
  <Company>Gemeente Leiderdorp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Cornelisse</dc:creator>
  <cp:lastModifiedBy>Nierop, Yuri van</cp:lastModifiedBy>
  <cp:lastPrinted>2021-10-21T09:46:15Z</cp:lastPrinted>
  <dcterms:created xsi:type="dcterms:W3CDTF">2009-08-12T11:33:21Z</dcterms:created>
  <dcterms:modified xsi:type="dcterms:W3CDTF">2021-11-10T13:33:22Z</dcterms:modified>
</cp:coreProperties>
</file>