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acqu\Desktop\"/>
    </mc:Choice>
  </mc:AlternateContent>
  <xr:revisionPtr revIDLastSave="0" documentId="13_ncr:1_{CD5EB4A8-4DD1-4B4D-8F31-D00FC368F1AF}" xr6:coauthVersionLast="47" xr6:coauthVersionMax="47" xr10:uidLastSave="{00000000-0000-0000-0000-000000000000}"/>
  <bookViews>
    <workbookView xWindow="-110" yWindow="-110" windowWidth="19420" windowHeight="11500" xr2:uid="{06E890F5-352B-4D4C-918C-63459BCBCCC4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8" i="1" s="1"/>
  <c r="G24" i="1"/>
  <c r="G23" i="1"/>
  <c r="G26" i="1" l="1"/>
</calcChain>
</file>

<file path=xl/sharedStrings.xml><?xml version="1.0" encoding="utf-8"?>
<sst xmlns="http://schemas.openxmlformats.org/spreadsheetml/2006/main" count="74" uniqueCount="56">
  <si>
    <t>B</t>
  </si>
  <si>
    <t>C</t>
  </si>
  <si>
    <t>D</t>
  </si>
  <si>
    <t>E</t>
  </si>
  <si>
    <t>F</t>
  </si>
  <si>
    <t>G</t>
  </si>
  <si>
    <t>H</t>
  </si>
  <si>
    <t>I</t>
  </si>
  <si>
    <t>J</t>
  </si>
  <si>
    <t>Automerk</t>
  </si>
  <si>
    <t>Type(nummer) of motor aanduiding</t>
  </si>
  <si>
    <t>Vermogen</t>
  </si>
  <si>
    <t>Aantal versnellingen</t>
  </si>
  <si>
    <t>Kleur</t>
  </si>
  <si>
    <t>Opslag in Euro</t>
  </si>
  <si>
    <t>Totale leasesom in Euro op basis van 48 maanden full operational lease inclusief BTW</t>
  </si>
  <si>
    <t>Leasesommen per maand full operational lease inclusief BTW</t>
  </si>
  <si>
    <t>Citroën</t>
  </si>
  <si>
    <t xml:space="preserve">ë-C3 Aircross </t>
  </si>
  <si>
    <t>44kWh You Pack Plus</t>
  </si>
  <si>
    <t>83kW (113pk)</t>
  </si>
  <si>
    <t>automaat</t>
  </si>
  <si>
    <t xml:space="preserve"> Polar White</t>
  </si>
  <si>
    <t xml:space="preserve"> </t>
  </si>
  <si>
    <t>Fiat</t>
  </si>
  <si>
    <t>600</t>
  </si>
  <si>
    <t xml:space="preserve">Hybrid 136 Urban </t>
  </si>
  <si>
    <t>100 kW (136pk)</t>
  </si>
  <si>
    <t xml:space="preserve"> Bianco </t>
  </si>
  <si>
    <t>KIA</t>
  </si>
  <si>
    <t>Stonic</t>
  </si>
  <si>
    <t>1.0 T-GDI MHEV GT-Line</t>
  </si>
  <si>
    <t>74kW (100pk)</t>
  </si>
  <si>
    <t xml:space="preserve"> Snow White Pearl</t>
  </si>
  <si>
    <t xml:space="preserve">Lancia </t>
  </si>
  <si>
    <t>Ypsilon</t>
  </si>
  <si>
    <t xml:space="preserve"> Bianco Marmo </t>
  </si>
  <si>
    <t>Opel</t>
  </si>
  <si>
    <t xml:space="preserve">Corsa </t>
  </si>
  <si>
    <t>1.2 TURBO HYBRID 100PK GS</t>
  </si>
  <si>
    <t>Arctis White</t>
  </si>
  <si>
    <t>Frontera</t>
  </si>
  <si>
    <t>Electric 44 KWH Edition</t>
  </si>
  <si>
    <t>Peugeot</t>
  </si>
  <si>
    <t>208</t>
  </si>
  <si>
    <t xml:space="preserve"> Blanc Banquise</t>
  </si>
  <si>
    <t>Gemiddelde waarde van deze voertuigen</t>
  </si>
  <si>
    <t>Gemiddeld opslagpercentage</t>
  </si>
  <si>
    <t>Maximale inschrijfsom</t>
  </si>
  <si>
    <t>Fictieve inschrijfsom:</t>
  </si>
  <si>
    <t>Wens 1 = 5%</t>
  </si>
  <si>
    <t>1.2 Turbo Hybrid 100pk EDCT6</t>
  </si>
  <si>
    <t>Electric EDITION 50KWh</t>
  </si>
  <si>
    <t>Allure 1.2 Hybrid 100 e-DCS6</t>
  </si>
  <si>
    <t>Consumenten adviesprijs  incl. (metallic) lak</t>
  </si>
  <si>
    <t>Opslagpercentage in procenten (gemiddeld gewogen = maximaal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</si>
</sst>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(&quot;NAf.&quot;\ * #,##0.00_);_(&quot;NAf.&quot;\ * \(#,##0.00\);_(&quot;NAf.&quot;\ * &quot;-&quot;??_);_(@_)"/>
    <numFmt numFmtId="165" formatCode="_ [$€-413]\ * #,##0.00_ ;_ [$€-413]\ * \-#,##0.00_ ;_ [$€-413]\ * &quot;-&quot;??_ ;_ @_ "/>
    <numFmt numFmtId="166" formatCode="_([$€-2]\ * #,##0.00_);_([$€-2]\ * \(#,##0.00\);_([$€-2]\ 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2" fontId="3" fillId="0" borderId="5" xfId="0" applyNumberFormat="1" applyFont="1" applyBorder="1"/>
    <xf numFmtId="10" fontId="3" fillId="4" borderId="6" xfId="2" applyNumberFormat="1" applyFont="1" applyFill="1" applyBorder="1" applyAlignment="1">
      <alignment horizontal="center"/>
    </xf>
    <xf numFmtId="165" fontId="3" fillId="4" borderId="6" xfId="2" applyNumberFormat="1" applyFont="1" applyFill="1" applyBorder="1" applyAlignment="1">
      <alignment horizontal="center"/>
    </xf>
    <xf numFmtId="44" fontId="3" fillId="0" borderId="0" xfId="0" applyNumberFormat="1" applyFont="1"/>
    <xf numFmtId="10" fontId="3" fillId="4" borderId="9" xfId="2" applyNumberFormat="1" applyFont="1" applyFill="1" applyBorder="1" applyAlignment="1">
      <alignment horizontal="center"/>
    </xf>
    <xf numFmtId="165" fontId="3" fillId="4" borderId="9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8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horizontal="left"/>
    </xf>
    <xf numFmtId="164" fontId="2" fillId="0" borderId="0" xfId="1" applyFont="1"/>
    <xf numFmtId="164" fontId="3" fillId="0" borderId="0" xfId="1" applyFont="1"/>
    <xf numFmtId="10" fontId="3" fillId="0" borderId="0" xfId="2" applyNumberFormat="1" applyFont="1"/>
    <xf numFmtId="9" fontId="3" fillId="0" borderId="0" xfId="0" applyNumberFormat="1" applyFont="1"/>
    <xf numFmtId="0" fontId="2" fillId="3" borderId="0" xfId="0" applyFont="1" applyFill="1" applyAlignment="1">
      <alignment horizontal="center"/>
    </xf>
    <xf numFmtId="42" fontId="3" fillId="0" borderId="0" xfId="0" applyNumberFormat="1" applyFont="1"/>
    <xf numFmtId="166" fontId="2" fillId="0" borderId="2" xfId="0" applyNumberFormat="1" applyFont="1" applyBorder="1"/>
    <xf numFmtId="166" fontId="3" fillId="4" borderId="4" xfId="1" applyNumberFormat="1" applyFont="1" applyFill="1" applyBorder="1"/>
    <xf numFmtId="166" fontId="2" fillId="0" borderId="4" xfId="1" applyNumberFormat="1" applyFont="1" applyBorder="1"/>
    <xf numFmtId="166" fontId="2" fillId="4" borderId="15" xfId="1" applyNumberFormat="1" applyFont="1" applyFill="1" applyBorder="1"/>
    <xf numFmtId="165" fontId="2" fillId="0" borderId="0" xfId="1" applyNumberFormat="1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2" fontId="3" fillId="0" borderId="8" xfId="0" applyNumberFormat="1" applyFont="1" applyBorder="1"/>
    <xf numFmtId="0" fontId="2" fillId="0" borderId="5" xfId="0" applyFont="1" applyBorder="1" applyAlignment="1">
      <alignment horizontal="center" vertical="center" wrapText="1"/>
    </xf>
    <xf numFmtId="42" fontId="2" fillId="0" borderId="5" xfId="0" applyNumberFormat="1" applyFont="1" applyBorder="1" applyAlignment="1">
      <alignment horizontal="center"/>
    </xf>
    <xf numFmtId="42" fontId="2" fillId="0" borderId="5" xfId="0" applyNumberFormat="1" applyFont="1" applyBorder="1"/>
    <xf numFmtId="42" fontId="4" fillId="0" borderId="5" xfId="0" applyNumberFormat="1" applyFont="1" applyBorder="1"/>
    <xf numFmtId="0" fontId="2" fillId="3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10" fontId="2" fillId="0" borderId="19" xfId="2" applyNumberFormat="1" applyFont="1" applyBorder="1" applyAlignment="1">
      <alignment horizontal="center"/>
    </xf>
    <xf numFmtId="10" fontId="3" fillId="0" borderId="18" xfId="2" applyNumberFormat="1" applyFont="1" applyBorder="1" applyAlignment="1">
      <alignment horizontal="center"/>
    </xf>
    <xf numFmtId="0" fontId="2" fillId="0" borderId="17" xfId="0" applyFont="1" applyBorder="1"/>
    <xf numFmtId="0" fontId="2" fillId="0" borderId="20" xfId="0" applyFont="1" applyBorder="1"/>
    <xf numFmtId="44" fontId="3" fillId="4" borderId="21" xfId="0" applyNumberFormat="1" applyFont="1" applyFill="1" applyBorder="1"/>
    <xf numFmtId="44" fontId="2" fillId="0" borderId="19" xfId="0" applyNumberFormat="1" applyFont="1" applyBorder="1"/>
    <xf numFmtId="44" fontId="3" fillId="0" borderId="20" xfId="0" applyNumberFormat="1" applyFont="1" applyBorder="1"/>
    <xf numFmtId="44" fontId="2" fillId="0" borderId="17" xfId="0" applyNumberFormat="1" applyFont="1" applyBorder="1"/>
    <xf numFmtId="44" fontId="3" fillId="4" borderId="6" xfId="0" applyNumberFormat="1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3" fillId="0" borderId="25" xfId="0" applyFont="1" applyBorder="1"/>
    <xf numFmtId="0" fontId="3" fillId="0" borderId="25" xfId="0" quotePrefix="1" applyFont="1" applyBorder="1"/>
    <xf numFmtId="0" fontId="3" fillId="0" borderId="25" xfId="0" applyFont="1" applyBorder="1" applyAlignment="1">
      <alignment horizontal="left"/>
    </xf>
    <xf numFmtId="0" fontId="3" fillId="0" borderId="26" xfId="0" quotePrefix="1" applyFont="1" applyBorder="1"/>
    <xf numFmtId="44" fontId="3" fillId="4" borderId="9" xfId="0" applyNumberFormat="1" applyFont="1" applyFill="1" applyBorder="1"/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20ED-3215-9848-AFE0-84029C1BDB4D}">
  <dimension ref="A1:L40"/>
  <sheetViews>
    <sheetView tabSelected="1" zoomScale="80" zoomScaleNormal="80" workbookViewId="0">
      <selection activeCell="G2" sqref="G2"/>
    </sheetView>
  </sheetViews>
  <sheetFormatPr defaultColWidth="8.83203125" defaultRowHeight="13" x14ac:dyDescent="0.3"/>
  <cols>
    <col min="1" max="1" width="14.5" style="25" customWidth="1"/>
    <col min="2" max="2" width="23.5" style="1" customWidth="1"/>
    <col min="3" max="3" width="29.33203125" style="1" bestFit="1" customWidth="1"/>
    <col min="4" max="4" width="12.5" style="1" bestFit="1" customWidth="1"/>
    <col min="5" max="5" width="16.83203125" style="1" bestFit="1" customWidth="1"/>
    <col min="6" max="6" width="14.83203125" style="1" bestFit="1" customWidth="1"/>
    <col min="7" max="8" width="15.5" style="1" customWidth="1"/>
    <col min="9" max="9" width="13.5" style="1" customWidth="1"/>
    <col min="10" max="10" width="22.6640625" style="1" customWidth="1"/>
    <col min="11" max="11" width="21.5" style="1" customWidth="1"/>
    <col min="12" max="12" width="11.6640625" style="1" bestFit="1" customWidth="1"/>
    <col min="13" max="13" width="12.1640625" style="1" bestFit="1" customWidth="1"/>
    <col min="14" max="16384" width="8.83203125" style="1"/>
  </cols>
  <sheetData>
    <row r="1" spans="1:12" x14ac:dyDescent="0.3">
      <c r="A1" s="51" t="s">
        <v>0</v>
      </c>
      <c r="B1" s="52" t="s">
        <v>1</v>
      </c>
      <c r="C1" s="52" t="s">
        <v>2</v>
      </c>
      <c r="D1" s="52" t="s">
        <v>3</v>
      </c>
      <c r="E1" s="52"/>
      <c r="F1" s="53" t="s">
        <v>4</v>
      </c>
      <c r="G1" s="39" t="s">
        <v>5</v>
      </c>
      <c r="H1" s="39" t="s">
        <v>6</v>
      </c>
      <c r="I1" s="39" t="s">
        <v>7</v>
      </c>
      <c r="J1" s="39" t="s">
        <v>8</v>
      </c>
    </row>
    <row r="2" spans="1:12" ht="78" x14ac:dyDescent="0.3">
      <c r="A2" s="54" t="s">
        <v>9</v>
      </c>
      <c r="B2" s="2" t="s">
        <v>10</v>
      </c>
      <c r="C2" s="2" t="s">
        <v>11</v>
      </c>
      <c r="D2" s="3" t="s">
        <v>12</v>
      </c>
      <c r="E2" s="3" t="s">
        <v>13</v>
      </c>
      <c r="F2" s="35" t="s">
        <v>54</v>
      </c>
      <c r="G2" s="40" t="s">
        <v>55</v>
      </c>
      <c r="H2" s="40" t="s">
        <v>14</v>
      </c>
      <c r="I2" s="40" t="s">
        <v>15</v>
      </c>
      <c r="J2" s="40" t="s">
        <v>16</v>
      </c>
    </row>
    <row r="3" spans="1:12" s="5" customFormat="1" ht="13.5" thickBot="1" x14ac:dyDescent="0.35">
      <c r="A3" s="55" t="s">
        <v>17</v>
      </c>
      <c r="B3" s="4"/>
      <c r="C3" s="4"/>
      <c r="D3" s="4"/>
      <c r="E3" s="4"/>
      <c r="F3" s="36"/>
      <c r="G3" s="41"/>
      <c r="H3" s="44"/>
      <c r="I3" s="44"/>
      <c r="J3" s="45"/>
    </row>
    <row r="4" spans="1:12" ht="13.5" thickBot="1" x14ac:dyDescent="0.35">
      <c r="A4" s="56" t="s">
        <v>18</v>
      </c>
      <c r="B4" s="7" t="s">
        <v>19</v>
      </c>
      <c r="C4" s="7" t="s">
        <v>20</v>
      </c>
      <c r="D4" s="7" t="s">
        <v>21</v>
      </c>
      <c r="E4" s="8" t="s">
        <v>22</v>
      </c>
      <c r="F4" s="9">
        <v>29690</v>
      </c>
      <c r="G4" s="10"/>
      <c r="H4" s="11"/>
      <c r="I4" s="11"/>
      <c r="J4" s="46"/>
      <c r="L4" s="12"/>
    </row>
    <row r="5" spans="1:12" x14ac:dyDescent="0.3">
      <c r="A5" s="56"/>
      <c r="B5" s="7"/>
      <c r="C5" s="7"/>
      <c r="D5" s="7"/>
      <c r="E5" s="7"/>
      <c r="F5" s="37" t="s">
        <v>23</v>
      </c>
      <c r="G5" s="42"/>
      <c r="H5" s="42"/>
      <c r="I5" s="42"/>
      <c r="J5" s="47"/>
      <c r="L5" s="12"/>
    </row>
    <row r="6" spans="1:12" ht="13.5" thickBot="1" x14ac:dyDescent="0.35">
      <c r="A6" s="55" t="s">
        <v>24</v>
      </c>
      <c r="B6" s="7"/>
      <c r="C6" s="7"/>
      <c r="D6" s="7"/>
      <c r="E6" s="7"/>
      <c r="F6" s="9"/>
      <c r="G6" s="43"/>
      <c r="H6" s="43"/>
      <c r="I6" s="43"/>
      <c r="J6" s="48"/>
      <c r="L6" s="12"/>
    </row>
    <row r="7" spans="1:12" ht="13.5" thickBot="1" x14ac:dyDescent="0.35">
      <c r="A7" s="57" t="s">
        <v>25</v>
      </c>
      <c r="B7" s="7" t="s">
        <v>26</v>
      </c>
      <c r="C7" s="7" t="s">
        <v>27</v>
      </c>
      <c r="D7" s="7" t="s">
        <v>21</v>
      </c>
      <c r="E7" s="8" t="s">
        <v>28</v>
      </c>
      <c r="F7" s="9">
        <v>31690</v>
      </c>
      <c r="G7" s="10"/>
      <c r="H7" s="11"/>
      <c r="I7" s="11"/>
      <c r="J7" s="46"/>
      <c r="L7" s="12"/>
    </row>
    <row r="8" spans="1:12" x14ac:dyDescent="0.3">
      <c r="A8" s="56"/>
      <c r="B8" s="7"/>
      <c r="C8" s="7"/>
      <c r="D8" s="7"/>
      <c r="E8" s="7"/>
      <c r="F8" s="37" t="s">
        <v>23</v>
      </c>
      <c r="G8" s="42"/>
      <c r="H8" s="42"/>
      <c r="I8" s="42"/>
      <c r="J8" s="49"/>
      <c r="L8" s="12"/>
    </row>
    <row r="9" spans="1:12" ht="13.5" thickBot="1" x14ac:dyDescent="0.35">
      <c r="A9" s="55" t="s">
        <v>29</v>
      </c>
      <c r="B9" s="6"/>
      <c r="C9" s="7"/>
      <c r="D9" s="7"/>
      <c r="E9" s="7"/>
      <c r="F9" s="9"/>
      <c r="G9" s="43"/>
      <c r="H9" s="43"/>
      <c r="I9" s="43"/>
      <c r="J9" s="48"/>
      <c r="L9" s="12"/>
    </row>
    <row r="10" spans="1:12" ht="13.5" thickBot="1" x14ac:dyDescent="0.35">
      <c r="A10" s="56" t="s">
        <v>30</v>
      </c>
      <c r="B10" s="7" t="s">
        <v>31</v>
      </c>
      <c r="C10" s="7" t="s">
        <v>32</v>
      </c>
      <c r="D10" s="7">
        <v>6</v>
      </c>
      <c r="E10" s="8" t="s">
        <v>33</v>
      </c>
      <c r="F10" s="9">
        <v>30490</v>
      </c>
      <c r="G10" s="10"/>
      <c r="H10" s="11"/>
      <c r="I10" s="11"/>
      <c r="J10" s="46"/>
      <c r="L10" s="12"/>
    </row>
    <row r="11" spans="1:12" x14ac:dyDescent="0.3">
      <c r="A11" s="56"/>
      <c r="B11" s="7"/>
      <c r="C11" s="7"/>
      <c r="D11" s="7"/>
      <c r="E11" s="7"/>
      <c r="F11" s="38" t="s">
        <v>23</v>
      </c>
      <c r="G11" s="42"/>
      <c r="H11" s="42"/>
      <c r="I11" s="42"/>
      <c r="J11" s="49"/>
      <c r="L11" s="12"/>
    </row>
    <row r="12" spans="1:12" ht="13.5" thickBot="1" x14ac:dyDescent="0.35">
      <c r="A12" s="55" t="s">
        <v>34</v>
      </c>
      <c r="B12" s="7"/>
      <c r="C12" s="7"/>
      <c r="D12" s="7"/>
      <c r="E12" s="7"/>
      <c r="F12" s="9"/>
      <c r="G12" s="43"/>
      <c r="H12" s="43"/>
      <c r="I12" s="43"/>
      <c r="J12" s="48"/>
      <c r="L12" s="12"/>
    </row>
    <row r="13" spans="1:12" ht="13.5" thickBot="1" x14ac:dyDescent="0.35">
      <c r="A13" s="56" t="s">
        <v>35</v>
      </c>
      <c r="B13" s="7" t="s">
        <v>51</v>
      </c>
      <c r="C13" s="7" t="s">
        <v>32</v>
      </c>
      <c r="D13" s="7">
        <v>6</v>
      </c>
      <c r="E13" s="8" t="s">
        <v>36</v>
      </c>
      <c r="F13" s="9">
        <v>30400</v>
      </c>
      <c r="G13" s="10"/>
      <c r="H13" s="11"/>
      <c r="I13" s="11"/>
      <c r="J13" s="50"/>
      <c r="L13" s="12"/>
    </row>
    <row r="14" spans="1:12" x14ac:dyDescent="0.3">
      <c r="A14" s="56"/>
      <c r="B14" s="7"/>
      <c r="C14" s="7"/>
      <c r="D14" s="7"/>
      <c r="E14" s="7"/>
      <c r="F14" s="37" t="s">
        <v>23</v>
      </c>
      <c r="G14" s="42"/>
      <c r="H14" s="42"/>
      <c r="I14" s="42"/>
      <c r="J14" s="47"/>
      <c r="L14" s="12"/>
    </row>
    <row r="15" spans="1:12" ht="13.5" thickBot="1" x14ac:dyDescent="0.35">
      <c r="A15" s="55" t="s">
        <v>37</v>
      </c>
      <c r="B15" s="7"/>
      <c r="C15" s="7"/>
      <c r="D15" s="7"/>
      <c r="E15" s="7"/>
      <c r="F15" s="9"/>
      <c r="G15" s="43"/>
      <c r="H15" s="43"/>
      <c r="I15" s="43"/>
      <c r="J15" s="48"/>
      <c r="L15" s="12"/>
    </row>
    <row r="16" spans="1:12" ht="13.5" thickBot="1" x14ac:dyDescent="0.35">
      <c r="A16" s="58" t="s">
        <v>38</v>
      </c>
      <c r="B16" s="7" t="s">
        <v>39</v>
      </c>
      <c r="C16" s="7" t="s">
        <v>32</v>
      </c>
      <c r="D16" s="7">
        <v>6</v>
      </c>
      <c r="E16" s="8" t="s">
        <v>40</v>
      </c>
      <c r="F16" s="9">
        <v>30048</v>
      </c>
      <c r="G16" s="10"/>
      <c r="H16" s="11"/>
      <c r="I16" s="11"/>
      <c r="J16" s="50"/>
      <c r="L16" s="12"/>
    </row>
    <row r="17" spans="1:12" ht="13.5" thickBot="1" x14ac:dyDescent="0.35">
      <c r="A17" s="58" t="s">
        <v>38</v>
      </c>
      <c r="B17" s="7" t="s">
        <v>52</v>
      </c>
      <c r="C17" s="7" t="s">
        <v>27</v>
      </c>
      <c r="D17" s="7" t="s">
        <v>21</v>
      </c>
      <c r="E17" s="8" t="s">
        <v>40</v>
      </c>
      <c r="F17" s="9">
        <v>35198</v>
      </c>
      <c r="G17" s="10"/>
      <c r="H17" s="11"/>
      <c r="I17" s="11"/>
      <c r="J17" s="50"/>
      <c r="L17" s="12"/>
    </row>
    <row r="18" spans="1:12" ht="13.5" thickBot="1" x14ac:dyDescent="0.35">
      <c r="A18" s="58" t="s">
        <v>41</v>
      </c>
      <c r="B18" s="7" t="s">
        <v>42</v>
      </c>
      <c r="C18" s="7" t="s">
        <v>20</v>
      </c>
      <c r="D18" s="7" t="s">
        <v>21</v>
      </c>
      <c r="E18" s="8" t="s">
        <v>40</v>
      </c>
      <c r="F18" s="9">
        <v>30698</v>
      </c>
      <c r="G18" s="10"/>
      <c r="H18" s="11"/>
      <c r="I18" s="11"/>
      <c r="J18" s="50"/>
      <c r="L18" s="12"/>
    </row>
    <row r="19" spans="1:12" x14ac:dyDescent="0.3">
      <c r="A19" s="56"/>
      <c r="B19" s="7"/>
      <c r="C19" s="7"/>
      <c r="D19" s="7"/>
      <c r="E19" s="7"/>
      <c r="F19" s="37" t="s">
        <v>23</v>
      </c>
      <c r="G19" s="42"/>
      <c r="H19" s="42"/>
      <c r="I19" s="42"/>
      <c r="J19" s="47"/>
      <c r="L19" s="12"/>
    </row>
    <row r="20" spans="1:12" ht="13.5" thickBot="1" x14ac:dyDescent="0.35">
      <c r="A20" s="55" t="s">
        <v>43</v>
      </c>
      <c r="B20" s="7"/>
      <c r="C20" s="7"/>
      <c r="D20" s="7"/>
      <c r="E20" s="7"/>
      <c r="F20" s="9"/>
      <c r="G20" s="43"/>
      <c r="H20" s="43"/>
      <c r="I20" s="43"/>
      <c r="J20" s="48"/>
      <c r="L20" s="12"/>
    </row>
    <row r="21" spans="1:12" ht="13.5" thickBot="1" x14ac:dyDescent="0.35">
      <c r="A21" s="59" t="s">
        <v>44</v>
      </c>
      <c r="B21" s="32" t="s">
        <v>53</v>
      </c>
      <c r="C21" s="32" t="s">
        <v>32</v>
      </c>
      <c r="D21" s="32" t="s">
        <v>21</v>
      </c>
      <c r="E21" s="33" t="s">
        <v>45</v>
      </c>
      <c r="F21" s="34">
        <v>29180</v>
      </c>
      <c r="G21" s="13"/>
      <c r="H21" s="14"/>
      <c r="I21" s="14"/>
      <c r="J21" s="60"/>
      <c r="L21" s="12"/>
    </row>
    <row r="22" spans="1:12" ht="14" thickTop="1" thickBot="1" x14ac:dyDescent="0.35">
      <c r="A22" s="15"/>
    </row>
    <row r="23" spans="1:12" ht="13.5" thickTop="1" x14ac:dyDescent="0.3">
      <c r="A23" s="61" t="s">
        <v>46</v>
      </c>
      <c r="B23" s="62"/>
      <c r="C23" s="62"/>
      <c r="D23" s="62"/>
      <c r="E23" s="62"/>
      <c r="F23" s="62"/>
      <c r="G23" s="27">
        <f>(F4+F7+F10+F13+F16+F17+F18+F21)/8</f>
        <v>30924.25</v>
      </c>
      <c r="H23" s="26" t="s">
        <v>23</v>
      </c>
    </row>
    <row r="24" spans="1:12" x14ac:dyDescent="0.3">
      <c r="A24" s="63" t="s">
        <v>47</v>
      </c>
      <c r="B24" s="64"/>
      <c r="C24" s="64"/>
      <c r="D24" s="64"/>
      <c r="E24" s="64"/>
      <c r="F24" s="64"/>
      <c r="G24" s="28">
        <f>(G4+G7+G10+G13+G16+G17+G18+G21)/8</f>
        <v>0</v>
      </c>
      <c r="H24" s="26" t="s">
        <v>23</v>
      </c>
    </row>
    <row r="25" spans="1:12" x14ac:dyDescent="0.3">
      <c r="A25" s="63" t="s">
        <v>48</v>
      </c>
      <c r="B25" s="64"/>
      <c r="C25" s="64"/>
      <c r="D25" s="64"/>
      <c r="E25" s="64"/>
      <c r="F25" s="64"/>
      <c r="G25" s="29">
        <f>(F4+F7+F10+F13+F16+F17+F18+F21)*1.1</f>
        <v>272133.40000000002</v>
      </c>
    </row>
    <row r="26" spans="1:12" ht="13.5" thickBot="1" x14ac:dyDescent="0.35">
      <c r="A26" s="16" t="s">
        <v>49</v>
      </c>
      <c r="B26" s="17"/>
      <c r="C26" s="18"/>
      <c r="D26" s="18"/>
      <c r="E26" s="18"/>
      <c r="F26" s="19"/>
      <c r="G26" s="30">
        <f>G25*G24</f>
        <v>0</v>
      </c>
    </row>
    <row r="27" spans="1:12" ht="13.5" thickTop="1" x14ac:dyDescent="0.3">
      <c r="A27" s="20"/>
      <c r="B27" s="20"/>
      <c r="C27" s="20"/>
      <c r="D27" s="20"/>
      <c r="E27" s="20"/>
      <c r="F27" s="20"/>
      <c r="G27" s="21"/>
    </row>
    <row r="28" spans="1:12" x14ac:dyDescent="0.3">
      <c r="A28" s="65" t="s">
        <v>50</v>
      </c>
      <c r="B28" s="65"/>
      <c r="C28" s="65"/>
      <c r="D28" s="65"/>
      <c r="E28" s="65"/>
      <c r="F28" s="65"/>
      <c r="G28" s="31">
        <f>G25*0.05</f>
        <v>13606.670000000002</v>
      </c>
      <c r="I28" s="22"/>
      <c r="J28" s="23"/>
    </row>
    <row r="29" spans="1:12" x14ac:dyDescent="0.3">
      <c r="A29" s="5"/>
      <c r="B29" s="5"/>
      <c r="C29" s="5"/>
      <c r="D29" s="5"/>
      <c r="E29" s="5"/>
      <c r="F29" s="5"/>
      <c r="G29" s="22"/>
    </row>
    <row r="30" spans="1:12" x14ac:dyDescent="0.3">
      <c r="A30" s="5"/>
      <c r="B30" s="5"/>
      <c r="C30" s="5"/>
      <c r="D30" s="5"/>
      <c r="E30" s="5"/>
      <c r="F30" s="5"/>
      <c r="G30" s="22"/>
      <c r="K30" s="12"/>
    </row>
    <row r="31" spans="1:12" x14ac:dyDescent="0.3">
      <c r="A31" s="15"/>
      <c r="C31" s="24"/>
      <c r="D31" s="12"/>
    </row>
    <row r="32" spans="1:12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</sheetData>
  <mergeCells count="4">
    <mergeCell ref="A23:F23"/>
    <mergeCell ref="A24:F24"/>
    <mergeCell ref="A25:F25"/>
    <mergeCell ref="A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van der Seijs</dc:creator>
  <cp:lastModifiedBy>Jacques van Berkel</cp:lastModifiedBy>
  <dcterms:created xsi:type="dcterms:W3CDTF">2024-10-16T07:42:53Z</dcterms:created>
  <dcterms:modified xsi:type="dcterms:W3CDTF">2024-10-21T09:32:46Z</dcterms:modified>
</cp:coreProperties>
</file>