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uropese Aanbestedingen\Aanbestedingen 2024\Gemeenten OWO\Brand\"/>
    </mc:Choice>
  </mc:AlternateContent>
  <bookViews>
    <workbookView xWindow="-105" yWindow="-105" windowWidth="23250" windowHeight="12570"/>
  </bookViews>
  <sheets>
    <sheet name="Specificatie" sheetId="1" r:id="rId1"/>
  </sheets>
  <definedNames>
    <definedName name="_xlnm.Print_Titles" localSheetId="0">Specificatie!$5:$8</definedName>
  </definedNames>
  <calcPr calcId="162913"/>
</workbook>
</file>

<file path=xl/calcChain.xml><?xml version="1.0" encoding="utf-8"?>
<calcChain xmlns="http://schemas.openxmlformats.org/spreadsheetml/2006/main">
  <c r="F153" i="1" l="1"/>
  <c r="E153" i="1"/>
  <c r="F138" i="1"/>
  <c r="E138" i="1"/>
  <c r="F119" i="1"/>
  <c r="E119" i="1"/>
  <c r="F85" i="1"/>
  <c r="E85" i="1"/>
  <c r="F53" i="1"/>
  <c r="E53" i="1"/>
  <c r="F47" i="1"/>
  <c r="E47" i="1"/>
  <c r="G148" i="1" l="1"/>
  <c r="G153" i="1" s="1"/>
  <c r="G142" i="1"/>
  <c r="G137" i="1"/>
  <c r="G136" i="1"/>
  <c r="G135" i="1"/>
  <c r="G134" i="1"/>
  <c r="G131" i="1"/>
  <c r="G130" i="1"/>
  <c r="G129" i="1"/>
  <c r="G127" i="1"/>
  <c r="G125" i="1"/>
  <c r="G124" i="1"/>
  <c r="G123" i="1"/>
  <c r="G118" i="1"/>
  <c r="G116" i="1"/>
  <c r="G115" i="1"/>
  <c r="G114" i="1"/>
  <c r="G113" i="1"/>
  <c r="G112" i="1"/>
  <c r="G111" i="1"/>
  <c r="G110" i="1"/>
  <c r="G109" i="1"/>
  <c r="G108" i="1"/>
  <c r="G107" i="1"/>
  <c r="G105" i="1"/>
  <c r="G104" i="1"/>
  <c r="G103" i="1"/>
  <c r="G102" i="1"/>
  <c r="G101" i="1"/>
  <c r="G100" i="1"/>
  <c r="G98" i="1"/>
  <c r="G96" i="1"/>
  <c r="G95" i="1"/>
  <c r="G94" i="1"/>
  <c r="G93" i="1"/>
  <c r="G92" i="1"/>
  <c r="G91" i="1"/>
  <c r="G90" i="1"/>
  <c r="G89" i="1"/>
  <c r="G83" i="1"/>
  <c r="G82" i="1"/>
  <c r="G81" i="1"/>
  <c r="G80" i="1"/>
  <c r="G79" i="1"/>
  <c r="G78" i="1"/>
  <c r="G77" i="1"/>
  <c r="G76" i="1"/>
  <c r="G75" i="1"/>
  <c r="G74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1" i="1"/>
  <c r="G45" i="1"/>
  <c r="G44" i="1"/>
  <c r="G43" i="1"/>
  <c r="G42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2" i="1"/>
  <c r="G21" i="1"/>
  <c r="G18" i="1"/>
  <c r="G17" i="1"/>
  <c r="G15" i="1"/>
  <c r="G11" i="1"/>
  <c r="F155" i="1"/>
  <c r="E155" i="1"/>
  <c r="G85" i="1" l="1"/>
  <c r="G119" i="1"/>
  <c r="G138" i="1"/>
  <c r="G144" i="1"/>
  <c r="G53" i="1" l="1"/>
  <c r="G38" i="1" l="1"/>
  <c r="G47" i="1" l="1"/>
  <c r="G155" i="1" s="1"/>
  <c r="G156" i="1" s="1"/>
</calcChain>
</file>

<file path=xl/sharedStrings.xml><?xml version="1.0" encoding="utf-8"?>
<sst xmlns="http://schemas.openxmlformats.org/spreadsheetml/2006/main" count="638" uniqueCount="221">
  <si>
    <t>Omschrijvingen</t>
  </si>
  <si>
    <t>van de</t>
  </si>
  <si>
    <t>verzekerde objecten</t>
  </si>
  <si>
    <t>Inventaris</t>
  </si>
  <si>
    <t>0.0 Bestuur en Ondersteuning</t>
  </si>
  <si>
    <t>Taakveld 0.3 Overige Gebouwen en Gronden</t>
  </si>
  <si>
    <t>Tropische kas Kerkepad Oost 16A te Beetsterzwaag</t>
  </si>
  <si>
    <t>Kinderopvang H. Ringenoldusstrjitte 1A te Gorredijk</t>
  </si>
  <si>
    <t>Fûgelsang 26A te Jonkerslân</t>
  </si>
  <si>
    <t>Tolheksleane 53 te Frieschepalen</t>
  </si>
  <si>
    <t>Taakveld 0.4 Overhead</t>
  </si>
  <si>
    <t>Gemeentehuis Hoofdstraat 82 - 84 te Beetsterzwaag</t>
  </si>
  <si>
    <t>Lycklamahûs Hoofdstraat 80 te Beetsterzwaag</t>
  </si>
  <si>
    <t>Theehuisje achter Hoofdstraat 80 te Beetsterzwaag</t>
  </si>
  <si>
    <t>Notariskoepel achter Hoofdstraat 84 te Beetsterzwaag</t>
  </si>
  <si>
    <t>Loods Koaibosk 6 te Terwispel</t>
  </si>
  <si>
    <t>Grote loods Mounleane 12 te Ureterp</t>
  </si>
  <si>
    <t>Kleine loods Mounleane 12 te Ureterp</t>
  </si>
  <si>
    <t>Totaal 0.0 Bestuur en Ondersteuning</t>
  </si>
  <si>
    <t>1.1 Veiligheid</t>
  </si>
  <si>
    <t>Taakveld 1.2 Openbare Orde en Veiligheid</t>
  </si>
  <si>
    <t>Totaal 1.1 Veiligheid</t>
  </si>
  <si>
    <t>Taakveld 2.1 Wegen</t>
  </si>
  <si>
    <t>Tramhalte De Trijehoek nabij Lippenhuizen</t>
  </si>
  <si>
    <t>Totaal 2.2 Verkeer en Vervoer</t>
  </si>
  <si>
    <t>2.2 Verkeer en Vervoer</t>
  </si>
  <si>
    <t>4.4 Onderwijs</t>
  </si>
  <si>
    <t>Taakveld 4.2 Onderwijshuisvesting</t>
  </si>
  <si>
    <t>De Oanrin Mjûmsterwei 8 te Bakkeveen</t>
  </si>
  <si>
    <t>Loevestein Berend Wapstrastrjitte 1 te Gorredijk</t>
  </si>
  <si>
    <t>It Ambyld Smidte 47 te Terwispel</t>
  </si>
  <si>
    <t>De Rusken 6 te Frieschepalen</t>
  </si>
  <si>
    <t>De Twirre De Skeauwen 18 te Ureterp</t>
  </si>
  <si>
    <t>It Twâspan Meester Geertswei 6 te Wijnjewoude</t>
  </si>
  <si>
    <t>De Librije Wabbe Wissesstrjitte 15 te Gorredijk</t>
  </si>
  <si>
    <t>De Rank Master Roordawei 1 te Tijnje</t>
  </si>
  <si>
    <t>Eben Haëzer Foareker 54 te Ureterp</t>
  </si>
  <si>
    <t>Burg. Harmsmaschool H. Ringenoldusstrjitte 3 te Gorredijk</t>
  </si>
  <si>
    <t>Totaal 4.4 Onderwijs</t>
  </si>
  <si>
    <t>5.5 Sport, Cultuur en Recreatie</t>
  </si>
  <si>
    <t>Taakveld 5.2 Sportaccomodaties</t>
  </si>
  <si>
    <t>Gymlokaal Gietersewei 2 te Nij Beets</t>
  </si>
  <si>
    <t>Gymlokaal Master Roordawei 1A te Tijnje</t>
  </si>
  <si>
    <t>Gymlokaal Mientewei 4 te Gorredijk</t>
  </si>
  <si>
    <t>Sportcentrum Kortezwaag Mientewei 2 te Gorredijk</t>
  </si>
  <si>
    <t>Taakveld 5.4 Musea</t>
  </si>
  <si>
    <t>Museum Hoofdstraat 59 te Gorredijk</t>
  </si>
  <si>
    <t>Taakveld 5.5 Cultureel Erfgoed</t>
  </si>
  <si>
    <t>Kerktoren 't Hou 15 te Langezwaag</t>
  </si>
  <si>
    <t>Kerktoren Achterwei 6 te Olterterp</t>
  </si>
  <si>
    <t>Kerketoren Selmien East 48 te Ureterp</t>
  </si>
  <si>
    <t>Klokkenstoel begraafplaats Breewei 22 te Tijnje</t>
  </si>
  <si>
    <t>Klokkenstoel begraafplaats Selmien East 48 te Ureterp</t>
  </si>
  <si>
    <t>Taakveld Openbaar Groen en Recreatie</t>
  </si>
  <si>
    <t>Brugwachterhuisje brug Overtoom te Gorredijk</t>
  </si>
  <si>
    <t>Toilet- en doucheruimtes De Kalkovens 22 te Gorredijk</t>
  </si>
  <si>
    <t>Baarhuisje begraafplaats Breewei 22 te Tijnje</t>
  </si>
  <si>
    <t>Baarhuisje begraafplaats De Leijen 29 te Gorredijk</t>
  </si>
  <si>
    <t>Baarhuisje begraafplaats Domela Nieuwenhuisweg 18 te Nij Beets</t>
  </si>
  <si>
    <t>Baarhuisje begraafplaats Gealeane 10 te Beetsterzwaag</t>
  </si>
  <si>
    <t>Totaal 5.5 Sport, Cultuur en Recreatie</t>
  </si>
  <si>
    <t>6.6 Sociaal Domein</t>
  </si>
  <si>
    <t>Taakveld 6.1 Samenkracht en Burgerparticipatie</t>
  </si>
  <si>
    <t>M.F.C. De Skâns Loayersstrjitte 2 te Gorredijk</t>
  </si>
  <si>
    <t xml:space="preserve">M.F.C. De Wier De Telle 21 te Ureterp </t>
  </si>
  <si>
    <t>Dorpshuis De Bining Engbert Pierswei 4 te Hemrik</t>
  </si>
  <si>
    <t>Dorpshuis Us Doarpshûs Smidte 24 te Terwispel</t>
  </si>
  <si>
    <t>Vm. Dorpshuis Fûgelsang 8 te Jonkerslân</t>
  </si>
  <si>
    <t>Uitkijktoren Mjûmsterwei 16D te Bakkeveen</t>
  </si>
  <si>
    <t>Unit WMO Vlaslaan 95 te Beetsterzwaag</t>
  </si>
  <si>
    <t>Totaal 6.6 Sociaal Domein</t>
  </si>
  <si>
    <t>7.7 Volksgezondheid en Milieu</t>
  </si>
  <si>
    <t>Taakveld 7.2 Rioleringen</t>
  </si>
  <si>
    <t>Rioolgemaal Bommegaerde 47 te Beetsterzwaag</t>
  </si>
  <si>
    <t>Totaal 7.7 Volksgezondheid en Milieu</t>
  </si>
  <si>
    <t>8.8 Bouwen, Wonen en Gronden</t>
  </si>
  <si>
    <t>Taakveld 8.3 Wonen en Bouwen</t>
  </si>
  <si>
    <t>Woning Hoofdstraat 78 te Beetsterzwaag</t>
  </si>
  <si>
    <t>Woning Bûtewei 6 te Ureterp</t>
  </si>
  <si>
    <t>Totaal 8.8 Bouwe, Wonen en Gronden</t>
  </si>
  <si>
    <t>Vm. Muziekschool Vlaslaan 3 te Beetsterzwaag</t>
  </si>
  <si>
    <t>Woning Hendrik Ringenoldusstrjitte 5 te Gorredijk</t>
  </si>
  <si>
    <t>* Toelichting computerapparatuur gemeentehuis:</t>
  </si>
  <si>
    <t xml:space="preserve">Dit betreft apparatuur voor de drie gemeenten: Ooststellingwerf, Weststellingwerf &amp; Opsterland. </t>
  </si>
  <si>
    <t xml:space="preserve">Een deel van de apparatuur staat in de gemeentehuizen, maar er staat ook apparatuur bij de buitendienstlocaties en bij het sociaal domein. </t>
  </si>
  <si>
    <t xml:space="preserve">inventaris </t>
  </si>
  <si>
    <t>Schaftkeet Koaibosk 6 te Terwispel</t>
  </si>
  <si>
    <t>Dorpshuis De Mande De Buorren 49 te Lippenhuizen (voormalig)</t>
  </si>
  <si>
    <t xml:space="preserve">Dorpshuis De Mande Buorsterwyk 36 te Lippenhuizen </t>
  </si>
  <si>
    <t xml:space="preserve">Toiletgebouw. Klein Groningen 20B te Wijnjewoude </t>
  </si>
  <si>
    <t>Dorpshuis De Dobber Boskdobbe 2 te Frieschepalen (Kolk 1)</t>
  </si>
  <si>
    <t>Kerktoren Van Lyndenlaan 5 te Beetsterzwaag</t>
  </si>
  <si>
    <t>Baarhuisje met klokkentoren begraafplaats Hegedyk 20a te Gorredijk</t>
  </si>
  <si>
    <t xml:space="preserve">Toiletgebouw Polderhoofdkanaal te Nij Beets incl. geintegreerde </t>
  </si>
  <si>
    <t>Toiletgebouw Overtoom te Gorredijk</t>
  </si>
  <si>
    <t>De Flecht Buorsterwyk 36 te Lippenhuizen (nieuwbouw MFA + 121)</t>
  </si>
  <si>
    <t>Vleermuizentoren Commissieweg 2 te Beetsterzwaag</t>
  </si>
  <si>
    <t>De Pols Master Roordawei 1A te Tijnje (de Opstekker)</t>
  </si>
  <si>
    <t>De Paedwizer Fockema Andrealaan 94 te Beetsterzwaag (De Finne)</t>
  </si>
  <si>
    <t>De Bining Engbert Pierswei 2 te Hemrik (de Bôge)</t>
  </si>
  <si>
    <t>It Byntwurk / De Skans, De Kolk 1a te Frieschepalen</t>
  </si>
  <si>
    <t>Opstal</t>
  </si>
  <si>
    <t xml:space="preserve"> </t>
  </si>
  <si>
    <t>Taxatie / mutatie</t>
  </si>
  <si>
    <t>Bestemming</t>
  </si>
  <si>
    <t>Bron: Taxatierapporten 2021 Thorbecke - Zwolle</t>
  </si>
  <si>
    <t>Brandmeldinstallatie</t>
  </si>
  <si>
    <t>Sprinklerinstallatie</t>
  </si>
  <si>
    <t>Nee</t>
  </si>
  <si>
    <t>Ja</t>
  </si>
  <si>
    <t>Inbraakbeveiling</t>
  </si>
  <si>
    <t>Zonnepanelen</t>
  </si>
  <si>
    <t>MFC met sporthal, horeca, theater e.d.</t>
  </si>
  <si>
    <t>Basisschool</t>
  </si>
  <si>
    <t xml:space="preserve"> Nee</t>
  </si>
  <si>
    <t>Dorpshuis (inventaris = sporthalmat.)</t>
  </si>
  <si>
    <t>MFC (basisscholen, peuterspeelzaal, dorpshuis)</t>
  </si>
  <si>
    <t>niet vermeld</t>
  </si>
  <si>
    <t>Peuterspeelzaal</t>
  </si>
  <si>
    <t>Baarhuisje begraafplaats</t>
  </si>
  <si>
    <t>2 Baarhuisjes begraafplaats</t>
  </si>
  <si>
    <t>Baarhuisje met klokkentoren begraafplaats</t>
  </si>
  <si>
    <t>Brugwachtershuisje</t>
  </si>
  <si>
    <t>Voortgezet onderwijs</t>
  </si>
  <si>
    <t>Calciumopslagtank (beton)</t>
  </si>
  <si>
    <t xml:space="preserve">Anti kraak </t>
  </si>
  <si>
    <t xml:space="preserve">De Trime De Wissel 2 te Beetsterzwaag </t>
  </si>
  <si>
    <t xml:space="preserve">Dorpshuis  </t>
  </si>
  <si>
    <t xml:space="preserve">Dorphuis De Uthof, Uithof 10 te Siegerswoude per 01-01-2021 </t>
  </si>
  <si>
    <t>Fietsenstalling</t>
  </si>
  <si>
    <t>Gemeentebedrijf</t>
  </si>
  <si>
    <t>Loods</t>
  </si>
  <si>
    <t xml:space="preserve">Ja </t>
  </si>
  <si>
    <t xml:space="preserve">Gemeentebedrijf Wetterwille 5 te Gorredijk  </t>
  </si>
  <si>
    <t>Gemeentehuis</t>
  </si>
  <si>
    <t>Gymlokaal</t>
  </si>
  <si>
    <t>Kerktoren (Rijksmonument)</t>
  </si>
  <si>
    <t xml:space="preserve">Kerktoren  </t>
  </si>
  <si>
    <t>Klokkenstoel begraafplaats</t>
  </si>
  <si>
    <t>Gemeentehuis (Rijksmonument)</t>
  </si>
  <si>
    <t>Speciaal onderwijs</t>
  </si>
  <si>
    <t>MFC met kleedgebouw tbv buitenzwembad</t>
  </si>
  <si>
    <t>Wijk/buurtcentrum</t>
  </si>
  <si>
    <t>Anti-kraak</t>
  </si>
  <si>
    <t>Noodstroomaggregaat</t>
  </si>
  <si>
    <t>Noodstroomaggregaat (69kVa)</t>
  </si>
  <si>
    <t>Notatiskoepel</t>
  </si>
  <si>
    <t>Theehuisje</t>
  </si>
  <si>
    <t>Rioolgemaal (met kelder)</t>
  </si>
  <si>
    <t>Schaaftkeet/-unit</t>
  </si>
  <si>
    <t>Sporthal incl. buitenzwembaden + installaties</t>
  </si>
  <si>
    <t>Sportpark</t>
  </si>
  <si>
    <t>Toiletgebouw</t>
  </si>
  <si>
    <t>Sportzaal</t>
  </si>
  <si>
    <t>Toilet- en doucheruimtes</t>
  </si>
  <si>
    <t>Tramhalte</t>
  </si>
  <si>
    <t>Tropische kas</t>
  </si>
  <si>
    <t>Veermuizentoren</t>
  </si>
  <si>
    <t>Woning</t>
  </si>
  <si>
    <t>Kindercentrum</t>
  </si>
  <si>
    <t>Tennisaccomodatie</t>
  </si>
  <si>
    <r>
      <t xml:space="preserve">Totaalbedrag hardware &amp; netwerkcomponenten: </t>
    </r>
    <r>
      <rPr>
        <sz val="9"/>
        <color rgb="FFFF0000"/>
        <rFont val="Arial"/>
        <family val="2"/>
      </rPr>
      <t>€ 1.150.000,00 (taxatie Thorbecke / 31-03-2021)</t>
    </r>
  </si>
  <si>
    <t xml:space="preserve">De Vlecke 30 te Gorredijk </t>
  </si>
  <si>
    <t>Opstallen +</t>
  </si>
  <si>
    <t xml:space="preserve">Totaal Opstallen, Inventarissen </t>
  </si>
  <si>
    <t>Niet getaxeerd</t>
  </si>
  <si>
    <t>Calciumopslagtank Nido GK 2001 Gorredijk (Wetterwille 5, Gorredijk)</t>
  </si>
  <si>
    <t>Calciumopslagtank Nido UP 2001 Ureterp (Mounleane 12, Ureterp)</t>
  </si>
  <si>
    <t>Idem, peuterspeelzaal De Krylpykjes (Van der Brugghenstrijitte 9, Nij Beets)</t>
  </si>
  <si>
    <t>Idem, peuterspeelzaal Boartlik Begjin (De Klamp 12, Langezwaag)</t>
  </si>
  <si>
    <t xml:space="preserve">Gymlokaal Mjûmsterwei 12a te Bakkeveen </t>
  </si>
  <si>
    <t xml:space="preserve">Sportzaal Paradys 8 te Langezwaag </t>
  </si>
  <si>
    <t>Sportpark De Griene Weide Griene Leane 4 - 8 te Ureterp</t>
  </si>
  <si>
    <t xml:space="preserve">Tennis Dúndelle Mjûmsterwei 16B te Bakkeveen </t>
  </si>
  <si>
    <t>Geen taxatie</t>
  </si>
  <si>
    <t xml:space="preserve">M.F.C. Dúndelle Mjûmsterwei 16E te Bakkeveen </t>
  </si>
  <si>
    <t>Thorbecke / 23-03-2021</t>
  </si>
  <si>
    <t>Thorbecke / 31-03-2021</t>
  </si>
  <si>
    <t>Thorbecke / 26-03-2021</t>
  </si>
  <si>
    <t>Thorbecke / 22-03-2021</t>
  </si>
  <si>
    <t>Thorbecke / 23-02-2021</t>
  </si>
  <si>
    <t>Thorbecke / 19-03-2021</t>
  </si>
  <si>
    <t>Thorbecke / 11-03-2021</t>
  </si>
  <si>
    <t>Thorbecke / 01-06-2021</t>
  </si>
  <si>
    <t>Thorbecke / 22-02-2021</t>
  </si>
  <si>
    <t>Thorbecke / 11-03-2022</t>
  </si>
  <si>
    <t>Computerapparatuur, Hoofdstraat 82-84 te Beesterzwaag</t>
  </si>
  <si>
    <t>Index 130,0</t>
  </si>
  <si>
    <t>Andreahus, Hoofdstraat 80, 9244 CR Beetsterzwaag</t>
  </si>
  <si>
    <t>Stalgebouw, Hoofstraat 80, 9422 CR Beetsterzwaag</t>
  </si>
  <si>
    <t>Unit WMO Wetterwille 3 te Gorredijk</t>
  </si>
  <si>
    <t xml:space="preserve">De Hoekstien Hegedyk 44 te Luxwoude </t>
  </si>
  <si>
    <t>Opvang Oekrainers</t>
  </si>
  <si>
    <t>De Jasker Van der Brugghenstrjitte 9 te Nij Beets (naar 76)</t>
  </si>
  <si>
    <t>ja</t>
  </si>
  <si>
    <t>De Doarpsskoalle Nij Beets Arke Gietersewei 4 te Nij Beets (De Arke + De Jasker) zonnepanelen € 29000 (2023)</t>
  </si>
  <si>
    <t>De Dunwizer Mjûmsterwei 12 te Bakkeveen + 2 noodgebouwen (ps 130.000)</t>
  </si>
  <si>
    <t>De Opdracht Foareker 21 - 23 te Ureterp  (incl. Twirre 71)</t>
  </si>
  <si>
    <t>Skoalle Sinnewizer  Welfingsstrjitte 5 te Wijnjewoude (fusie Twaspan + Votum Nostrum)</t>
  </si>
  <si>
    <t>01-01-2024</t>
  </si>
  <si>
    <t>Index 126,8</t>
  </si>
  <si>
    <t>Bordena Hoofdstraat 31 te Beetsterzwaag (afvoeren per 2020 verkocht)</t>
  </si>
  <si>
    <t>H. Ringenoldusstrjitte 1 te Gorredijk (nieuwbouw kindscentrum 2022) (nieuw inventaris afk. Van H Ringenoldusstrjitte 49)</t>
  </si>
  <si>
    <t>Mientewei 4 te Gorredijk (leegstaand - Antikraak)</t>
  </si>
  <si>
    <t xml:space="preserve">De Kubus Fockema Andrealaan 92 / De Delle 15 te Beetsterzwaag </t>
  </si>
  <si>
    <t>Jan Eisengastrjitte 2 te Gorredijk (nieuw per 2021 + wijziging VS 2022)  + zonnepanelen</t>
  </si>
  <si>
    <t>Noodstroomaggregaat Hoofdstraat 82-84 te Beetsterzwaag</t>
  </si>
  <si>
    <t>Noodstroomaggregaat Wetterwille 5 te Gorredijk (naar opstal)</t>
  </si>
  <si>
    <t>Fietsenstalling Hoofdstraat 84 te Beetsterzwaag (naar opstal)</t>
  </si>
  <si>
    <t>De Tsjerne H. Ringenoldusstrjitte 49 te Gorredijk (de Treffer) (Verplaatsing inventaris naar H Ringenoldusstrjitte 1)</t>
  </si>
  <si>
    <t>De Wjukslach De Klamp 12 te Langezwaag (It Aventoer)</t>
  </si>
  <si>
    <t>Lyndensteyn Hoofdstraat 1 te Beetsterzwaag (In 1450000 erbij per 1-1-2020)</t>
  </si>
  <si>
    <t>It Byntwurk / Rehoboth De Kolk 1 b te Frieschepalen (nr. 1, 1A, 1B, 1C, Wijk en buurtcentrum De Dobber)</t>
  </si>
  <si>
    <t>Unit WMO Voltawerk 58 te Gorredijk</t>
  </si>
  <si>
    <t>Objectenspecificatie per 01-01-2024</t>
  </si>
  <si>
    <t>Gemeente Opsterland</t>
  </si>
  <si>
    <t>Bijlage C.2.3</t>
  </si>
  <si>
    <t>Asbestdaken</t>
  </si>
  <si>
    <t>Leegstand/</t>
  </si>
  <si>
    <t>Opvang Oekraïners</t>
  </si>
  <si>
    <t>antikraak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</si>
</sst>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7" formatCode="_ &quot;€&quot;\ * #,##0.00_ ;_ &quot;€&quot;\ * \-#,##0.00_ ;_ &quot;€&quot;\ * &quot;-&quot;??_ ;_ @_ "/>
  </numFmts>
  <fonts count="18" x14ac:knownFonts="1">
    <font>
      <sz val="10"/>
      <color theme="1"/>
      <name val="Arial"/>
      <family val="2"/>
    </font>
    <font>
      <b/>
      <sz val="10"/>
      <name val="Tahoma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1"/>
      <name val="Tahoma"/>
      <family val="2"/>
    </font>
    <font>
      <sz val="10"/>
      <color rgb="FFFF0066"/>
      <name val="Tahoma"/>
      <family val="2"/>
    </font>
    <font>
      <sz val="10"/>
      <color rgb="FF336600"/>
      <name val="Tahoma"/>
      <family val="2"/>
    </font>
    <font>
      <b/>
      <sz val="10"/>
      <color theme="1"/>
      <name val="Tahoma"/>
      <family val="2"/>
    </font>
    <font>
      <sz val="10"/>
      <color rgb="FFFF0000"/>
      <name val="Tahoma"/>
      <family val="2"/>
    </font>
    <font>
      <b/>
      <sz val="10"/>
      <color rgb="FF1F497D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b/>
      <sz val="12"/>
      <name val="Tahoma"/>
      <family val="2"/>
    </font>
    <font>
      <i/>
      <sz val="9"/>
      <color theme="1"/>
      <name val="Tahoma"/>
      <family val="2"/>
    </font>
    <font>
      <i/>
      <sz val="8"/>
      <color theme="1"/>
      <name val="Tahoma"/>
      <family val="2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4" fontId="12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0" fontId="4" fillId="0" borderId="9" xfId="0" applyFont="1" applyBorder="1"/>
    <xf numFmtId="0" fontId="4" fillId="0" borderId="14" xfId="0" applyFont="1" applyBorder="1"/>
    <xf numFmtId="43" fontId="4" fillId="0" borderId="0" xfId="0" applyNumberFormat="1" applyFont="1"/>
    <xf numFmtId="0" fontId="4" fillId="0" borderId="13" xfId="0" applyFont="1" applyBorder="1"/>
    <xf numFmtId="43" fontId="4" fillId="0" borderId="14" xfId="0" applyNumberFormat="1" applyFont="1" applyBorder="1"/>
    <xf numFmtId="164" fontId="4" fillId="0" borderId="14" xfId="0" applyNumberFormat="1" applyFont="1" applyBorder="1"/>
    <xf numFmtId="49" fontId="1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8" xfId="0" applyNumberFormat="1" applyFont="1" applyBorder="1" applyProtection="1">
      <protection locked="0"/>
    </xf>
    <xf numFmtId="49" fontId="6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3" fillId="0" borderId="0" xfId="1" applyAlignment="1" applyProtection="1">
      <alignment wrapText="1"/>
      <protection locked="0"/>
    </xf>
    <xf numFmtId="43" fontId="4" fillId="4" borderId="0" xfId="0" applyNumberFormat="1" applyFont="1" applyFill="1"/>
    <xf numFmtId="0" fontId="4" fillId="4" borderId="0" xfId="0" applyFont="1" applyFill="1"/>
    <xf numFmtId="0" fontId="11" fillId="0" borderId="0" xfId="0" applyFont="1"/>
    <xf numFmtId="44" fontId="4" fillId="0" borderId="14" xfId="2" applyFont="1" applyBorder="1"/>
    <xf numFmtId="44" fontId="5" fillId="0" borderId="14" xfId="2" applyFont="1" applyBorder="1"/>
    <xf numFmtId="44" fontId="4" fillId="3" borderId="14" xfId="2" applyFont="1" applyFill="1" applyBorder="1"/>
    <xf numFmtId="0" fontId="4" fillId="0" borderId="14" xfId="2" applyNumberFormat="1" applyFont="1" applyBorder="1"/>
    <xf numFmtId="49" fontId="5" fillId="0" borderId="6" xfId="0" applyNumberFormat="1" applyFont="1" applyBorder="1" applyProtection="1">
      <protection locked="0"/>
    </xf>
    <xf numFmtId="49" fontId="5" fillId="0" borderId="4" xfId="0" applyNumberFormat="1" applyFont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5" borderId="8" xfId="0" applyNumberFormat="1" applyFont="1" applyFill="1" applyBorder="1" applyAlignment="1" applyProtection="1">
      <alignment horizontal="left"/>
      <protection locked="0"/>
    </xf>
    <xf numFmtId="49" fontId="1" fillId="5" borderId="0" xfId="0" applyNumberFormat="1" applyFont="1" applyFill="1" applyAlignment="1" applyProtection="1">
      <alignment horizontal="left"/>
      <protection locked="0"/>
    </xf>
    <xf numFmtId="49" fontId="1" fillId="5" borderId="10" xfId="0" applyNumberFormat="1" applyFon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 applyProtection="1">
      <alignment horizontal="left"/>
      <protection locked="0"/>
    </xf>
    <xf numFmtId="164" fontId="4" fillId="0" borderId="3" xfId="0" applyNumberFormat="1" applyFont="1" applyBorder="1"/>
    <xf numFmtId="164" fontId="9" fillId="0" borderId="0" xfId="0" applyNumberFormat="1" applyFont="1"/>
    <xf numFmtId="164" fontId="4" fillId="0" borderId="15" xfId="0" applyNumberFormat="1" applyFont="1" applyBorder="1"/>
    <xf numFmtId="164" fontId="4" fillId="0" borderId="0" xfId="0" applyNumberFormat="1" applyFont="1"/>
    <xf numFmtId="0" fontId="10" fillId="0" borderId="14" xfId="0" applyFont="1" applyBorder="1"/>
    <xf numFmtId="164" fontId="4" fillId="0" borderId="16" xfId="0" applyNumberFormat="1" applyFont="1" applyBorder="1"/>
    <xf numFmtId="44" fontId="4" fillId="0" borderId="15" xfId="2" applyFont="1" applyBorder="1"/>
    <xf numFmtId="164" fontId="4" fillId="0" borderId="13" xfId="0" applyNumberFormat="1" applyFont="1" applyBorder="1"/>
    <xf numFmtId="0" fontId="9" fillId="7" borderId="13" xfId="0" applyFont="1" applyFill="1" applyBorder="1" applyAlignment="1">
      <alignment horizontal="center"/>
    </xf>
    <xf numFmtId="14" fontId="9" fillId="7" borderId="24" xfId="0" quotePrefix="1" applyNumberFormat="1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164" fontId="15" fillId="0" borderId="16" xfId="0" applyNumberFormat="1" applyFont="1" applyBorder="1"/>
    <xf numFmtId="49" fontId="6" fillId="0" borderId="14" xfId="0" applyNumberFormat="1" applyFont="1" applyBorder="1" applyProtection="1">
      <protection locked="0"/>
    </xf>
    <xf numFmtId="49" fontId="5" fillId="0" borderId="14" xfId="0" applyNumberFormat="1" applyFont="1" applyBorder="1" applyProtection="1">
      <protection locked="0"/>
    </xf>
    <xf numFmtId="44" fontId="4" fillId="0" borderId="16" xfId="2" applyFont="1" applyBorder="1"/>
    <xf numFmtId="49" fontId="5" fillId="3" borderId="14" xfId="0" applyNumberFormat="1" applyFont="1" applyFill="1" applyBorder="1" applyProtection="1">
      <protection locked="0"/>
    </xf>
    <xf numFmtId="0" fontId="7" fillId="0" borderId="0" xfId="0" applyFont="1"/>
    <xf numFmtId="49" fontId="5" fillId="8" borderId="14" xfId="0" applyNumberFormat="1" applyFont="1" applyFill="1" applyBorder="1" applyProtection="1">
      <protection locked="0"/>
    </xf>
    <xf numFmtId="0" fontId="8" fillId="0" borderId="0" xfId="0" applyFont="1"/>
    <xf numFmtId="44" fontId="9" fillId="8" borderId="3" xfId="2" applyFont="1" applyFill="1" applyBorder="1"/>
    <xf numFmtId="44" fontId="9" fillId="8" borderId="23" xfId="2" applyFont="1" applyFill="1" applyBorder="1"/>
    <xf numFmtId="164" fontId="9" fillId="8" borderId="23" xfId="0" applyNumberFormat="1" applyFont="1" applyFill="1" applyBorder="1"/>
    <xf numFmtId="49" fontId="14" fillId="8" borderId="14" xfId="0" applyNumberFormat="1" applyFont="1" applyFill="1" applyBorder="1" applyProtection="1">
      <protection locked="0"/>
    </xf>
    <xf numFmtId="44" fontId="5" fillId="0" borderId="0" xfId="2" applyFont="1" applyFill="1" applyBorder="1"/>
    <xf numFmtId="49" fontId="5" fillId="0" borderId="7" xfId="0" applyNumberFormat="1" applyFont="1" applyBorder="1" applyProtection="1">
      <protection locked="0"/>
    </xf>
    <xf numFmtId="164" fontId="4" fillId="0" borderId="11" xfId="0" applyNumberFormat="1" applyFont="1" applyBorder="1"/>
    <xf numFmtId="164" fontId="4" fillId="0" borderId="12" xfId="0" applyNumberFormat="1" applyFont="1" applyBorder="1"/>
    <xf numFmtId="44" fontId="4" fillId="0" borderId="3" xfId="2" applyFont="1" applyBorder="1"/>
    <xf numFmtId="164" fontId="4" fillId="0" borderId="5" xfId="0" applyNumberFormat="1" applyFont="1" applyBorder="1"/>
    <xf numFmtId="44" fontId="4" fillId="0" borderId="11" xfId="2" applyFont="1" applyBorder="1"/>
    <xf numFmtId="44" fontId="9" fillId="8" borderId="22" xfId="2" applyFont="1" applyFill="1" applyBorder="1"/>
    <xf numFmtId="44" fontId="1" fillId="0" borderId="0" xfId="2" applyFont="1" applyFill="1" applyBorder="1"/>
    <xf numFmtId="44" fontId="9" fillId="0" borderId="0" xfId="2" applyFont="1" applyFill="1" applyBorder="1"/>
    <xf numFmtId="164" fontId="15" fillId="0" borderId="0" xfId="0" applyNumberFormat="1" applyFont="1"/>
    <xf numFmtId="44" fontId="4" fillId="0" borderId="1" xfId="2" applyFont="1" applyFill="1" applyBorder="1"/>
    <xf numFmtId="14" fontId="9" fillId="3" borderId="14" xfId="0" quotePrefix="1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14" fontId="9" fillId="3" borderId="29" xfId="0" quotePrefix="1" applyNumberFormat="1" applyFont="1" applyFill="1" applyBorder="1" applyAlignment="1">
      <alignment horizontal="center"/>
    </xf>
    <xf numFmtId="164" fontId="16" fillId="0" borderId="14" xfId="0" applyNumberFormat="1" applyFont="1" applyBorder="1"/>
    <xf numFmtId="164" fontId="16" fillId="0" borderId="16" xfId="0" applyNumberFormat="1" applyFont="1" applyBorder="1"/>
    <xf numFmtId="43" fontId="7" fillId="0" borderId="0" xfId="0" applyNumberFormat="1" applyFont="1"/>
    <xf numFmtId="44" fontId="7" fillId="0" borderId="0" xfId="0" applyNumberFormat="1" applyFont="1"/>
    <xf numFmtId="0" fontId="9" fillId="0" borderId="0" xfId="0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14" fontId="9" fillId="6" borderId="16" xfId="0" quotePrefix="1" applyNumberFormat="1" applyFont="1" applyFill="1" applyBorder="1" applyAlignment="1">
      <alignment horizontal="center"/>
    </xf>
    <xf numFmtId="0" fontId="9" fillId="6" borderId="23" xfId="0" applyFont="1" applyFill="1" applyBorder="1" applyAlignment="1">
      <alignment horizontal="center"/>
    </xf>
    <xf numFmtId="0" fontId="17" fillId="6" borderId="27" xfId="0" applyFont="1" applyFill="1" applyBorder="1"/>
    <xf numFmtId="0" fontId="17" fillId="6" borderId="25" xfId="0" applyFont="1" applyFill="1" applyBorder="1" applyAlignment="1"/>
    <xf numFmtId="0" fontId="17" fillId="6" borderId="26" xfId="0" applyFont="1" applyFill="1" applyBorder="1"/>
    <xf numFmtId="164" fontId="9" fillId="0" borderId="0" xfId="0" applyNumberFormat="1" applyFont="1" applyFill="1" applyBorder="1" applyAlignment="1">
      <alignment horizontal="center"/>
    </xf>
    <xf numFmtId="44" fontId="9" fillId="0" borderId="0" xfId="0" applyNumberFormat="1" applyFont="1" applyFill="1" applyBorder="1"/>
    <xf numFmtId="0" fontId="4" fillId="0" borderId="0" xfId="0" applyFont="1" applyFill="1"/>
    <xf numFmtId="44" fontId="4" fillId="0" borderId="0" xfId="2" applyFont="1" applyFill="1" applyBorder="1"/>
    <xf numFmtId="49" fontId="5" fillId="0" borderId="0" xfId="0" applyNumberFormat="1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5" fillId="0" borderId="15" xfId="0" applyFont="1" applyFill="1" applyBorder="1"/>
    <xf numFmtId="44" fontId="5" fillId="0" borderId="15" xfId="2" applyFont="1" applyBorder="1"/>
    <xf numFmtId="44" fontId="9" fillId="3" borderId="2" xfId="2" applyFont="1" applyFill="1" applyBorder="1"/>
    <xf numFmtId="164" fontId="9" fillId="3" borderId="30" xfId="0" applyNumberFormat="1" applyFont="1" applyFill="1" applyBorder="1"/>
    <xf numFmtId="44" fontId="1" fillId="3" borderId="31" xfId="2" applyFont="1" applyFill="1" applyBorder="1"/>
    <xf numFmtId="44" fontId="1" fillId="3" borderId="32" xfId="2" applyFont="1" applyFill="1" applyBorder="1"/>
    <xf numFmtId="44" fontId="9" fillId="3" borderId="30" xfId="2" applyFont="1" applyFill="1" applyBorder="1"/>
    <xf numFmtId="44" fontId="9" fillId="3" borderId="31" xfId="2" applyFont="1" applyFill="1" applyBorder="1"/>
    <xf numFmtId="44" fontId="9" fillId="3" borderId="32" xfId="2" applyFont="1" applyFill="1" applyBorder="1"/>
    <xf numFmtId="49" fontId="1" fillId="2" borderId="21" xfId="0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14" xfId="0" applyFont="1" applyFill="1" applyBorder="1"/>
    <xf numFmtId="0" fontId="4" fillId="0" borderId="14" xfId="2" applyNumberFormat="1" applyFont="1" applyFill="1" applyBorder="1"/>
    <xf numFmtId="0" fontId="4" fillId="0" borderId="0" xfId="2" applyNumberFormat="1" applyFont="1" applyFill="1" applyBorder="1"/>
    <xf numFmtId="0" fontId="3" fillId="0" borderId="0" xfId="0" applyFont="1"/>
    <xf numFmtId="0" fontId="3" fillId="0" borderId="0" xfId="1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1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8" xfId="0" applyNumberFormat="1" applyFont="1" applyBorder="1" applyProtection="1">
      <protection locked="0"/>
    </xf>
    <xf numFmtId="49" fontId="6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49" fontId="5" fillId="0" borderId="6" xfId="0" applyNumberFormat="1" applyFont="1" applyBorder="1" applyProtection="1">
      <protection locked="0"/>
    </xf>
    <xf numFmtId="49" fontId="5" fillId="0" borderId="4" xfId="0" applyNumberFormat="1" applyFont="1" applyBorder="1" applyProtection="1"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6" fillId="0" borderId="14" xfId="0" applyNumberFormat="1" applyFont="1" applyBorder="1" applyProtection="1">
      <protection locked="0"/>
    </xf>
    <xf numFmtId="49" fontId="5" fillId="0" borderId="14" xfId="0" applyNumberFormat="1" applyFont="1" applyBorder="1" applyProtection="1">
      <protection locked="0"/>
    </xf>
    <xf numFmtId="49" fontId="5" fillId="3" borderId="14" xfId="0" applyNumberFormat="1" applyFont="1" applyFill="1" applyBorder="1" applyProtection="1">
      <protection locked="0"/>
    </xf>
    <xf numFmtId="49" fontId="5" fillId="8" borderId="14" xfId="0" applyNumberFormat="1" applyFont="1" applyFill="1" applyBorder="1" applyProtection="1">
      <protection locked="0"/>
    </xf>
    <xf numFmtId="49" fontId="1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8" xfId="0" applyNumberFormat="1" applyFont="1" applyBorder="1" applyProtection="1">
      <protection locked="0"/>
    </xf>
    <xf numFmtId="49" fontId="6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49" fontId="5" fillId="0" borderId="6" xfId="0" applyNumberFormat="1" applyFont="1" applyBorder="1" applyProtection="1">
      <protection locked="0"/>
    </xf>
    <xf numFmtId="49" fontId="5" fillId="0" borderId="4" xfId="0" applyNumberFormat="1" applyFont="1" applyBorder="1" applyProtection="1"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6" fillId="0" borderId="14" xfId="0" applyNumberFormat="1" applyFont="1" applyBorder="1" applyProtection="1">
      <protection locked="0"/>
    </xf>
    <xf numFmtId="49" fontId="5" fillId="0" borderId="14" xfId="0" applyNumberFormat="1" applyFont="1" applyBorder="1" applyProtection="1">
      <protection locked="0"/>
    </xf>
    <xf numFmtId="49" fontId="5" fillId="3" borderId="14" xfId="0" applyNumberFormat="1" applyFont="1" applyFill="1" applyBorder="1" applyProtection="1">
      <protection locked="0"/>
    </xf>
    <xf numFmtId="49" fontId="5" fillId="8" borderId="14" xfId="0" applyNumberFormat="1" applyFont="1" applyFill="1" applyBorder="1" applyProtection="1">
      <protection locked="0"/>
    </xf>
  </cellXfs>
  <cellStyles count="4">
    <cellStyle name="Standaard" xfId="0" builtinId="0"/>
    <cellStyle name="Standaard 2" xfId="1"/>
    <cellStyle name="Valuta" xfId="2" builtinId="4"/>
    <cellStyle name="Valuta 2" xfId="3"/>
  </cellStyles>
  <dxfs count="0"/>
  <tableStyles count="0" defaultTableStyle="TableStyleMedium2" defaultPivotStyle="PivotStyleLight16"/>
  <colors>
    <mruColors>
      <color rgb="FFFF0066"/>
      <color rgb="FF00FFCC"/>
      <color rgb="FF00FFFF"/>
      <color rgb="FF336600"/>
      <color rgb="FF9933FF"/>
      <color rgb="FF0000FF"/>
      <color rgb="FFFF99FF"/>
      <color rgb="FFFF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0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ColWidth="9.140625" defaultRowHeight="12.75" x14ac:dyDescent="0.2"/>
  <cols>
    <col min="1" max="1" width="1.7109375" style="1" customWidth="1"/>
    <col min="2" max="2" width="103.140625" style="9" bestFit="1" customWidth="1"/>
    <col min="3" max="3" width="5" customWidth="1"/>
    <col min="4" max="4" width="23.42578125" style="1" customWidth="1"/>
    <col min="5" max="5" width="20.7109375" style="1" customWidth="1"/>
    <col min="6" max="6" width="17.7109375" style="1" customWidth="1"/>
    <col min="7" max="7" width="20.7109375" style="1" customWidth="1"/>
    <col min="8" max="8" width="5.5703125" style="1" customWidth="1"/>
    <col min="9" max="9" width="40.85546875" style="9" customWidth="1"/>
    <col min="10" max="10" width="23.42578125" style="9" customWidth="1"/>
    <col min="11" max="12" width="20.42578125" style="9" customWidth="1"/>
    <col min="13" max="13" width="20.42578125" style="110" customWidth="1"/>
    <col min="14" max="14" width="20.42578125" style="126" customWidth="1"/>
    <col min="15" max="15" width="20.42578125" style="9" customWidth="1"/>
    <col min="16" max="20" width="5.5703125" style="1" customWidth="1"/>
    <col min="21" max="21" width="9.140625" style="1" customWidth="1"/>
    <col min="22" max="22" width="10.28515625" style="1" customWidth="1"/>
    <col min="23" max="16384" width="9.140625" style="1"/>
  </cols>
  <sheetData>
    <row r="1" spans="2:20" ht="15.75" x14ac:dyDescent="0.25">
      <c r="B1" s="83" t="s">
        <v>216</v>
      </c>
      <c r="I1" s="8"/>
      <c r="J1" s="8"/>
      <c r="K1" s="8"/>
      <c r="L1" s="8"/>
      <c r="M1" s="109"/>
      <c r="N1" s="125"/>
      <c r="O1" s="8"/>
    </row>
    <row r="2" spans="2:20" ht="15.75" x14ac:dyDescent="0.25">
      <c r="B2" s="84" t="s">
        <v>215</v>
      </c>
      <c r="I2" s="8"/>
      <c r="J2" s="8"/>
      <c r="K2" s="8"/>
      <c r="L2" s="8"/>
      <c r="M2" s="109"/>
      <c r="N2" s="125"/>
      <c r="O2" s="8"/>
    </row>
    <row r="3" spans="2:20" ht="16.5" thickBot="1" x14ac:dyDescent="0.3">
      <c r="B3" s="85" t="s">
        <v>214</v>
      </c>
      <c r="I3" s="8"/>
      <c r="J3" s="8"/>
      <c r="K3" s="8"/>
      <c r="L3" s="8"/>
      <c r="M3" s="109"/>
      <c r="N3" s="125"/>
      <c r="O3" s="8"/>
    </row>
    <row r="4" spans="2:20" ht="13.5" thickBot="1" x14ac:dyDescent="0.25"/>
    <row r="5" spans="2:20" ht="13.5" thickBot="1" x14ac:dyDescent="0.25">
      <c r="B5" s="29" t="s">
        <v>0</v>
      </c>
      <c r="D5" s="43" t="s">
        <v>103</v>
      </c>
      <c r="E5" s="70" t="s">
        <v>101</v>
      </c>
      <c r="F5" s="79" t="s">
        <v>3</v>
      </c>
      <c r="G5" s="82" t="s">
        <v>163</v>
      </c>
      <c r="H5" s="77"/>
      <c r="I5" s="101" t="s">
        <v>105</v>
      </c>
      <c r="J5" s="102"/>
      <c r="K5" s="102"/>
      <c r="L5" s="102"/>
      <c r="M5" s="102"/>
      <c r="N5" s="102"/>
      <c r="O5" s="102"/>
      <c r="P5" s="77"/>
      <c r="Q5" s="77"/>
      <c r="R5" s="77"/>
      <c r="S5" s="77"/>
      <c r="T5" s="77"/>
    </row>
    <row r="6" spans="2:20" x14ac:dyDescent="0.2">
      <c r="B6" s="30" t="s">
        <v>1</v>
      </c>
      <c r="D6" s="41"/>
      <c r="E6" s="69" t="s">
        <v>187</v>
      </c>
      <c r="F6" s="71" t="s">
        <v>200</v>
      </c>
      <c r="G6" s="80" t="s">
        <v>85</v>
      </c>
      <c r="H6" s="77"/>
      <c r="I6" s="32" t="s">
        <v>104</v>
      </c>
      <c r="J6" s="28" t="s">
        <v>107</v>
      </c>
      <c r="K6" s="28" t="s">
        <v>106</v>
      </c>
      <c r="L6" s="28" t="s">
        <v>110</v>
      </c>
      <c r="M6" s="120" t="s">
        <v>217</v>
      </c>
      <c r="N6" s="136" t="s">
        <v>218</v>
      </c>
      <c r="O6" s="28" t="s">
        <v>111</v>
      </c>
      <c r="P6" s="77"/>
      <c r="Q6" s="77"/>
      <c r="R6" s="77"/>
      <c r="S6" s="77"/>
      <c r="T6" s="77"/>
    </row>
    <row r="7" spans="2:20" ht="13.5" thickBot="1" x14ac:dyDescent="0.25">
      <c r="B7" s="31" t="s">
        <v>2</v>
      </c>
      <c r="D7" s="42"/>
      <c r="E7" s="68">
        <v>45292</v>
      </c>
      <c r="F7" s="72" t="s">
        <v>199</v>
      </c>
      <c r="G7" s="81" t="s">
        <v>199</v>
      </c>
      <c r="H7" s="78"/>
      <c r="I7" s="26"/>
      <c r="J7" s="27"/>
      <c r="K7" s="27"/>
      <c r="L7" s="27"/>
      <c r="M7" s="119"/>
      <c r="N7" s="135" t="s">
        <v>143</v>
      </c>
      <c r="O7" s="27"/>
      <c r="P7" s="78"/>
      <c r="Q7" s="78"/>
      <c r="R7" s="78"/>
      <c r="S7" s="78"/>
      <c r="T7" s="78"/>
    </row>
    <row r="8" spans="2:20" x14ac:dyDescent="0.2">
      <c r="B8" s="10"/>
      <c r="D8" s="5"/>
      <c r="E8" s="5"/>
      <c r="F8" s="5"/>
      <c r="G8" s="5"/>
    </row>
    <row r="9" spans="2:20" ht="14.25" x14ac:dyDescent="0.2">
      <c r="B9" s="45" t="s">
        <v>4</v>
      </c>
      <c r="D9" s="3"/>
      <c r="E9" s="3"/>
      <c r="F9" s="3"/>
      <c r="G9" s="3"/>
      <c r="I9" s="45"/>
      <c r="J9" s="45"/>
      <c r="K9" s="45"/>
      <c r="L9" s="45"/>
      <c r="M9" s="121"/>
      <c r="N9" s="137"/>
      <c r="O9" s="45"/>
    </row>
    <row r="10" spans="2:20" x14ac:dyDescent="0.2">
      <c r="B10" s="46" t="s">
        <v>5</v>
      </c>
      <c r="D10" s="3"/>
      <c r="E10" s="3"/>
      <c r="F10" s="21"/>
      <c r="G10" s="21"/>
      <c r="H10" s="56"/>
      <c r="I10" s="46"/>
      <c r="J10" s="46"/>
      <c r="K10" s="46"/>
      <c r="L10" s="46"/>
      <c r="M10" s="122"/>
      <c r="N10" s="138"/>
      <c r="O10" s="46"/>
      <c r="P10" s="56"/>
      <c r="Q10" s="56"/>
      <c r="R10" s="56"/>
      <c r="S10" s="56"/>
      <c r="T10" s="56"/>
    </row>
    <row r="11" spans="2:20" x14ac:dyDescent="0.2">
      <c r="B11" s="9" t="s">
        <v>6</v>
      </c>
      <c r="D11" s="23" t="s">
        <v>181</v>
      </c>
      <c r="E11" s="20">
        <v>439500</v>
      </c>
      <c r="F11" s="21"/>
      <c r="G11" s="21">
        <f>E11+F11</f>
        <v>439500</v>
      </c>
      <c r="H11" s="56"/>
      <c r="I11" s="9" t="s">
        <v>156</v>
      </c>
      <c r="J11" s="90" t="s">
        <v>108</v>
      </c>
      <c r="K11" s="90" t="s">
        <v>108</v>
      </c>
      <c r="L11" s="90" t="s">
        <v>108</v>
      </c>
      <c r="M11" s="90" t="s">
        <v>108</v>
      </c>
      <c r="N11" s="90"/>
      <c r="O11" s="90" t="s">
        <v>108</v>
      </c>
      <c r="P11" s="56"/>
      <c r="Q11" s="56"/>
      <c r="R11" s="56"/>
      <c r="S11" s="56"/>
      <c r="T11" s="56"/>
    </row>
    <row r="12" spans="2:20" x14ac:dyDescent="0.2">
      <c r="B12" s="9" t="s">
        <v>68</v>
      </c>
      <c r="D12" s="3"/>
      <c r="E12" s="20"/>
      <c r="F12" s="21"/>
      <c r="G12" s="21"/>
      <c r="H12" s="56"/>
      <c r="M12" s="106"/>
      <c r="N12" s="106"/>
      <c r="P12" s="56"/>
      <c r="Q12" s="56"/>
      <c r="R12" s="56"/>
      <c r="S12" s="56"/>
      <c r="T12" s="56"/>
    </row>
    <row r="13" spans="2:20" x14ac:dyDescent="0.2">
      <c r="B13" s="9" t="s">
        <v>201</v>
      </c>
      <c r="D13" s="23"/>
      <c r="E13" s="20"/>
      <c r="F13" s="21"/>
      <c r="G13" s="21"/>
      <c r="H13" s="56"/>
      <c r="M13" s="106"/>
      <c r="N13" s="106"/>
      <c r="P13" s="56"/>
      <c r="Q13" s="56"/>
      <c r="R13" s="56"/>
      <c r="S13" s="56"/>
      <c r="T13" s="56"/>
    </row>
    <row r="14" spans="2:20" x14ac:dyDescent="0.2">
      <c r="B14" s="9" t="s">
        <v>7</v>
      </c>
      <c r="D14" s="3"/>
      <c r="E14" s="20"/>
      <c r="F14" s="21"/>
      <c r="G14" s="21"/>
      <c r="H14" s="56"/>
      <c r="M14" s="106"/>
      <c r="N14" s="106"/>
      <c r="P14" s="56"/>
      <c r="Q14" s="56"/>
      <c r="R14" s="56"/>
      <c r="S14" s="56"/>
      <c r="T14" s="56"/>
    </row>
    <row r="15" spans="2:20" x14ac:dyDescent="0.2">
      <c r="B15" s="9" t="s">
        <v>162</v>
      </c>
      <c r="D15" s="3"/>
      <c r="E15" s="20"/>
      <c r="F15" s="21">
        <v>81600</v>
      </c>
      <c r="G15" s="21">
        <f>E15+F15</f>
        <v>81600</v>
      </c>
      <c r="H15" s="56"/>
      <c r="M15" s="106"/>
      <c r="N15" s="106"/>
      <c r="P15" s="56"/>
      <c r="Q15" s="56"/>
      <c r="R15" s="56"/>
      <c r="S15" s="56"/>
      <c r="T15" s="56"/>
    </row>
    <row r="16" spans="2:20" x14ac:dyDescent="0.2">
      <c r="B16" s="9" t="s">
        <v>8</v>
      </c>
      <c r="D16" s="3"/>
      <c r="E16" s="20"/>
      <c r="F16" s="21"/>
      <c r="G16" s="21"/>
      <c r="H16" s="56"/>
      <c r="M16" s="106"/>
      <c r="N16" s="106"/>
      <c r="P16" s="56"/>
      <c r="Q16" s="56"/>
      <c r="R16" s="56"/>
      <c r="S16" s="56"/>
      <c r="T16" s="56"/>
    </row>
    <row r="17" spans="2:20" x14ac:dyDescent="0.2">
      <c r="B17" s="9" t="s">
        <v>202</v>
      </c>
      <c r="D17" s="3"/>
      <c r="E17" s="20">
        <v>4964600</v>
      </c>
      <c r="F17" s="21">
        <v>650400</v>
      </c>
      <c r="G17" s="21">
        <f>E17+F17</f>
        <v>5615000</v>
      </c>
      <c r="H17" s="56"/>
      <c r="M17" s="106"/>
      <c r="N17" s="106"/>
      <c r="P17" s="56"/>
      <c r="Q17" s="56"/>
      <c r="R17" s="56"/>
      <c r="S17" s="56"/>
      <c r="T17" s="56"/>
    </row>
    <row r="18" spans="2:20" x14ac:dyDescent="0.2">
      <c r="B18" s="9" t="s">
        <v>203</v>
      </c>
      <c r="D18" s="23" t="s">
        <v>176</v>
      </c>
      <c r="E18" s="20">
        <v>1672100</v>
      </c>
      <c r="F18" s="21"/>
      <c r="G18" s="21">
        <f>E18+F18</f>
        <v>1672100</v>
      </c>
      <c r="H18" s="56"/>
      <c r="I18" s="9" t="s">
        <v>143</v>
      </c>
      <c r="J18" s="90" t="s">
        <v>108</v>
      </c>
      <c r="K18" s="90" t="s">
        <v>108</v>
      </c>
      <c r="L18" s="90" t="s">
        <v>108</v>
      </c>
      <c r="M18" s="90" t="s">
        <v>108</v>
      </c>
      <c r="N18" s="108" t="s">
        <v>219</v>
      </c>
      <c r="O18" s="90" t="s">
        <v>108</v>
      </c>
      <c r="P18" s="56"/>
      <c r="Q18" s="56"/>
      <c r="R18" s="56"/>
      <c r="S18" s="56"/>
      <c r="T18" s="56"/>
    </row>
    <row r="19" spans="2:20" x14ac:dyDescent="0.2">
      <c r="B19" s="9" t="s">
        <v>31</v>
      </c>
      <c r="D19" s="3"/>
      <c r="E19" s="20"/>
      <c r="F19" s="21"/>
      <c r="G19" s="21"/>
      <c r="H19" s="56"/>
      <c r="M19" s="106"/>
      <c r="N19" s="106"/>
      <c r="P19" s="56"/>
      <c r="Q19" s="56"/>
      <c r="R19" s="56"/>
      <c r="S19" s="56"/>
      <c r="T19" s="56"/>
    </row>
    <row r="20" spans="2:20" x14ac:dyDescent="0.2">
      <c r="B20" s="9" t="s">
        <v>9</v>
      </c>
      <c r="D20" s="3"/>
      <c r="E20" s="20"/>
      <c r="F20" s="21"/>
      <c r="G20" s="21"/>
      <c r="H20" s="56"/>
      <c r="M20" s="106"/>
      <c r="N20" s="106"/>
      <c r="P20" s="56"/>
      <c r="Q20" s="56"/>
      <c r="R20" s="56"/>
      <c r="S20" s="56"/>
      <c r="T20" s="56"/>
    </row>
    <row r="21" spans="2:20" x14ac:dyDescent="0.2">
      <c r="B21" s="9" t="s">
        <v>204</v>
      </c>
      <c r="D21" s="23" t="s">
        <v>177</v>
      </c>
      <c r="E21" s="20">
        <v>1422500</v>
      </c>
      <c r="F21" s="21"/>
      <c r="G21" s="21">
        <f>E21+F21</f>
        <v>1422500</v>
      </c>
      <c r="H21" s="56"/>
      <c r="I21" s="9" t="s">
        <v>159</v>
      </c>
      <c r="J21" s="90" t="s">
        <v>108</v>
      </c>
      <c r="K21" s="90" t="s">
        <v>109</v>
      </c>
      <c r="L21" s="90" t="s">
        <v>132</v>
      </c>
      <c r="M21" s="90" t="s">
        <v>108</v>
      </c>
      <c r="N21" s="90"/>
      <c r="O21" s="90" t="s">
        <v>108</v>
      </c>
      <c r="P21" s="56"/>
      <c r="Q21" s="56"/>
      <c r="R21" s="56"/>
      <c r="S21" s="56"/>
      <c r="T21" s="56"/>
    </row>
    <row r="22" spans="2:20" x14ac:dyDescent="0.2">
      <c r="B22" s="9" t="s">
        <v>205</v>
      </c>
      <c r="D22" s="92" t="s">
        <v>165</v>
      </c>
      <c r="E22" s="39">
        <v>228300</v>
      </c>
      <c r="F22" s="21">
        <v>40200</v>
      </c>
      <c r="G22" s="21">
        <f>E22+F22</f>
        <v>268500</v>
      </c>
      <c r="H22" s="56"/>
      <c r="M22" s="90" t="s">
        <v>108</v>
      </c>
      <c r="N22" s="90"/>
      <c r="O22" s="90" t="s">
        <v>109</v>
      </c>
      <c r="P22" s="56"/>
      <c r="Q22" s="56"/>
      <c r="R22" s="56"/>
      <c r="S22" s="56"/>
      <c r="T22" s="56"/>
    </row>
    <row r="23" spans="2:20" x14ac:dyDescent="0.2">
      <c r="B23" s="48" t="s">
        <v>10</v>
      </c>
      <c r="D23" s="22"/>
      <c r="E23" s="22"/>
      <c r="F23" s="22"/>
      <c r="G23" s="22"/>
      <c r="H23" s="67"/>
      <c r="I23" s="48"/>
      <c r="J23" s="48"/>
      <c r="K23" s="48"/>
      <c r="L23" s="48"/>
      <c r="M23" s="123"/>
      <c r="N23" s="139"/>
      <c r="O23" s="48"/>
      <c r="P23" s="89"/>
      <c r="Q23" s="89"/>
      <c r="R23" s="89"/>
      <c r="S23" s="89"/>
      <c r="T23" s="89"/>
    </row>
    <row r="24" spans="2:20" x14ac:dyDescent="0.2">
      <c r="B24" s="9" t="s">
        <v>11</v>
      </c>
      <c r="D24" s="23" t="s">
        <v>177</v>
      </c>
      <c r="E24" s="47">
        <v>11482100</v>
      </c>
      <c r="F24" s="21">
        <v>1718700</v>
      </c>
      <c r="G24" s="21">
        <f t="shared" ref="G24:G37" si="0">E24+F24</f>
        <v>13200800</v>
      </c>
      <c r="H24" s="56"/>
      <c r="I24" s="9" t="s">
        <v>134</v>
      </c>
      <c r="J24" s="90" t="s">
        <v>108</v>
      </c>
      <c r="K24" s="90" t="s">
        <v>109</v>
      </c>
      <c r="L24" s="90" t="s">
        <v>132</v>
      </c>
      <c r="M24" s="90" t="s">
        <v>108</v>
      </c>
      <c r="N24" s="90"/>
      <c r="O24" s="90" t="s">
        <v>108</v>
      </c>
      <c r="P24" s="56"/>
      <c r="Q24" s="56"/>
      <c r="R24" s="56"/>
      <c r="S24" s="56"/>
      <c r="T24" s="56"/>
    </row>
    <row r="25" spans="2:20" x14ac:dyDescent="0.2">
      <c r="B25" s="9" t="s">
        <v>186</v>
      </c>
      <c r="D25" s="37"/>
      <c r="E25" s="20">
        <v>0</v>
      </c>
      <c r="F25" s="21">
        <v>1335500</v>
      </c>
      <c r="G25" s="21">
        <f t="shared" si="0"/>
        <v>1335500</v>
      </c>
      <c r="H25" s="56"/>
      <c r="P25" s="56"/>
      <c r="Q25" s="56"/>
      <c r="R25" s="56"/>
      <c r="S25" s="56"/>
      <c r="T25" s="56"/>
    </row>
    <row r="26" spans="2:20" x14ac:dyDescent="0.2">
      <c r="B26" s="9" t="s">
        <v>12</v>
      </c>
      <c r="D26" s="23" t="s">
        <v>182</v>
      </c>
      <c r="E26" s="20">
        <v>0</v>
      </c>
      <c r="F26" s="21">
        <v>696800</v>
      </c>
      <c r="G26" s="21">
        <f t="shared" si="0"/>
        <v>696800</v>
      </c>
      <c r="H26" s="56"/>
      <c r="I26" s="9" t="s">
        <v>139</v>
      </c>
      <c r="J26" s="90" t="s">
        <v>108</v>
      </c>
      <c r="K26" s="90" t="s">
        <v>109</v>
      </c>
      <c r="L26" s="90" t="s">
        <v>132</v>
      </c>
      <c r="M26" s="90" t="s">
        <v>108</v>
      </c>
      <c r="N26" s="90"/>
      <c r="O26" s="90" t="s">
        <v>108</v>
      </c>
      <c r="P26" s="56"/>
      <c r="Q26" s="56"/>
      <c r="R26" s="56"/>
      <c r="S26" s="56"/>
      <c r="T26" s="56"/>
    </row>
    <row r="27" spans="2:20" x14ac:dyDescent="0.2">
      <c r="B27" s="9" t="s">
        <v>188</v>
      </c>
      <c r="D27" s="23" t="s">
        <v>185</v>
      </c>
      <c r="E27" s="20">
        <v>1986000</v>
      </c>
      <c r="F27" s="47"/>
      <c r="G27" s="21">
        <f t="shared" si="0"/>
        <v>1986000</v>
      </c>
      <c r="H27" s="56"/>
      <c r="J27" s="90"/>
      <c r="K27" s="90"/>
      <c r="L27" s="90"/>
      <c r="M27" s="90"/>
      <c r="N27" s="90"/>
      <c r="O27" s="90"/>
      <c r="P27" s="56"/>
      <c r="Q27" s="56"/>
      <c r="R27" s="56"/>
      <c r="S27" s="56"/>
      <c r="T27" s="56"/>
    </row>
    <row r="28" spans="2:20" x14ac:dyDescent="0.2">
      <c r="B28" s="9" t="s">
        <v>189</v>
      </c>
      <c r="D28" s="23" t="s">
        <v>185</v>
      </c>
      <c r="E28" s="20">
        <v>1141400</v>
      </c>
      <c r="F28" s="47"/>
      <c r="G28" s="21">
        <f t="shared" si="0"/>
        <v>1141400</v>
      </c>
      <c r="H28" s="56"/>
      <c r="J28" s="90"/>
      <c r="K28" s="90"/>
      <c r="L28" s="90"/>
      <c r="M28" s="90"/>
      <c r="N28" s="90"/>
      <c r="O28" s="90"/>
      <c r="P28" s="56"/>
      <c r="Q28" s="56"/>
      <c r="R28" s="56"/>
      <c r="S28" s="56"/>
      <c r="T28" s="56"/>
    </row>
    <row r="29" spans="2:20" x14ac:dyDescent="0.2">
      <c r="B29" s="9" t="s">
        <v>13</v>
      </c>
      <c r="D29" s="23" t="s">
        <v>182</v>
      </c>
      <c r="E29" s="20">
        <v>34300</v>
      </c>
      <c r="F29" s="47"/>
      <c r="G29" s="21">
        <f t="shared" si="0"/>
        <v>34300</v>
      </c>
      <c r="H29" s="56"/>
      <c r="I29" s="9" t="s">
        <v>147</v>
      </c>
      <c r="J29" s="90" t="s">
        <v>108</v>
      </c>
      <c r="K29" s="90" t="s">
        <v>108</v>
      </c>
      <c r="L29" s="90" t="s">
        <v>108</v>
      </c>
      <c r="M29" s="90" t="s">
        <v>108</v>
      </c>
      <c r="N29" s="90"/>
      <c r="O29" s="90" t="s">
        <v>108</v>
      </c>
      <c r="P29" s="56"/>
      <c r="Q29" s="56"/>
      <c r="R29" s="56"/>
      <c r="S29" s="56"/>
      <c r="T29" s="56"/>
    </row>
    <row r="30" spans="2:20" x14ac:dyDescent="0.2">
      <c r="B30" s="9" t="s">
        <v>14</v>
      </c>
      <c r="D30" s="23" t="s">
        <v>176</v>
      </c>
      <c r="E30" s="20">
        <v>154100</v>
      </c>
      <c r="F30" s="21">
        <v>11700</v>
      </c>
      <c r="G30" s="21">
        <f t="shared" si="0"/>
        <v>165800</v>
      </c>
      <c r="H30" s="56"/>
      <c r="I30" s="9" t="s">
        <v>146</v>
      </c>
      <c r="J30" s="90" t="s">
        <v>108</v>
      </c>
      <c r="K30" s="90" t="s">
        <v>108</v>
      </c>
      <c r="L30" s="90" t="s">
        <v>108</v>
      </c>
      <c r="M30" s="90" t="s">
        <v>108</v>
      </c>
      <c r="N30" s="90"/>
      <c r="O30" s="90" t="s">
        <v>108</v>
      </c>
      <c r="P30" s="56"/>
      <c r="Q30" s="56"/>
      <c r="R30" s="56"/>
      <c r="S30" s="56"/>
      <c r="T30" s="56"/>
    </row>
    <row r="31" spans="2:20" x14ac:dyDescent="0.2">
      <c r="B31" s="9" t="s">
        <v>206</v>
      </c>
      <c r="D31" s="23" t="s">
        <v>185</v>
      </c>
      <c r="E31" s="20">
        <v>34300</v>
      </c>
      <c r="F31" s="47"/>
      <c r="G31" s="21">
        <f t="shared" si="0"/>
        <v>34300</v>
      </c>
      <c r="H31" s="56"/>
      <c r="I31" s="9" t="s">
        <v>145</v>
      </c>
      <c r="J31" s="9" t="s">
        <v>102</v>
      </c>
      <c r="K31" s="9" t="s">
        <v>102</v>
      </c>
      <c r="M31" s="106"/>
      <c r="N31" s="106"/>
      <c r="P31" s="56"/>
      <c r="Q31" s="56"/>
      <c r="R31" s="56"/>
      <c r="S31" s="56"/>
      <c r="T31" s="56"/>
    </row>
    <row r="32" spans="2:20" x14ac:dyDescent="0.2">
      <c r="B32" s="9" t="s">
        <v>133</v>
      </c>
      <c r="D32" s="23" t="s">
        <v>179</v>
      </c>
      <c r="E32" s="20">
        <v>6100600</v>
      </c>
      <c r="F32" s="21">
        <v>2612700</v>
      </c>
      <c r="G32" s="21">
        <f t="shared" si="0"/>
        <v>8713300</v>
      </c>
      <c r="H32" s="56"/>
      <c r="I32" s="9" t="s">
        <v>130</v>
      </c>
      <c r="J32" s="90" t="s">
        <v>108</v>
      </c>
      <c r="K32" s="90" t="s">
        <v>109</v>
      </c>
      <c r="L32" s="90" t="s">
        <v>132</v>
      </c>
      <c r="M32" s="90" t="s">
        <v>108</v>
      </c>
      <c r="N32" s="90"/>
      <c r="O32" s="90" t="s">
        <v>109</v>
      </c>
      <c r="P32" s="56"/>
      <c r="Q32" s="56"/>
      <c r="R32" s="56"/>
      <c r="S32" s="56"/>
      <c r="T32" s="56"/>
    </row>
    <row r="33" spans="1:23" x14ac:dyDescent="0.2">
      <c r="B33" s="9" t="s">
        <v>15</v>
      </c>
      <c r="D33" s="23" t="s">
        <v>176</v>
      </c>
      <c r="E33" s="20">
        <v>262600</v>
      </c>
      <c r="F33" s="47"/>
      <c r="G33" s="21">
        <f t="shared" si="0"/>
        <v>262600</v>
      </c>
      <c r="H33" s="56"/>
      <c r="I33" s="9" t="s">
        <v>131</v>
      </c>
      <c r="J33" s="90" t="s">
        <v>108</v>
      </c>
      <c r="K33" s="90" t="s">
        <v>109</v>
      </c>
      <c r="L33" s="90" t="s">
        <v>132</v>
      </c>
      <c r="M33" s="90" t="s">
        <v>108</v>
      </c>
      <c r="N33" s="90"/>
      <c r="O33" s="90" t="s">
        <v>108</v>
      </c>
      <c r="P33" s="56"/>
      <c r="Q33" s="56"/>
      <c r="R33" s="56"/>
      <c r="S33" s="56"/>
      <c r="T33" s="56"/>
    </row>
    <row r="34" spans="1:23" x14ac:dyDescent="0.2">
      <c r="B34" s="9" t="s">
        <v>16</v>
      </c>
      <c r="D34" s="23" t="s">
        <v>176</v>
      </c>
      <c r="E34" s="20">
        <v>445200</v>
      </c>
      <c r="F34" s="21">
        <v>232400</v>
      </c>
      <c r="G34" s="21">
        <f t="shared" si="0"/>
        <v>677600</v>
      </c>
      <c r="H34" s="56"/>
      <c r="I34" s="91" t="s">
        <v>131</v>
      </c>
      <c r="J34" s="90" t="s">
        <v>108</v>
      </c>
      <c r="K34" s="90" t="s">
        <v>109</v>
      </c>
      <c r="L34" s="90" t="s">
        <v>108</v>
      </c>
      <c r="M34" s="90" t="s">
        <v>108</v>
      </c>
      <c r="N34" s="90"/>
      <c r="O34" s="90" t="s">
        <v>109</v>
      </c>
      <c r="P34" s="56"/>
      <c r="Q34" s="56"/>
      <c r="R34" s="56"/>
      <c r="S34" s="56"/>
      <c r="T34" s="56"/>
    </row>
    <row r="35" spans="1:23" x14ac:dyDescent="0.2">
      <c r="B35" s="9" t="s">
        <v>17</v>
      </c>
      <c r="D35" s="23" t="s">
        <v>179</v>
      </c>
      <c r="E35" s="20">
        <v>239700</v>
      </c>
      <c r="F35" s="21">
        <v>232400</v>
      </c>
      <c r="G35" s="21">
        <f t="shared" si="0"/>
        <v>472100</v>
      </c>
      <c r="H35" s="56"/>
      <c r="I35" s="9" t="s">
        <v>131</v>
      </c>
      <c r="J35" s="90" t="s">
        <v>108</v>
      </c>
      <c r="K35" s="90" t="s">
        <v>109</v>
      </c>
      <c r="L35" s="90" t="s">
        <v>132</v>
      </c>
      <c r="M35" s="90" t="s">
        <v>108</v>
      </c>
      <c r="N35" s="90"/>
      <c r="O35" s="90" t="s">
        <v>108</v>
      </c>
      <c r="P35" s="56"/>
      <c r="Q35" s="56"/>
      <c r="R35" s="56"/>
      <c r="S35" s="56"/>
      <c r="T35" s="56"/>
    </row>
    <row r="36" spans="1:23" x14ac:dyDescent="0.2">
      <c r="B36" s="9" t="s">
        <v>86</v>
      </c>
      <c r="D36" s="23" t="s">
        <v>176</v>
      </c>
      <c r="E36" s="20">
        <v>45700</v>
      </c>
      <c r="F36" s="47"/>
      <c r="G36" s="21">
        <f t="shared" si="0"/>
        <v>45700</v>
      </c>
      <c r="H36" s="56"/>
      <c r="I36" s="9" t="s">
        <v>149</v>
      </c>
      <c r="J36" s="90" t="s">
        <v>108</v>
      </c>
      <c r="K36" s="90" t="s">
        <v>108</v>
      </c>
      <c r="L36" s="90" t="s">
        <v>108</v>
      </c>
      <c r="M36" s="90" t="s">
        <v>108</v>
      </c>
      <c r="N36" s="90"/>
      <c r="O36" s="90" t="s">
        <v>108</v>
      </c>
      <c r="P36" s="56"/>
      <c r="Q36" s="56"/>
      <c r="R36" s="56"/>
      <c r="S36" s="56"/>
      <c r="T36" s="56"/>
    </row>
    <row r="37" spans="1:23" ht="13.5" thickBot="1" x14ac:dyDescent="0.25">
      <c r="A37" s="2"/>
      <c r="D37" s="35"/>
      <c r="E37" s="35"/>
      <c r="F37" s="58"/>
      <c r="G37" s="93">
        <f t="shared" si="0"/>
        <v>0</v>
      </c>
      <c r="H37" s="36"/>
      <c r="P37" s="36"/>
      <c r="Q37" s="36"/>
      <c r="R37" s="36"/>
      <c r="S37" s="36"/>
      <c r="T37" s="36"/>
    </row>
    <row r="38" spans="1:23" s="49" customFormat="1" ht="13.5" thickBot="1" x14ac:dyDescent="0.25">
      <c r="B38" s="48" t="s">
        <v>18</v>
      </c>
      <c r="D38" s="94"/>
      <c r="E38" s="95">
        <v>30653000</v>
      </c>
      <c r="F38" s="96">
        <v>7612400</v>
      </c>
      <c r="G38" s="97">
        <f>SUM(G11:G22)+SUM(G24:G37)</f>
        <v>38265400</v>
      </c>
      <c r="H38" s="64"/>
      <c r="I38" s="48"/>
      <c r="J38" s="48"/>
      <c r="K38" s="48"/>
      <c r="L38" s="48"/>
      <c r="M38" s="123"/>
      <c r="N38" s="139"/>
      <c r="O38" s="48"/>
      <c r="P38" s="64"/>
      <c r="Q38" s="64"/>
      <c r="R38" s="64"/>
      <c r="S38" s="64"/>
      <c r="T38" s="64"/>
      <c r="W38" s="75" t="s">
        <v>102</v>
      </c>
    </row>
    <row r="39" spans="1:23" x14ac:dyDescent="0.2">
      <c r="D39" s="38"/>
      <c r="E39" s="38"/>
      <c r="F39" s="59"/>
      <c r="G39" s="38" t="s">
        <v>102</v>
      </c>
      <c r="H39" s="36"/>
      <c r="P39" s="36"/>
      <c r="Q39" s="36"/>
      <c r="R39" s="36"/>
      <c r="S39" s="36"/>
      <c r="T39" s="36"/>
    </row>
    <row r="40" spans="1:23" ht="14.25" x14ac:dyDescent="0.2">
      <c r="B40" s="11" t="s">
        <v>19</v>
      </c>
      <c r="D40" s="7"/>
      <c r="E40" s="7"/>
      <c r="F40" s="33"/>
      <c r="G40" s="7"/>
      <c r="H40" s="36"/>
      <c r="I40" s="11"/>
      <c r="J40" s="11"/>
      <c r="K40" s="11"/>
      <c r="L40" s="11"/>
      <c r="M40" s="112"/>
      <c r="N40" s="128"/>
      <c r="O40" s="11"/>
      <c r="P40" s="36"/>
      <c r="Q40" s="36"/>
      <c r="R40" s="36"/>
      <c r="S40" s="36"/>
      <c r="T40" s="36"/>
    </row>
    <row r="41" spans="1:23" x14ac:dyDescent="0.2">
      <c r="B41" s="12" t="s">
        <v>20</v>
      </c>
      <c r="D41" s="7"/>
      <c r="E41" s="7"/>
      <c r="F41" s="33"/>
      <c r="G41" s="7"/>
      <c r="H41" s="36"/>
      <c r="I41" s="24"/>
      <c r="J41" s="24"/>
      <c r="K41" s="24"/>
      <c r="L41" s="24"/>
      <c r="M41" s="117"/>
      <c r="N41" s="133"/>
      <c r="O41" s="24"/>
      <c r="P41" s="36"/>
      <c r="Q41" s="36"/>
      <c r="R41" s="36"/>
      <c r="S41" s="36"/>
      <c r="T41" s="36"/>
    </row>
    <row r="42" spans="1:23" x14ac:dyDescent="0.2">
      <c r="B42" s="9" t="s">
        <v>207</v>
      </c>
      <c r="D42" s="23" t="s">
        <v>179</v>
      </c>
      <c r="E42" s="20">
        <v>34300</v>
      </c>
      <c r="F42" s="60"/>
      <c r="G42" s="21">
        <f>E42+F42</f>
        <v>34300</v>
      </c>
      <c r="H42" s="56"/>
      <c r="I42" s="9" t="s">
        <v>144</v>
      </c>
      <c r="P42" s="56"/>
      <c r="Q42" s="56"/>
      <c r="R42" s="56"/>
      <c r="S42" s="56"/>
      <c r="T42" s="56"/>
    </row>
    <row r="43" spans="1:23" x14ac:dyDescent="0.2">
      <c r="B43" s="9" t="s">
        <v>208</v>
      </c>
      <c r="D43" s="3" t="s">
        <v>182</v>
      </c>
      <c r="E43" s="20">
        <v>79900</v>
      </c>
      <c r="F43" s="60"/>
      <c r="G43" s="21">
        <f>E43+F43</f>
        <v>79900</v>
      </c>
      <c r="H43" s="56"/>
      <c r="I43" s="9" t="s">
        <v>129</v>
      </c>
      <c r="M43" s="90" t="s">
        <v>108</v>
      </c>
      <c r="N43" s="90"/>
      <c r="P43" s="56"/>
      <c r="Q43" s="56"/>
      <c r="R43" s="56"/>
      <c r="S43" s="56"/>
      <c r="T43" s="56"/>
    </row>
    <row r="44" spans="1:23" x14ac:dyDescent="0.2">
      <c r="B44" s="9" t="s">
        <v>166</v>
      </c>
      <c r="D44" s="23" t="s">
        <v>179</v>
      </c>
      <c r="E44" s="20">
        <v>45700</v>
      </c>
      <c r="F44" s="33"/>
      <c r="G44" s="21">
        <f>E44+F44</f>
        <v>45700</v>
      </c>
      <c r="H44" s="56"/>
      <c r="I44" s="9" t="s">
        <v>124</v>
      </c>
      <c r="P44" s="56"/>
      <c r="Q44" s="56"/>
      <c r="R44" s="56"/>
      <c r="S44" s="56"/>
      <c r="T44" s="56"/>
    </row>
    <row r="45" spans="1:23" x14ac:dyDescent="0.2">
      <c r="B45" s="9" t="s">
        <v>167</v>
      </c>
      <c r="D45" s="23" t="s">
        <v>179</v>
      </c>
      <c r="E45" s="20">
        <v>45700</v>
      </c>
      <c r="F45" s="33"/>
      <c r="G45" s="21">
        <f>E45+F45</f>
        <v>45700</v>
      </c>
      <c r="H45" s="56"/>
      <c r="I45" s="9" t="s">
        <v>124</v>
      </c>
      <c r="P45" s="56"/>
      <c r="Q45" s="56"/>
      <c r="R45" s="56"/>
      <c r="S45" s="56"/>
      <c r="T45" s="56"/>
    </row>
    <row r="46" spans="1:23" ht="13.5" thickBot="1" x14ac:dyDescent="0.25">
      <c r="A46" s="2"/>
      <c r="D46" s="35"/>
      <c r="E46" s="35"/>
      <c r="F46" s="58"/>
      <c r="G46" s="35"/>
      <c r="H46" s="36"/>
      <c r="P46" s="36"/>
      <c r="Q46" s="36"/>
      <c r="R46" s="36"/>
      <c r="S46" s="36"/>
      <c r="T46" s="36"/>
    </row>
    <row r="47" spans="1:23" s="49" customFormat="1" ht="13.5" thickBot="1" x14ac:dyDescent="0.25">
      <c r="B47" s="48" t="s">
        <v>21</v>
      </c>
      <c r="D47" s="94"/>
      <c r="E47" s="98">
        <f>SUM(E42:E46)</f>
        <v>205600</v>
      </c>
      <c r="F47" s="99">
        <f>SUM(F42:F46)</f>
        <v>0</v>
      </c>
      <c r="G47" s="100">
        <f>SUM(G42:G45)</f>
        <v>205600</v>
      </c>
      <c r="H47" s="65"/>
      <c r="I47" s="48"/>
      <c r="J47" s="48"/>
      <c r="K47" s="48"/>
      <c r="L47" s="48"/>
      <c r="M47" s="123"/>
      <c r="N47" s="139"/>
      <c r="O47" s="48"/>
      <c r="P47" s="65"/>
      <c r="Q47" s="65"/>
      <c r="R47" s="65"/>
      <c r="S47" s="65"/>
      <c r="T47" s="65"/>
    </row>
    <row r="48" spans="1:23" x14ac:dyDescent="0.2">
      <c r="D48" s="38"/>
      <c r="E48" s="38"/>
      <c r="F48" s="59"/>
      <c r="G48" s="38"/>
      <c r="H48" s="36"/>
      <c r="P48" s="36"/>
      <c r="Q48" s="36"/>
      <c r="R48" s="36"/>
      <c r="S48" s="36"/>
      <c r="T48" s="36"/>
    </row>
    <row r="49" spans="1:20" ht="14.25" x14ac:dyDescent="0.2">
      <c r="B49" s="11" t="s">
        <v>25</v>
      </c>
      <c r="D49" s="7"/>
      <c r="E49" s="7"/>
      <c r="F49" s="33"/>
      <c r="G49" s="7"/>
      <c r="H49" s="36"/>
      <c r="I49" s="11"/>
      <c r="J49" s="11"/>
      <c r="K49" s="11"/>
      <c r="L49" s="11"/>
      <c r="M49" s="112"/>
      <c r="N49" s="128"/>
      <c r="O49" s="11"/>
      <c r="P49" s="36"/>
      <c r="Q49" s="36"/>
      <c r="R49" s="36"/>
      <c r="S49" s="36"/>
      <c r="T49" s="36"/>
    </row>
    <row r="50" spans="1:20" x14ac:dyDescent="0.2">
      <c r="B50" s="12" t="s">
        <v>22</v>
      </c>
      <c r="D50" s="7"/>
      <c r="E50" s="7"/>
      <c r="F50" s="33"/>
      <c r="G50" s="7"/>
      <c r="H50" s="36"/>
      <c r="I50" s="25"/>
      <c r="J50" s="25"/>
      <c r="K50" s="25"/>
      <c r="L50" s="25"/>
      <c r="M50" s="118"/>
      <c r="N50" s="134"/>
      <c r="O50" s="25"/>
      <c r="P50" s="36"/>
      <c r="Q50" s="36"/>
      <c r="R50" s="36"/>
      <c r="S50" s="36"/>
      <c r="T50" s="36"/>
    </row>
    <row r="51" spans="1:20" x14ac:dyDescent="0.2">
      <c r="B51" s="9" t="s">
        <v>23</v>
      </c>
      <c r="D51" s="23" t="s">
        <v>181</v>
      </c>
      <c r="E51" s="20">
        <v>74200</v>
      </c>
      <c r="F51" s="60"/>
      <c r="G51" s="21">
        <f>E51+F51</f>
        <v>74200</v>
      </c>
      <c r="H51" s="56"/>
      <c r="I51" s="9" t="s">
        <v>155</v>
      </c>
      <c r="M51" s="90" t="s">
        <v>108</v>
      </c>
      <c r="N51" s="90"/>
      <c r="P51" s="56"/>
      <c r="Q51" s="56"/>
      <c r="R51" s="56"/>
      <c r="S51" s="56"/>
      <c r="T51" s="56"/>
    </row>
    <row r="52" spans="1:20" ht="13.5" thickBot="1" x14ac:dyDescent="0.25">
      <c r="A52" s="2"/>
      <c r="D52" s="35"/>
      <c r="E52" s="35"/>
      <c r="F52" s="58"/>
      <c r="G52" s="35"/>
      <c r="H52" s="36"/>
      <c r="P52" s="36"/>
      <c r="Q52" s="36"/>
      <c r="R52" s="36"/>
      <c r="S52" s="36"/>
      <c r="T52" s="36"/>
    </row>
    <row r="53" spans="1:20" s="49" customFormat="1" ht="13.5" thickBot="1" x14ac:dyDescent="0.25">
      <c r="B53" s="48" t="s">
        <v>24</v>
      </c>
      <c r="D53" s="94"/>
      <c r="E53" s="98">
        <f>SUM(E51:E52)</f>
        <v>74200</v>
      </c>
      <c r="F53" s="99">
        <f>SUM(F51:F52)</f>
        <v>0</v>
      </c>
      <c r="G53" s="97">
        <f>G51</f>
        <v>74200</v>
      </c>
      <c r="H53" s="64"/>
      <c r="I53" s="48"/>
      <c r="J53" s="48"/>
      <c r="K53" s="48"/>
      <c r="L53" s="48"/>
      <c r="M53" s="123"/>
      <c r="N53" s="139"/>
      <c r="O53" s="48"/>
      <c r="P53" s="64"/>
      <c r="Q53" s="64"/>
      <c r="R53" s="64"/>
      <c r="S53" s="64"/>
      <c r="T53" s="64"/>
    </row>
    <row r="54" spans="1:20" x14ac:dyDescent="0.2">
      <c r="D54" s="38"/>
      <c r="E54" s="38"/>
      <c r="F54" s="59"/>
      <c r="G54" s="38"/>
      <c r="H54" s="36"/>
      <c r="P54" s="36"/>
      <c r="Q54" s="36"/>
      <c r="R54" s="36"/>
      <c r="S54" s="36"/>
      <c r="T54" s="36"/>
    </row>
    <row r="55" spans="1:20" ht="14.25" x14ac:dyDescent="0.2">
      <c r="B55" s="11" t="s">
        <v>26</v>
      </c>
      <c r="D55" s="3"/>
      <c r="E55" s="7"/>
      <c r="F55" s="7"/>
      <c r="G55" s="7"/>
      <c r="H55" s="36"/>
      <c r="I55" s="11"/>
      <c r="J55" s="11"/>
      <c r="K55" s="11"/>
      <c r="L55" s="11"/>
      <c r="M55" s="112"/>
      <c r="N55" s="128"/>
      <c r="O55" s="11"/>
      <c r="P55" s="36"/>
      <c r="Q55" s="36"/>
      <c r="R55" s="36"/>
      <c r="S55" s="36"/>
      <c r="T55" s="36"/>
    </row>
    <row r="56" spans="1:20" x14ac:dyDescent="0.2">
      <c r="B56" s="12" t="s">
        <v>27</v>
      </c>
      <c r="D56" s="3"/>
      <c r="E56" s="7"/>
      <c r="F56" s="7"/>
      <c r="G56" s="7"/>
      <c r="H56" s="36"/>
      <c r="I56" s="12"/>
      <c r="J56" s="12"/>
      <c r="K56" s="12"/>
      <c r="L56" s="12"/>
      <c r="M56" s="113"/>
      <c r="N56" s="129"/>
      <c r="O56" s="12"/>
      <c r="P56" s="36"/>
      <c r="Q56" s="36"/>
      <c r="R56" s="36"/>
      <c r="S56" s="36"/>
      <c r="T56" s="36"/>
    </row>
    <row r="57" spans="1:20" x14ac:dyDescent="0.2">
      <c r="B57" s="9" t="s">
        <v>28</v>
      </c>
      <c r="D57" s="23" t="s">
        <v>176</v>
      </c>
      <c r="E57" s="20">
        <v>0</v>
      </c>
      <c r="F57" s="21">
        <v>0</v>
      </c>
      <c r="G57" s="21"/>
      <c r="H57" s="56"/>
      <c r="I57" s="9" t="s">
        <v>113</v>
      </c>
      <c r="J57" s="90" t="s">
        <v>108</v>
      </c>
      <c r="K57" s="90" t="s">
        <v>108</v>
      </c>
      <c r="L57" s="90" t="s">
        <v>108</v>
      </c>
      <c r="M57" s="90" t="s">
        <v>108</v>
      </c>
      <c r="N57" s="90"/>
      <c r="O57" s="90" t="s">
        <v>108</v>
      </c>
      <c r="P57" s="56"/>
      <c r="Q57" s="56"/>
      <c r="R57" s="56"/>
      <c r="S57" s="56"/>
      <c r="T57" s="56"/>
    </row>
    <row r="58" spans="1:20" x14ac:dyDescent="0.2">
      <c r="B58" s="9" t="s">
        <v>126</v>
      </c>
      <c r="D58" s="1" t="s">
        <v>177</v>
      </c>
      <c r="E58" s="20">
        <v>2071600</v>
      </c>
      <c r="F58" s="20"/>
      <c r="G58" s="21">
        <f t="shared" ref="G58:G72" si="1">E58+F58</f>
        <v>2071600</v>
      </c>
      <c r="H58" s="56"/>
      <c r="I58" s="9" t="s">
        <v>125</v>
      </c>
      <c r="J58" s="90" t="s">
        <v>108</v>
      </c>
      <c r="K58" s="90" t="s">
        <v>108</v>
      </c>
      <c r="L58" s="90" t="s">
        <v>108</v>
      </c>
      <c r="M58" s="90" t="s">
        <v>108</v>
      </c>
      <c r="N58" s="90" t="s">
        <v>220</v>
      </c>
      <c r="O58" s="90" t="s">
        <v>108</v>
      </c>
      <c r="P58" s="56"/>
      <c r="Q58" s="56"/>
      <c r="R58" s="56"/>
      <c r="S58" s="56"/>
      <c r="T58" s="56"/>
    </row>
    <row r="59" spans="1:20" x14ac:dyDescent="0.2">
      <c r="B59" s="9" t="s">
        <v>212</v>
      </c>
      <c r="D59" s="23" t="s">
        <v>176</v>
      </c>
      <c r="E59" s="20">
        <v>4101700</v>
      </c>
      <c r="F59" s="21">
        <v>449700</v>
      </c>
      <c r="G59" s="21">
        <f t="shared" si="1"/>
        <v>4551400</v>
      </c>
      <c r="H59" s="56"/>
      <c r="I59" s="9" t="s">
        <v>116</v>
      </c>
      <c r="J59" s="90" t="s">
        <v>108</v>
      </c>
      <c r="K59" s="90" t="s">
        <v>109</v>
      </c>
      <c r="L59" s="90" t="s">
        <v>109</v>
      </c>
      <c r="M59" s="90" t="s">
        <v>108</v>
      </c>
      <c r="N59" s="90"/>
      <c r="O59" s="90" t="s">
        <v>108</v>
      </c>
      <c r="P59" s="56"/>
      <c r="Q59" s="56"/>
      <c r="R59" s="56"/>
      <c r="S59" s="56"/>
      <c r="T59" s="56"/>
    </row>
    <row r="60" spans="1:20" x14ac:dyDescent="0.2">
      <c r="B60" s="9" t="s">
        <v>100</v>
      </c>
      <c r="D60" s="3"/>
      <c r="E60" s="20"/>
      <c r="F60" s="21">
        <v>407500</v>
      </c>
      <c r="G60" s="21">
        <f t="shared" si="1"/>
        <v>407500</v>
      </c>
      <c r="H60" s="56"/>
      <c r="I60" s="9" t="s">
        <v>113</v>
      </c>
      <c r="J60" s="90" t="s">
        <v>108</v>
      </c>
      <c r="K60" s="90" t="s">
        <v>109</v>
      </c>
      <c r="L60" s="90" t="s">
        <v>109</v>
      </c>
      <c r="M60" s="90" t="s">
        <v>108</v>
      </c>
      <c r="N60" s="90"/>
      <c r="O60" s="90" t="s">
        <v>108</v>
      </c>
      <c r="P60" s="56"/>
      <c r="Q60" s="56"/>
      <c r="R60" s="56"/>
      <c r="S60" s="56"/>
      <c r="T60" s="56"/>
    </row>
    <row r="61" spans="1:20" x14ac:dyDescent="0.2">
      <c r="B61" s="9" t="s">
        <v>209</v>
      </c>
      <c r="D61" s="23" t="s">
        <v>184</v>
      </c>
      <c r="E61" s="20">
        <v>3390600</v>
      </c>
      <c r="F61" s="21">
        <v>0</v>
      </c>
      <c r="G61" s="21">
        <f t="shared" si="1"/>
        <v>3390600</v>
      </c>
      <c r="H61" s="56"/>
      <c r="I61" s="9" t="s">
        <v>192</v>
      </c>
      <c r="J61" s="90" t="s">
        <v>108</v>
      </c>
      <c r="K61" s="90" t="s">
        <v>108</v>
      </c>
      <c r="L61" s="90" t="s">
        <v>109</v>
      </c>
      <c r="M61" s="90" t="s">
        <v>108</v>
      </c>
      <c r="N61" s="90"/>
      <c r="O61" s="90" t="s">
        <v>108</v>
      </c>
      <c r="P61" s="56"/>
      <c r="Q61" s="56"/>
      <c r="R61" s="56"/>
      <c r="S61" s="56"/>
      <c r="T61" s="56"/>
    </row>
    <row r="62" spans="1:20" x14ac:dyDescent="0.2">
      <c r="B62" s="9" t="s">
        <v>29</v>
      </c>
      <c r="D62" s="23" t="s">
        <v>176</v>
      </c>
      <c r="E62" s="20">
        <v>4350300</v>
      </c>
      <c r="F62" s="21">
        <v>716600</v>
      </c>
      <c r="G62" s="21">
        <f t="shared" si="1"/>
        <v>5066900</v>
      </c>
      <c r="H62" s="56"/>
      <c r="I62" s="9" t="s">
        <v>113</v>
      </c>
      <c r="J62" s="90" t="s">
        <v>108</v>
      </c>
      <c r="K62" s="90" t="s">
        <v>109</v>
      </c>
      <c r="L62" s="90" t="s">
        <v>109</v>
      </c>
      <c r="M62" s="90" t="s">
        <v>108</v>
      </c>
      <c r="N62" s="90"/>
      <c r="O62" s="90" t="s">
        <v>108</v>
      </c>
      <c r="P62" s="56"/>
      <c r="Q62" s="56"/>
      <c r="R62" s="56"/>
      <c r="S62" s="56"/>
      <c r="T62" s="56"/>
    </row>
    <row r="63" spans="1:20" x14ac:dyDescent="0.2">
      <c r="B63" s="9" t="s">
        <v>99</v>
      </c>
      <c r="D63" s="23" t="s">
        <v>176</v>
      </c>
      <c r="E63" s="20">
        <v>2624000</v>
      </c>
      <c r="F63" s="21">
        <v>337300</v>
      </c>
      <c r="G63" s="21">
        <f t="shared" si="1"/>
        <v>2961300</v>
      </c>
      <c r="H63" s="56"/>
      <c r="I63" s="9" t="s">
        <v>113</v>
      </c>
      <c r="J63" s="90" t="s">
        <v>108</v>
      </c>
      <c r="K63" s="90" t="s">
        <v>109</v>
      </c>
      <c r="L63" s="90" t="s">
        <v>109</v>
      </c>
      <c r="M63" s="90" t="s">
        <v>108</v>
      </c>
      <c r="N63" s="90"/>
      <c r="O63" s="90" t="s">
        <v>108</v>
      </c>
      <c r="P63" s="56"/>
      <c r="Q63" s="56"/>
      <c r="R63" s="56"/>
      <c r="S63" s="56"/>
      <c r="T63" s="56"/>
    </row>
    <row r="64" spans="1:20" x14ac:dyDescent="0.2">
      <c r="B64" s="9" t="s">
        <v>210</v>
      </c>
      <c r="D64" s="23" t="s">
        <v>176</v>
      </c>
      <c r="E64" s="20">
        <v>1954300</v>
      </c>
      <c r="F64" s="21">
        <v>498900</v>
      </c>
      <c r="G64" s="21">
        <f t="shared" si="1"/>
        <v>2453200</v>
      </c>
      <c r="H64" s="56"/>
      <c r="I64" s="9" t="s">
        <v>113</v>
      </c>
      <c r="J64" s="90" t="s">
        <v>108</v>
      </c>
      <c r="K64" s="90" t="s">
        <v>108</v>
      </c>
      <c r="L64" s="90" t="s">
        <v>109</v>
      </c>
      <c r="M64" s="90" t="s">
        <v>108</v>
      </c>
      <c r="N64" s="90"/>
      <c r="O64" s="90" t="s">
        <v>108</v>
      </c>
      <c r="P64" s="56"/>
      <c r="Q64" s="56"/>
      <c r="R64" s="56"/>
      <c r="S64" s="56"/>
      <c r="T64" s="56"/>
    </row>
    <row r="65" spans="2:20" x14ac:dyDescent="0.2">
      <c r="B65" s="9" t="s">
        <v>169</v>
      </c>
      <c r="D65" s="23" t="s">
        <v>176</v>
      </c>
      <c r="E65" s="20">
        <v>303900</v>
      </c>
      <c r="F65" s="20"/>
      <c r="G65" s="21">
        <f t="shared" si="1"/>
        <v>303900</v>
      </c>
      <c r="H65" s="56"/>
      <c r="I65" s="91" t="s">
        <v>118</v>
      </c>
      <c r="J65" s="90" t="s">
        <v>108</v>
      </c>
      <c r="K65" s="90" t="s">
        <v>108</v>
      </c>
      <c r="L65" s="90" t="s">
        <v>109</v>
      </c>
      <c r="M65" s="90" t="s">
        <v>108</v>
      </c>
      <c r="N65" s="90"/>
      <c r="O65" s="90" t="s">
        <v>108</v>
      </c>
      <c r="P65" s="56"/>
      <c r="Q65" s="56"/>
      <c r="R65" s="56"/>
      <c r="S65" s="56"/>
      <c r="T65" s="56"/>
    </row>
    <row r="66" spans="2:20" x14ac:dyDescent="0.2">
      <c r="B66" s="9" t="s">
        <v>95</v>
      </c>
      <c r="D66" s="23" t="s">
        <v>176</v>
      </c>
      <c r="E66" s="20">
        <v>3280100</v>
      </c>
      <c r="F66" s="21">
        <v>414700</v>
      </c>
      <c r="G66" s="21">
        <f t="shared" si="1"/>
        <v>3694800</v>
      </c>
      <c r="H66" s="56"/>
      <c r="I66" s="91" t="s">
        <v>113</v>
      </c>
      <c r="J66" s="90" t="s">
        <v>108</v>
      </c>
      <c r="K66" s="90" t="s">
        <v>109</v>
      </c>
      <c r="L66" s="90" t="s">
        <v>109</v>
      </c>
      <c r="M66" s="90" t="s">
        <v>108</v>
      </c>
      <c r="N66" s="90"/>
      <c r="O66" s="90" t="s">
        <v>114</v>
      </c>
      <c r="P66" s="56"/>
      <c r="Q66" s="56"/>
      <c r="R66" s="56"/>
      <c r="S66" s="56"/>
      <c r="T66" s="56"/>
    </row>
    <row r="67" spans="2:20" x14ac:dyDescent="0.2">
      <c r="B67" s="9" t="s">
        <v>191</v>
      </c>
      <c r="D67" s="23" t="s">
        <v>176</v>
      </c>
      <c r="E67" s="20">
        <v>1167100</v>
      </c>
      <c r="F67" s="21">
        <v>0</v>
      </c>
      <c r="G67" s="21">
        <f t="shared" si="1"/>
        <v>1167100</v>
      </c>
      <c r="H67" s="56"/>
      <c r="I67" s="91" t="s">
        <v>192</v>
      </c>
      <c r="J67" s="90" t="s">
        <v>108</v>
      </c>
      <c r="K67" s="90" t="s">
        <v>108</v>
      </c>
      <c r="L67" s="90" t="s">
        <v>109</v>
      </c>
      <c r="M67" s="90" t="s">
        <v>108</v>
      </c>
      <c r="N67" s="90"/>
      <c r="O67" s="90" t="s">
        <v>108</v>
      </c>
      <c r="P67" s="56"/>
      <c r="Q67" s="56"/>
      <c r="R67" s="56"/>
      <c r="S67" s="56"/>
      <c r="T67" s="56"/>
    </row>
    <row r="68" spans="2:20" x14ac:dyDescent="0.2">
      <c r="B68" s="9" t="s">
        <v>193</v>
      </c>
      <c r="D68" s="23" t="s">
        <v>176</v>
      </c>
      <c r="E68" s="20">
        <v>2168300</v>
      </c>
      <c r="F68" s="21">
        <v>0</v>
      </c>
      <c r="G68" s="21">
        <f t="shared" si="1"/>
        <v>2168300</v>
      </c>
      <c r="H68" s="56"/>
      <c r="I68" s="91" t="s">
        <v>125</v>
      </c>
      <c r="J68" s="90" t="s">
        <v>108</v>
      </c>
      <c r="K68" s="90" t="s">
        <v>108</v>
      </c>
      <c r="L68" s="90" t="s">
        <v>109</v>
      </c>
      <c r="M68" s="90" t="s">
        <v>108</v>
      </c>
      <c r="N68" s="90" t="s">
        <v>220</v>
      </c>
      <c r="O68" s="90" t="s">
        <v>108</v>
      </c>
      <c r="P68" s="56"/>
      <c r="Q68" s="56"/>
      <c r="R68" s="56"/>
      <c r="S68" s="56"/>
      <c r="T68" s="56"/>
    </row>
    <row r="69" spans="2:20" x14ac:dyDescent="0.2">
      <c r="B69" s="9" t="s">
        <v>168</v>
      </c>
      <c r="D69" s="23" t="s">
        <v>176</v>
      </c>
      <c r="E69" s="20">
        <v>172700</v>
      </c>
      <c r="F69" s="20"/>
      <c r="G69" s="21">
        <f t="shared" si="1"/>
        <v>172700</v>
      </c>
      <c r="H69" s="56"/>
      <c r="I69" s="91" t="s">
        <v>118</v>
      </c>
      <c r="J69" s="90" t="s">
        <v>108</v>
      </c>
      <c r="K69" s="90" t="s">
        <v>108</v>
      </c>
      <c r="L69" s="90" t="s">
        <v>109</v>
      </c>
      <c r="M69" s="90" t="s">
        <v>108</v>
      </c>
      <c r="N69" s="90"/>
      <c r="O69" s="90" t="s">
        <v>108</v>
      </c>
      <c r="P69" s="56"/>
      <c r="Q69" s="56"/>
      <c r="R69" s="56"/>
      <c r="S69" s="56"/>
      <c r="T69" s="56"/>
    </row>
    <row r="70" spans="2:20" x14ac:dyDescent="0.2">
      <c r="B70" s="9" t="s">
        <v>30</v>
      </c>
      <c r="D70" s="23" t="s">
        <v>176</v>
      </c>
      <c r="E70" s="20">
        <v>2782900</v>
      </c>
      <c r="F70" s="21">
        <v>372500</v>
      </c>
      <c r="G70" s="21">
        <f t="shared" si="1"/>
        <v>3155400</v>
      </c>
      <c r="H70" s="56"/>
      <c r="I70" s="91" t="s">
        <v>113</v>
      </c>
      <c r="J70" s="90" t="s">
        <v>108</v>
      </c>
      <c r="K70" s="90" t="s">
        <v>109</v>
      </c>
      <c r="L70" s="90" t="s">
        <v>109</v>
      </c>
      <c r="M70" s="90" t="s">
        <v>108</v>
      </c>
      <c r="N70" s="90"/>
      <c r="O70" s="90" t="s">
        <v>108</v>
      </c>
      <c r="P70" s="56"/>
      <c r="Q70" s="56"/>
      <c r="R70" s="56"/>
      <c r="S70" s="56"/>
      <c r="T70" s="56"/>
    </row>
    <row r="71" spans="2:20" x14ac:dyDescent="0.2">
      <c r="B71" s="9" t="s">
        <v>97</v>
      </c>
      <c r="D71" s="23" t="s">
        <v>176</v>
      </c>
      <c r="E71" s="20">
        <v>2313300</v>
      </c>
      <c r="F71" s="21">
        <v>379400</v>
      </c>
      <c r="G71" s="21">
        <f t="shared" si="1"/>
        <v>2692700</v>
      </c>
      <c r="H71" s="56"/>
      <c r="I71" s="91" t="s">
        <v>113</v>
      </c>
      <c r="J71" s="90" t="s">
        <v>108</v>
      </c>
      <c r="K71" s="90" t="s">
        <v>108</v>
      </c>
      <c r="L71" s="90" t="s">
        <v>109</v>
      </c>
      <c r="M71" s="90" t="s">
        <v>108</v>
      </c>
      <c r="N71" s="90"/>
      <c r="O71" s="90" t="s">
        <v>108</v>
      </c>
      <c r="P71" s="56"/>
      <c r="Q71" s="56"/>
      <c r="R71" s="56"/>
      <c r="S71" s="56"/>
      <c r="T71" s="56"/>
    </row>
    <row r="72" spans="2:20" x14ac:dyDescent="0.2">
      <c r="B72" s="9" t="s">
        <v>32</v>
      </c>
      <c r="D72" s="23" t="s">
        <v>176</v>
      </c>
      <c r="E72" s="20">
        <v>3293900</v>
      </c>
      <c r="F72" s="21">
        <v>0</v>
      </c>
      <c r="G72" s="21">
        <f t="shared" si="1"/>
        <v>3293900</v>
      </c>
      <c r="H72" s="56"/>
      <c r="I72" s="91" t="s">
        <v>125</v>
      </c>
      <c r="J72" s="90" t="s">
        <v>108</v>
      </c>
      <c r="K72" s="90" t="s">
        <v>108</v>
      </c>
      <c r="L72" s="90" t="s">
        <v>117</v>
      </c>
      <c r="M72" s="90" t="s">
        <v>108</v>
      </c>
      <c r="N72" s="90" t="s">
        <v>220</v>
      </c>
      <c r="O72" s="90" t="s">
        <v>108</v>
      </c>
      <c r="P72" s="56"/>
      <c r="Q72" s="56"/>
      <c r="R72" s="56"/>
      <c r="S72" s="56"/>
      <c r="T72" s="56"/>
    </row>
    <row r="73" spans="2:20" x14ac:dyDescent="0.2">
      <c r="B73" s="9" t="s">
        <v>33</v>
      </c>
      <c r="D73" s="23" t="s">
        <v>184</v>
      </c>
      <c r="E73" s="20">
        <v>0</v>
      </c>
      <c r="F73" s="21">
        <v>0</v>
      </c>
      <c r="G73" s="21"/>
      <c r="H73" s="56"/>
      <c r="I73" s="91" t="s">
        <v>113</v>
      </c>
      <c r="J73" s="90" t="s">
        <v>108</v>
      </c>
      <c r="K73" s="90" t="s">
        <v>109</v>
      </c>
      <c r="L73" s="90" t="s">
        <v>109</v>
      </c>
      <c r="M73" s="90" t="s">
        <v>108</v>
      </c>
      <c r="N73" s="90" t="s">
        <v>220</v>
      </c>
      <c r="O73" s="90" t="s">
        <v>108</v>
      </c>
      <c r="P73" s="56"/>
      <c r="Q73" s="56"/>
      <c r="R73" s="56"/>
      <c r="S73" s="56"/>
      <c r="T73" s="56"/>
    </row>
    <row r="74" spans="2:20" x14ac:dyDescent="0.2">
      <c r="B74" s="9" t="s">
        <v>196</v>
      </c>
      <c r="D74" s="23" t="s">
        <v>176</v>
      </c>
      <c r="E74" s="20">
        <v>2055400</v>
      </c>
      <c r="F74" s="21">
        <v>716700</v>
      </c>
      <c r="G74" s="21">
        <f t="shared" ref="G74:G83" si="2">E74+F74</f>
        <v>2772100</v>
      </c>
      <c r="H74" s="56"/>
      <c r="I74" s="91" t="s">
        <v>113</v>
      </c>
      <c r="J74" s="90" t="s">
        <v>108</v>
      </c>
      <c r="K74" s="90" t="s">
        <v>109</v>
      </c>
      <c r="L74" s="90" t="s">
        <v>109</v>
      </c>
      <c r="M74" s="90" t="s">
        <v>108</v>
      </c>
      <c r="N74" s="90"/>
      <c r="O74" s="90" t="s">
        <v>108</v>
      </c>
      <c r="P74" s="56"/>
      <c r="Q74" s="56"/>
      <c r="R74" s="56"/>
      <c r="S74" s="56"/>
      <c r="T74" s="56"/>
    </row>
    <row r="75" spans="2:20" x14ac:dyDescent="0.2">
      <c r="B75" s="9" t="s">
        <v>98</v>
      </c>
      <c r="D75" s="23" t="s">
        <v>176</v>
      </c>
      <c r="E75" s="20">
        <v>3984400</v>
      </c>
      <c r="F75" s="21">
        <v>723700</v>
      </c>
      <c r="G75" s="21">
        <f t="shared" si="2"/>
        <v>4708100</v>
      </c>
      <c r="H75" s="56"/>
      <c r="I75" s="9" t="s">
        <v>113</v>
      </c>
      <c r="J75" s="90" t="s">
        <v>108</v>
      </c>
      <c r="K75" s="90" t="s">
        <v>109</v>
      </c>
      <c r="L75" s="90" t="s">
        <v>109</v>
      </c>
      <c r="M75" s="90" t="s">
        <v>108</v>
      </c>
      <c r="N75" s="90"/>
      <c r="O75" s="90" t="s">
        <v>108</v>
      </c>
      <c r="P75" s="56"/>
      <c r="Q75" s="56"/>
      <c r="R75" s="56"/>
      <c r="S75" s="56"/>
      <c r="T75" s="56"/>
    </row>
    <row r="76" spans="2:20" x14ac:dyDescent="0.2">
      <c r="B76" s="9" t="s">
        <v>34</v>
      </c>
      <c r="D76" s="1" t="s">
        <v>181</v>
      </c>
      <c r="E76" s="20">
        <v>4716300</v>
      </c>
      <c r="F76" s="21">
        <v>744800</v>
      </c>
      <c r="G76" s="21">
        <f t="shared" si="2"/>
        <v>5461100</v>
      </c>
      <c r="H76" s="56"/>
      <c r="I76" s="9" t="s">
        <v>113</v>
      </c>
      <c r="J76" s="90" t="s">
        <v>108</v>
      </c>
      <c r="K76" s="90" t="s">
        <v>109</v>
      </c>
      <c r="L76" s="90" t="s">
        <v>109</v>
      </c>
      <c r="M76" s="90" t="s">
        <v>108</v>
      </c>
      <c r="N76" s="90"/>
      <c r="O76" s="90" t="s">
        <v>108</v>
      </c>
      <c r="P76" s="56"/>
      <c r="Q76" s="56"/>
      <c r="R76" s="56"/>
      <c r="S76" s="56"/>
      <c r="T76" s="56"/>
    </row>
    <row r="77" spans="2:20" x14ac:dyDescent="0.2">
      <c r="B77" s="9" t="s">
        <v>195</v>
      </c>
      <c r="D77" s="23" t="s">
        <v>176</v>
      </c>
      <c r="E77" s="20">
        <v>2403100</v>
      </c>
      <c r="F77" s="21">
        <v>795000</v>
      </c>
      <c r="G77" s="21">
        <f t="shared" si="2"/>
        <v>3198100</v>
      </c>
      <c r="H77" s="56"/>
      <c r="I77" s="9" t="s">
        <v>113</v>
      </c>
      <c r="J77" s="90" t="s">
        <v>108</v>
      </c>
      <c r="K77" s="90" t="s">
        <v>109</v>
      </c>
      <c r="L77" s="90" t="s">
        <v>109</v>
      </c>
      <c r="M77" s="90" t="s">
        <v>108</v>
      </c>
      <c r="N77" s="90"/>
      <c r="O77" s="90" t="s">
        <v>194</v>
      </c>
      <c r="P77" s="56"/>
      <c r="Q77" s="56"/>
      <c r="R77" s="56"/>
      <c r="S77" s="56"/>
      <c r="T77" s="56"/>
    </row>
    <row r="78" spans="2:20" x14ac:dyDescent="0.2">
      <c r="B78" s="9" t="s">
        <v>35</v>
      </c>
      <c r="D78" s="23" t="s">
        <v>176</v>
      </c>
      <c r="E78" s="20">
        <v>1919700</v>
      </c>
      <c r="F78" s="21">
        <v>274100</v>
      </c>
      <c r="G78" s="21">
        <f t="shared" si="2"/>
        <v>2193800</v>
      </c>
      <c r="H78" s="56"/>
      <c r="I78" s="9" t="s">
        <v>113</v>
      </c>
      <c r="J78" s="90" t="s">
        <v>108</v>
      </c>
      <c r="K78" s="90" t="s">
        <v>108</v>
      </c>
      <c r="L78" s="90" t="s">
        <v>108</v>
      </c>
      <c r="M78" s="90" t="s">
        <v>108</v>
      </c>
      <c r="N78" s="90"/>
      <c r="O78" s="90" t="s">
        <v>108</v>
      </c>
      <c r="P78" s="56"/>
      <c r="Q78" s="56"/>
      <c r="R78" s="56"/>
      <c r="S78" s="56"/>
      <c r="T78" s="56"/>
    </row>
    <row r="79" spans="2:20" x14ac:dyDescent="0.2">
      <c r="B79" s="9" t="s">
        <v>197</v>
      </c>
      <c r="D79" s="1" t="s">
        <v>181</v>
      </c>
      <c r="E79" s="20">
        <v>4902700</v>
      </c>
      <c r="F79" s="21">
        <v>1180400</v>
      </c>
      <c r="G79" s="21">
        <f t="shared" si="2"/>
        <v>6083100</v>
      </c>
      <c r="H79" s="56"/>
      <c r="I79" s="9" t="s">
        <v>113</v>
      </c>
      <c r="J79" s="90" t="s">
        <v>108</v>
      </c>
      <c r="K79" s="90" t="s">
        <v>109</v>
      </c>
      <c r="L79" s="90" t="s">
        <v>109</v>
      </c>
      <c r="M79" s="90" t="s">
        <v>108</v>
      </c>
      <c r="N79" s="90"/>
      <c r="O79" s="90" t="s">
        <v>109</v>
      </c>
      <c r="P79" s="56"/>
      <c r="Q79" s="56"/>
      <c r="R79" s="56"/>
      <c r="S79" s="56"/>
      <c r="T79" s="56"/>
    </row>
    <row r="80" spans="2:20" x14ac:dyDescent="0.2">
      <c r="B80" s="9" t="s">
        <v>36</v>
      </c>
      <c r="D80" s="1" t="s">
        <v>181</v>
      </c>
      <c r="E80" s="20">
        <v>3936000</v>
      </c>
      <c r="F80" s="21">
        <v>667600</v>
      </c>
      <c r="G80" s="21">
        <f t="shared" si="2"/>
        <v>4603600</v>
      </c>
      <c r="H80" s="56"/>
      <c r="I80" s="9" t="s">
        <v>113</v>
      </c>
      <c r="J80" s="90" t="s">
        <v>108</v>
      </c>
      <c r="K80" s="90" t="s">
        <v>109</v>
      </c>
      <c r="L80" s="90" t="s">
        <v>109</v>
      </c>
      <c r="M80" s="90" t="s">
        <v>108</v>
      </c>
      <c r="N80" s="90"/>
      <c r="O80" s="90" t="s">
        <v>108</v>
      </c>
      <c r="P80" s="56"/>
      <c r="Q80" s="56"/>
      <c r="R80" s="56"/>
      <c r="S80" s="56"/>
      <c r="T80" s="56"/>
    </row>
    <row r="81" spans="1:23" x14ac:dyDescent="0.2">
      <c r="B81" s="9" t="s">
        <v>198</v>
      </c>
      <c r="D81" s="23" t="s">
        <v>176</v>
      </c>
      <c r="E81" s="20">
        <v>2306400</v>
      </c>
      <c r="F81" s="21">
        <v>850200</v>
      </c>
      <c r="G81" s="21">
        <f t="shared" si="2"/>
        <v>3156600</v>
      </c>
      <c r="H81" s="56"/>
      <c r="I81" s="9" t="s">
        <v>113</v>
      </c>
      <c r="J81" s="90" t="s">
        <v>108</v>
      </c>
      <c r="K81" s="90" t="s">
        <v>109</v>
      </c>
      <c r="L81" s="90" t="s">
        <v>109</v>
      </c>
      <c r="M81" s="90" t="s">
        <v>108</v>
      </c>
      <c r="N81" s="90"/>
      <c r="O81" s="90" t="s">
        <v>108</v>
      </c>
      <c r="P81" s="56"/>
      <c r="Q81" s="56"/>
      <c r="R81" s="56"/>
      <c r="S81" s="56"/>
      <c r="T81" s="56"/>
    </row>
    <row r="82" spans="1:23" x14ac:dyDescent="0.2">
      <c r="B82" s="9" t="s">
        <v>211</v>
      </c>
      <c r="D82" s="23" t="s">
        <v>176</v>
      </c>
      <c r="E82" s="20">
        <v>14155700</v>
      </c>
      <c r="F82" s="21">
        <v>2037400</v>
      </c>
      <c r="G82" s="21">
        <f t="shared" si="2"/>
        <v>16193100</v>
      </c>
      <c r="H82" s="56"/>
      <c r="I82" s="9" t="s">
        <v>140</v>
      </c>
      <c r="J82" s="90" t="s">
        <v>108</v>
      </c>
      <c r="K82" s="90" t="s">
        <v>109</v>
      </c>
      <c r="L82" s="90" t="s">
        <v>109</v>
      </c>
      <c r="M82" s="90" t="s">
        <v>108</v>
      </c>
      <c r="N82" s="90"/>
      <c r="O82" s="90" t="s">
        <v>108</v>
      </c>
      <c r="P82" s="56"/>
      <c r="Q82" s="56"/>
      <c r="R82" s="56"/>
      <c r="S82" s="56"/>
      <c r="T82" s="56"/>
    </row>
    <row r="83" spans="1:23" x14ac:dyDescent="0.2">
      <c r="B83" s="9" t="s">
        <v>37</v>
      </c>
      <c r="D83" s="1" t="s">
        <v>181</v>
      </c>
      <c r="E83" s="20">
        <v>26930300</v>
      </c>
      <c r="F83" s="21">
        <v>5690400</v>
      </c>
      <c r="G83" s="21">
        <f t="shared" si="2"/>
        <v>32620700</v>
      </c>
      <c r="H83" s="56"/>
      <c r="I83" s="9" t="s">
        <v>123</v>
      </c>
      <c r="J83" s="90" t="s">
        <v>108</v>
      </c>
      <c r="K83" s="90" t="s">
        <v>109</v>
      </c>
      <c r="L83" s="90" t="s">
        <v>109</v>
      </c>
      <c r="M83" s="90" t="s">
        <v>108</v>
      </c>
      <c r="N83" s="90"/>
      <c r="O83" s="90" t="s">
        <v>108</v>
      </c>
      <c r="P83" s="56"/>
      <c r="Q83" s="56"/>
      <c r="R83" s="56"/>
      <c r="S83" s="56"/>
      <c r="T83" s="56"/>
    </row>
    <row r="84" spans="1:23" ht="13.5" thickBot="1" x14ac:dyDescent="0.25">
      <c r="A84" s="2"/>
      <c r="D84" s="35"/>
      <c r="E84" s="35"/>
      <c r="F84" s="58"/>
      <c r="G84" s="93"/>
      <c r="H84" s="36"/>
      <c r="P84" s="36"/>
      <c r="Q84" s="36"/>
      <c r="R84" s="36"/>
      <c r="S84" s="36"/>
      <c r="T84" s="36"/>
    </row>
    <row r="85" spans="1:23" s="49" customFormat="1" ht="13.5" thickBot="1" x14ac:dyDescent="0.25">
      <c r="B85" s="48" t="s">
        <v>38</v>
      </c>
      <c r="D85" s="94"/>
      <c r="E85" s="98">
        <f>SUM(E57:E83)</f>
        <v>101284700</v>
      </c>
      <c r="F85" s="99">
        <f>SUM(F57:F83)</f>
        <v>17256900</v>
      </c>
      <c r="G85" s="100">
        <f>SUM(G57:G83)</f>
        <v>118541600</v>
      </c>
      <c r="H85" s="64"/>
      <c r="I85" s="48"/>
      <c r="J85" s="48"/>
      <c r="K85" s="48"/>
      <c r="L85" s="48"/>
      <c r="M85" s="123"/>
      <c r="N85" s="139"/>
      <c r="O85" s="48"/>
      <c r="P85" s="64"/>
      <c r="Q85" s="64"/>
      <c r="R85" s="64"/>
      <c r="S85" s="64"/>
      <c r="T85" s="64"/>
      <c r="W85" s="76" t="s">
        <v>102</v>
      </c>
    </row>
    <row r="86" spans="1:23" x14ac:dyDescent="0.2">
      <c r="D86" s="38"/>
      <c r="E86" s="38"/>
      <c r="F86" s="59"/>
      <c r="G86" s="38"/>
      <c r="H86" s="36"/>
      <c r="P86" s="36"/>
      <c r="Q86" s="36"/>
      <c r="R86" s="36"/>
      <c r="S86" s="36"/>
      <c r="T86" s="36"/>
    </row>
    <row r="87" spans="1:23" ht="14.25" x14ac:dyDescent="0.2">
      <c r="B87" s="11" t="s">
        <v>39</v>
      </c>
      <c r="D87" s="7"/>
      <c r="E87" s="7"/>
      <c r="F87" s="33"/>
      <c r="G87" s="7"/>
      <c r="H87" s="36"/>
      <c r="I87" s="11"/>
      <c r="J87" s="11"/>
      <c r="K87" s="11"/>
      <c r="L87" s="11"/>
      <c r="M87" s="112"/>
      <c r="N87" s="128"/>
      <c r="O87" s="11"/>
      <c r="P87" s="36"/>
      <c r="Q87" s="36"/>
      <c r="R87" s="36"/>
      <c r="S87" s="36"/>
      <c r="T87" s="36"/>
    </row>
    <row r="88" spans="1:23" x14ac:dyDescent="0.2">
      <c r="B88" s="12" t="s">
        <v>40</v>
      </c>
      <c r="D88" s="7"/>
      <c r="E88" s="7"/>
      <c r="F88" s="7"/>
      <c r="G88" s="7"/>
      <c r="H88" s="36"/>
      <c r="I88" s="12"/>
      <c r="J88" s="12"/>
      <c r="K88" s="12"/>
      <c r="L88" s="12"/>
      <c r="M88" s="113"/>
      <c r="N88" s="129"/>
      <c r="O88" s="12"/>
      <c r="P88" s="36"/>
      <c r="Q88" s="36"/>
      <c r="R88" s="36"/>
      <c r="S88" s="36"/>
      <c r="T88" s="36"/>
    </row>
    <row r="89" spans="1:23" x14ac:dyDescent="0.2">
      <c r="B89" s="9" t="s">
        <v>41</v>
      </c>
      <c r="D89" s="23" t="s">
        <v>176</v>
      </c>
      <c r="E89" s="20">
        <v>1035800</v>
      </c>
      <c r="F89" s="21">
        <v>112500</v>
      </c>
      <c r="G89" s="21">
        <f t="shared" ref="G89:G96" si="3">E89+F89</f>
        <v>1148300</v>
      </c>
      <c r="H89" s="56"/>
      <c r="I89" s="9" t="s">
        <v>135</v>
      </c>
      <c r="J89" s="90" t="s">
        <v>108</v>
      </c>
      <c r="K89" s="90" t="s">
        <v>108</v>
      </c>
      <c r="L89" s="90" t="s">
        <v>108</v>
      </c>
      <c r="M89" s="90" t="s">
        <v>108</v>
      </c>
      <c r="N89" s="90"/>
      <c r="O89" s="90" t="s">
        <v>108</v>
      </c>
      <c r="P89" s="56"/>
      <c r="Q89" s="56"/>
      <c r="R89" s="56"/>
      <c r="S89" s="56"/>
      <c r="T89" s="56"/>
    </row>
    <row r="90" spans="1:23" x14ac:dyDescent="0.2">
      <c r="B90" s="9" t="s">
        <v>42</v>
      </c>
      <c r="D90" s="23" t="s">
        <v>176</v>
      </c>
      <c r="E90" s="20">
        <v>994400</v>
      </c>
      <c r="F90" s="21">
        <v>112500</v>
      </c>
      <c r="G90" s="21">
        <f t="shared" si="3"/>
        <v>1106900</v>
      </c>
      <c r="H90" s="56"/>
      <c r="I90" s="9" t="s">
        <v>135</v>
      </c>
      <c r="J90" s="90" t="s">
        <v>108</v>
      </c>
      <c r="K90" s="90" t="s">
        <v>108</v>
      </c>
      <c r="L90" s="90" t="s">
        <v>108</v>
      </c>
      <c r="M90" s="90" t="s">
        <v>108</v>
      </c>
      <c r="N90" s="90"/>
      <c r="O90" s="90" t="s">
        <v>108</v>
      </c>
      <c r="P90" s="56"/>
      <c r="Q90" s="56"/>
      <c r="R90" s="56"/>
      <c r="S90" s="56"/>
      <c r="T90" s="56"/>
    </row>
    <row r="91" spans="1:23" x14ac:dyDescent="0.2">
      <c r="B91" s="9" t="s">
        <v>43</v>
      </c>
      <c r="D91" s="23" t="s">
        <v>176</v>
      </c>
      <c r="E91" s="20">
        <v>966800</v>
      </c>
      <c r="F91" s="21">
        <v>112500</v>
      </c>
      <c r="G91" s="21">
        <f t="shared" si="3"/>
        <v>1079300</v>
      </c>
      <c r="H91" s="56"/>
      <c r="I91" s="9" t="s">
        <v>135</v>
      </c>
      <c r="J91" s="90" t="s">
        <v>108</v>
      </c>
      <c r="K91" s="90" t="s">
        <v>108</v>
      </c>
      <c r="L91" s="90" t="s">
        <v>108</v>
      </c>
      <c r="M91" s="90" t="s">
        <v>108</v>
      </c>
      <c r="N91" s="90"/>
      <c r="O91" s="90" t="s">
        <v>108</v>
      </c>
      <c r="P91" s="56"/>
      <c r="Q91" s="56"/>
      <c r="R91" s="56"/>
      <c r="S91" s="56"/>
      <c r="T91" s="56"/>
    </row>
    <row r="92" spans="1:23" x14ac:dyDescent="0.2">
      <c r="B92" s="9" t="s">
        <v>170</v>
      </c>
      <c r="D92" s="23" t="s">
        <v>176</v>
      </c>
      <c r="E92" s="20">
        <v>1056600</v>
      </c>
      <c r="F92" s="21">
        <v>119600</v>
      </c>
      <c r="G92" s="21">
        <f t="shared" si="3"/>
        <v>1176200</v>
      </c>
      <c r="H92" s="56"/>
      <c r="I92" s="9" t="s">
        <v>135</v>
      </c>
      <c r="J92" s="90" t="s">
        <v>108</v>
      </c>
      <c r="K92" s="90" t="s">
        <v>108</v>
      </c>
      <c r="L92" s="90" t="s">
        <v>108</v>
      </c>
      <c r="M92" s="90" t="s">
        <v>108</v>
      </c>
      <c r="N92" s="90"/>
      <c r="O92" s="90" t="s">
        <v>108</v>
      </c>
      <c r="P92" s="56"/>
      <c r="Q92" s="56"/>
      <c r="R92" s="56"/>
      <c r="S92" s="56"/>
      <c r="T92" s="56"/>
    </row>
    <row r="93" spans="1:23" x14ac:dyDescent="0.2">
      <c r="B93" s="9" t="s">
        <v>44</v>
      </c>
      <c r="D93" s="23" t="s">
        <v>176</v>
      </c>
      <c r="E93" s="20">
        <v>9266800</v>
      </c>
      <c r="F93" s="20"/>
      <c r="G93" s="21">
        <f t="shared" si="3"/>
        <v>9266800</v>
      </c>
      <c r="H93" s="56"/>
      <c r="I93" s="9" t="s">
        <v>150</v>
      </c>
      <c r="J93" s="90" t="s">
        <v>108</v>
      </c>
      <c r="K93" s="90" t="s">
        <v>109</v>
      </c>
      <c r="L93" s="90" t="s">
        <v>109</v>
      </c>
      <c r="M93" s="90" t="s">
        <v>108</v>
      </c>
      <c r="N93" s="90"/>
      <c r="O93" s="90" t="s">
        <v>108</v>
      </c>
      <c r="P93" s="56"/>
      <c r="Q93" s="56"/>
      <c r="R93" s="56"/>
      <c r="S93" s="56"/>
      <c r="T93" s="56"/>
    </row>
    <row r="94" spans="1:23" x14ac:dyDescent="0.2">
      <c r="B94" s="9" t="s">
        <v>171</v>
      </c>
      <c r="D94" s="3"/>
      <c r="E94" s="20"/>
      <c r="F94" s="21">
        <v>119600</v>
      </c>
      <c r="G94" s="21">
        <f t="shared" si="3"/>
        <v>119600</v>
      </c>
      <c r="H94" s="56"/>
      <c r="I94" s="9" t="s">
        <v>153</v>
      </c>
      <c r="P94" s="56"/>
      <c r="Q94" s="56"/>
      <c r="R94" s="56"/>
      <c r="S94" s="56"/>
      <c r="T94" s="56"/>
    </row>
    <row r="95" spans="1:23" x14ac:dyDescent="0.2">
      <c r="B95" s="9" t="s">
        <v>172</v>
      </c>
      <c r="D95" s="23" t="s">
        <v>176</v>
      </c>
      <c r="E95" s="20">
        <v>2354800</v>
      </c>
      <c r="F95" s="20"/>
      <c r="G95" s="21">
        <f t="shared" si="3"/>
        <v>2354800</v>
      </c>
      <c r="H95" s="56"/>
      <c r="I95" s="9" t="s">
        <v>151</v>
      </c>
      <c r="J95" s="90" t="s">
        <v>108</v>
      </c>
      <c r="K95" s="90" t="s">
        <v>108</v>
      </c>
      <c r="L95" s="90" t="s">
        <v>109</v>
      </c>
      <c r="M95" s="90" t="s">
        <v>108</v>
      </c>
      <c r="N95" s="90"/>
      <c r="O95" s="90" t="s">
        <v>108</v>
      </c>
      <c r="P95" s="56"/>
      <c r="Q95" s="56"/>
      <c r="R95" s="56"/>
      <c r="S95" s="56"/>
      <c r="T95" s="56"/>
    </row>
    <row r="96" spans="1:23" x14ac:dyDescent="0.2">
      <c r="B96" s="9" t="s">
        <v>173</v>
      </c>
      <c r="D96" s="23" t="s">
        <v>183</v>
      </c>
      <c r="E96" s="20">
        <v>234800</v>
      </c>
      <c r="F96" s="20"/>
      <c r="G96" s="21">
        <f t="shared" si="3"/>
        <v>234800</v>
      </c>
      <c r="H96" s="56"/>
      <c r="I96" s="9" t="s">
        <v>160</v>
      </c>
      <c r="P96" s="56"/>
      <c r="Q96" s="56"/>
      <c r="R96" s="56"/>
      <c r="S96" s="56"/>
      <c r="T96" s="56"/>
    </row>
    <row r="97" spans="2:20" x14ac:dyDescent="0.2">
      <c r="B97" s="12" t="s">
        <v>45</v>
      </c>
      <c r="D97" s="7"/>
      <c r="E97" s="7"/>
      <c r="F97" s="20"/>
      <c r="G97" s="21"/>
      <c r="H97" s="56"/>
      <c r="I97" s="12"/>
      <c r="J97" s="12"/>
      <c r="K97" s="12"/>
      <c r="L97" s="12"/>
      <c r="M97" s="113"/>
      <c r="N97" s="129"/>
      <c r="O97" s="12"/>
      <c r="P97" s="56"/>
      <c r="Q97" s="56"/>
      <c r="R97" s="56"/>
      <c r="S97" s="56"/>
      <c r="T97" s="56"/>
    </row>
    <row r="98" spans="2:20" x14ac:dyDescent="0.2">
      <c r="B98" s="9" t="s">
        <v>46</v>
      </c>
      <c r="D98" s="104" t="s">
        <v>174</v>
      </c>
      <c r="E98" s="20">
        <v>3038100</v>
      </c>
      <c r="F98" s="20"/>
      <c r="G98" s="21">
        <f>E98+F98</f>
        <v>3038100</v>
      </c>
      <c r="H98" s="56"/>
      <c r="P98" s="56"/>
      <c r="Q98" s="56"/>
      <c r="R98" s="56"/>
      <c r="S98" s="56"/>
      <c r="T98" s="56"/>
    </row>
    <row r="99" spans="2:20" x14ac:dyDescent="0.2">
      <c r="B99" s="12" t="s">
        <v>47</v>
      </c>
      <c r="D99" s="7"/>
      <c r="E99" s="7"/>
      <c r="F99" s="20"/>
      <c r="G99" s="21"/>
      <c r="H99" s="56"/>
      <c r="I99" s="12"/>
      <c r="J99" s="12"/>
      <c r="K99" s="12"/>
      <c r="L99" s="12"/>
      <c r="M99" s="113"/>
      <c r="N99" s="129"/>
      <c r="O99" s="12"/>
      <c r="P99" s="56"/>
      <c r="Q99" s="56"/>
      <c r="R99" s="56"/>
      <c r="S99" s="56"/>
      <c r="T99" s="56"/>
    </row>
    <row r="100" spans="2:20" x14ac:dyDescent="0.2">
      <c r="B100" s="9" t="s">
        <v>48</v>
      </c>
      <c r="D100" s="23" t="s">
        <v>177</v>
      </c>
      <c r="E100" s="20">
        <v>878900</v>
      </c>
      <c r="F100" s="20"/>
      <c r="G100" s="21">
        <f t="shared" ref="G100:G105" si="4">E100+F100</f>
        <v>878900</v>
      </c>
      <c r="H100" s="56"/>
      <c r="I100" s="9" t="s">
        <v>137</v>
      </c>
      <c r="J100" s="90" t="s">
        <v>108</v>
      </c>
      <c r="K100" s="90" t="s">
        <v>108</v>
      </c>
      <c r="L100" s="90" t="s">
        <v>108</v>
      </c>
      <c r="M100" s="90" t="s">
        <v>108</v>
      </c>
      <c r="N100" s="90"/>
      <c r="O100" s="90" t="s">
        <v>108</v>
      </c>
      <c r="P100" s="56"/>
      <c r="Q100" s="56"/>
      <c r="R100" s="56"/>
      <c r="S100" s="56"/>
      <c r="T100" s="56"/>
    </row>
    <row r="101" spans="2:20" x14ac:dyDescent="0.2">
      <c r="B101" s="9" t="s">
        <v>49</v>
      </c>
      <c r="D101" s="23" t="s">
        <v>177</v>
      </c>
      <c r="E101" s="20">
        <v>513700</v>
      </c>
      <c r="F101" s="20"/>
      <c r="G101" s="21">
        <f t="shared" si="4"/>
        <v>513700</v>
      </c>
      <c r="H101" s="56"/>
      <c r="I101" s="9" t="s">
        <v>137</v>
      </c>
      <c r="J101" s="90" t="s">
        <v>108</v>
      </c>
      <c r="K101" s="90" t="s">
        <v>108</v>
      </c>
      <c r="L101" s="90" t="s">
        <v>108</v>
      </c>
      <c r="M101" s="90" t="s">
        <v>108</v>
      </c>
      <c r="N101" s="90"/>
      <c r="O101" s="90" t="s">
        <v>108</v>
      </c>
      <c r="P101" s="56"/>
      <c r="Q101" s="56"/>
      <c r="R101" s="56"/>
      <c r="S101" s="56"/>
      <c r="T101" s="56"/>
    </row>
    <row r="102" spans="2:20" x14ac:dyDescent="0.2">
      <c r="B102" s="9" t="s">
        <v>91</v>
      </c>
      <c r="D102" s="23" t="s">
        <v>177</v>
      </c>
      <c r="E102" s="20">
        <v>856100</v>
      </c>
      <c r="F102" s="20"/>
      <c r="G102" s="21">
        <f t="shared" si="4"/>
        <v>856100</v>
      </c>
      <c r="H102" s="56"/>
      <c r="I102" s="9" t="s">
        <v>137</v>
      </c>
      <c r="J102" s="90" t="s">
        <v>108</v>
      </c>
      <c r="K102" s="90" t="s">
        <v>108</v>
      </c>
      <c r="L102" s="90" t="s">
        <v>108</v>
      </c>
      <c r="M102" s="90" t="s">
        <v>108</v>
      </c>
      <c r="N102" s="90"/>
      <c r="O102" s="90" t="s">
        <v>108</v>
      </c>
      <c r="P102" s="56"/>
      <c r="Q102" s="56"/>
      <c r="R102" s="56"/>
      <c r="S102" s="56"/>
      <c r="T102" s="56"/>
    </row>
    <row r="103" spans="2:20" x14ac:dyDescent="0.2">
      <c r="B103" s="9" t="s">
        <v>50</v>
      </c>
      <c r="D103" s="23" t="s">
        <v>177</v>
      </c>
      <c r="E103" s="20">
        <v>924500</v>
      </c>
      <c r="F103" s="20"/>
      <c r="G103" s="21">
        <f t="shared" si="4"/>
        <v>924500</v>
      </c>
      <c r="H103" s="56"/>
      <c r="I103" s="9" t="s">
        <v>136</v>
      </c>
      <c r="J103" s="90" t="s">
        <v>108</v>
      </c>
      <c r="K103" s="90" t="s">
        <v>108</v>
      </c>
      <c r="L103" s="90" t="s">
        <v>108</v>
      </c>
      <c r="M103" s="90" t="s">
        <v>108</v>
      </c>
      <c r="N103" s="90"/>
      <c r="O103" s="90" t="s">
        <v>108</v>
      </c>
      <c r="P103" s="56"/>
      <c r="Q103" s="56"/>
      <c r="R103" s="56"/>
      <c r="S103" s="56"/>
      <c r="T103" s="56"/>
    </row>
    <row r="104" spans="2:20" x14ac:dyDescent="0.2">
      <c r="B104" s="9" t="s">
        <v>51</v>
      </c>
      <c r="D104" s="23" t="s">
        <v>182</v>
      </c>
      <c r="E104" s="20">
        <v>85700</v>
      </c>
      <c r="F104" s="20"/>
      <c r="G104" s="21">
        <f t="shared" si="4"/>
        <v>85700</v>
      </c>
      <c r="H104" s="56"/>
      <c r="I104" s="9" t="s">
        <v>138</v>
      </c>
      <c r="P104" s="56"/>
      <c r="Q104" s="56"/>
      <c r="R104" s="56"/>
      <c r="S104" s="56"/>
      <c r="T104" s="56"/>
    </row>
    <row r="105" spans="2:20" x14ac:dyDescent="0.2">
      <c r="B105" s="9" t="s">
        <v>52</v>
      </c>
      <c r="D105" s="23" t="s">
        <v>177</v>
      </c>
      <c r="E105" s="20">
        <v>228300</v>
      </c>
      <c r="F105" s="20"/>
      <c r="G105" s="21">
        <f t="shared" si="4"/>
        <v>228300</v>
      </c>
      <c r="H105" s="56"/>
      <c r="I105" s="9" t="s">
        <v>138</v>
      </c>
      <c r="P105" s="56"/>
      <c r="Q105" s="56"/>
      <c r="R105" s="56"/>
      <c r="S105" s="56"/>
      <c r="T105" s="56"/>
    </row>
    <row r="106" spans="2:20" x14ac:dyDescent="0.2">
      <c r="B106" s="12" t="s">
        <v>53</v>
      </c>
      <c r="D106" s="7"/>
      <c r="E106" s="7"/>
      <c r="F106" s="20"/>
      <c r="G106" s="21"/>
      <c r="H106" s="56"/>
      <c r="I106" s="12"/>
      <c r="J106" s="12"/>
      <c r="K106" s="12"/>
      <c r="L106" s="12"/>
      <c r="M106" s="113"/>
      <c r="N106" s="129"/>
      <c r="O106" s="12"/>
      <c r="P106" s="56"/>
      <c r="Q106" s="56"/>
      <c r="R106" s="56"/>
      <c r="S106" s="56"/>
      <c r="T106" s="56"/>
    </row>
    <row r="107" spans="2:20" x14ac:dyDescent="0.2">
      <c r="B107" s="9" t="s">
        <v>54</v>
      </c>
      <c r="D107" s="23" t="s">
        <v>177</v>
      </c>
      <c r="E107" s="20">
        <v>97100</v>
      </c>
      <c r="F107" s="20"/>
      <c r="G107" s="21">
        <f t="shared" ref="G107:G116" si="5">E107+F107</f>
        <v>97100</v>
      </c>
      <c r="H107" s="56"/>
      <c r="I107" s="9" t="s">
        <v>122</v>
      </c>
      <c r="M107" s="106"/>
      <c r="N107" s="106"/>
      <c r="P107" s="56"/>
      <c r="Q107" s="56"/>
      <c r="R107" s="56"/>
      <c r="S107" s="56"/>
      <c r="T107" s="56"/>
    </row>
    <row r="108" spans="2:20" x14ac:dyDescent="0.2">
      <c r="B108" s="9" t="s">
        <v>96</v>
      </c>
      <c r="D108" s="23" t="s">
        <v>177</v>
      </c>
      <c r="E108" s="20">
        <v>25200</v>
      </c>
      <c r="F108" s="20"/>
      <c r="G108" s="21">
        <f t="shared" si="5"/>
        <v>25200</v>
      </c>
      <c r="H108" s="56"/>
      <c r="I108" s="9" t="s">
        <v>157</v>
      </c>
      <c r="M108" s="106"/>
      <c r="N108" s="106"/>
      <c r="P108" s="56"/>
      <c r="Q108" s="56"/>
      <c r="R108" s="56"/>
      <c r="S108" s="56"/>
      <c r="T108" s="56"/>
    </row>
    <row r="109" spans="2:20" x14ac:dyDescent="0.2">
      <c r="B109" s="9" t="s">
        <v>94</v>
      </c>
      <c r="D109" s="3"/>
      <c r="E109" s="7"/>
      <c r="F109" s="20"/>
      <c r="G109" s="21">
        <f t="shared" si="5"/>
        <v>0</v>
      </c>
      <c r="H109" s="56"/>
      <c r="M109" s="106"/>
      <c r="N109" s="106"/>
      <c r="P109" s="56"/>
      <c r="Q109" s="56"/>
      <c r="R109" s="56"/>
      <c r="S109" s="56"/>
      <c r="T109" s="56"/>
    </row>
    <row r="110" spans="2:20" x14ac:dyDescent="0.2">
      <c r="B110" s="9" t="s">
        <v>55</v>
      </c>
      <c r="D110" s="23" t="s">
        <v>177</v>
      </c>
      <c r="E110" s="20">
        <v>108500</v>
      </c>
      <c r="F110" s="20"/>
      <c r="G110" s="21">
        <f t="shared" si="5"/>
        <v>108500</v>
      </c>
      <c r="H110" s="56"/>
      <c r="I110" s="9" t="s">
        <v>154</v>
      </c>
      <c r="J110" s="90" t="s">
        <v>108</v>
      </c>
      <c r="K110" s="90" t="s">
        <v>108</v>
      </c>
      <c r="L110" s="90" t="s">
        <v>108</v>
      </c>
      <c r="M110" s="90" t="s">
        <v>108</v>
      </c>
      <c r="N110" s="90"/>
      <c r="O110" s="90" t="s">
        <v>108</v>
      </c>
      <c r="P110" s="56"/>
      <c r="Q110" s="56"/>
      <c r="R110" s="56"/>
      <c r="S110" s="56"/>
      <c r="T110" s="56"/>
    </row>
    <row r="111" spans="2:20" x14ac:dyDescent="0.2">
      <c r="B111" s="9" t="s">
        <v>56</v>
      </c>
      <c r="D111" s="23" t="s">
        <v>182</v>
      </c>
      <c r="E111" s="20">
        <v>55300</v>
      </c>
      <c r="F111" s="20"/>
      <c r="G111" s="21">
        <f t="shared" si="5"/>
        <v>55300</v>
      </c>
      <c r="H111" s="56"/>
      <c r="I111" s="9" t="s">
        <v>119</v>
      </c>
      <c r="M111" s="106"/>
      <c r="N111" s="106"/>
      <c r="P111" s="56"/>
      <c r="Q111" s="56"/>
      <c r="R111" s="56"/>
      <c r="S111" s="56"/>
      <c r="T111" s="56"/>
    </row>
    <row r="112" spans="2:20" x14ac:dyDescent="0.2">
      <c r="B112" s="9" t="s">
        <v>57</v>
      </c>
      <c r="D112" s="23" t="s">
        <v>177</v>
      </c>
      <c r="E112" s="20">
        <v>20800</v>
      </c>
      <c r="F112" s="20"/>
      <c r="G112" s="21">
        <f t="shared" si="5"/>
        <v>20800</v>
      </c>
      <c r="H112" s="56"/>
      <c r="I112" s="9" t="s">
        <v>119</v>
      </c>
      <c r="M112" s="106"/>
      <c r="N112" s="106"/>
      <c r="P112" s="56"/>
      <c r="Q112" s="56"/>
      <c r="R112" s="56"/>
      <c r="S112" s="56"/>
      <c r="T112" s="56"/>
    </row>
    <row r="113" spans="2:23" x14ac:dyDescent="0.2">
      <c r="B113" s="9" t="s">
        <v>58</v>
      </c>
      <c r="D113" s="23" t="s">
        <v>177</v>
      </c>
      <c r="E113" s="20">
        <v>131300</v>
      </c>
      <c r="F113" s="20"/>
      <c r="G113" s="21">
        <f t="shared" si="5"/>
        <v>131300</v>
      </c>
      <c r="H113" s="56"/>
      <c r="I113" s="9" t="s">
        <v>120</v>
      </c>
      <c r="M113" s="106"/>
      <c r="N113" s="106"/>
      <c r="P113" s="56"/>
      <c r="Q113" s="56"/>
      <c r="R113" s="56"/>
      <c r="S113" s="56"/>
      <c r="T113" s="56"/>
    </row>
    <row r="114" spans="2:23" x14ac:dyDescent="0.2">
      <c r="B114" s="9" t="s">
        <v>59</v>
      </c>
      <c r="D114" s="23" t="s">
        <v>177</v>
      </c>
      <c r="E114" s="20">
        <v>110500</v>
      </c>
      <c r="F114" s="20"/>
      <c r="G114" s="21">
        <f t="shared" si="5"/>
        <v>110500</v>
      </c>
      <c r="H114" s="56"/>
      <c r="I114" s="9" t="s">
        <v>119</v>
      </c>
      <c r="M114" s="106"/>
      <c r="N114" s="106"/>
      <c r="P114" s="56"/>
      <c r="Q114" s="56"/>
      <c r="R114" s="56"/>
      <c r="S114" s="56"/>
      <c r="T114" s="56"/>
    </row>
    <row r="115" spans="2:23" x14ac:dyDescent="0.2">
      <c r="B115" s="9" t="s">
        <v>92</v>
      </c>
      <c r="D115" s="23" t="s">
        <v>177</v>
      </c>
      <c r="E115" s="20">
        <v>414400</v>
      </c>
      <c r="F115" s="20"/>
      <c r="G115" s="21">
        <f t="shared" si="5"/>
        <v>414400</v>
      </c>
      <c r="H115" s="56"/>
      <c r="I115" s="9" t="s">
        <v>121</v>
      </c>
      <c r="M115" s="106"/>
      <c r="N115" s="106"/>
      <c r="P115" s="56"/>
      <c r="Q115" s="56"/>
      <c r="R115" s="56"/>
      <c r="S115" s="56"/>
      <c r="T115" s="56"/>
    </row>
    <row r="116" spans="2:23" x14ac:dyDescent="0.2">
      <c r="B116" s="9" t="s">
        <v>93</v>
      </c>
      <c r="D116" s="23" t="s">
        <v>180</v>
      </c>
      <c r="E116" s="20">
        <v>102800</v>
      </c>
      <c r="F116" s="20"/>
      <c r="G116" s="21">
        <f t="shared" si="5"/>
        <v>102800</v>
      </c>
      <c r="H116" s="56"/>
      <c r="I116" s="9" t="s">
        <v>152</v>
      </c>
      <c r="J116" s="90" t="s">
        <v>108</v>
      </c>
      <c r="K116" s="90" t="s">
        <v>108</v>
      </c>
      <c r="L116" s="90" t="s">
        <v>108</v>
      </c>
      <c r="M116" s="90" t="s">
        <v>108</v>
      </c>
      <c r="N116" s="90"/>
      <c r="O116" s="90" t="s">
        <v>109</v>
      </c>
      <c r="P116" s="56"/>
      <c r="Q116" s="56"/>
      <c r="R116" s="56"/>
      <c r="S116" s="56"/>
      <c r="T116" s="56"/>
    </row>
    <row r="117" spans="2:23" x14ac:dyDescent="0.2">
      <c r="B117" s="9" t="s">
        <v>111</v>
      </c>
      <c r="D117" s="3"/>
      <c r="E117" s="20">
        <v>0</v>
      </c>
      <c r="F117" s="60"/>
      <c r="G117" s="21"/>
      <c r="H117" s="56"/>
      <c r="M117" s="106"/>
      <c r="N117" s="106"/>
      <c r="P117" s="56"/>
      <c r="Q117" s="56"/>
      <c r="R117" s="56"/>
      <c r="S117" s="56"/>
      <c r="T117" s="56"/>
    </row>
    <row r="118" spans="2:23" ht="13.5" thickBot="1" x14ac:dyDescent="0.25">
      <c r="B118" s="57" t="s">
        <v>89</v>
      </c>
      <c r="D118" s="23" t="s">
        <v>180</v>
      </c>
      <c r="E118" s="39">
        <v>177000</v>
      </c>
      <c r="F118" s="62"/>
      <c r="G118" s="93">
        <f>E118+F118</f>
        <v>177000</v>
      </c>
      <c r="H118" s="56"/>
      <c r="I118" s="91" t="s">
        <v>152</v>
      </c>
      <c r="J118" s="90" t="s">
        <v>108</v>
      </c>
      <c r="K118" s="90" t="s">
        <v>108</v>
      </c>
      <c r="L118" s="90" t="s">
        <v>108</v>
      </c>
      <c r="M118" s="90" t="s">
        <v>108</v>
      </c>
      <c r="N118" s="90"/>
      <c r="O118" s="90" t="s">
        <v>108</v>
      </c>
      <c r="P118" s="56"/>
      <c r="Q118" s="56"/>
      <c r="R118" s="56"/>
      <c r="S118" s="56"/>
      <c r="T118" s="56"/>
    </row>
    <row r="119" spans="2:23" s="49" customFormat="1" ht="13.5" thickBot="1" x14ac:dyDescent="0.25">
      <c r="B119" s="48" t="s">
        <v>60</v>
      </c>
      <c r="D119" s="94"/>
      <c r="E119" s="98">
        <f>SUM(E89:E118)</f>
        <v>23678200</v>
      </c>
      <c r="F119" s="99">
        <f>SUM(F89:F118)</f>
        <v>576700</v>
      </c>
      <c r="G119" s="100">
        <f>SUM(G89:G118)</f>
        <v>24254900</v>
      </c>
      <c r="H119" s="64"/>
      <c r="I119" s="48"/>
      <c r="J119" s="48"/>
      <c r="K119" s="48"/>
      <c r="L119" s="48"/>
      <c r="M119" s="123"/>
      <c r="N119" s="139"/>
      <c r="O119" s="48"/>
      <c r="P119" s="64"/>
      <c r="Q119" s="64"/>
      <c r="R119" s="64"/>
      <c r="S119" s="64"/>
      <c r="T119" s="64"/>
      <c r="W119" s="76" t="s">
        <v>102</v>
      </c>
    </row>
    <row r="120" spans="2:23" x14ac:dyDescent="0.2">
      <c r="D120" s="38"/>
      <c r="E120" s="59"/>
      <c r="F120" s="59"/>
      <c r="G120" s="38"/>
      <c r="H120" s="36"/>
      <c r="P120" s="36"/>
      <c r="Q120" s="36"/>
      <c r="R120" s="36"/>
      <c r="S120" s="36"/>
      <c r="T120" s="36"/>
    </row>
    <row r="121" spans="2:23" ht="14.25" x14ac:dyDescent="0.2">
      <c r="B121" s="11" t="s">
        <v>61</v>
      </c>
      <c r="D121" s="7"/>
      <c r="E121" s="33"/>
      <c r="F121" s="33"/>
      <c r="G121" s="7"/>
      <c r="H121" s="36"/>
      <c r="I121" s="11"/>
      <c r="J121" s="11"/>
      <c r="K121" s="11"/>
      <c r="L121" s="11"/>
      <c r="M121" s="112"/>
      <c r="N121" s="128"/>
      <c r="O121" s="11"/>
      <c r="P121" s="36"/>
      <c r="Q121" s="36"/>
      <c r="R121" s="36"/>
      <c r="S121" s="36"/>
      <c r="T121" s="36"/>
    </row>
    <row r="122" spans="2:23" x14ac:dyDescent="0.2">
      <c r="B122" s="12" t="s">
        <v>62</v>
      </c>
      <c r="D122" s="7"/>
      <c r="E122" s="7"/>
      <c r="F122" s="7"/>
      <c r="G122" s="7"/>
      <c r="H122" s="36"/>
      <c r="I122" s="12"/>
      <c r="J122" s="12"/>
      <c r="K122" s="12"/>
      <c r="L122" s="12"/>
      <c r="M122" s="113"/>
      <c r="N122" s="129"/>
      <c r="O122" s="12"/>
      <c r="P122" s="36"/>
      <c r="Q122" s="36"/>
      <c r="R122" s="36"/>
      <c r="S122" s="36"/>
      <c r="T122" s="36"/>
    </row>
    <row r="123" spans="2:23" x14ac:dyDescent="0.2">
      <c r="B123" s="9" t="s">
        <v>63</v>
      </c>
      <c r="D123" s="23" t="s">
        <v>181</v>
      </c>
      <c r="E123" s="20">
        <v>9052800</v>
      </c>
      <c r="F123" s="21">
        <v>878300</v>
      </c>
      <c r="G123" s="21">
        <f>E123+F123</f>
        <v>9931100</v>
      </c>
      <c r="H123" s="56"/>
      <c r="I123" s="9" t="s">
        <v>112</v>
      </c>
      <c r="J123" s="90" t="s">
        <v>108</v>
      </c>
      <c r="K123" s="90" t="s">
        <v>109</v>
      </c>
      <c r="L123" s="90" t="s">
        <v>109</v>
      </c>
      <c r="M123" s="90" t="s">
        <v>108</v>
      </c>
      <c r="N123" s="90"/>
      <c r="O123" s="90" t="s">
        <v>108</v>
      </c>
      <c r="P123" s="56"/>
      <c r="Q123" s="56"/>
      <c r="R123" s="56"/>
      <c r="S123" s="56"/>
      <c r="T123" s="56"/>
    </row>
    <row r="124" spans="2:23" x14ac:dyDescent="0.2">
      <c r="B124" s="9" t="s">
        <v>175</v>
      </c>
      <c r="D124" s="23" t="s">
        <v>180</v>
      </c>
      <c r="E124" s="20">
        <v>4295100</v>
      </c>
      <c r="F124" s="20"/>
      <c r="G124" s="21">
        <f>E124+F124</f>
        <v>4295100</v>
      </c>
      <c r="H124" s="56"/>
      <c r="I124" s="9" t="s">
        <v>141</v>
      </c>
      <c r="J124" s="90" t="s">
        <v>108</v>
      </c>
      <c r="K124" s="90" t="s">
        <v>108</v>
      </c>
      <c r="L124" s="90" t="s">
        <v>109</v>
      </c>
      <c r="M124" s="90" t="s">
        <v>108</v>
      </c>
      <c r="N124" s="90"/>
      <c r="O124" s="90" t="s">
        <v>108</v>
      </c>
      <c r="P124" s="56"/>
      <c r="Q124" s="56"/>
      <c r="R124" s="56"/>
      <c r="S124" s="56"/>
      <c r="T124" s="56"/>
    </row>
    <row r="125" spans="2:23" x14ac:dyDescent="0.2">
      <c r="B125" s="9" t="s">
        <v>64</v>
      </c>
      <c r="D125" s="23" t="s">
        <v>180</v>
      </c>
      <c r="E125" s="20">
        <v>11048300</v>
      </c>
      <c r="F125" s="21">
        <v>941400</v>
      </c>
      <c r="G125" s="21">
        <f>E125+F125</f>
        <v>11989700</v>
      </c>
      <c r="H125" s="56"/>
      <c r="I125" s="9" t="s">
        <v>142</v>
      </c>
      <c r="J125" s="90" t="s">
        <v>108</v>
      </c>
      <c r="K125" s="90" t="s">
        <v>109</v>
      </c>
      <c r="L125" s="90" t="s">
        <v>109</v>
      </c>
      <c r="M125" s="90" t="s">
        <v>108</v>
      </c>
      <c r="N125" s="90"/>
      <c r="O125" s="90" t="s">
        <v>108</v>
      </c>
      <c r="P125" s="56"/>
      <c r="Q125" s="56"/>
      <c r="R125" s="56"/>
      <c r="S125" s="56"/>
      <c r="T125" s="56"/>
    </row>
    <row r="126" spans="2:23" x14ac:dyDescent="0.2">
      <c r="B126" s="9" t="s">
        <v>90</v>
      </c>
      <c r="D126" s="3"/>
      <c r="E126" s="7"/>
      <c r="F126" s="20"/>
      <c r="G126" s="21"/>
      <c r="H126" s="56"/>
      <c r="M126" s="106"/>
      <c r="N126" s="106"/>
      <c r="P126" s="56"/>
      <c r="Q126" s="56"/>
      <c r="R126" s="56"/>
      <c r="S126" s="56"/>
      <c r="T126" s="56"/>
    </row>
    <row r="127" spans="2:23" x14ac:dyDescent="0.2">
      <c r="B127" s="9" t="s">
        <v>88</v>
      </c>
      <c r="D127" s="3"/>
      <c r="E127" s="7"/>
      <c r="F127" s="21">
        <v>104600</v>
      </c>
      <c r="G127" s="21">
        <f>E127+F127</f>
        <v>104600</v>
      </c>
      <c r="H127" s="56"/>
      <c r="I127" s="9" t="s">
        <v>127</v>
      </c>
      <c r="J127" s="90" t="s">
        <v>108</v>
      </c>
      <c r="K127" s="90" t="s">
        <v>109</v>
      </c>
      <c r="L127" s="90" t="s">
        <v>108</v>
      </c>
      <c r="M127" s="90" t="s">
        <v>108</v>
      </c>
      <c r="N127" s="90"/>
      <c r="O127" s="90" t="s">
        <v>108</v>
      </c>
      <c r="P127" s="56"/>
      <c r="Q127" s="56"/>
      <c r="R127" s="56"/>
      <c r="S127" s="56"/>
      <c r="T127" s="56"/>
    </row>
    <row r="128" spans="2:23" x14ac:dyDescent="0.2">
      <c r="B128" s="9" t="s">
        <v>87</v>
      </c>
      <c r="D128" s="3"/>
      <c r="E128" s="7"/>
      <c r="F128" s="20"/>
      <c r="G128" s="21"/>
      <c r="H128" s="56"/>
      <c r="M128" s="106"/>
      <c r="N128" s="106"/>
      <c r="P128" s="56"/>
      <c r="Q128" s="56"/>
      <c r="R128" s="56"/>
      <c r="S128" s="56"/>
      <c r="T128" s="56"/>
    </row>
    <row r="129" spans="1:23" x14ac:dyDescent="0.2">
      <c r="B129" s="9" t="s">
        <v>65</v>
      </c>
      <c r="D129" s="23" t="s">
        <v>180</v>
      </c>
      <c r="E129" s="20">
        <v>1814800</v>
      </c>
      <c r="F129" s="21">
        <v>81400</v>
      </c>
      <c r="G129" s="21">
        <f>E129+F129</f>
        <v>1896200</v>
      </c>
      <c r="H129" s="56"/>
      <c r="I129" s="9" t="s">
        <v>115</v>
      </c>
      <c r="J129" s="90" t="s">
        <v>108</v>
      </c>
      <c r="K129" s="90" t="s">
        <v>109</v>
      </c>
      <c r="L129" s="90" t="s">
        <v>109</v>
      </c>
      <c r="M129" s="90" t="s">
        <v>108</v>
      </c>
      <c r="N129" s="90"/>
      <c r="O129" s="90" t="s">
        <v>109</v>
      </c>
      <c r="P129" s="56"/>
      <c r="Q129" s="56"/>
      <c r="R129" s="56"/>
      <c r="S129" s="56"/>
      <c r="T129" s="56"/>
    </row>
    <row r="130" spans="1:23" x14ac:dyDescent="0.2">
      <c r="B130" s="9" t="s">
        <v>66</v>
      </c>
      <c r="D130" s="23" t="s">
        <v>179</v>
      </c>
      <c r="E130" s="20">
        <v>2202900</v>
      </c>
      <c r="F130" s="21">
        <v>98800</v>
      </c>
      <c r="G130" s="21">
        <f>E130+F130</f>
        <v>2301700</v>
      </c>
      <c r="H130" s="56"/>
      <c r="I130" s="9" t="s">
        <v>115</v>
      </c>
      <c r="J130" s="90" t="s">
        <v>108</v>
      </c>
      <c r="K130" s="90" t="s">
        <v>109</v>
      </c>
      <c r="L130" s="90" t="s">
        <v>109</v>
      </c>
      <c r="M130" s="90" t="s">
        <v>108</v>
      </c>
      <c r="N130" s="90"/>
      <c r="O130" s="90" t="s">
        <v>108</v>
      </c>
      <c r="P130" s="56"/>
      <c r="Q130" s="56"/>
      <c r="R130" s="56"/>
      <c r="S130" s="56"/>
      <c r="T130" s="56"/>
    </row>
    <row r="131" spans="1:23" x14ac:dyDescent="0.2">
      <c r="B131" s="9" t="s">
        <v>128</v>
      </c>
      <c r="D131" s="3" t="s">
        <v>178</v>
      </c>
      <c r="E131" s="20">
        <v>1050100</v>
      </c>
      <c r="F131" s="20"/>
      <c r="G131" s="21">
        <f>E131+F131</f>
        <v>1050100</v>
      </c>
      <c r="H131" s="56"/>
      <c r="I131" s="9" t="s">
        <v>127</v>
      </c>
      <c r="J131" s="90" t="s">
        <v>108</v>
      </c>
      <c r="K131" s="90" t="s">
        <v>109</v>
      </c>
      <c r="L131" s="90" t="s">
        <v>109</v>
      </c>
      <c r="M131" s="90" t="s">
        <v>108</v>
      </c>
      <c r="N131" s="90"/>
      <c r="O131" s="90" t="s">
        <v>109</v>
      </c>
      <c r="P131" s="56"/>
      <c r="Q131" s="56"/>
      <c r="R131" s="56"/>
      <c r="S131" s="56"/>
      <c r="T131" s="56"/>
    </row>
    <row r="132" spans="1:23" x14ac:dyDescent="0.2">
      <c r="B132" s="9" t="s">
        <v>80</v>
      </c>
      <c r="D132" s="3"/>
      <c r="E132" s="7"/>
      <c r="F132" s="20"/>
      <c r="G132" s="21"/>
      <c r="H132" s="56"/>
      <c r="P132" s="56"/>
      <c r="Q132" s="56"/>
      <c r="R132" s="56"/>
      <c r="S132" s="56"/>
      <c r="T132" s="56"/>
    </row>
    <row r="133" spans="1:23" x14ac:dyDescent="0.2">
      <c r="B133" s="9" t="s">
        <v>67</v>
      </c>
      <c r="D133" s="103"/>
      <c r="E133" s="33"/>
      <c r="F133" s="20"/>
      <c r="G133" s="21"/>
      <c r="H133" s="56"/>
      <c r="P133" s="56"/>
      <c r="Q133" s="56"/>
      <c r="R133" s="56"/>
      <c r="S133" s="56"/>
      <c r="T133" s="56"/>
    </row>
    <row r="134" spans="1:23" x14ac:dyDescent="0.2">
      <c r="B134" s="9" t="s">
        <v>69</v>
      </c>
      <c r="D134" s="104" t="s">
        <v>174</v>
      </c>
      <c r="E134" s="20">
        <v>43000</v>
      </c>
      <c r="F134" s="60"/>
      <c r="G134" s="21">
        <f>E134+F134</f>
        <v>43000</v>
      </c>
      <c r="H134" s="56"/>
      <c r="P134" s="56"/>
      <c r="Q134" s="56"/>
      <c r="R134" s="56"/>
      <c r="S134" s="56"/>
      <c r="T134" s="56"/>
    </row>
    <row r="135" spans="1:23" x14ac:dyDescent="0.2">
      <c r="B135" s="9" t="s">
        <v>213</v>
      </c>
      <c r="D135" s="104" t="s">
        <v>174</v>
      </c>
      <c r="E135" s="20">
        <v>74600</v>
      </c>
      <c r="F135" s="60"/>
      <c r="G135" s="21">
        <f>E135+F135</f>
        <v>74600</v>
      </c>
      <c r="H135" s="56"/>
      <c r="P135" s="56"/>
      <c r="Q135" s="56"/>
      <c r="R135" s="56"/>
      <c r="S135" s="56"/>
      <c r="T135" s="56"/>
    </row>
    <row r="136" spans="1:23" x14ac:dyDescent="0.2">
      <c r="B136" s="9" t="s">
        <v>190</v>
      </c>
      <c r="D136" s="105"/>
      <c r="E136" s="39">
        <v>44600</v>
      </c>
      <c r="F136" s="62"/>
      <c r="G136" s="21">
        <f>E136+F136</f>
        <v>44600</v>
      </c>
      <c r="H136" s="56"/>
      <c r="P136" s="56"/>
      <c r="Q136" s="56"/>
      <c r="R136" s="56"/>
      <c r="S136" s="56"/>
      <c r="T136" s="56"/>
    </row>
    <row r="137" spans="1:23" ht="13.5" thickBot="1" x14ac:dyDescent="0.25">
      <c r="A137" s="2"/>
      <c r="E137" s="58"/>
      <c r="F137" s="58"/>
      <c r="G137" s="93">
        <f>E137+F137</f>
        <v>0</v>
      </c>
      <c r="H137" s="36"/>
      <c r="P137" s="36"/>
      <c r="Q137" s="36"/>
      <c r="R137" s="36"/>
      <c r="S137" s="36"/>
      <c r="T137" s="36"/>
    </row>
    <row r="138" spans="1:23" s="49" customFormat="1" ht="13.5" thickBot="1" x14ac:dyDescent="0.25">
      <c r="B138" s="48" t="s">
        <v>70</v>
      </c>
      <c r="D138" s="94"/>
      <c r="E138" s="98">
        <f>SUM(E123:E136)</f>
        <v>29626200</v>
      </c>
      <c r="F138" s="99">
        <f>SUM(F123:F136)</f>
        <v>2104500</v>
      </c>
      <c r="G138" s="100">
        <f>SUM(G123:G136)</f>
        <v>31730700</v>
      </c>
      <c r="H138" s="65"/>
      <c r="I138" s="48"/>
      <c r="J138" s="48"/>
      <c r="K138" s="48"/>
      <c r="L138" s="48"/>
      <c r="M138" s="123"/>
      <c r="N138" s="139"/>
      <c r="O138" s="48"/>
      <c r="P138" s="65"/>
      <c r="Q138" s="65"/>
      <c r="R138" s="65"/>
      <c r="S138" s="65"/>
      <c r="T138" s="65"/>
      <c r="W138" s="76" t="s">
        <v>102</v>
      </c>
    </row>
    <row r="139" spans="1:23" x14ac:dyDescent="0.2">
      <c r="D139" s="38"/>
      <c r="E139" s="59"/>
      <c r="F139" s="59"/>
      <c r="G139" s="38"/>
      <c r="H139" s="36"/>
      <c r="P139" s="36"/>
      <c r="Q139" s="36"/>
      <c r="R139" s="36"/>
      <c r="S139" s="36"/>
      <c r="T139" s="36"/>
    </row>
    <row r="140" spans="1:23" ht="14.25" x14ac:dyDescent="0.2">
      <c r="B140" s="11" t="s">
        <v>71</v>
      </c>
      <c r="D140" s="7"/>
      <c r="E140" s="33"/>
      <c r="F140" s="33"/>
      <c r="G140" s="7"/>
      <c r="H140" s="36"/>
      <c r="I140" s="11"/>
      <c r="J140" s="11"/>
      <c r="K140" s="11"/>
      <c r="L140" s="11"/>
      <c r="M140" s="112"/>
      <c r="N140" s="128"/>
      <c r="O140" s="11"/>
      <c r="P140" s="36"/>
      <c r="Q140" s="36"/>
      <c r="R140" s="36"/>
      <c r="S140" s="36"/>
      <c r="T140" s="36"/>
    </row>
    <row r="141" spans="1:23" x14ac:dyDescent="0.2">
      <c r="B141" s="12" t="s">
        <v>72</v>
      </c>
      <c r="D141" s="7"/>
      <c r="E141" s="33"/>
      <c r="F141" s="33"/>
      <c r="G141" s="7"/>
      <c r="H141" s="36"/>
      <c r="I141" s="12"/>
      <c r="J141" s="12"/>
      <c r="K141" s="12"/>
      <c r="L141" s="12"/>
      <c r="M141" s="113"/>
      <c r="N141" s="129"/>
      <c r="O141" s="12"/>
      <c r="P141" s="36"/>
      <c r="Q141" s="36"/>
      <c r="R141" s="36"/>
      <c r="S141" s="36"/>
      <c r="T141" s="36"/>
    </row>
    <row r="142" spans="1:23" x14ac:dyDescent="0.2">
      <c r="B142" s="9" t="s">
        <v>73</v>
      </c>
      <c r="D142" s="23" t="s">
        <v>177</v>
      </c>
      <c r="E142" s="60">
        <v>194100</v>
      </c>
      <c r="F142" s="21">
        <v>133700</v>
      </c>
      <c r="G142" s="21">
        <f>E142+F142</f>
        <v>327800</v>
      </c>
      <c r="H142" s="56"/>
      <c r="I142" s="9" t="s">
        <v>148</v>
      </c>
      <c r="J142" s="90" t="s">
        <v>108</v>
      </c>
      <c r="K142" s="90" t="s">
        <v>108</v>
      </c>
      <c r="L142" s="90" t="s">
        <v>108</v>
      </c>
      <c r="M142" s="90" t="s">
        <v>108</v>
      </c>
      <c r="N142" s="90"/>
      <c r="O142" s="90" t="s">
        <v>108</v>
      </c>
      <c r="P142" s="56"/>
      <c r="Q142" s="56"/>
      <c r="R142" s="56"/>
      <c r="S142" s="56"/>
      <c r="T142" s="56"/>
    </row>
    <row r="143" spans="1:23" ht="13.5" thickBot="1" x14ac:dyDescent="0.25">
      <c r="A143" s="2"/>
      <c r="D143" s="35"/>
      <c r="E143" s="58"/>
      <c r="F143" s="58"/>
      <c r="G143" s="35"/>
      <c r="H143" s="36"/>
      <c r="P143" s="36"/>
      <c r="Q143" s="36"/>
      <c r="R143" s="36"/>
      <c r="S143" s="36"/>
      <c r="T143" s="36"/>
    </row>
    <row r="144" spans="1:23" s="49" customFormat="1" ht="13.5" thickBot="1" x14ac:dyDescent="0.25">
      <c r="B144" s="48" t="s">
        <v>74</v>
      </c>
      <c r="D144" s="94"/>
      <c r="E144" s="98">
        <v>194100</v>
      </c>
      <c r="F144" s="96">
        <v>133700</v>
      </c>
      <c r="G144" s="97">
        <f>G142</f>
        <v>327800</v>
      </c>
      <c r="H144" s="64"/>
      <c r="I144" s="48"/>
      <c r="J144" s="48"/>
      <c r="K144" s="48"/>
      <c r="L144" s="48"/>
      <c r="M144" s="123"/>
      <c r="N144" s="139"/>
      <c r="O144" s="48"/>
      <c r="P144" s="64"/>
      <c r="Q144" s="64"/>
      <c r="R144" s="64"/>
      <c r="S144" s="64"/>
      <c r="T144" s="64"/>
      <c r="W144" s="76" t="s">
        <v>102</v>
      </c>
    </row>
    <row r="145" spans="1:22" x14ac:dyDescent="0.2">
      <c r="D145" s="38"/>
      <c r="E145" s="59"/>
      <c r="F145" s="59"/>
      <c r="G145" s="38"/>
      <c r="H145" s="36"/>
      <c r="P145" s="36"/>
      <c r="Q145" s="36"/>
      <c r="R145" s="36"/>
      <c r="S145" s="36"/>
      <c r="T145" s="36"/>
    </row>
    <row r="146" spans="1:22" ht="14.25" x14ac:dyDescent="0.2">
      <c r="B146" s="11" t="s">
        <v>75</v>
      </c>
      <c r="D146" s="7"/>
      <c r="E146" s="33"/>
      <c r="F146" s="33"/>
      <c r="G146" s="7"/>
      <c r="H146" s="36"/>
      <c r="I146" s="11"/>
      <c r="J146" s="11"/>
      <c r="K146" s="11"/>
      <c r="L146" s="11"/>
      <c r="M146" s="112"/>
      <c r="N146" s="128"/>
      <c r="O146" s="11"/>
      <c r="P146" s="36"/>
      <c r="Q146" s="36"/>
      <c r="R146" s="36"/>
      <c r="S146" s="36"/>
      <c r="T146" s="36"/>
    </row>
    <row r="147" spans="1:22" x14ac:dyDescent="0.2">
      <c r="B147" s="12" t="s">
        <v>76</v>
      </c>
      <c r="D147" s="7"/>
      <c r="E147" s="33"/>
      <c r="F147" s="33"/>
      <c r="G147" s="7"/>
      <c r="H147" s="36"/>
      <c r="I147" s="12"/>
      <c r="J147" s="12"/>
      <c r="K147" s="12"/>
      <c r="L147" s="12"/>
      <c r="M147" s="113"/>
      <c r="N147" s="129"/>
      <c r="O147" s="12"/>
      <c r="P147" s="36"/>
      <c r="Q147" s="36"/>
      <c r="R147" s="36"/>
      <c r="S147" s="36"/>
      <c r="T147" s="36"/>
    </row>
    <row r="148" spans="1:22" x14ac:dyDescent="0.2">
      <c r="B148" s="9" t="s">
        <v>77</v>
      </c>
      <c r="D148" s="23" t="s">
        <v>176</v>
      </c>
      <c r="E148" s="60">
        <v>545600</v>
      </c>
      <c r="F148" s="60"/>
      <c r="G148" s="21">
        <f>E148+F148</f>
        <v>545600</v>
      </c>
      <c r="H148" s="56"/>
      <c r="I148" s="9" t="s">
        <v>158</v>
      </c>
      <c r="M148" s="90" t="s">
        <v>108</v>
      </c>
      <c r="N148" s="90"/>
      <c r="P148" s="56"/>
      <c r="Q148" s="56"/>
      <c r="R148" s="56"/>
      <c r="S148" s="56"/>
      <c r="T148" s="56"/>
    </row>
    <row r="149" spans="1:22" x14ac:dyDescent="0.2">
      <c r="B149" s="9" t="s">
        <v>78</v>
      </c>
      <c r="D149" s="7"/>
      <c r="E149" s="7"/>
      <c r="F149" s="60"/>
      <c r="G149" s="21"/>
      <c r="H149" s="56"/>
      <c r="P149" s="56"/>
      <c r="Q149" s="56"/>
      <c r="R149" s="56"/>
      <c r="S149" s="56"/>
      <c r="T149" s="56"/>
    </row>
    <row r="150" spans="1:22" x14ac:dyDescent="0.2">
      <c r="B150" s="9" t="s">
        <v>81</v>
      </c>
      <c r="D150" s="7"/>
      <c r="E150" s="7"/>
      <c r="F150" s="60"/>
      <c r="G150" s="21"/>
      <c r="H150" s="56"/>
      <c r="P150" s="56"/>
      <c r="Q150" s="56"/>
      <c r="R150" s="56"/>
      <c r="S150" s="56"/>
      <c r="T150" s="56"/>
    </row>
    <row r="151" spans="1:22" x14ac:dyDescent="0.2">
      <c r="D151" s="7"/>
      <c r="E151" s="33"/>
      <c r="F151" s="33"/>
      <c r="G151" s="7"/>
      <c r="H151" s="36"/>
      <c r="P151" s="36"/>
      <c r="Q151" s="36"/>
      <c r="R151" s="36"/>
      <c r="S151" s="36"/>
      <c r="T151" s="36"/>
    </row>
    <row r="152" spans="1:22" ht="13.5" thickBot="1" x14ac:dyDescent="0.25">
      <c r="A152" s="2"/>
      <c r="D152" s="35"/>
      <c r="E152" s="58"/>
      <c r="F152" s="58"/>
      <c r="G152" s="35"/>
      <c r="H152" s="36"/>
      <c r="P152" s="36"/>
      <c r="Q152" s="36"/>
      <c r="R152" s="36"/>
      <c r="S152" s="36"/>
      <c r="T152" s="36"/>
    </row>
    <row r="153" spans="1:22" s="49" customFormat="1" ht="13.5" thickBot="1" x14ac:dyDescent="0.25">
      <c r="B153" s="48" t="s">
        <v>79</v>
      </c>
      <c r="D153" s="94"/>
      <c r="E153" s="98">
        <f>SUM(E148:E152)</f>
        <v>545600</v>
      </c>
      <c r="F153" s="99">
        <f>SUM(F148:F152)</f>
        <v>0</v>
      </c>
      <c r="G153" s="100">
        <f>SUM(G148:G152)</f>
        <v>545600</v>
      </c>
      <c r="H153" s="64"/>
      <c r="I153" s="48"/>
      <c r="J153" s="48"/>
      <c r="K153" s="48"/>
      <c r="L153" s="48"/>
      <c r="M153" s="123"/>
      <c r="N153" s="139"/>
      <c r="O153" s="48"/>
      <c r="P153" s="64"/>
      <c r="Q153" s="64"/>
      <c r="R153" s="64"/>
      <c r="S153" s="64"/>
      <c r="T153" s="64"/>
    </row>
    <row r="154" spans="1:22" ht="13.5" thickBot="1" x14ac:dyDescent="0.25">
      <c r="A154" s="2"/>
      <c r="D154" s="40"/>
      <c r="E154" s="61"/>
      <c r="F154" s="61"/>
      <c r="G154" s="40"/>
      <c r="H154" s="36"/>
      <c r="P154" s="36"/>
      <c r="Q154" s="36"/>
      <c r="R154" s="36"/>
      <c r="S154" s="36"/>
      <c r="T154" s="36"/>
    </row>
    <row r="155" spans="1:22" s="51" customFormat="1" ht="15.75" thickBot="1" x14ac:dyDescent="0.25">
      <c r="B155" s="55" t="s">
        <v>164</v>
      </c>
      <c r="D155" s="52"/>
      <c r="E155" s="63">
        <f>E38+E47+E53+E85+E119+E138+E144+E153</f>
        <v>186261600</v>
      </c>
      <c r="F155" s="54">
        <f>F38+F47+F53+F85+F119+F138+F144+F153</f>
        <v>27684200</v>
      </c>
      <c r="G155" s="53">
        <f>G38+G47+G53+G85+G119+G138+G144+G153</f>
        <v>213945800</v>
      </c>
      <c r="H155" s="65"/>
      <c r="I155" s="50"/>
      <c r="J155" s="50"/>
      <c r="K155" s="50"/>
      <c r="L155" s="50"/>
      <c r="M155" s="124"/>
      <c r="N155" s="140"/>
      <c r="O155" s="50"/>
      <c r="P155" s="65"/>
      <c r="Q155" s="65"/>
      <c r="R155" s="65"/>
      <c r="S155" s="65"/>
      <c r="T155" s="65"/>
    </row>
    <row r="156" spans="1:22" ht="13.5" thickBot="1" x14ac:dyDescent="0.25">
      <c r="D156" s="38"/>
      <c r="E156" s="73"/>
      <c r="F156" s="74"/>
      <c r="G156" s="44">
        <f>G155-E155-F155</f>
        <v>0</v>
      </c>
      <c r="H156" s="66"/>
      <c r="P156" s="66"/>
      <c r="Q156" s="66"/>
      <c r="R156" s="66"/>
      <c r="S156" s="66"/>
      <c r="T156" s="66"/>
    </row>
    <row r="157" spans="1:22" x14ac:dyDescent="0.2">
      <c r="B157" s="10"/>
      <c r="D157" s="6"/>
      <c r="E157" s="7"/>
      <c r="F157" s="6"/>
      <c r="G157" s="6"/>
      <c r="H157" s="4"/>
      <c r="I157" s="10"/>
      <c r="J157" s="10"/>
      <c r="K157" s="10"/>
      <c r="L157" s="10"/>
      <c r="M157" s="111"/>
      <c r="N157" s="127"/>
      <c r="O157" s="10"/>
      <c r="P157" s="4"/>
      <c r="Q157" s="4"/>
      <c r="R157" s="4"/>
      <c r="S157" s="4"/>
      <c r="T157" s="4"/>
      <c r="U157" s="18"/>
      <c r="V157" s="17"/>
    </row>
    <row r="158" spans="1:22" x14ac:dyDescent="0.2">
      <c r="D158" s="4"/>
      <c r="E158" s="36"/>
      <c r="F158" s="4"/>
      <c r="G158" s="4"/>
      <c r="H158" s="4"/>
      <c r="P158" s="4"/>
      <c r="Q158" s="4"/>
      <c r="R158" s="4"/>
      <c r="S158" s="4"/>
      <c r="T158" s="4"/>
    </row>
    <row r="159" spans="1:22" x14ac:dyDescent="0.2">
      <c r="B159" s="8" t="s">
        <v>102</v>
      </c>
      <c r="D159" s="4"/>
      <c r="E159" s="86"/>
      <c r="F159" s="34"/>
      <c r="G159" s="34" t="s">
        <v>102</v>
      </c>
      <c r="H159" s="34"/>
      <c r="P159" s="34"/>
      <c r="Q159" s="34"/>
      <c r="R159" s="34"/>
      <c r="S159" s="34"/>
      <c r="T159" s="34"/>
    </row>
    <row r="160" spans="1:22" x14ac:dyDescent="0.2">
      <c r="B160" s="13" t="s">
        <v>82</v>
      </c>
      <c r="E160" s="87"/>
      <c r="I160" s="13"/>
      <c r="J160" s="13"/>
      <c r="K160" s="13"/>
      <c r="L160" s="13"/>
      <c r="M160" s="114"/>
      <c r="N160" s="130"/>
      <c r="O160" s="13"/>
    </row>
    <row r="161" spans="2:20" x14ac:dyDescent="0.2">
      <c r="B161" s="13" t="s">
        <v>161</v>
      </c>
      <c r="E161" s="88"/>
      <c r="I161" s="13"/>
      <c r="J161" s="13"/>
      <c r="K161" s="13"/>
      <c r="L161" s="13"/>
      <c r="M161" s="114"/>
      <c r="N161" s="130"/>
      <c r="O161" s="13"/>
    </row>
    <row r="162" spans="2:20" x14ac:dyDescent="0.2">
      <c r="B162" s="14" t="s">
        <v>83</v>
      </c>
      <c r="E162" s="88"/>
      <c r="I162" s="14"/>
      <c r="J162" s="14"/>
      <c r="K162" s="14"/>
      <c r="L162" s="14"/>
      <c r="M162" s="115"/>
      <c r="N162" s="131"/>
      <c r="O162" s="14"/>
    </row>
    <row r="163" spans="2:20" ht="25.5" x14ac:dyDescent="0.2">
      <c r="B163" s="14" t="s">
        <v>84</v>
      </c>
      <c r="I163" s="14"/>
      <c r="J163" s="14"/>
      <c r="K163" s="14"/>
      <c r="L163" s="14"/>
      <c r="M163" s="115"/>
      <c r="N163" s="131"/>
      <c r="O163" s="14"/>
    </row>
    <row r="164" spans="2:20" x14ac:dyDescent="0.2">
      <c r="B164" s="13"/>
      <c r="I164" s="13"/>
      <c r="J164" s="13"/>
      <c r="K164" s="13"/>
      <c r="L164" s="13"/>
      <c r="M164" s="114"/>
      <c r="N164" s="130"/>
      <c r="O164" s="13"/>
    </row>
    <row r="166" spans="2:20" x14ac:dyDescent="0.2">
      <c r="F166" s="19"/>
      <c r="G166" s="19"/>
      <c r="H166" s="19"/>
      <c r="P166" s="19"/>
      <c r="Q166" s="19"/>
      <c r="R166" s="19"/>
      <c r="S166" s="19"/>
      <c r="T166" s="19"/>
    </row>
    <row r="167" spans="2:20" x14ac:dyDescent="0.2">
      <c r="B167" s="15"/>
      <c r="I167" s="15"/>
      <c r="J167" s="15"/>
      <c r="K167" s="15"/>
      <c r="L167" s="15"/>
      <c r="M167" s="116"/>
      <c r="N167" s="132"/>
      <c r="O167" s="15"/>
    </row>
    <row r="168" spans="2:20" x14ac:dyDescent="0.2">
      <c r="B168" s="15"/>
      <c r="I168" s="15"/>
      <c r="J168" s="15"/>
      <c r="K168" s="15"/>
      <c r="L168" s="15"/>
      <c r="M168" s="116"/>
      <c r="N168" s="132"/>
      <c r="O168" s="15"/>
    </row>
    <row r="169" spans="2:20" x14ac:dyDescent="0.2">
      <c r="B169" s="16"/>
      <c r="I169" s="16"/>
      <c r="J169" s="16"/>
      <c r="K169" s="16"/>
      <c r="L169" s="16"/>
      <c r="M169" s="107"/>
      <c r="N169" s="107"/>
      <c r="O169" s="16"/>
    </row>
    <row r="170" spans="2:20" x14ac:dyDescent="0.2">
      <c r="B170" s="16"/>
      <c r="I170" s="16"/>
      <c r="J170" s="16"/>
      <c r="K170" s="16"/>
      <c r="L170" s="16"/>
      <c r="M170" s="107"/>
      <c r="N170" s="107"/>
      <c r="O170" s="16"/>
    </row>
  </sheetData>
  <mergeCells count="1">
    <mergeCell ref="I5:O5"/>
  </mergeCells>
  <pageMargins left="0.23622047244094491" right="0.23622047244094491" top="0.74803149606299213" bottom="0.74803149606299213" header="0.31496062992125984" footer="0.31496062992125984"/>
  <pageSetup paperSize="8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Specificatie</vt:lpstr>
      <vt:lpstr>Specificatie!Afdruktitels</vt:lpstr>
    </vt:vector>
  </TitlesOfParts>
  <Company>Gemeente Opsterland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Arjen.Boer</dc:creator>
  <cp:lastModifiedBy>John van der Woude</cp:lastModifiedBy>
  <cp:lastPrinted>2020-12-01T09:11:13Z</cp:lastPrinted>
  <dcterms:created xsi:type="dcterms:W3CDTF">2017-08-07T10:24:57Z</dcterms:created>
  <dcterms:modified xsi:type="dcterms:W3CDTF">2024-09-26T14:20:57Z</dcterms:modified>
</cp:coreProperties>
</file>