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en\Aanbestedingen 2024\Gemeenten OWO\Brand\04) Definitieve aanbestedingstukken\"/>
    </mc:Choice>
  </mc:AlternateContent>
  <bookViews>
    <workbookView xWindow="0" yWindow="0" windowWidth="28800" windowHeight="14235"/>
  </bookViews>
  <sheets>
    <sheet name="Alle objecten" sheetId="1" r:id="rId1"/>
  </sheets>
  <calcPr calcId="162913"/>
</workbook>
</file>

<file path=xl/calcChain.xml><?xml version="1.0" encoding="utf-8"?>
<calcChain xmlns="http://schemas.openxmlformats.org/spreadsheetml/2006/main">
  <c r="I133" i="1" l="1"/>
  <c r="I127" i="1" l="1"/>
  <c r="I126" i="1"/>
  <c r="I125" i="1"/>
  <c r="I124" i="1"/>
  <c r="I123" i="1"/>
  <c r="I122" i="1"/>
  <c r="I121" i="1"/>
  <c r="I120" i="1"/>
  <c r="I119" i="1"/>
  <c r="I116" i="1"/>
  <c r="I114" i="1"/>
  <c r="I112" i="1"/>
  <c r="I111" i="1"/>
  <c r="I108" i="1"/>
  <c r="I102" i="1"/>
  <c r="I96" i="1"/>
  <c r="I95" i="1"/>
  <c r="I91" i="1"/>
  <c r="I90" i="1"/>
  <c r="I87" i="1"/>
  <c r="I83" i="1"/>
  <c r="I80" i="1"/>
  <c r="I77" i="1"/>
  <c r="I74" i="1"/>
  <c r="I71" i="1"/>
  <c r="I70" i="1"/>
  <c r="I69" i="1"/>
  <c r="I68" i="1"/>
  <c r="I67" i="1"/>
  <c r="I64" i="1"/>
  <c r="I63" i="1"/>
  <c r="I62" i="1"/>
  <c r="I61" i="1"/>
  <c r="I60" i="1"/>
  <c r="I59" i="1"/>
  <c r="I58" i="1"/>
  <c r="I57" i="1"/>
  <c r="I56" i="1"/>
  <c r="I52" i="1"/>
  <c r="I51" i="1"/>
  <c r="I48" i="1"/>
  <c r="I47" i="1"/>
  <c r="I46" i="1"/>
  <c r="I45" i="1"/>
  <c r="I39" i="1"/>
  <c r="I33" i="1"/>
  <c r="I32" i="1"/>
  <c r="I28" i="1"/>
  <c r="I27" i="1"/>
  <c r="I26" i="1"/>
  <c r="I25" i="1"/>
  <c r="I24" i="1"/>
  <c r="I23" i="1"/>
  <c r="I20" i="1"/>
  <c r="I19" i="1"/>
  <c r="I18" i="1"/>
  <c r="I14" i="1"/>
  <c r="I11" i="1"/>
  <c r="I10" i="1"/>
  <c r="I9" i="1"/>
  <c r="H130" i="1"/>
  <c r="F130" i="1"/>
  <c r="E130" i="1"/>
  <c r="I130" i="1" l="1"/>
  <c r="I131" i="1" s="1"/>
</calcChain>
</file>

<file path=xl/sharedStrings.xml><?xml version="1.0" encoding="utf-8"?>
<sst xmlns="http://schemas.openxmlformats.org/spreadsheetml/2006/main" count="328" uniqueCount="148">
  <si>
    <t>GEMEENTEWERF</t>
  </si>
  <si>
    <t>SPORT</t>
  </si>
  <si>
    <t>Sportcomplex De Steense, Dekenvaasstr.15, Wolvega (Zwembad)</t>
  </si>
  <si>
    <t>Sportcomplex De Steense, Dekenvaasstr.15, Wolvega (Oolde Steense)</t>
  </si>
  <si>
    <t>Sportcomplex De Steense, Dekenvaasstr.15, Wolvega (Nije Steense)</t>
  </si>
  <si>
    <t>Sportcomplex De Steense, Dekenvaasstr.15, Wolvega (Horeca)</t>
  </si>
  <si>
    <t>Sporthal De Duker, Dwarsvaartweg 2, Noordwolde (Horeca)</t>
  </si>
  <si>
    <t>Zwembad De Dobbe, Elsweg 4, Noordwolde</t>
  </si>
  <si>
    <t>GYMNASTIEKLOKALEN</t>
  </si>
  <si>
    <t>P.Potterstraat 17, Wolvega (Heidepolle)</t>
  </si>
  <si>
    <t>Meidoornstraat 33, de Blesse</t>
  </si>
  <si>
    <t>H.Deddenstraat 3, Steggerda (Triangel)</t>
  </si>
  <si>
    <t>Hoofdweg 55, Oldelamer</t>
  </si>
  <si>
    <t>Hoofdweg 193B, Oldeholtpade(Striepe)</t>
  </si>
  <si>
    <t>OPENBARE EIGENDOMMEN</t>
  </si>
  <si>
    <t>Grindweg 104, Munnekeburen (woning)</t>
  </si>
  <si>
    <t>Markt 53 (Talant)</t>
  </si>
  <si>
    <t xml:space="preserve">Markt 42, Wolvega (muziekschool) </t>
  </si>
  <si>
    <t>Meulewiek 2 + Gelde 10A, Noordwolde</t>
  </si>
  <si>
    <t>Pieterslaan 85a, Wolvega (schaftlokaal)</t>
  </si>
  <si>
    <t>Acht Pilarenplein (openbaar sanitair), Tjerk Hiddestraat 1A Wolvega (BAG-adres)</t>
  </si>
  <si>
    <t>Van Harenstraat 37, Wolvega (Huize Lindenoord)</t>
  </si>
  <si>
    <t>GEMEENTEHUIS</t>
  </si>
  <si>
    <t>Griffioenpark 1, Wolvega</t>
  </si>
  <si>
    <t>OPENBAAR BASISONDERWIJS</t>
  </si>
  <si>
    <t>De Dorpsschool, Lijsterstraat 6, Wolvega</t>
  </si>
  <si>
    <t>De Klaeter, Jokweg 14, De Hoeve</t>
  </si>
  <si>
    <t>De Lamer, Hoofdweg 55, Oldelamer</t>
  </si>
  <si>
    <t>De Lantscheene, Sonnegaweg 61, Oldetrijne</t>
  </si>
  <si>
    <t>De Striepe,  Hoofdweg 193, Oldeholtpade</t>
  </si>
  <si>
    <t>De Velden, Zuiderweg 40, Noordwolde</t>
  </si>
  <si>
    <t>Dorpsschool,  Meidoornstraat 33, de Blesse</t>
  </si>
  <si>
    <t>Plan-Zuid, Oranje Nassaulaan 51, Wolvega</t>
  </si>
  <si>
    <t>BIJZONDER BASISONDERWIJS</t>
  </si>
  <si>
    <t>De Adelaar, Heerenveenseweg 36, Wolvega</t>
  </si>
  <si>
    <t>Matthijsje, Oosterstreek 23, Noordwolde</t>
  </si>
  <si>
    <t>Rk Basisschool St. Franciscus, Lycklamaweg 14, Wolvega</t>
  </si>
  <si>
    <t>VOORTGEZET ONDERWIJS</t>
  </si>
  <si>
    <t>Lindecollege, Drafsportlaan 22, Wolvega</t>
  </si>
  <si>
    <t>MULTIFUNCTIONELE CENTRA</t>
  </si>
  <si>
    <t>MFC DE DRIE TURVEN, KERKEWEG 10, MUNNEKEBUREN</t>
  </si>
  <si>
    <t>MFC BOIJL, BOIJLERWEG 88, BOIJL</t>
  </si>
  <si>
    <t xml:space="preserve">School </t>
  </si>
  <si>
    <t>Peuterspeelzaal</t>
  </si>
  <si>
    <t>Kinderopvang</t>
  </si>
  <si>
    <t>School</t>
  </si>
  <si>
    <t>Horeca en korfbal</t>
  </si>
  <si>
    <t>MFC STEGGERDA, C. WESTERVELDSTRAAT 1, STEGGERDA</t>
  </si>
  <si>
    <t>Regenboog, H.Deddenstraat 6, Steggerda (Kinderopvang)</t>
  </si>
  <si>
    <t>De Triangel</t>
  </si>
  <si>
    <t>MFC FUTURA, P.POTTERSTRAAT 13, 13A, 13B, 13C, WOLVEGA</t>
  </si>
  <si>
    <t>P. Potterstraat 13, 13A, 13B, 13C</t>
  </si>
  <si>
    <t>(Volgens Opgave Bel.Ooststellingwerf)</t>
  </si>
  <si>
    <t>Heidepolle  nr. 13</t>
  </si>
  <si>
    <t>Peuterspeelzaal nr. 13a</t>
  </si>
  <si>
    <t>Wegwijzer nr. 13b</t>
  </si>
  <si>
    <t>Buitenschoolse Opvang/Kinderdagverblijf nr. 13c</t>
  </si>
  <si>
    <t>Vensterschool</t>
  </si>
  <si>
    <t>TOTALEN</t>
  </si>
  <si>
    <t>Regenboog, H.Deddenstraat 6, Steggerda (Medegebruik)</t>
  </si>
  <si>
    <t>Begraafplaats Werkpl./Schaftlok. Wolvega, Steenwijkerweg 53, Wolvega</t>
  </si>
  <si>
    <t>Markt 53 + 42, Wolvega</t>
  </si>
  <si>
    <t>Molenstraat 14, Noordwolde (Pand Roffelsen)</t>
  </si>
  <si>
    <t>Pieterslaan 85a, Wolvega (mat.opslag/loods)</t>
  </si>
  <si>
    <t>Boerderij Heerenveenseweg 87, Wolvega</t>
  </si>
  <si>
    <t>De Drie Dorpen, Ottersweg 2, Oldeholtwolde</t>
  </si>
  <si>
    <t>Fredericusschool, Pastoor Schuttestraat 30, Steggerda</t>
  </si>
  <si>
    <t>Hoofdweg 17, Wolvega (Paardenstallen/Helomastate) (NIET GETAXEERD)</t>
  </si>
  <si>
    <t>OBS De Aventurijn</t>
  </si>
  <si>
    <t>Het Thuishuis (kinderopvang)</t>
  </si>
  <si>
    <t>MFC DE NIJE STIENZE, KERKWEG 7A+9, NIJEHOLTPADE (incl. zonnepanelen)</t>
  </si>
  <si>
    <t>MFC DE VLINDERTUIN, GROTE VUURVLINDER 2, 2A, 2B, WOLVEGA</t>
  </si>
  <si>
    <t>School Tuindorpschool</t>
  </si>
  <si>
    <t>NB. Bij panden die inclusief BTW verzekerd zijn, is de verzekerde waarde van de inventaris ook inclusief BTW</t>
  </si>
  <si>
    <t>Inventaris</t>
  </si>
  <si>
    <t>Buurthuisstraat 5, Noordwolde</t>
  </si>
  <si>
    <t>OPENBAAR SPECIAAL ONDERWIJS</t>
  </si>
  <si>
    <t>Rotanstraat 3, Noordwolde ( vm.Brandweergarage) (NIET GETAXEERD)</t>
  </si>
  <si>
    <t>Sickengastraat 6, Wolvega (NIET GETAXEERD)</t>
  </si>
  <si>
    <t>Molen Windlust Zilverlaan 1, Wolvega</t>
  </si>
  <si>
    <t>DIVERSEN</t>
  </si>
  <si>
    <t>T Vlechtwerk  Mandehof 1 TM 15, Noordwolde</t>
  </si>
  <si>
    <t>Havengebouw + sanitaire unit, Lindedijk 3D, Nijetrijne</t>
  </si>
  <si>
    <t>MFC  T VLECHTWERK , MANDEHOF 17, NOORDWOLDE</t>
  </si>
  <si>
    <t>8 Mobiele schaftwagens</t>
  </si>
  <si>
    <t>Inventaris (wijziging)</t>
  </si>
  <si>
    <t>Opstallen</t>
  </si>
  <si>
    <t>Totaal opstallen + inventaris</t>
  </si>
  <si>
    <t xml:space="preserve"> </t>
  </si>
  <si>
    <t xml:space="preserve">  </t>
  </si>
  <si>
    <t>Taxatie / 26-05-2021</t>
  </si>
  <si>
    <t xml:space="preserve">Sporthal De Duker, Dwarsvaartweg 2, Noordwolde (Sportcomplex) </t>
  </si>
  <si>
    <t xml:space="preserve">Oranje Nassaulaan 51, Wolvega (Wolvega Zuid) </t>
  </si>
  <si>
    <t xml:space="preserve">Noodlokalen, Eikenlaan 74 Wolvega </t>
  </si>
  <si>
    <t>Brandstofcontainer, Aan de Schipsloot 28, Wolvega</t>
  </si>
  <si>
    <t>Taxatie / 17-06-2021</t>
  </si>
  <si>
    <t>Taxatie / 21-06-2021</t>
  </si>
  <si>
    <t xml:space="preserve">Taxatie / </t>
  </si>
  <si>
    <t>Mutatie</t>
  </si>
  <si>
    <t xml:space="preserve">Aan de Schipsloot 28, Wolvega </t>
  </si>
  <si>
    <t>Thorbecke</t>
  </si>
  <si>
    <t>Totaal</t>
  </si>
  <si>
    <t>Hoofdstraat Oost 52  Wolvega</t>
  </si>
  <si>
    <t>Taxatie/ 25-03-2022</t>
  </si>
  <si>
    <t>Taxatie exclusief BTW</t>
  </si>
  <si>
    <t>De Triade, Andries Veenstrastraat 27, Wolvega</t>
  </si>
  <si>
    <t>Index 130,0</t>
  </si>
  <si>
    <t xml:space="preserve">Excedent </t>
  </si>
  <si>
    <t>Diverse objecten t.b.v. Oekraïense vluchtelingen</t>
  </si>
  <si>
    <t>Ccontainerwoning (9 x € 13.866,- incl. btw + 9 x € 4.000,-), Stellingenweg 6, Oldeholtpade</t>
  </si>
  <si>
    <t>Was en kookunit, Stellingenweg 6, Oldeholtpade</t>
  </si>
  <si>
    <t>Chalet (9 x € 19.602,- incl. btw + 9 x € 4.000,-), Heerenveenseweg, Wolvega</t>
  </si>
  <si>
    <t>Was en kookunit, Heerenveenseweg/Smalle weegbree 20, Wolvega</t>
  </si>
  <si>
    <t>Centrale propaangas opstelling, Heerenveenseweg, Wolvega</t>
  </si>
  <si>
    <t>Chalet (20 x € 24.442,- incl. btw) in opslag, Gemeentewerf, Aan de Schipsloot 28, Wolvega</t>
  </si>
  <si>
    <t>Caravan (15 x € 60.000,- ex. btw) in opslag, stalling loods, Oldelamer</t>
  </si>
  <si>
    <t>Unit, Paulus Potterstraat 13, Wolvega</t>
  </si>
  <si>
    <t>Mr.Scholtensschool, Wilhelminastraat 18, Wolvega</t>
  </si>
  <si>
    <t>incl.</t>
  </si>
  <si>
    <t>woningen De Brogge 6 t/m 114, Wolvega</t>
  </si>
  <si>
    <t>Berging</t>
  </si>
  <si>
    <t>Solarcarport</t>
  </si>
  <si>
    <t>01-01-2024</t>
  </si>
  <si>
    <t>Index 126,8</t>
  </si>
  <si>
    <t>opruimingskosten</t>
  </si>
  <si>
    <t>Excl. opruimingskst</t>
  </si>
  <si>
    <t>Objectenspecificatie per 01-01-2024</t>
  </si>
  <si>
    <t>Gemeente Weststellingwerf</t>
  </si>
  <si>
    <t>BTW</t>
  </si>
  <si>
    <t>Preventieniveau</t>
  </si>
  <si>
    <t>Asbestdaken</t>
  </si>
  <si>
    <t xml:space="preserve">Leegstand/ </t>
  </si>
  <si>
    <t>Antikraak</t>
  </si>
  <si>
    <t>Inbraak en BMI</t>
  </si>
  <si>
    <t>-</t>
  </si>
  <si>
    <t>Geen eigendom</t>
  </si>
  <si>
    <t>Geen asbest</t>
  </si>
  <si>
    <t>Leeg, geen beheerder</t>
  </si>
  <si>
    <t xml:space="preserve">Onbekend </t>
  </si>
  <si>
    <t>Gesloopt</t>
  </si>
  <si>
    <t>Verkocht in 2024</t>
  </si>
  <si>
    <t>inbraak en BMI</t>
  </si>
  <si>
    <t>Inbraak en rookmelders</t>
  </si>
  <si>
    <t>Inbraak en bmi</t>
  </si>
  <si>
    <t>Sportlaan 25, voormalig Bornego College</t>
  </si>
  <si>
    <t>Bijlage C.2.2</t>
  </si>
  <si>
    <t xml:space="preserve">Afgerond in de </t>
  </si>
  <si>
    <t>sluitnota € 1.250.000,00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</si>
</sst>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 [$€-413]\ * #,##0.00_ ;_ [$€-413]\ * \-#,##0.00_ ;_ [$€-413]\ * &quot;-&quot;??_ ;_ @_ "/>
    <numFmt numFmtId="166" formatCode="_ &quot;€&quot;\ * #,##0.0_ ;_ &quot;€&quot;\ * \-#,##0.0_ ;_ &quot;€&quot;\ * &quot;-&quot;??_ ;_ @_ "/>
    <numFmt numFmtId="167" formatCode="_ &quot;€&quot;\ * #,##0.0_ ;_ &quot;€&quot;\ * \-#,##0.0_ ;_ &quot;€&quot;\ * &quot;-&quot;?_ ;_ @_ "/>
    <numFmt numFmtId="170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44" fontId="2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1" fillId="3" borderId="3" xfId="0" applyFont="1" applyFill="1" applyBorder="1"/>
    <xf numFmtId="44" fontId="2" fillId="0" borderId="0" xfId="1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8" fillId="0" borderId="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164" fontId="1" fillId="2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/>
    <xf numFmtId="0" fontId="8" fillId="0" borderId="0" xfId="0" applyFont="1" applyFill="1" applyBorder="1"/>
    <xf numFmtId="0" fontId="2" fillId="0" borderId="0" xfId="0" applyFont="1" applyFill="1" applyBorder="1"/>
    <xf numFmtId="165" fontId="2" fillId="0" borderId="1" xfId="1" applyNumberFormat="1" applyFont="1" applyFill="1" applyBorder="1"/>
    <xf numFmtId="165" fontId="2" fillId="0" borderId="1" xfId="0" applyNumberFormat="1" applyFont="1" applyFill="1" applyBorder="1"/>
    <xf numFmtId="165" fontId="2" fillId="0" borderId="10" xfId="0" applyNumberFormat="1" applyFont="1" applyFill="1" applyBorder="1"/>
    <xf numFmtId="165" fontId="2" fillId="0" borderId="2" xfId="0" applyNumberFormat="1" applyFont="1" applyFill="1" applyBorder="1"/>
    <xf numFmtId="165" fontId="1" fillId="5" borderId="9" xfId="0" applyNumberFormat="1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2" xfId="0" quotePrefix="1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44" fontId="9" fillId="0" borderId="0" xfId="0" applyNumberFormat="1" applyFont="1" applyFill="1" applyBorder="1"/>
    <xf numFmtId="167" fontId="2" fillId="0" borderId="0" xfId="0" applyNumberFormat="1" applyFont="1" applyFill="1" applyBorder="1"/>
    <xf numFmtId="166" fontId="1" fillId="6" borderId="9" xfId="0" applyNumberFormat="1" applyFont="1" applyFill="1" applyBorder="1"/>
    <xf numFmtId="44" fontId="1" fillId="6" borderId="9" xfId="1" applyFont="1" applyFill="1" applyBorder="1"/>
    <xf numFmtId="0" fontId="1" fillId="6" borderId="1" xfId="0" quotePrefix="1" applyFont="1" applyFill="1" applyBorder="1" applyAlignment="1">
      <alignment horizontal="center"/>
    </xf>
    <xf numFmtId="0" fontId="10" fillId="0" borderId="0" xfId="0" applyFont="1" applyFill="1" applyBorder="1"/>
    <xf numFmtId="0" fontId="1" fillId="3" borderId="14" xfId="0" applyFont="1" applyFill="1" applyBorder="1" applyAlignment="1"/>
    <xf numFmtId="0" fontId="1" fillId="4" borderId="6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18" xfId="0" quotePrefix="1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44" fontId="1" fillId="6" borderId="9" xfId="0" applyNumberFormat="1" applyFont="1" applyFill="1" applyBorder="1"/>
    <xf numFmtId="165" fontId="2" fillId="0" borderId="1" xfId="0" applyNumberFormat="1" applyFont="1" applyBorder="1"/>
    <xf numFmtId="44" fontId="11" fillId="0" borderId="0" xfId="0" applyNumberFormat="1" applyFont="1" applyFill="1" applyBorder="1"/>
  </cellXfs>
  <cellStyles count="5">
    <cellStyle name="Standaard" xfId="0" builtinId="0"/>
    <cellStyle name="Valuta" xfId="1" builtinId="4"/>
    <cellStyle name="Valuta 2" xfId="2"/>
    <cellStyle name="Valuta 2 2" xfId="4"/>
    <cellStyle name="Valuta 3" xfId="3"/>
  </cellStyles>
  <dxfs count="0"/>
  <tableStyles count="0" defaultTableStyle="TableStyleMedium2" defaultPivotStyle="PivotStyleLight16"/>
  <colors>
    <mruColors>
      <color rgb="FFFF33CC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tabSelected="1" workbookViewId="0">
      <pane xSplit="1" ySplit="7" topLeftCell="C68" activePane="bottomRight" state="frozen"/>
      <selection pane="topRight" activeCell="V1" sqref="V1"/>
      <selection pane="bottomLeft" activeCell="A7" sqref="A7"/>
      <selection pane="bottomRight" activeCell="A3" sqref="A3"/>
    </sheetView>
  </sheetViews>
  <sheetFormatPr defaultRowHeight="15.75" x14ac:dyDescent="0.25"/>
  <cols>
    <col min="1" max="1" width="87.28515625" style="2" bestFit="1" customWidth="1"/>
    <col min="2" max="2" width="3.7109375" style="2" customWidth="1"/>
    <col min="3" max="3" width="24.5703125" style="2" customWidth="1"/>
    <col min="4" max="4" width="5.85546875" style="2" customWidth="1"/>
    <col min="5" max="7" width="20.7109375" style="20" customWidth="1"/>
    <col min="8" max="8" width="24.42578125" style="20" customWidth="1"/>
    <col min="9" max="9" width="20.7109375" style="20" customWidth="1"/>
    <col min="10" max="10" width="5.85546875" style="20" customWidth="1"/>
    <col min="11" max="12" width="20.7109375" style="20" customWidth="1"/>
    <col min="13" max="13" width="24.140625" style="20" customWidth="1"/>
    <col min="14" max="14" width="16.42578125" style="2" customWidth="1"/>
    <col min="15" max="16384" width="9.140625" style="2"/>
  </cols>
  <sheetData>
    <row r="1" spans="1:14" x14ac:dyDescent="0.25">
      <c r="A1" s="11" t="s">
        <v>145</v>
      </c>
    </row>
    <row r="2" spans="1:14" s="20" customFormat="1" x14ac:dyDescent="0.25">
      <c r="A2" s="35" t="s">
        <v>127</v>
      </c>
    </row>
    <row r="3" spans="1:14" ht="16.5" thickBot="1" x14ac:dyDescent="0.3">
      <c r="A3" s="12" t="s">
        <v>126</v>
      </c>
    </row>
    <row r="4" spans="1:14" ht="16.5" thickBot="1" x14ac:dyDescent="0.3">
      <c r="A4" s="1"/>
      <c r="C4" s="36" t="s">
        <v>104</v>
      </c>
    </row>
    <row r="5" spans="1:14" x14ac:dyDescent="0.25">
      <c r="A5" s="1"/>
      <c r="C5" s="14" t="s">
        <v>97</v>
      </c>
      <c r="D5" s="17"/>
      <c r="E5" s="37" t="s">
        <v>86</v>
      </c>
      <c r="F5" s="26" t="s">
        <v>74</v>
      </c>
      <c r="G5" s="38" t="s">
        <v>128</v>
      </c>
      <c r="H5" s="38" t="s">
        <v>107</v>
      </c>
      <c r="I5" s="39" t="s">
        <v>101</v>
      </c>
      <c r="J5" s="17"/>
      <c r="K5" s="46" t="s">
        <v>129</v>
      </c>
      <c r="L5" s="47" t="s">
        <v>130</v>
      </c>
      <c r="M5" s="48" t="s">
        <v>131</v>
      </c>
      <c r="N5" s="17"/>
    </row>
    <row r="6" spans="1:14" x14ac:dyDescent="0.25">
      <c r="A6" s="1"/>
      <c r="C6" s="1" t="s">
        <v>98</v>
      </c>
      <c r="D6" s="17"/>
      <c r="E6" s="40" t="s">
        <v>122</v>
      </c>
      <c r="F6" s="27" t="s">
        <v>122</v>
      </c>
      <c r="G6" s="33"/>
      <c r="H6" s="33" t="s">
        <v>124</v>
      </c>
      <c r="I6" s="41">
        <v>2024</v>
      </c>
      <c r="J6" s="17"/>
      <c r="K6" s="49"/>
      <c r="L6" s="45"/>
      <c r="M6" s="50" t="s">
        <v>132</v>
      </c>
      <c r="N6" s="17"/>
    </row>
    <row r="7" spans="1:14" ht="16.5" thickBot="1" x14ac:dyDescent="0.3">
      <c r="C7" s="15" t="s">
        <v>100</v>
      </c>
      <c r="D7" s="17"/>
      <c r="E7" s="42" t="s">
        <v>106</v>
      </c>
      <c r="F7" s="28" t="s">
        <v>123</v>
      </c>
      <c r="G7" s="43"/>
      <c r="H7" s="43"/>
      <c r="I7" s="44" t="s">
        <v>125</v>
      </c>
      <c r="J7" s="17"/>
      <c r="K7" s="51"/>
      <c r="L7" s="52"/>
      <c r="M7" s="53"/>
      <c r="N7" s="17"/>
    </row>
    <row r="8" spans="1:14" ht="20.100000000000001" customHeight="1" x14ac:dyDescent="0.25">
      <c r="A8" s="1" t="s">
        <v>0</v>
      </c>
      <c r="E8" s="23"/>
      <c r="F8" s="23"/>
      <c r="G8" s="23"/>
      <c r="H8" s="23"/>
      <c r="I8" s="23"/>
    </row>
    <row r="9" spans="1:14" ht="15" customHeight="1" x14ac:dyDescent="0.25">
      <c r="A9" s="2" t="s">
        <v>99</v>
      </c>
      <c r="C9" s="13" t="s">
        <v>90</v>
      </c>
      <c r="E9" s="22">
        <v>6995700</v>
      </c>
      <c r="F9" s="22">
        <v>704600</v>
      </c>
      <c r="G9" s="22"/>
      <c r="H9" s="22"/>
      <c r="I9" s="22">
        <f>E9+F9+H9</f>
        <v>7700300</v>
      </c>
      <c r="K9" s="55" t="s">
        <v>133</v>
      </c>
      <c r="L9" s="55" t="s">
        <v>134</v>
      </c>
      <c r="M9" s="55" t="s">
        <v>134</v>
      </c>
    </row>
    <row r="10" spans="1:14" x14ac:dyDescent="0.25">
      <c r="A10" s="2" t="s">
        <v>60</v>
      </c>
      <c r="C10" s="13" t="s">
        <v>90</v>
      </c>
      <c r="E10" s="22">
        <v>179400</v>
      </c>
      <c r="F10" s="22">
        <v>37300</v>
      </c>
      <c r="G10" s="22"/>
      <c r="H10" s="22"/>
      <c r="I10" s="22">
        <f t="shared" ref="I10:I71" si="0">E10+F10+H10</f>
        <v>216700</v>
      </c>
      <c r="K10" s="55"/>
      <c r="L10" s="55"/>
      <c r="M10" s="55"/>
    </row>
    <row r="11" spans="1:14" ht="18" customHeight="1" x14ac:dyDescent="0.25">
      <c r="A11" s="2" t="s">
        <v>84</v>
      </c>
      <c r="E11" s="22">
        <v>81500</v>
      </c>
      <c r="F11" s="22"/>
      <c r="G11" s="22"/>
      <c r="H11" s="22"/>
      <c r="I11" s="22">
        <f t="shared" si="0"/>
        <v>81500</v>
      </c>
      <c r="K11" s="55"/>
      <c r="L11" s="55"/>
      <c r="M11" s="55"/>
    </row>
    <row r="12" spans="1:14" x14ac:dyDescent="0.25">
      <c r="E12" s="22"/>
      <c r="F12" s="22"/>
      <c r="G12" s="22"/>
      <c r="H12" s="22"/>
      <c r="I12" s="22"/>
      <c r="K12" s="55"/>
      <c r="L12" s="55"/>
      <c r="M12" s="55"/>
    </row>
    <row r="13" spans="1:14" ht="20.100000000000001" customHeight="1" x14ac:dyDescent="0.25">
      <c r="A13" s="1" t="s">
        <v>1</v>
      </c>
      <c r="B13" s="2" t="s">
        <v>88</v>
      </c>
      <c r="E13" s="22"/>
      <c r="F13" s="22"/>
      <c r="G13" s="22"/>
      <c r="H13" s="22"/>
      <c r="I13" s="22"/>
      <c r="K13" s="55"/>
      <c r="L13" s="55"/>
      <c r="M13" s="55"/>
    </row>
    <row r="14" spans="1:14" x14ac:dyDescent="0.25">
      <c r="A14" s="2" t="s">
        <v>2</v>
      </c>
      <c r="C14" s="13" t="s">
        <v>90</v>
      </c>
      <c r="E14" s="22">
        <v>10702300</v>
      </c>
      <c r="F14" s="22">
        <v>407800</v>
      </c>
      <c r="G14" s="22" t="s">
        <v>118</v>
      </c>
      <c r="H14" s="22"/>
      <c r="I14" s="22">
        <f t="shared" si="0"/>
        <v>11110100</v>
      </c>
      <c r="K14" s="55" t="s">
        <v>133</v>
      </c>
      <c r="L14" s="55" t="s">
        <v>134</v>
      </c>
      <c r="M14" s="55" t="s">
        <v>134</v>
      </c>
    </row>
    <row r="15" spans="1:14" x14ac:dyDescent="0.25">
      <c r="A15" s="2" t="s">
        <v>3</v>
      </c>
      <c r="E15" s="22"/>
      <c r="F15" s="22"/>
      <c r="G15" s="22"/>
      <c r="H15" s="22"/>
      <c r="I15" s="22"/>
      <c r="K15" s="55" t="s">
        <v>133</v>
      </c>
      <c r="L15" s="55" t="s">
        <v>134</v>
      </c>
      <c r="M15" s="55" t="s">
        <v>134</v>
      </c>
    </row>
    <row r="16" spans="1:14" x14ac:dyDescent="0.25">
      <c r="A16" s="2" t="s">
        <v>4</v>
      </c>
      <c r="E16" s="22"/>
      <c r="F16" s="22"/>
      <c r="G16" s="22"/>
      <c r="H16" s="22"/>
      <c r="I16" s="22"/>
      <c r="K16" s="55" t="s">
        <v>133</v>
      </c>
      <c r="L16" s="55" t="s">
        <v>134</v>
      </c>
      <c r="M16" s="55" t="s">
        <v>134</v>
      </c>
    </row>
    <row r="17" spans="1:13" x14ac:dyDescent="0.25">
      <c r="A17" s="2" t="s">
        <v>5</v>
      </c>
      <c r="E17" s="22"/>
      <c r="F17" s="22"/>
      <c r="G17" s="22"/>
      <c r="H17" s="22"/>
      <c r="I17" s="22"/>
      <c r="K17" s="55" t="s">
        <v>133</v>
      </c>
      <c r="L17" s="55" t="s">
        <v>134</v>
      </c>
      <c r="M17" s="55" t="s">
        <v>134</v>
      </c>
    </row>
    <row r="18" spans="1:13" ht="15" customHeight="1" x14ac:dyDescent="0.25">
      <c r="A18" s="2" t="s">
        <v>91</v>
      </c>
      <c r="C18" s="13" t="s">
        <v>90</v>
      </c>
      <c r="E18" s="22">
        <v>8320800</v>
      </c>
      <c r="F18" s="22">
        <v>444900</v>
      </c>
      <c r="G18" s="22"/>
      <c r="H18" s="22"/>
      <c r="I18" s="22">
        <f t="shared" si="0"/>
        <v>8765700</v>
      </c>
      <c r="K18" s="55" t="s">
        <v>133</v>
      </c>
      <c r="L18" s="55" t="s">
        <v>134</v>
      </c>
      <c r="M18" s="55" t="s">
        <v>134</v>
      </c>
    </row>
    <row r="19" spans="1:13" x14ac:dyDescent="0.25">
      <c r="A19" s="2" t="s">
        <v>6</v>
      </c>
      <c r="E19" s="22"/>
      <c r="F19" s="22"/>
      <c r="G19" s="22"/>
      <c r="H19" s="22"/>
      <c r="I19" s="22">
        <f t="shared" si="0"/>
        <v>0</v>
      </c>
      <c r="K19" s="55" t="s">
        <v>133</v>
      </c>
      <c r="L19" s="55" t="s">
        <v>134</v>
      </c>
      <c r="M19" s="55" t="s">
        <v>134</v>
      </c>
    </row>
    <row r="20" spans="1:13" x14ac:dyDescent="0.25">
      <c r="A20" s="2" t="s">
        <v>7</v>
      </c>
      <c r="C20" s="13" t="s">
        <v>90</v>
      </c>
      <c r="E20" s="22">
        <v>2538800</v>
      </c>
      <c r="F20" s="22">
        <v>148400</v>
      </c>
      <c r="G20" s="22"/>
      <c r="H20" s="22"/>
      <c r="I20" s="22">
        <f t="shared" si="0"/>
        <v>2687200</v>
      </c>
      <c r="K20" s="55" t="s">
        <v>134</v>
      </c>
      <c r="L20" s="55" t="s">
        <v>134</v>
      </c>
      <c r="M20" s="55" t="s">
        <v>134</v>
      </c>
    </row>
    <row r="21" spans="1:13" x14ac:dyDescent="0.25">
      <c r="E21" s="22"/>
      <c r="F21" s="22"/>
      <c r="G21" s="22"/>
      <c r="H21" s="22"/>
      <c r="I21" s="22"/>
      <c r="K21" s="55"/>
      <c r="L21" s="55"/>
      <c r="M21" s="55"/>
    </row>
    <row r="22" spans="1:13" ht="20.100000000000001" customHeight="1" x14ac:dyDescent="0.25">
      <c r="A22" s="1" t="s">
        <v>8</v>
      </c>
      <c r="B22" s="2" t="s">
        <v>88</v>
      </c>
      <c r="E22" s="22"/>
      <c r="F22" s="22"/>
      <c r="G22" s="22"/>
      <c r="H22" s="22"/>
      <c r="I22" s="22"/>
      <c r="K22" s="55"/>
      <c r="L22" s="55"/>
      <c r="M22" s="55"/>
    </row>
    <row r="23" spans="1:13" x14ac:dyDescent="0.25">
      <c r="A23" s="2" t="s">
        <v>9</v>
      </c>
      <c r="C23" s="13" t="s">
        <v>90</v>
      </c>
      <c r="E23" s="22">
        <v>1120200</v>
      </c>
      <c r="F23" s="22">
        <v>126200</v>
      </c>
      <c r="G23" s="22"/>
      <c r="H23" s="22"/>
      <c r="I23" s="22">
        <f t="shared" si="0"/>
        <v>1246400</v>
      </c>
      <c r="K23" s="55" t="s">
        <v>134</v>
      </c>
      <c r="L23" s="55" t="s">
        <v>134</v>
      </c>
      <c r="M23" s="55" t="s">
        <v>134</v>
      </c>
    </row>
    <row r="24" spans="1:13" x14ac:dyDescent="0.25">
      <c r="A24" s="2" t="s">
        <v>10</v>
      </c>
      <c r="C24" s="13" t="s">
        <v>90</v>
      </c>
      <c r="E24" s="22">
        <v>1060400</v>
      </c>
      <c r="F24" s="22">
        <v>111300</v>
      </c>
      <c r="G24" s="22"/>
      <c r="H24" s="22"/>
      <c r="I24" s="22">
        <f t="shared" si="0"/>
        <v>1171700</v>
      </c>
      <c r="K24" s="55" t="s">
        <v>134</v>
      </c>
      <c r="L24" s="55" t="s">
        <v>134</v>
      </c>
      <c r="M24" s="55" t="s">
        <v>134</v>
      </c>
    </row>
    <row r="25" spans="1:13" x14ac:dyDescent="0.25">
      <c r="A25" s="2" t="s">
        <v>11</v>
      </c>
      <c r="C25" s="13" t="s">
        <v>90</v>
      </c>
      <c r="E25" s="22">
        <v>1120200</v>
      </c>
      <c r="F25" s="22">
        <v>126200</v>
      </c>
      <c r="G25" s="22"/>
      <c r="H25" s="22"/>
      <c r="I25" s="22">
        <f t="shared" si="0"/>
        <v>1246400</v>
      </c>
      <c r="K25" s="55" t="s">
        <v>134</v>
      </c>
      <c r="L25" s="55" t="s">
        <v>134</v>
      </c>
      <c r="M25" s="55" t="s">
        <v>134</v>
      </c>
    </row>
    <row r="26" spans="1:13" ht="15" customHeight="1" x14ac:dyDescent="0.25">
      <c r="A26" s="2" t="s">
        <v>92</v>
      </c>
      <c r="C26" s="13" t="s">
        <v>90</v>
      </c>
      <c r="E26" s="22">
        <v>1310900</v>
      </c>
      <c r="F26" s="22">
        <v>111300</v>
      </c>
      <c r="G26" s="22"/>
      <c r="H26" s="22"/>
      <c r="I26" s="22">
        <f t="shared" si="0"/>
        <v>1422200</v>
      </c>
      <c r="K26" s="55" t="s">
        <v>134</v>
      </c>
      <c r="L26" s="55" t="s">
        <v>134</v>
      </c>
      <c r="M26" s="55" t="s">
        <v>134</v>
      </c>
    </row>
    <row r="27" spans="1:13" x14ac:dyDescent="0.25">
      <c r="A27" s="2" t="s">
        <v>12</v>
      </c>
      <c r="C27" s="13" t="s">
        <v>90</v>
      </c>
      <c r="E27" s="22">
        <v>806400</v>
      </c>
      <c r="F27" s="22">
        <v>111300</v>
      </c>
      <c r="G27" s="22"/>
      <c r="H27" s="22"/>
      <c r="I27" s="22">
        <f t="shared" si="0"/>
        <v>917700</v>
      </c>
      <c r="K27" s="55" t="s">
        <v>134</v>
      </c>
      <c r="L27" s="55" t="s">
        <v>134</v>
      </c>
      <c r="M27" s="55" t="s">
        <v>134</v>
      </c>
    </row>
    <row r="28" spans="1:13" x14ac:dyDescent="0.25">
      <c r="A28" s="2" t="s">
        <v>13</v>
      </c>
      <c r="C28" s="13" t="s">
        <v>90</v>
      </c>
      <c r="E28" s="22">
        <v>1120200</v>
      </c>
      <c r="F28" s="22">
        <v>126200</v>
      </c>
      <c r="G28" s="22"/>
      <c r="H28" s="22"/>
      <c r="I28" s="22">
        <f t="shared" si="0"/>
        <v>1246400</v>
      </c>
      <c r="K28" s="55" t="s">
        <v>134</v>
      </c>
      <c r="L28" s="55" t="s">
        <v>134</v>
      </c>
      <c r="M28" s="55" t="s">
        <v>134</v>
      </c>
    </row>
    <row r="29" spans="1:13" x14ac:dyDescent="0.25">
      <c r="E29" s="22"/>
      <c r="F29" s="22"/>
      <c r="G29" s="22"/>
      <c r="H29" s="22"/>
      <c r="I29" s="22"/>
      <c r="K29" s="55"/>
      <c r="L29" s="55"/>
      <c r="M29" s="55"/>
    </row>
    <row r="30" spans="1:13" ht="20.100000000000001" customHeight="1" x14ac:dyDescent="0.25">
      <c r="A30" s="1" t="s">
        <v>14</v>
      </c>
      <c r="B30" s="2" t="s">
        <v>88</v>
      </c>
      <c r="E30" s="22"/>
      <c r="F30" s="22"/>
      <c r="G30" s="22"/>
      <c r="H30" s="22"/>
      <c r="I30" s="22"/>
      <c r="K30" s="55"/>
      <c r="L30" s="55"/>
      <c r="M30" s="55"/>
    </row>
    <row r="31" spans="1:13" x14ac:dyDescent="0.25">
      <c r="A31" s="2" t="s">
        <v>144</v>
      </c>
      <c r="E31" s="22"/>
      <c r="F31" s="22"/>
      <c r="G31" s="22"/>
      <c r="H31" s="22"/>
      <c r="I31" s="22"/>
      <c r="K31" s="55" t="s">
        <v>135</v>
      </c>
      <c r="L31" s="55"/>
      <c r="M31" s="55"/>
    </row>
    <row r="32" spans="1:13" x14ac:dyDescent="0.25">
      <c r="A32" s="2" t="s">
        <v>15</v>
      </c>
      <c r="E32" s="22">
        <v>336200</v>
      </c>
      <c r="F32" s="22"/>
      <c r="G32" s="22"/>
      <c r="H32" s="22"/>
      <c r="I32" s="22">
        <f t="shared" si="0"/>
        <v>336200</v>
      </c>
      <c r="K32" s="55" t="s">
        <v>88</v>
      </c>
      <c r="L32" s="55" t="s">
        <v>136</v>
      </c>
      <c r="M32" s="55" t="s">
        <v>137</v>
      </c>
    </row>
    <row r="33" spans="1:13" ht="15" customHeight="1" x14ac:dyDescent="0.25">
      <c r="A33" s="2" t="s">
        <v>67</v>
      </c>
      <c r="E33" s="22">
        <v>153300</v>
      </c>
      <c r="F33" s="22"/>
      <c r="G33" s="22"/>
      <c r="H33" s="22"/>
      <c r="I33" s="22">
        <f t="shared" si="0"/>
        <v>153300</v>
      </c>
      <c r="K33" s="55" t="s">
        <v>88</v>
      </c>
      <c r="L33" s="55"/>
      <c r="M33" s="55"/>
    </row>
    <row r="34" spans="1:13" ht="15" customHeight="1" x14ac:dyDescent="0.25">
      <c r="A34" s="2" t="s">
        <v>61</v>
      </c>
      <c r="E34" s="22"/>
      <c r="F34" s="22"/>
      <c r="G34" s="22"/>
      <c r="H34" s="22"/>
      <c r="I34" s="22"/>
      <c r="K34" s="55" t="s">
        <v>135</v>
      </c>
      <c r="L34" s="55"/>
      <c r="M34" s="55"/>
    </row>
    <row r="35" spans="1:13" x14ac:dyDescent="0.25">
      <c r="A35" s="2" t="s">
        <v>16</v>
      </c>
      <c r="E35" s="22"/>
      <c r="F35" s="22"/>
      <c r="G35" s="22"/>
      <c r="H35" s="22"/>
      <c r="I35" s="22"/>
      <c r="K35" s="55" t="s">
        <v>135</v>
      </c>
      <c r="L35" s="55"/>
      <c r="M35" s="55"/>
    </row>
    <row r="36" spans="1:13" ht="13.5" customHeight="1" x14ac:dyDescent="0.25">
      <c r="A36" s="2" t="s">
        <v>17</v>
      </c>
      <c r="E36" s="22"/>
      <c r="F36" s="22"/>
      <c r="G36" s="22"/>
      <c r="H36" s="22"/>
      <c r="I36" s="22"/>
      <c r="K36" s="55" t="s">
        <v>135</v>
      </c>
      <c r="L36" s="55"/>
      <c r="M36" s="55"/>
    </row>
    <row r="37" spans="1:13" x14ac:dyDescent="0.25">
      <c r="A37" s="2" t="s">
        <v>18</v>
      </c>
      <c r="E37" s="22"/>
      <c r="F37" s="22"/>
      <c r="G37" s="22"/>
      <c r="H37" s="22"/>
      <c r="I37" s="22"/>
      <c r="K37" s="55" t="s">
        <v>135</v>
      </c>
      <c r="L37" s="55"/>
      <c r="M37" s="55"/>
    </row>
    <row r="38" spans="1:13" ht="15.75" customHeight="1" x14ac:dyDescent="0.25">
      <c r="A38" s="2" t="s">
        <v>62</v>
      </c>
      <c r="E38" s="22"/>
      <c r="F38" s="22"/>
      <c r="G38" s="22"/>
      <c r="H38" s="22"/>
      <c r="I38" s="22"/>
      <c r="K38" s="55" t="s">
        <v>135</v>
      </c>
      <c r="L38" s="55"/>
      <c r="M38" s="55"/>
    </row>
    <row r="39" spans="1:13" ht="18" customHeight="1" x14ac:dyDescent="0.25">
      <c r="A39" s="4" t="s">
        <v>63</v>
      </c>
      <c r="E39" s="22">
        <v>515300</v>
      </c>
      <c r="F39" s="22"/>
      <c r="G39" s="22"/>
      <c r="H39" s="22"/>
      <c r="I39" s="22">
        <f t="shared" si="0"/>
        <v>515300</v>
      </c>
      <c r="K39" s="55" t="s">
        <v>88</v>
      </c>
      <c r="L39" s="55" t="s">
        <v>138</v>
      </c>
      <c r="M39" s="55" t="s">
        <v>134</v>
      </c>
    </row>
    <row r="40" spans="1:13" x14ac:dyDescent="0.25">
      <c r="A40" s="2" t="s">
        <v>19</v>
      </c>
      <c r="E40" s="22"/>
      <c r="F40" s="22"/>
      <c r="G40" s="22"/>
      <c r="H40" s="22"/>
      <c r="I40" s="22"/>
      <c r="K40" s="55" t="s">
        <v>139</v>
      </c>
      <c r="L40" s="55"/>
      <c r="M40" s="55"/>
    </row>
    <row r="41" spans="1:13" ht="16.5" customHeight="1" x14ac:dyDescent="0.25">
      <c r="A41" s="2" t="s">
        <v>77</v>
      </c>
      <c r="E41" s="22"/>
      <c r="F41" s="22"/>
      <c r="G41" s="22"/>
      <c r="H41" s="22"/>
      <c r="I41" s="22"/>
      <c r="K41" s="55" t="s">
        <v>135</v>
      </c>
      <c r="L41" s="55"/>
      <c r="M41" s="55"/>
    </row>
    <row r="42" spans="1:13" ht="17.25" customHeight="1" x14ac:dyDescent="0.25">
      <c r="A42" s="2" t="s">
        <v>78</v>
      </c>
      <c r="E42" s="22"/>
      <c r="F42" s="22"/>
      <c r="G42" s="22"/>
      <c r="H42" s="22"/>
      <c r="I42" s="22"/>
      <c r="K42" s="55" t="s">
        <v>135</v>
      </c>
      <c r="L42" s="55"/>
      <c r="M42" s="55"/>
    </row>
    <row r="43" spans="1:13" x14ac:dyDescent="0.25">
      <c r="A43" s="2" t="s">
        <v>20</v>
      </c>
      <c r="E43" s="22"/>
      <c r="F43" s="22"/>
      <c r="G43" s="22"/>
      <c r="H43" s="22"/>
      <c r="I43" s="22"/>
      <c r="K43" s="55" t="s">
        <v>135</v>
      </c>
      <c r="L43" s="55"/>
      <c r="M43" s="55"/>
    </row>
    <row r="44" spans="1:13" ht="16.5" customHeight="1" x14ac:dyDescent="0.25">
      <c r="A44" s="2" t="s">
        <v>64</v>
      </c>
      <c r="E44" s="22"/>
      <c r="F44" s="22"/>
      <c r="G44" s="22"/>
      <c r="H44" s="22"/>
      <c r="I44" s="22"/>
      <c r="K44" s="55" t="s">
        <v>135</v>
      </c>
      <c r="L44" s="55"/>
      <c r="M44" s="55"/>
    </row>
    <row r="45" spans="1:13" x14ac:dyDescent="0.25">
      <c r="A45" s="2" t="s">
        <v>21</v>
      </c>
      <c r="C45" s="13" t="s">
        <v>90</v>
      </c>
      <c r="E45" s="22">
        <v>4218600</v>
      </c>
      <c r="F45" s="22">
        <v>155800</v>
      </c>
      <c r="G45" s="22"/>
      <c r="H45" s="22"/>
      <c r="I45" s="22">
        <f t="shared" si="0"/>
        <v>4374400</v>
      </c>
      <c r="K45" s="55" t="s">
        <v>140</v>
      </c>
      <c r="L45" s="55"/>
      <c r="M45" s="55"/>
    </row>
    <row r="46" spans="1:13" ht="16.5" customHeight="1" x14ac:dyDescent="0.25">
      <c r="A46" s="2" t="s">
        <v>75</v>
      </c>
      <c r="E46" s="22">
        <v>304000</v>
      </c>
      <c r="F46" s="22"/>
      <c r="G46" s="22"/>
      <c r="H46" s="22"/>
      <c r="I46" s="22">
        <f t="shared" si="0"/>
        <v>304000</v>
      </c>
      <c r="K46" s="55" t="s">
        <v>135</v>
      </c>
      <c r="L46" s="55"/>
      <c r="M46" s="55"/>
    </row>
    <row r="47" spans="1:13" ht="15" customHeight="1" x14ac:dyDescent="0.25">
      <c r="A47" s="2" t="s">
        <v>93</v>
      </c>
      <c r="E47" s="22">
        <v>74800</v>
      </c>
      <c r="F47" s="22"/>
      <c r="G47" s="22"/>
      <c r="H47" s="22"/>
      <c r="I47" s="22">
        <f t="shared" si="0"/>
        <v>74800</v>
      </c>
      <c r="K47" s="55" t="s">
        <v>88</v>
      </c>
      <c r="L47" s="55" t="s">
        <v>138</v>
      </c>
      <c r="M47" s="55" t="s">
        <v>134</v>
      </c>
    </row>
    <row r="48" spans="1:13" ht="15" customHeight="1" x14ac:dyDescent="0.25">
      <c r="A48" s="2" t="s">
        <v>94</v>
      </c>
      <c r="E48" s="22">
        <v>5400</v>
      </c>
      <c r="F48" s="22"/>
      <c r="G48" s="22"/>
      <c r="H48" s="22"/>
      <c r="I48" s="22">
        <f t="shared" si="0"/>
        <v>5400</v>
      </c>
      <c r="K48" s="55" t="s">
        <v>88</v>
      </c>
      <c r="L48" s="55"/>
      <c r="M48" s="55"/>
    </row>
    <row r="49" spans="1:13" x14ac:dyDescent="0.25">
      <c r="A49" s="1"/>
      <c r="E49" s="22"/>
      <c r="F49" s="22"/>
      <c r="G49" s="22"/>
      <c r="H49" s="22"/>
      <c r="I49" s="22"/>
      <c r="K49" s="55"/>
      <c r="L49" s="55"/>
      <c r="M49" s="55"/>
    </row>
    <row r="50" spans="1:13" ht="20.100000000000001" customHeight="1" x14ac:dyDescent="0.25">
      <c r="A50" s="1" t="s">
        <v>22</v>
      </c>
      <c r="E50" s="22"/>
      <c r="F50" s="22"/>
      <c r="G50" s="22"/>
      <c r="H50" s="22"/>
      <c r="I50" s="22"/>
      <c r="K50" s="55"/>
      <c r="L50" s="55"/>
      <c r="M50" s="55"/>
    </row>
    <row r="51" spans="1:13" ht="15" customHeight="1" x14ac:dyDescent="0.25">
      <c r="A51" s="2" t="s">
        <v>23</v>
      </c>
      <c r="C51" s="13" t="s">
        <v>90</v>
      </c>
      <c r="E51" s="22">
        <v>22772400</v>
      </c>
      <c r="F51" s="22">
        <v>3522400</v>
      </c>
      <c r="G51" s="22"/>
      <c r="H51" s="22"/>
      <c r="I51" s="22">
        <f t="shared" si="0"/>
        <v>26294800</v>
      </c>
      <c r="K51" s="55" t="s">
        <v>141</v>
      </c>
      <c r="L51" s="55" t="s">
        <v>134</v>
      </c>
      <c r="M51" s="55" t="s">
        <v>134</v>
      </c>
    </row>
    <row r="52" spans="1:13" s="20" customFormat="1" ht="15" customHeight="1" x14ac:dyDescent="0.25">
      <c r="A52" s="20" t="s">
        <v>121</v>
      </c>
      <c r="C52" s="19"/>
      <c r="E52" s="22">
        <v>400000</v>
      </c>
      <c r="F52" s="22"/>
      <c r="G52" s="22" t="s">
        <v>118</v>
      </c>
      <c r="H52" s="22"/>
      <c r="I52" s="22">
        <f t="shared" si="0"/>
        <v>400000</v>
      </c>
      <c r="K52" s="55" t="s">
        <v>134</v>
      </c>
      <c r="L52" s="55" t="s">
        <v>134</v>
      </c>
      <c r="M52" s="55" t="s">
        <v>134</v>
      </c>
    </row>
    <row r="53" spans="1:13" x14ac:dyDescent="0.25">
      <c r="A53" s="1" t="s">
        <v>85</v>
      </c>
      <c r="E53" s="22"/>
      <c r="F53" s="22"/>
      <c r="G53" s="22"/>
      <c r="H53" s="22"/>
      <c r="I53" s="22"/>
      <c r="K53" s="55"/>
      <c r="L53" s="55"/>
      <c r="M53" s="55"/>
    </row>
    <row r="54" spans="1:13" x14ac:dyDescent="0.25">
      <c r="E54" s="22"/>
      <c r="F54" s="22"/>
      <c r="G54" s="22"/>
      <c r="H54" s="22"/>
      <c r="I54" s="22"/>
      <c r="K54" s="55"/>
      <c r="L54" s="55"/>
      <c r="M54" s="55"/>
    </row>
    <row r="55" spans="1:13" ht="20.100000000000001" customHeight="1" x14ac:dyDescent="0.25">
      <c r="A55" s="1" t="s">
        <v>24</v>
      </c>
      <c r="E55" s="22"/>
      <c r="F55" s="22"/>
      <c r="G55" s="22"/>
      <c r="H55" s="22"/>
      <c r="I55" s="22"/>
      <c r="K55" s="55"/>
      <c r="L55" s="55"/>
      <c r="M55" s="55"/>
    </row>
    <row r="56" spans="1:13" x14ac:dyDescent="0.25">
      <c r="A56" s="2" t="s">
        <v>25</v>
      </c>
      <c r="C56" s="13" t="s">
        <v>90</v>
      </c>
      <c r="E56" s="22">
        <v>2314700</v>
      </c>
      <c r="F56" s="22">
        <v>296700</v>
      </c>
      <c r="G56" s="22"/>
      <c r="H56" s="22"/>
      <c r="I56" s="22">
        <f t="shared" si="0"/>
        <v>2611400</v>
      </c>
      <c r="K56" s="55" t="s">
        <v>88</v>
      </c>
      <c r="L56" s="55"/>
      <c r="M56" s="55"/>
    </row>
    <row r="57" spans="1:13" ht="16.5" customHeight="1" x14ac:dyDescent="0.25">
      <c r="A57" s="2" t="s">
        <v>65</v>
      </c>
      <c r="E57" s="22"/>
      <c r="F57" s="22"/>
      <c r="G57" s="22"/>
      <c r="H57" s="22"/>
      <c r="I57" s="22">
        <f t="shared" si="0"/>
        <v>0</v>
      </c>
      <c r="K57" s="55" t="s">
        <v>135</v>
      </c>
      <c r="L57" s="55"/>
      <c r="M57" s="55"/>
    </row>
    <row r="58" spans="1:13" x14ac:dyDescent="0.25">
      <c r="A58" s="2" t="s">
        <v>26</v>
      </c>
      <c r="C58" s="13" t="s">
        <v>90</v>
      </c>
      <c r="E58" s="22">
        <v>1605400</v>
      </c>
      <c r="F58" s="22">
        <v>178000</v>
      </c>
      <c r="G58" s="22"/>
      <c r="H58" s="22"/>
      <c r="I58" s="22">
        <f t="shared" si="0"/>
        <v>1783400</v>
      </c>
      <c r="K58" s="55" t="s">
        <v>88</v>
      </c>
      <c r="L58" s="55"/>
      <c r="M58" s="55"/>
    </row>
    <row r="59" spans="1:13" x14ac:dyDescent="0.25">
      <c r="A59" s="2" t="s">
        <v>27</v>
      </c>
      <c r="C59" s="13" t="s">
        <v>90</v>
      </c>
      <c r="E59" s="22">
        <v>1605400</v>
      </c>
      <c r="F59" s="22">
        <v>170700</v>
      </c>
      <c r="G59" s="22"/>
      <c r="H59" s="22"/>
      <c r="I59" s="22">
        <f t="shared" si="0"/>
        <v>1776100</v>
      </c>
      <c r="K59" s="55" t="s">
        <v>88</v>
      </c>
      <c r="L59" s="55"/>
      <c r="M59" s="55"/>
    </row>
    <row r="60" spans="1:13" x14ac:dyDescent="0.25">
      <c r="A60" s="2" t="s">
        <v>28</v>
      </c>
      <c r="C60" s="13" t="s">
        <v>90</v>
      </c>
      <c r="E60" s="22">
        <v>1493400</v>
      </c>
      <c r="F60" s="22">
        <v>223000</v>
      </c>
      <c r="G60" s="22" t="s">
        <v>118</v>
      </c>
      <c r="H60" s="22"/>
      <c r="I60" s="22">
        <f t="shared" si="0"/>
        <v>1716400</v>
      </c>
      <c r="K60" s="55" t="s">
        <v>142</v>
      </c>
      <c r="L60" s="55" t="s">
        <v>134</v>
      </c>
      <c r="M60" s="55" t="s">
        <v>134</v>
      </c>
    </row>
    <row r="61" spans="1:13" x14ac:dyDescent="0.25">
      <c r="A61" s="2" t="s">
        <v>29</v>
      </c>
      <c r="C61" s="13" t="s">
        <v>90</v>
      </c>
      <c r="E61" s="22">
        <v>1717400</v>
      </c>
      <c r="F61" s="22">
        <v>274400</v>
      </c>
      <c r="G61" s="22"/>
      <c r="H61" s="22"/>
      <c r="I61" s="22">
        <f t="shared" si="0"/>
        <v>1991800</v>
      </c>
      <c r="K61" s="55"/>
      <c r="L61" s="55"/>
      <c r="M61" s="55"/>
    </row>
    <row r="62" spans="1:13" x14ac:dyDescent="0.25">
      <c r="A62" s="2" t="s">
        <v>30</v>
      </c>
      <c r="C62" s="13" t="s">
        <v>95</v>
      </c>
      <c r="E62" s="22">
        <v>1456100</v>
      </c>
      <c r="F62" s="22">
        <v>259700</v>
      </c>
      <c r="G62" s="22"/>
      <c r="H62" s="22"/>
      <c r="I62" s="22">
        <f t="shared" si="0"/>
        <v>1715800</v>
      </c>
      <c r="K62" s="55"/>
      <c r="L62" s="55"/>
      <c r="M62" s="55"/>
    </row>
    <row r="63" spans="1:13" x14ac:dyDescent="0.25">
      <c r="A63" s="2" t="s">
        <v>31</v>
      </c>
      <c r="C63" s="13" t="s">
        <v>96</v>
      </c>
      <c r="E63" s="22">
        <v>1568000</v>
      </c>
      <c r="F63" s="22">
        <v>192900</v>
      </c>
      <c r="G63" s="22"/>
      <c r="H63" s="22"/>
      <c r="I63" s="22">
        <f t="shared" si="0"/>
        <v>1760900</v>
      </c>
      <c r="K63" s="55"/>
      <c r="L63" s="55"/>
      <c r="M63" s="55"/>
    </row>
    <row r="64" spans="1:13" x14ac:dyDescent="0.25">
      <c r="A64" s="2" t="s">
        <v>32</v>
      </c>
      <c r="C64" s="13" t="s">
        <v>90</v>
      </c>
      <c r="E64" s="22">
        <v>2800000</v>
      </c>
      <c r="F64" s="22">
        <v>355900</v>
      </c>
      <c r="G64" s="22"/>
      <c r="H64" s="22"/>
      <c r="I64" s="22">
        <f t="shared" si="0"/>
        <v>3155900</v>
      </c>
      <c r="K64" s="55"/>
      <c r="L64" s="55"/>
      <c r="M64" s="55"/>
    </row>
    <row r="65" spans="1:14" x14ac:dyDescent="0.25">
      <c r="E65" s="22"/>
      <c r="F65" s="22"/>
      <c r="G65" s="22"/>
      <c r="H65" s="22"/>
      <c r="I65" s="22"/>
      <c r="K65" s="55"/>
      <c r="L65" s="55"/>
      <c r="M65" s="55"/>
    </row>
    <row r="66" spans="1:14" ht="20.100000000000001" customHeight="1" x14ac:dyDescent="0.25">
      <c r="A66" s="1" t="s">
        <v>33</v>
      </c>
      <c r="E66" s="22"/>
      <c r="F66" s="22"/>
      <c r="G66" s="22"/>
      <c r="H66" s="22"/>
      <c r="I66" s="22"/>
      <c r="K66" s="55"/>
      <c r="L66" s="55"/>
      <c r="M66" s="55"/>
    </row>
    <row r="67" spans="1:14" x14ac:dyDescent="0.25">
      <c r="A67" s="2" t="s">
        <v>34</v>
      </c>
      <c r="C67" s="13" t="s">
        <v>90</v>
      </c>
      <c r="E67" s="22">
        <v>3173400</v>
      </c>
      <c r="F67" s="22">
        <v>407800</v>
      </c>
      <c r="G67" s="22"/>
      <c r="H67" s="22"/>
      <c r="I67" s="22">
        <f t="shared" si="0"/>
        <v>3581200</v>
      </c>
      <c r="K67" s="55" t="s">
        <v>88</v>
      </c>
      <c r="L67" s="55"/>
      <c r="M67" s="55"/>
    </row>
    <row r="68" spans="1:14" x14ac:dyDescent="0.25">
      <c r="A68" s="2" t="s">
        <v>66</v>
      </c>
      <c r="C68" s="13" t="s">
        <v>90</v>
      </c>
      <c r="E68" s="22">
        <v>2264668</v>
      </c>
      <c r="F68" s="22">
        <v>318900</v>
      </c>
      <c r="G68" s="22" t="s">
        <v>118</v>
      </c>
      <c r="H68" s="22"/>
      <c r="I68" s="22">
        <f t="shared" si="0"/>
        <v>2583568</v>
      </c>
      <c r="K68" s="55" t="s">
        <v>88</v>
      </c>
      <c r="L68" s="55"/>
      <c r="M68" s="55"/>
    </row>
    <row r="69" spans="1:14" x14ac:dyDescent="0.25">
      <c r="A69" s="2" t="s">
        <v>35</v>
      </c>
      <c r="C69" s="13" t="s">
        <v>90</v>
      </c>
      <c r="E69" s="22">
        <v>3471900</v>
      </c>
      <c r="F69" s="22">
        <v>311400</v>
      </c>
      <c r="G69" s="22"/>
      <c r="H69" s="22"/>
      <c r="I69" s="22">
        <f t="shared" si="0"/>
        <v>3783300</v>
      </c>
      <c r="K69" s="55" t="s">
        <v>88</v>
      </c>
      <c r="L69" s="55"/>
      <c r="M69" s="55"/>
    </row>
    <row r="70" spans="1:14" x14ac:dyDescent="0.25">
      <c r="A70" s="20" t="s">
        <v>117</v>
      </c>
      <c r="C70" s="13" t="s">
        <v>90</v>
      </c>
      <c r="E70" s="22">
        <v>3696000</v>
      </c>
      <c r="F70" s="22">
        <v>474500</v>
      </c>
      <c r="G70" s="22"/>
      <c r="H70" s="22"/>
      <c r="I70" s="22">
        <f t="shared" si="0"/>
        <v>4170500</v>
      </c>
      <c r="K70" s="55" t="s">
        <v>88</v>
      </c>
      <c r="L70" s="55"/>
      <c r="M70" s="55"/>
    </row>
    <row r="71" spans="1:14" x14ac:dyDescent="0.25">
      <c r="A71" s="2" t="s">
        <v>36</v>
      </c>
      <c r="C71" s="13" t="s">
        <v>90</v>
      </c>
      <c r="E71" s="22">
        <v>4255900</v>
      </c>
      <c r="F71" s="22">
        <v>585700</v>
      </c>
      <c r="G71" s="22"/>
      <c r="H71" s="22"/>
      <c r="I71" s="22">
        <f t="shared" si="0"/>
        <v>4841600</v>
      </c>
      <c r="K71" s="55" t="s">
        <v>88</v>
      </c>
      <c r="L71" s="55"/>
      <c r="M71" s="55"/>
    </row>
    <row r="72" spans="1:14" x14ac:dyDescent="0.25">
      <c r="E72" s="22"/>
      <c r="F72" s="22"/>
      <c r="G72" s="22"/>
      <c r="H72" s="22"/>
      <c r="I72" s="22"/>
      <c r="K72" s="55"/>
      <c r="L72" s="55"/>
      <c r="M72" s="55"/>
    </row>
    <row r="73" spans="1:14" ht="20.100000000000001" customHeight="1" x14ac:dyDescent="0.25">
      <c r="A73" s="1" t="s">
        <v>76</v>
      </c>
      <c r="E73" s="22"/>
      <c r="F73" s="22"/>
      <c r="G73" s="22"/>
      <c r="H73" s="22"/>
      <c r="I73" s="22"/>
      <c r="K73" s="55"/>
      <c r="L73" s="55"/>
      <c r="M73" s="55"/>
    </row>
    <row r="74" spans="1:14" x14ac:dyDescent="0.25">
      <c r="A74" s="2" t="s">
        <v>105</v>
      </c>
      <c r="C74" s="13" t="s">
        <v>90</v>
      </c>
      <c r="E74" s="22">
        <v>3770600</v>
      </c>
      <c r="F74" s="22">
        <v>355900</v>
      </c>
      <c r="G74" s="22"/>
      <c r="H74" s="22"/>
      <c r="I74" s="22">
        <f t="shared" ref="I74:I127" si="1">E74+F74+H74</f>
        <v>4126500</v>
      </c>
      <c r="K74" s="55" t="s">
        <v>88</v>
      </c>
      <c r="L74" s="55"/>
      <c r="M74" s="55"/>
    </row>
    <row r="75" spans="1:14" x14ac:dyDescent="0.25">
      <c r="E75" s="22"/>
      <c r="F75" s="22"/>
      <c r="G75" s="22"/>
      <c r="H75" s="22"/>
      <c r="I75" s="22"/>
      <c r="K75" s="55" t="s">
        <v>88</v>
      </c>
      <c r="L75" s="55"/>
      <c r="M75" s="55"/>
    </row>
    <row r="76" spans="1:14" ht="20.100000000000001" customHeight="1" x14ac:dyDescent="0.25">
      <c r="A76" s="1" t="s">
        <v>37</v>
      </c>
      <c r="E76" s="22"/>
      <c r="F76" s="22"/>
      <c r="G76" s="22"/>
      <c r="H76" s="22"/>
      <c r="I76" s="22"/>
      <c r="K76" s="55"/>
      <c r="L76" s="55"/>
      <c r="M76" s="55"/>
    </row>
    <row r="77" spans="1:14" x14ac:dyDescent="0.25">
      <c r="A77" s="2" t="s">
        <v>38</v>
      </c>
      <c r="C77" s="13" t="s">
        <v>90</v>
      </c>
      <c r="D77" s="10"/>
      <c r="E77" s="22">
        <v>27252100</v>
      </c>
      <c r="F77" s="22">
        <v>9220600</v>
      </c>
      <c r="G77" s="21"/>
      <c r="H77" s="21">
        <v>1144360</v>
      </c>
      <c r="I77" s="22">
        <f t="shared" si="1"/>
        <v>37617060</v>
      </c>
      <c r="J77" s="10"/>
      <c r="K77" s="55" t="s">
        <v>88</v>
      </c>
      <c r="L77" s="55"/>
      <c r="M77" s="55"/>
      <c r="N77" s="10"/>
    </row>
    <row r="78" spans="1:14" x14ac:dyDescent="0.25">
      <c r="E78" s="22"/>
      <c r="F78" s="22"/>
      <c r="G78" s="22"/>
      <c r="H78" s="22"/>
      <c r="I78" s="22"/>
      <c r="K78" s="55"/>
      <c r="L78" s="55"/>
      <c r="M78" s="55"/>
    </row>
    <row r="79" spans="1:14" ht="20.100000000000001" customHeight="1" x14ac:dyDescent="0.25">
      <c r="A79" s="1" t="s">
        <v>39</v>
      </c>
      <c r="E79" s="22"/>
      <c r="F79" s="22"/>
      <c r="G79" s="22"/>
      <c r="H79" s="22"/>
      <c r="I79" s="22"/>
      <c r="K79" s="55"/>
      <c r="L79" s="55"/>
      <c r="M79" s="55"/>
    </row>
    <row r="80" spans="1:14" ht="20.100000000000001" customHeight="1" x14ac:dyDescent="0.25">
      <c r="A80" s="6" t="s">
        <v>40</v>
      </c>
      <c r="C80" s="13" t="s">
        <v>90</v>
      </c>
      <c r="E80" s="22">
        <v>4703900</v>
      </c>
      <c r="F80" s="22">
        <v>341100</v>
      </c>
      <c r="G80" s="22"/>
      <c r="H80" s="22"/>
      <c r="I80" s="22">
        <f t="shared" si="1"/>
        <v>5045000</v>
      </c>
      <c r="K80" s="55" t="s">
        <v>133</v>
      </c>
      <c r="L80" s="55" t="s">
        <v>134</v>
      </c>
      <c r="M80" s="55" t="s">
        <v>134</v>
      </c>
    </row>
    <row r="81" spans="1:13" x14ac:dyDescent="0.25">
      <c r="A81" s="5" t="s">
        <v>68</v>
      </c>
      <c r="E81" s="22"/>
      <c r="F81" s="22"/>
      <c r="G81" s="22"/>
      <c r="H81" s="22"/>
      <c r="I81" s="22"/>
      <c r="K81" s="55"/>
      <c r="L81" s="55"/>
      <c r="M81" s="55"/>
    </row>
    <row r="82" spans="1:13" ht="15.75" customHeight="1" x14ac:dyDescent="0.25">
      <c r="A82" s="5" t="s">
        <v>69</v>
      </c>
      <c r="E82" s="22"/>
      <c r="F82" s="22"/>
      <c r="G82" s="22"/>
      <c r="H82" s="22"/>
      <c r="I82" s="22"/>
      <c r="K82" s="55"/>
      <c r="L82" s="55"/>
      <c r="M82" s="55"/>
    </row>
    <row r="83" spans="1:13" ht="20.100000000000001" customHeight="1" x14ac:dyDescent="0.25">
      <c r="A83" s="6" t="s">
        <v>41</v>
      </c>
      <c r="C83" s="13" t="s">
        <v>90</v>
      </c>
      <c r="E83" s="22">
        <v>2053300</v>
      </c>
      <c r="F83" s="22">
        <v>281800</v>
      </c>
      <c r="G83" s="22"/>
      <c r="H83" s="22"/>
      <c r="I83" s="22">
        <f t="shared" si="1"/>
        <v>2335100</v>
      </c>
      <c r="K83" s="55" t="s">
        <v>133</v>
      </c>
      <c r="L83" s="55" t="s">
        <v>134</v>
      </c>
      <c r="M83" s="55" t="s">
        <v>134</v>
      </c>
    </row>
    <row r="84" spans="1:13" x14ac:dyDescent="0.25">
      <c r="A84" s="5" t="s">
        <v>42</v>
      </c>
      <c r="E84" s="22"/>
      <c r="F84" s="22"/>
      <c r="G84" s="22"/>
      <c r="H84" s="22"/>
      <c r="I84" s="22"/>
      <c r="K84" s="55"/>
      <c r="L84" s="55"/>
      <c r="M84" s="55"/>
    </row>
    <row r="85" spans="1:13" x14ac:dyDescent="0.25">
      <c r="A85" s="5" t="s">
        <v>43</v>
      </c>
      <c r="E85" s="22"/>
      <c r="F85" s="22"/>
      <c r="G85" s="22"/>
      <c r="H85" s="22"/>
      <c r="I85" s="22"/>
      <c r="K85" s="55"/>
      <c r="L85" s="55"/>
      <c r="M85" s="55"/>
    </row>
    <row r="86" spans="1:13" x14ac:dyDescent="0.25">
      <c r="A86" s="5" t="s">
        <v>44</v>
      </c>
      <c r="E86" s="22"/>
      <c r="F86" s="22"/>
      <c r="G86" s="22"/>
      <c r="H86" s="22"/>
      <c r="I86" s="22"/>
      <c r="K86" s="55"/>
      <c r="L86" s="55"/>
      <c r="M86" s="55"/>
    </row>
    <row r="87" spans="1:13" ht="20.100000000000001" customHeight="1" x14ac:dyDescent="0.25">
      <c r="A87" s="6" t="s">
        <v>70</v>
      </c>
      <c r="C87" s="13" t="s">
        <v>90</v>
      </c>
      <c r="E87" s="22">
        <v>3248100</v>
      </c>
      <c r="F87" s="22">
        <v>296700</v>
      </c>
      <c r="G87" s="22"/>
      <c r="H87" s="22"/>
      <c r="I87" s="22">
        <f t="shared" si="1"/>
        <v>3544800</v>
      </c>
      <c r="K87" s="55" t="s">
        <v>133</v>
      </c>
      <c r="L87" s="55" t="s">
        <v>134</v>
      </c>
      <c r="M87" s="55" t="s">
        <v>134</v>
      </c>
    </row>
    <row r="88" spans="1:13" s="20" customFormat="1" ht="20.100000000000001" customHeight="1" x14ac:dyDescent="0.25">
      <c r="A88" s="5" t="s">
        <v>45</v>
      </c>
      <c r="C88" s="19"/>
      <c r="E88" s="22"/>
      <c r="F88" s="22"/>
      <c r="G88" s="22"/>
      <c r="H88" s="22"/>
      <c r="I88" s="22"/>
      <c r="K88" s="55"/>
      <c r="L88" s="55"/>
      <c r="M88" s="55"/>
    </row>
    <row r="89" spans="1:13" x14ac:dyDescent="0.25">
      <c r="A89" s="5" t="s">
        <v>46</v>
      </c>
      <c r="E89" s="22"/>
      <c r="F89" s="22"/>
      <c r="G89" s="22"/>
      <c r="H89" s="22"/>
      <c r="I89" s="22"/>
      <c r="K89" s="55"/>
      <c r="L89" s="55"/>
      <c r="M89" s="55"/>
    </row>
    <row r="90" spans="1:13" ht="15.75" customHeight="1" x14ac:dyDescent="0.25">
      <c r="A90" s="5" t="s">
        <v>120</v>
      </c>
      <c r="E90" s="22">
        <v>5500</v>
      </c>
      <c r="F90" s="22"/>
      <c r="G90" s="22" t="s">
        <v>118</v>
      </c>
      <c r="H90" s="22"/>
      <c r="I90" s="22">
        <f t="shared" si="1"/>
        <v>5500</v>
      </c>
      <c r="K90" s="55"/>
      <c r="L90" s="55"/>
      <c r="M90" s="55"/>
    </row>
    <row r="91" spans="1:13" ht="20.100000000000001" customHeight="1" x14ac:dyDescent="0.25">
      <c r="A91" s="6" t="s">
        <v>47</v>
      </c>
      <c r="E91" s="22">
        <v>2016000</v>
      </c>
      <c r="F91" s="22"/>
      <c r="G91" s="22"/>
      <c r="H91" s="22"/>
      <c r="I91" s="22">
        <f t="shared" si="1"/>
        <v>2016000</v>
      </c>
      <c r="K91" s="55" t="s">
        <v>88</v>
      </c>
      <c r="L91" s="55"/>
      <c r="M91" s="55"/>
    </row>
    <row r="92" spans="1:13" x14ac:dyDescent="0.25">
      <c r="A92" s="5" t="s">
        <v>48</v>
      </c>
      <c r="E92" s="22"/>
      <c r="F92" s="22"/>
      <c r="G92" s="22"/>
      <c r="H92" s="22"/>
      <c r="I92" s="22"/>
      <c r="K92" s="55"/>
      <c r="L92" s="55"/>
      <c r="M92" s="55"/>
    </row>
    <row r="93" spans="1:13" x14ac:dyDescent="0.25">
      <c r="A93" s="5" t="s">
        <v>59</v>
      </c>
      <c r="E93" s="22"/>
      <c r="F93" s="22"/>
      <c r="G93" s="22"/>
      <c r="H93" s="22"/>
      <c r="I93" s="22"/>
      <c r="K93" s="55"/>
      <c r="L93" s="55"/>
      <c r="M93" s="55"/>
    </row>
    <row r="94" spans="1:13" x14ac:dyDescent="0.25">
      <c r="A94" s="5" t="s">
        <v>49</v>
      </c>
      <c r="E94" s="22"/>
      <c r="F94" s="22"/>
      <c r="G94" s="22"/>
      <c r="H94" s="22"/>
      <c r="I94" s="22"/>
      <c r="K94" s="55"/>
      <c r="L94" s="55"/>
      <c r="M94" s="55"/>
    </row>
    <row r="95" spans="1:13" ht="20.100000000000001" customHeight="1" x14ac:dyDescent="0.25">
      <c r="A95" s="6" t="s">
        <v>50</v>
      </c>
      <c r="E95" s="22">
        <v>134600</v>
      </c>
      <c r="F95" s="22"/>
      <c r="G95" s="22"/>
      <c r="H95" s="22"/>
      <c r="I95" s="22">
        <f t="shared" si="1"/>
        <v>134600</v>
      </c>
      <c r="K95" s="55"/>
      <c r="L95" s="55"/>
      <c r="M95" s="55"/>
    </row>
    <row r="96" spans="1:13" ht="15" customHeight="1" x14ac:dyDescent="0.25">
      <c r="A96" s="5" t="s">
        <v>51</v>
      </c>
      <c r="C96" s="13" t="s">
        <v>90</v>
      </c>
      <c r="E96" s="22">
        <v>5711900</v>
      </c>
      <c r="F96" s="22">
        <v>830400</v>
      </c>
      <c r="G96" s="22"/>
      <c r="H96" s="22"/>
      <c r="I96" s="22">
        <f t="shared" si="1"/>
        <v>6542300</v>
      </c>
      <c r="K96" s="55" t="s">
        <v>133</v>
      </c>
      <c r="L96" s="55" t="s">
        <v>134</v>
      </c>
      <c r="M96" s="55" t="s">
        <v>134</v>
      </c>
    </row>
    <row r="97" spans="1:13" x14ac:dyDescent="0.25">
      <c r="A97" s="5" t="s">
        <v>52</v>
      </c>
      <c r="E97" s="22"/>
      <c r="F97" s="22"/>
      <c r="G97" s="22"/>
      <c r="H97" s="22"/>
      <c r="I97" s="22"/>
      <c r="K97" s="55"/>
      <c r="L97" s="55"/>
      <c r="M97" s="55"/>
    </row>
    <row r="98" spans="1:13" x14ac:dyDescent="0.25">
      <c r="A98" s="5" t="s">
        <v>53</v>
      </c>
      <c r="E98" s="22"/>
      <c r="F98" s="22"/>
      <c r="G98" s="22"/>
      <c r="H98" s="22"/>
      <c r="I98" s="22"/>
      <c r="K98" s="55"/>
      <c r="L98" s="55"/>
      <c r="M98" s="55"/>
    </row>
    <row r="99" spans="1:13" x14ac:dyDescent="0.25">
      <c r="A99" s="5" t="s">
        <v>54</v>
      </c>
      <c r="E99" s="22"/>
      <c r="F99" s="22"/>
      <c r="G99" s="22"/>
      <c r="H99" s="22"/>
      <c r="I99" s="22"/>
      <c r="K99" s="55"/>
      <c r="L99" s="55"/>
      <c r="M99" s="55"/>
    </row>
    <row r="100" spans="1:13" x14ac:dyDescent="0.25">
      <c r="A100" s="5" t="s">
        <v>55</v>
      </c>
      <c r="E100" s="22"/>
      <c r="F100" s="22"/>
      <c r="G100" s="22"/>
      <c r="H100" s="22"/>
      <c r="I100" s="22"/>
      <c r="K100" s="55"/>
      <c r="L100" s="55"/>
      <c r="M100" s="55"/>
    </row>
    <row r="101" spans="1:13" x14ac:dyDescent="0.25">
      <c r="A101" s="5" t="s">
        <v>56</v>
      </c>
      <c r="E101" s="22"/>
      <c r="F101" s="22"/>
      <c r="G101" s="22"/>
      <c r="H101" s="22"/>
      <c r="I101" s="22"/>
      <c r="K101" s="55"/>
      <c r="L101" s="55"/>
      <c r="M101" s="55"/>
    </row>
    <row r="102" spans="1:13" ht="20.100000000000001" customHeight="1" x14ac:dyDescent="0.25">
      <c r="A102" s="6" t="s">
        <v>71</v>
      </c>
      <c r="C102" s="13" t="s">
        <v>90</v>
      </c>
      <c r="E102" s="22">
        <v>5189300</v>
      </c>
      <c r="F102" s="22">
        <v>444900</v>
      </c>
      <c r="G102" s="22"/>
      <c r="H102" s="22"/>
      <c r="I102" s="22">
        <f t="shared" si="1"/>
        <v>5634200</v>
      </c>
      <c r="K102" s="55" t="s">
        <v>133</v>
      </c>
      <c r="L102" s="55" t="s">
        <v>134</v>
      </c>
      <c r="M102" s="55" t="s">
        <v>134</v>
      </c>
    </row>
    <row r="103" spans="1:13" x14ac:dyDescent="0.25">
      <c r="A103" s="5" t="s">
        <v>72</v>
      </c>
      <c r="E103" s="22"/>
      <c r="F103" s="22"/>
      <c r="G103" s="22"/>
      <c r="H103" s="22"/>
      <c r="I103" s="22"/>
      <c r="K103" s="55"/>
      <c r="L103" s="55"/>
      <c r="M103" s="55"/>
    </row>
    <row r="104" spans="1:13" x14ac:dyDescent="0.25">
      <c r="A104" s="5" t="s">
        <v>43</v>
      </c>
      <c r="E104" s="22"/>
      <c r="F104" s="22"/>
      <c r="G104" s="22"/>
      <c r="H104" s="22"/>
      <c r="I104" s="22"/>
      <c r="K104" s="55"/>
      <c r="L104" s="55"/>
      <c r="M104" s="55"/>
    </row>
    <row r="105" spans="1:13" x14ac:dyDescent="0.25">
      <c r="A105" s="5" t="s">
        <v>44</v>
      </c>
      <c r="E105" s="22"/>
      <c r="F105" s="22"/>
      <c r="G105" s="22"/>
      <c r="H105" s="22"/>
      <c r="I105" s="22"/>
      <c r="K105" s="55"/>
      <c r="L105" s="55"/>
      <c r="M105" s="55"/>
    </row>
    <row r="106" spans="1:13" x14ac:dyDescent="0.25">
      <c r="A106" s="5"/>
      <c r="B106" s="2" t="s">
        <v>88</v>
      </c>
      <c r="E106" s="22"/>
      <c r="F106" s="22"/>
      <c r="G106" s="22"/>
      <c r="H106" s="22"/>
      <c r="I106" s="22"/>
      <c r="K106" s="55"/>
      <c r="L106" s="55"/>
      <c r="M106" s="55"/>
    </row>
    <row r="107" spans="1:13" ht="20.100000000000001" customHeight="1" x14ac:dyDescent="0.25">
      <c r="A107" s="6" t="s">
        <v>83</v>
      </c>
      <c r="E107" s="22"/>
      <c r="F107" s="22"/>
      <c r="G107" s="22"/>
      <c r="H107" s="22"/>
      <c r="I107" s="22"/>
      <c r="K107" s="55"/>
      <c r="L107" s="55"/>
      <c r="M107" s="55"/>
    </row>
    <row r="108" spans="1:13" ht="16.5" customHeight="1" x14ac:dyDescent="0.25">
      <c r="A108" s="5" t="s">
        <v>57</v>
      </c>
      <c r="C108" s="13" t="s">
        <v>90</v>
      </c>
      <c r="E108" s="22">
        <v>3882700</v>
      </c>
      <c r="F108" s="22">
        <v>556100</v>
      </c>
      <c r="G108" s="22"/>
      <c r="H108" s="22"/>
      <c r="I108" s="22">
        <f t="shared" si="1"/>
        <v>4438800</v>
      </c>
      <c r="K108" s="55" t="s">
        <v>143</v>
      </c>
      <c r="L108" s="55" t="s">
        <v>134</v>
      </c>
      <c r="M108" s="55" t="s">
        <v>134</v>
      </c>
    </row>
    <row r="109" spans="1:13" ht="16.5" customHeight="1" x14ac:dyDescent="0.25">
      <c r="A109" s="5"/>
      <c r="B109" s="2" t="s">
        <v>89</v>
      </c>
      <c r="E109" s="22"/>
      <c r="F109" s="22"/>
      <c r="G109" s="22"/>
      <c r="H109" s="22"/>
      <c r="I109" s="22"/>
      <c r="K109" s="55"/>
      <c r="L109" s="55"/>
      <c r="M109" s="55"/>
    </row>
    <row r="110" spans="1:13" ht="20.100000000000001" customHeight="1" x14ac:dyDescent="0.25">
      <c r="A110" s="1" t="s">
        <v>80</v>
      </c>
      <c r="B110" s="2" t="s">
        <v>88</v>
      </c>
      <c r="E110" s="22"/>
      <c r="F110" s="22"/>
      <c r="G110" s="22"/>
      <c r="H110" s="22"/>
      <c r="I110" s="22"/>
      <c r="K110" s="55"/>
      <c r="L110" s="55"/>
      <c r="M110" s="55"/>
    </row>
    <row r="111" spans="1:13" x14ac:dyDescent="0.25">
      <c r="A111" s="6" t="s">
        <v>82</v>
      </c>
      <c r="C111" s="13" t="s">
        <v>90</v>
      </c>
      <c r="E111" s="22">
        <v>134600</v>
      </c>
      <c r="F111" s="22">
        <v>15000</v>
      </c>
      <c r="G111" s="22"/>
      <c r="H111" s="22"/>
      <c r="I111" s="22">
        <f t="shared" si="1"/>
        <v>149600</v>
      </c>
      <c r="K111" s="55" t="s">
        <v>134</v>
      </c>
      <c r="L111" s="55" t="s">
        <v>134</v>
      </c>
      <c r="M111" s="55" t="s">
        <v>134</v>
      </c>
    </row>
    <row r="112" spans="1:13" x14ac:dyDescent="0.25">
      <c r="A112" s="1" t="s">
        <v>79</v>
      </c>
      <c r="C112" s="13" t="s">
        <v>90</v>
      </c>
      <c r="E112" s="22">
        <v>3434600</v>
      </c>
      <c r="F112" s="22">
        <v>74300</v>
      </c>
      <c r="G112" s="22"/>
      <c r="H112" s="22"/>
      <c r="I112" s="22">
        <f t="shared" si="1"/>
        <v>3508900</v>
      </c>
      <c r="K112" s="55" t="s">
        <v>133</v>
      </c>
      <c r="L112" s="55" t="s">
        <v>134</v>
      </c>
      <c r="M112" s="55" t="s">
        <v>134</v>
      </c>
    </row>
    <row r="113" spans="1:13" x14ac:dyDescent="0.25">
      <c r="A113" s="5" t="s">
        <v>88</v>
      </c>
      <c r="E113" s="22"/>
      <c r="F113" s="22"/>
      <c r="G113" s="22"/>
      <c r="H113" s="22"/>
      <c r="I113" s="22"/>
      <c r="K113" s="55"/>
      <c r="L113" s="55"/>
      <c r="M113" s="55"/>
    </row>
    <row r="114" spans="1:13" ht="16.5" customHeight="1" x14ac:dyDescent="0.25">
      <c r="A114" s="6" t="s">
        <v>81</v>
      </c>
      <c r="C114" s="13" t="s">
        <v>90</v>
      </c>
      <c r="E114" s="22">
        <v>11348900</v>
      </c>
      <c r="F114" s="22">
        <v>444900</v>
      </c>
      <c r="G114" s="22"/>
      <c r="H114" s="22"/>
      <c r="I114" s="22">
        <f t="shared" si="1"/>
        <v>11793800</v>
      </c>
      <c r="K114" s="55" t="s">
        <v>133</v>
      </c>
      <c r="L114" s="55" t="s">
        <v>134</v>
      </c>
      <c r="M114" s="55" t="s">
        <v>134</v>
      </c>
    </row>
    <row r="115" spans="1:13" ht="16.5" customHeight="1" x14ac:dyDescent="0.25">
      <c r="A115" s="6"/>
      <c r="C115" s="13"/>
      <c r="E115" s="22"/>
      <c r="F115" s="22"/>
      <c r="G115" s="22"/>
      <c r="H115" s="22"/>
      <c r="I115" s="22"/>
      <c r="K115" s="55"/>
      <c r="L115" s="55"/>
      <c r="M115" s="55"/>
    </row>
    <row r="116" spans="1:13" ht="16.5" customHeight="1" x14ac:dyDescent="0.25">
      <c r="A116" s="6" t="s">
        <v>102</v>
      </c>
      <c r="C116" s="13" t="s">
        <v>103</v>
      </c>
      <c r="E116" s="22">
        <v>778500</v>
      </c>
      <c r="F116" s="22"/>
      <c r="G116" s="22"/>
      <c r="H116" s="22"/>
      <c r="I116" s="22">
        <f t="shared" si="1"/>
        <v>778500</v>
      </c>
      <c r="K116" s="55" t="s">
        <v>134</v>
      </c>
      <c r="L116" s="55" t="s">
        <v>134</v>
      </c>
      <c r="M116" s="55" t="s">
        <v>134</v>
      </c>
    </row>
    <row r="117" spans="1:13" s="20" customFormat="1" ht="16.5" customHeight="1" x14ac:dyDescent="0.25">
      <c r="A117" s="6"/>
      <c r="C117" s="19"/>
      <c r="E117" s="22"/>
      <c r="F117" s="22"/>
      <c r="G117" s="22"/>
      <c r="H117" s="22"/>
      <c r="I117" s="22"/>
      <c r="K117" s="55"/>
      <c r="L117" s="55"/>
      <c r="M117" s="55"/>
    </row>
    <row r="118" spans="1:13" s="20" customFormat="1" ht="16.5" customHeight="1" x14ac:dyDescent="0.25">
      <c r="A118" s="6" t="s">
        <v>108</v>
      </c>
      <c r="C118" s="19"/>
      <c r="E118" s="22"/>
      <c r="F118" s="22"/>
      <c r="G118" s="22"/>
      <c r="H118" s="22"/>
      <c r="I118" s="22"/>
      <c r="K118" s="55"/>
      <c r="L118" s="55"/>
      <c r="M118" s="55"/>
    </row>
    <row r="119" spans="1:13" s="20" customFormat="1" ht="16.5" customHeight="1" x14ac:dyDescent="0.25">
      <c r="A119" s="20" t="s">
        <v>109</v>
      </c>
      <c r="C119" s="19"/>
      <c r="E119" s="22">
        <v>142500</v>
      </c>
      <c r="F119" s="22">
        <v>41900</v>
      </c>
      <c r="G119" s="22"/>
      <c r="H119" s="22"/>
      <c r="I119" s="22">
        <f t="shared" si="1"/>
        <v>184400</v>
      </c>
      <c r="K119" s="55"/>
      <c r="L119" s="55" t="s">
        <v>134</v>
      </c>
      <c r="M119" s="55" t="s">
        <v>134</v>
      </c>
    </row>
    <row r="120" spans="1:13" s="20" customFormat="1" ht="16.5" customHeight="1" x14ac:dyDescent="0.25">
      <c r="A120" s="20" t="s">
        <v>110</v>
      </c>
      <c r="C120" s="19"/>
      <c r="E120" s="22">
        <v>15900</v>
      </c>
      <c r="F120" s="22">
        <v>36100</v>
      </c>
      <c r="G120" s="22"/>
      <c r="H120" s="22"/>
      <c r="I120" s="22">
        <f t="shared" si="1"/>
        <v>52000</v>
      </c>
      <c r="K120" s="55"/>
      <c r="L120" s="55" t="s">
        <v>134</v>
      </c>
      <c r="M120" s="55" t="s">
        <v>134</v>
      </c>
    </row>
    <row r="121" spans="1:13" s="20" customFormat="1" ht="16.5" customHeight="1" x14ac:dyDescent="0.25">
      <c r="A121" s="20" t="s">
        <v>111</v>
      </c>
      <c r="C121" s="19"/>
      <c r="E121" s="22">
        <v>201400</v>
      </c>
      <c r="F121" s="22">
        <v>41900</v>
      </c>
      <c r="G121" s="22"/>
      <c r="H121" s="22"/>
      <c r="I121" s="22">
        <f t="shared" si="1"/>
        <v>243300</v>
      </c>
      <c r="K121" s="55"/>
      <c r="L121" s="55" t="s">
        <v>134</v>
      </c>
      <c r="M121" s="55" t="s">
        <v>134</v>
      </c>
    </row>
    <row r="122" spans="1:13" s="20" customFormat="1" ht="16.5" customHeight="1" x14ac:dyDescent="0.25">
      <c r="A122" s="20" t="s">
        <v>112</v>
      </c>
      <c r="C122" s="19"/>
      <c r="E122" s="22">
        <v>15900</v>
      </c>
      <c r="F122" s="22"/>
      <c r="G122" s="22"/>
      <c r="H122" s="22"/>
      <c r="I122" s="22">
        <f t="shared" si="1"/>
        <v>15900</v>
      </c>
      <c r="K122" s="55"/>
      <c r="L122" s="55" t="s">
        <v>134</v>
      </c>
      <c r="M122" s="55" t="s">
        <v>134</v>
      </c>
    </row>
    <row r="123" spans="1:13" s="20" customFormat="1" ht="16.5" customHeight="1" x14ac:dyDescent="0.25">
      <c r="A123" s="20" t="s">
        <v>113</v>
      </c>
      <c r="C123" s="19"/>
      <c r="E123" s="22">
        <v>8800</v>
      </c>
      <c r="F123" s="22"/>
      <c r="G123" s="22"/>
      <c r="H123" s="22"/>
      <c r="I123" s="22">
        <f t="shared" si="1"/>
        <v>8800</v>
      </c>
      <c r="K123" s="55"/>
      <c r="L123" s="55" t="s">
        <v>134</v>
      </c>
      <c r="M123" s="55" t="s">
        <v>134</v>
      </c>
    </row>
    <row r="124" spans="1:13" s="20" customFormat="1" ht="16.5" customHeight="1" x14ac:dyDescent="0.25">
      <c r="A124" s="20" t="s">
        <v>114</v>
      </c>
      <c r="C124" s="19"/>
      <c r="E124" s="22">
        <v>558000</v>
      </c>
      <c r="F124" s="22"/>
      <c r="G124" s="22"/>
      <c r="H124" s="22"/>
      <c r="I124" s="22">
        <f t="shared" si="1"/>
        <v>558000</v>
      </c>
      <c r="K124" s="55"/>
      <c r="L124" s="55" t="s">
        <v>134</v>
      </c>
      <c r="M124" s="55" t="s">
        <v>134</v>
      </c>
    </row>
    <row r="125" spans="1:13" s="20" customFormat="1" ht="16.5" customHeight="1" x14ac:dyDescent="0.25">
      <c r="A125" s="20" t="s">
        <v>115</v>
      </c>
      <c r="C125" s="19"/>
      <c r="E125" s="22">
        <v>1027300</v>
      </c>
      <c r="F125" s="22"/>
      <c r="G125" s="22"/>
      <c r="H125" s="22"/>
      <c r="I125" s="22">
        <f t="shared" si="1"/>
        <v>1027300</v>
      </c>
      <c r="K125" s="55"/>
      <c r="L125" s="55" t="s">
        <v>134</v>
      </c>
      <c r="M125" s="55" t="s">
        <v>134</v>
      </c>
    </row>
    <row r="126" spans="1:13" s="20" customFormat="1" ht="16.5" customHeight="1" x14ac:dyDescent="0.25">
      <c r="A126" s="20" t="s">
        <v>116</v>
      </c>
      <c r="C126" s="19"/>
      <c r="E126" s="22">
        <v>135700</v>
      </c>
      <c r="F126" s="22"/>
      <c r="G126" s="22" t="s">
        <v>118</v>
      </c>
      <c r="H126" s="22"/>
      <c r="I126" s="22">
        <f t="shared" si="1"/>
        <v>135700</v>
      </c>
      <c r="K126" s="55"/>
      <c r="L126" s="55" t="s">
        <v>134</v>
      </c>
      <c r="M126" s="55" t="s">
        <v>134</v>
      </c>
    </row>
    <row r="127" spans="1:13" s="20" customFormat="1" ht="16.5" customHeight="1" x14ac:dyDescent="0.25">
      <c r="A127" s="20" t="s">
        <v>119</v>
      </c>
      <c r="C127" s="19"/>
      <c r="E127" s="22"/>
      <c r="F127" s="22">
        <v>45200</v>
      </c>
      <c r="G127" s="22" t="s">
        <v>118</v>
      </c>
      <c r="H127" s="22"/>
      <c r="I127" s="22">
        <f t="shared" si="1"/>
        <v>45200</v>
      </c>
      <c r="K127" s="55"/>
      <c r="L127" s="55" t="s">
        <v>134</v>
      </c>
      <c r="M127" s="55" t="s">
        <v>134</v>
      </c>
    </row>
    <row r="128" spans="1:13" s="20" customFormat="1" ht="16.5" customHeight="1" x14ac:dyDescent="0.25">
      <c r="A128" s="6"/>
      <c r="C128" s="19"/>
      <c r="E128" s="22"/>
      <c r="F128" s="22"/>
      <c r="G128" s="22"/>
      <c r="H128" s="22"/>
      <c r="I128" s="22"/>
    </row>
    <row r="129" spans="1:14" ht="16.5" thickBot="1" x14ac:dyDescent="0.3">
      <c r="A129" s="7"/>
      <c r="E129" s="24"/>
      <c r="F129" s="24"/>
      <c r="G129" s="24"/>
      <c r="H129" s="24"/>
      <c r="I129" s="22"/>
    </row>
    <row r="130" spans="1:14" ht="16.5" thickBot="1" x14ac:dyDescent="0.3">
      <c r="A130" s="9" t="s">
        <v>58</v>
      </c>
      <c r="D130" s="16"/>
      <c r="E130" s="32">
        <f>SUM(E9:E128)</f>
        <v>171329168</v>
      </c>
      <c r="F130" s="54">
        <f t="shared" ref="F130" si="2">SUM(F9:F128)</f>
        <v>23210100</v>
      </c>
      <c r="G130" s="25"/>
      <c r="H130" s="31">
        <f t="shared" ref="H130:I130" si="3">SUM(H9:H128)</f>
        <v>1144360</v>
      </c>
      <c r="I130" s="31">
        <f t="shared" si="3"/>
        <v>195683628</v>
      </c>
      <c r="J130" s="18"/>
      <c r="K130" s="18"/>
      <c r="L130" s="18"/>
      <c r="M130" s="18"/>
      <c r="N130" s="18" t="s">
        <v>88</v>
      </c>
    </row>
    <row r="131" spans="1:14" x14ac:dyDescent="0.25">
      <c r="A131" s="2" t="s">
        <v>87</v>
      </c>
      <c r="E131" s="29"/>
      <c r="F131" s="3"/>
      <c r="I131" s="3">
        <f>I130-E130-F130-H130</f>
        <v>0</v>
      </c>
      <c r="N131" s="34" t="s">
        <v>88</v>
      </c>
    </row>
    <row r="132" spans="1:14" x14ac:dyDescent="0.25">
      <c r="E132" s="3" t="s">
        <v>88</v>
      </c>
      <c r="F132" s="3"/>
      <c r="H132" s="19" t="s">
        <v>146</v>
      </c>
      <c r="I132" s="20" t="s">
        <v>88</v>
      </c>
    </row>
    <row r="133" spans="1:14" x14ac:dyDescent="0.25">
      <c r="E133" s="3" t="s">
        <v>88</v>
      </c>
      <c r="F133" s="30"/>
      <c r="H133" s="19" t="s">
        <v>147</v>
      </c>
      <c r="I133" s="56">
        <f>E130+F130+1250000</f>
        <v>195789268</v>
      </c>
    </row>
    <row r="134" spans="1:14" ht="31.5" x14ac:dyDescent="0.25">
      <c r="A134" s="8" t="s">
        <v>73</v>
      </c>
      <c r="I134" s="30" t="s">
        <v>88</v>
      </c>
    </row>
    <row r="136" spans="1:14" ht="18" customHeight="1" x14ac:dyDescent="0.25">
      <c r="A136" s="4"/>
    </row>
    <row r="140" spans="1:14" x14ac:dyDescent="0.25">
      <c r="N140" s="34" t="s">
        <v>88</v>
      </c>
    </row>
  </sheetData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Alle objecten</vt:lpstr>
    </vt:vector>
  </TitlesOfParts>
  <Company>Gemeente Stellingwerf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Hoekstra, Jannie</dc:creator>
  <cp:lastModifiedBy>John van der Woude</cp:lastModifiedBy>
  <cp:lastPrinted>2019-05-07T11:00:04Z</cp:lastPrinted>
  <dcterms:created xsi:type="dcterms:W3CDTF">2017-02-24T06:38:20Z</dcterms:created>
  <dcterms:modified xsi:type="dcterms:W3CDTF">2024-09-26T13:30:17Z</dcterms:modified>
</cp:coreProperties>
</file>