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ject\Welzijn\Aanbesteding binnensport\Aanbesteding 2024\Nota van inlichtingen\"/>
    </mc:Choice>
  </mc:AlternateContent>
  <xr:revisionPtr revIDLastSave="0" documentId="13_ncr:1_{9157FBB5-8E9E-49FA-9199-3F488D4F2B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mode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" l="1"/>
  <c r="C25" i="2"/>
  <c r="J22" i="2"/>
  <c r="I22" i="2"/>
  <c r="H22" i="2"/>
  <c r="G22" i="2"/>
  <c r="F22" i="2"/>
  <c r="E22" i="2"/>
  <c r="D22" i="2"/>
  <c r="C11" i="2"/>
  <c r="C22" i="2"/>
  <c r="E8" i="2"/>
  <c r="B26" i="2"/>
  <c r="B25" i="2"/>
  <c r="D11" i="2"/>
  <c r="E11" i="2"/>
  <c r="F11" i="2"/>
  <c r="G11" i="2"/>
  <c r="H11" i="2"/>
  <c r="I11" i="2"/>
  <c r="J11" i="2"/>
  <c r="C28" i="2" l="1"/>
  <c r="C30" i="2" s="1"/>
  <c r="C31" i="2" s="1"/>
</calcChain>
</file>

<file path=xl/sharedStrings.xml><?xml version="1.0" encoding="utf-8"?>
<sst xmlns="http://schemas.openxmlformats.org/spreadsheetml/2006/main" count="34" uniqueCount="34">
  <si>
    <t>Prijsmodel Aanbesteding Binnensport Kerkrade</t>
  </si>
  <si>
    <t>Sporthal Rolduc (inclusief bovenzaal)</t>
  </si>
  <si>
    <t>Gymzaal Singelweg</t>
  </si>
  <si>
    <t>Gymzaal Haanrade</t>
  </si>
  <si>
    <t>Gymzaal Leliestraat</t>
  </si>
  <si>
    <t>Turnhal, Hertogenlaan</t>
  </si>
  <si>
    <t>Gymzaal Spoorzoeker</t>
  </si>
  <si>
    <t>Opbrengsten verhuur georganiseerd</t>
  </si>
  <si>
    <t>Opbrengsten verhuur ongeorganiseerd</t>
  </si>
  <si>
    <t>Opbrengsten verhuur commercieel</t>
  </si>
  <si>
    <t>Opbrengsten verhuur incidenteel</t>
  </si>
  <si>
    <t>Overige inkomsten</t>
  </si>
  <si>
    <t>Totale opbrengstenper jaar (exclusief btw)</t>
  </si>
  <si>
    <t>Personeelskosten</t>
  </si>
  <si>
    <t>Schoonmaakkosten</t>
  </si>
  <si>
    <t>Energiekosten</t>
  </si>
  <si>
    <t>Kosten gebruikersonderhoud</t>
  </si>
  <si>
    <t>Huur</t>
  </si>
  <si>
    <t>Heffingen en lasten</t>
  </si>
  <si>
    <t>Afschrijvingen</t>
  </si>
  <si>
    <t>Overige kosten (niet eerder benoemd)</t>
  </si>
  <si>
    <t>Totale kosten per jaar (exclusief btw)</t>
  </si>
  <si>
    <t>Cumulatief alle locaties</t>
  </si>
  <si>
    <t>Overhead, risico en winst</t>
  </si>
  <si>
    <t>Totale exploitatiebijdrage per jaar (exclusief btw)</t>
  </si>
  <si>
    <t>btw percentage</t>
  </si>
  <si>
    <t>btw</t>
  </si>
  <si>
    <t>Totale exploitatiebijdrage per jaar (inclusief btw)</t>
  </si>
  <si>
    <t>Gymzaal Hertogenlaan</t>
  </si>
  <si>
    <t>Gymzaal Bleijerheide</t>
  </si>
  <si>
    <t>Administratie- en algemene kosten</t>
  </si>
  <si>
    <t>Klokuurvergoeding onderwijs (vergoeding schooljaar 2024-2025)</t>
  </si>
  <si>
    <t>Voortgezet onderwijs (schatting, schooljaar 2024-2025)</t>
  </si>
  <si>
    <t>Op basis van prijspeil 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</si>
</sst>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44" fontId="1" fillId="0" borderId="0" xfId="1" applyFont="1"/>
    <xf numFmtId="44" fontId="0" fillId="0" borderId="0" xfId="1" applyFont="1"/>
    <xf numFmtId="44" fontId="4" fillId="2" borderId="4" xfId="1" applyFont="1" applyFill="1" applyBorder="1" applyAlignment="1">
      <alignment vertical="center" wrapText="1"/>
    </xf>
    <xf numFmtId="44" fontId="3" fillId="3" borderId="5" xfId="1" applyFont="1" applyFill="1" applyBorder="1" applyAlignment="1" applyProtection="1">
      <alignment vertical="center" wrapText="1"/>
      <protection locked="0"/>
    </xf>
    <xf numFmtId="44" fontId="3" fillId="3" borderId="2" xfId="1" applyFont="1" applyFill="1" applyBorder="1" applyAlignment="1" applyProtection="1">
      <alignment vertical="center" wrapText="1"/>
      <protection locked="0"/>
    </xf>
    <xf numFmtId="44" fontId="3" fillId="3" borderId="6" xfId="1" applyFont="1" applyFill="1" applyBorder="1" applyAlignment="1" applyProtection="1">
      <alignment vertical="center" wrapText="1"/>
      <protection locked="0"/>
    </xf>
    <xf numFmtId="44" fontId="3" fillId="3" borderId="3" xfId="1" applyFont="1" applyFill="1" applyBorder="1" applyAlignment="1" applyProtection="1">
      <alignment vertical="center" wrapText="1"/>
      <protection locked="0"/>
    </xf>
    <xf numFmtId="44" fontId="3" fillId="3" borderId="7" xfId="1" applyFont="1" applyFill="1" applyBorder="1" applyAlignment="1" applyProtection="1">
      <alignment vertical="center" wrapText="1"/>
      <protection locked="0"/>
    </xf>
    <xf numFmtId="44" fontId="3" fillId="3" borderId="1" xfId="1" applyFont="1" applyFill="1" applyBorder="1" applyAlignment="1" applyProtection="1">
      <alignment vertical="center" wrapText="1"/>
      <protection locked="0"/>
    </xf>
    <xf numFmtId="44" fontId="4" fillId="2" borderId="13" xfId="1" applyFont="1" applyFill="1" applyBorder="1" applyAlignment="1">
      <alignment vertical="center" wrapText="1"/>
    </xf>
    <xf numFmtId="44" fontId="0" fillId="2" borderId="14" xfId="1" applyFont="1" applyFill="1" applyBorder="1"/>
    <xf numFmtId="44" fontId="5" fillId="2" borderId="16" xfId="1" applyFont="1" applyFill="1" applyBorder="1" applyAlignment="1">
      <alignment vertical="center" wrapText="1"/>
    </xf>
    <xf numFmtId="44" fontId="3" fillId="3" borderId="9" xfId="1" applyFont="1" applyFill="1" applyBorder="1" applyAlignment="1" applyProtection="1">
      <alignment vertical="center" wrapText="1"/>
      <protection locked="0"/>
    </xf>
    <xf numFmtId="44" fontId="3" fillId="0" borderId="9" xfId="1" applyFont="1" applyBorder="1"/>
    <xf numFmtId="44" fontId="3" fillId="4" borderId="4" xfId="1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vertical="center" wrapText="1"/>
    </xf>
    <xf numFmtId="44" fontId="3" fillId="4" borderId="3" xfId="1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3" fillId="4" borderId="10" xfId="1" applyFont="1" applyFill="1" applyBorder="1" applyAlignment="1">
      <alignment vertical="center" wrapText="1"/>
    </xf>
    <xf numFmtId="44" fontId="3" fillId="4" borderId="11" xfId="1" applyFont="1" applyFill="1" applyBorder="1" applyAlignment="1">
      <alignment vertical="center" wrapText="1"/>
    </xf>
    <xf numFmtId="44" fontId="3" fillId="4" borderId="12" xfId="1" applyFont="1" applyFill="1" applyBorder="1" applyAlignment="1">
      <alignment vertical="center" wrapText="1"/>
    </xf>
    <xf numFmtId="44" fontId="3" fillId="4" borderId="8" xfId="1" applyFont="1" applyFill="1" applyBorder="1" applyAlignment="1">
      <alignment vertical="center" wrapText="1"/>
    </xf>
    <xf numFmtId="44" fontId="5" fillId="2" borderId="9" xfId="1" applyFont="1" applyFill="1" applyBorder="1" applyAlignment="1">
      <alignment vertical="center" wrapText="1"/>
    </xf>
    <xf numFmtId="44" fontId="4" fillId="2" borderId="8" xfId="1" applyFont="1" applyFill="1" applyBorder="1" applyAlignment="1">
      <alignment vertical="center" wrapText="1"/>
    </xf>
    <xf numFmtId="44" fontId="4" fillId="2" borderId="15" xfId="1" applyFont="1" applyFill="1" applyBorder="1" applyAlignment="1">
      <alignment vertical="center" wrapText="1"/>
    </xf>
    <xf numFmtId="9" fontId="3" fillId="3" borderId="9" xfId="1" applyNumberFormat="1" applyFont="1" applyFill="1" applyBorder="1" applyAlignment="1" applyProtection="1">
      <alignment vertical="center" wrapText="1"/>
      <protection locked="0"/>
    </xf>
    <xf numFmtId="8" fontId="3" fillId="3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1"/>
  <sheetViews>
    <sheetView tabSelected="1" topLeftCell="A5" workbookViewId="0">
      <selection activeCell="D32" sqref="D32"/>
    </sheetView>
  </sheetViews>
  <sheetFormatPr defaultColWidth="8.88671875" defaultRowHeight="13.2" x14ac:dyDescent="0.25"/>
  <cols>
    <col min="1" max="1" width="2.44140625" style="2" customWidth="1"/>
    <col min="2" max="2" width="41.33203125" style="2" customWidth="1"/>
    <col min="3" max="10" width="16.6640625" style="2" customWidth="1"/>
    <col min="11" max="16384" width="8.88671875" style="2"/>
  </cols>
  <sheetData>
    <row r="1" spans="2:10" x14ac:dyDescent="0.25">
      <c r="B1" s="1" t="s">
        <v>0</v>
      </c>
    </row>
    <row r="2" spans="2:10" ht="13.8" thickBot="1" x14ac:dyDescent="0.3">
      <c r="B2" s="2" t="s">
        <v>33</v>
      </c>
    </row>
    <row r="3" spans="2:10" ht="21" thickBot="1" x14ac:dyDescent="0.3">
      <c r="C3" s="15" t="s">
        <v>1</v>
      </c>
      <c r="D3" s="15" t="s">
        <v>28</v>
      </c>
      <c r="E3" s="15" t="s">
        <v>29</v>
      </c>
      <c r="F3" s="15" t="s">
        <v>2</v>
      </c>
      <c r="G3" s="15" t="s">
        <v>3</v>
      </c>
      <c r="H3" s="15" t="s">
        <v>4</v>
      </c>
      <c r="I3" s="15" t="s">
        <v>5</v>
      </c>
      <c r="J3" s="15" t="s">
        <v>6</v>
      </c>
    </row>
    <row r="4" spans="2:10" x14ac:dyDescent="0.25">
      <c r="B4" s="16" t="s">
        <v>7</v>
      </c>
      <c r="C4" s="4"/>
      <c r="D4" s="5"/>
      <c r="E4" s="5"/>
      <c r="F4" s="5"/>
      <c r="G4" s="5"/>
      <c r="H4" s="5"/>
      <c r="I4" s="5"/>
      <c r="J4" s="5"/>
    </row>
    <row r="5" spans="2:10" x14ac:dyDescent="0.25">
      <c r="B5" s="17" t="s">
        <v>8</v>
      </c>
      <c r="C5" s="6"/>
      <c r="D5" s="7"/>
      <c r="E5" s="7"/>
      <c r="F5" s="7"/>
      <c r="G5" s="7"/>
      <c r="H5" s="7"/>
      <c r="I5" s="7"/>
      <c r="J5" s="7"/>
    </row>
    <row r="6" spans="2:10" x14ac:dyDescent="0.25">
      <c r="B6" s="17" t="s">
        <v>9</v>
      </c>
      <c r="C6" s="6"/>
      <c r="D6" s="7"/>
      <c r="E6" s="7"/>
      <c r="F6" s="7"/>
      <c r="G6" s="7"/>
      <c r="H6" s="7"/>
      <c r="I6" s="7"/>
      <c r="J6" s="7"/>
    </row>
    <row r="7" spans="2:10" x14ac:dyDescent="0.25">
      <c r="B7" s="17" t="s">
        <v>10</v>
      </c>
      <c r="C7" s="6"/>
      <c r="D7" s="7"/>
      <c r="E7" s="7"/>
      <c r="F7" s="7"/>
      <c r="G7" s="7"/>
      <c r="H7" s="7"/>
      <c r="I7" s="7"/>
      <c r="J7" s="7"/>
    </row>
    <row r="8" spans="2:10" ht="20.399999999999999" x14ac:dyDescent="0.25">
      <c r="B8" s="18" t="s">
        <v>31</v>
      </c>
      <c r="C8" s="8">
        <v>8880.5499999999993</v>
      </c>
      <c r="D8" s="9">
        <v>14307.55</v>
      </c>
      <c r="E8" s="9">
        <f>13320.83+7400.46</f>
        <v>20721.29</v>
      </c>
      <c r="F8" s="9">
        <v>18747.830000000002</v>
      </c>
      <c r="G8" s="27">
        <v>8225.2999999999993</v>
      </c>
      <c r="H8" s="9">
        <v>14307.55</v>
      </c>
      <c r="I8" s="9"/>
      <c r="J8" s="9">
        <v>15787.64</v>
      </c>
    </row>
    <row r="9" spans="2:10" x14ac:dyDescent="0.25">
      <c r="B9" s="18" t="s">
        <v>32</v>
      </c>
      <c r="C9" s="8">
        <v>18000</v>
      </c>
      <c r="D9" s="9"/>
      <c r="E9" s="9"/>
      <c r="F9" s="9"/>
      <c r="G9" s="27"/>
      <c r="H9" s="9"/>
      <c r="I9" s="9"/>
      <c r="J9" s="9"/>
    </row>
    <row r="10" spans="2:10" ht="13.8" thickBot="1" x14ac:dyDescent="0.3">
      <c r="B10" s="18" t="s">
        <v>11</v>
      </c>
      <c r="C10" s="8"/>
      <c r="D10" s="9"/>
      <c r="E10" s="9"/>
      <c r="F10" s="9"/>
      <c r="G10" s="9"/>
      <c r="H10" s="9"/>
      <c r="I10" s="9"/>
      <c r="J10" s="9"/>
    </row>
    <row r="11" spans="2:10" ht="13.8" thickBot="1" x14ac:dyDescent="0.3">
      <c r="B11" s="3" t="s">
        <v>12</v>
      </c>
      <c r="C11" s="3">
        <f>SUM(C4:C10)</f>
        <v>26880.55</v>
      </c>
      <c r="D11" s="3">
        <f t="shared" ref="D11:J11" si="0">SUM(D4:D10)</f>
        <v>14307.55</v>
      </c>
      <c r="E11" s="3">
        <f t="shared" si="0"/>
        <v>20721.29</v>
      </c>
      <c r="F11" s="3">
        <f t="shared" si="0"/>
        <v>18747.830000000002</v>
      </c>
      <c r="G11" s="3">
        <f t="shared" si="0"/>
        <v>8225.2999999999993</v>
      </c>
      <c r="H11" s="3">
        <f t="shared" si="0"/>
        <v>14307.55</v>
      </c>
      <c r="I11" s="3">
        <f t="shared" si="0"/>
        <v>0</v>
      </c>
      <c r="J11" s="3">
        <f t="shared" si="0"/>
        <v>15787.64</v>
      </c>
    </row>
    <row r="12" spans="2:10" ht="13.8" thickBot="1" x14ac:dyDescent="0.3"/>
    <row r="13" spans="2:10" x14ac:dyDescent="0.25">
      <c r="B13" s="19" t="s">
        <v>13</v>
      </c>
      <c r="C13" s="5"/>
      <c r="D13" s="5"/>
      <c r="E13" s="5"/>
      <c r="F13" s="5"/>
      <c r="G13" s="5"/>
      <c r="H13" s="5"/>
      <c r="I13" s="5"/>
      <c r="J13" s="5"/>
    </row>
    <row r="14" spans="2:10" x14ac:dyDescent="0.25">
      <c r="B14" s="20" t="s">
        <v>14</v>
      </c>
      <c r="C14" s="7"/>
      <c r="D14" s="7"/>
      <c r="E14" s="7"/>
      <c r="F14" s="7"/>
      <c r="G14" s="7"/>
      <c r="H14" s="7"/>
      <c r="I14" s="7"/>
      <c r="J14" s="7"/>
    </row>
    <row r="15" spans="2:10" x14ac:dyDescent="0.25">
      <c r="B15" s="20" t="s">
        <v>30</v>
      </c>
      <c r="C15" s="7"/>
      <c r="D15" s="7"/>
      <c r="E15" s="7"/>
      <c r="F15" s="7"/>
      <c r="G15" s="7"/>
      <c r="H15" s="7"/>
      <c r="I15" s="7"/>
      <c r="J15" s="7"/>
    </row>
    <row r="16" spans="2:10" x14ac:dyDescent="0.25">
      <c r="B16" s="20" t="s">
        <v>15</v>
      </c>
      <c r="C16" s="7"/>
      <c r="D16" s="7"/>
      <c r="E16" s="7"/>
      <c r="F16" s="7"/>
      <c r="G16" s="7"/>
      <c r="H16" s="7"/>
      <c r="I16" s="7"/>
      <c r="J16" s="7"/>
    </row>
    <row r="17" spans="2:10" x14ac:dyDescent="0.25">
      <c r="B17" s="20" t="s">
        <v>16</v>
      </c>
      <c r="C17" s="7"/>
      <c r="D17" s="7"/>
      <c r="E17" s="7"/>
      <c r="F17" s="7"/>
      <c r="G17" s="7"/>
      <c r="H17" s="7"/>
      <c r="I17" s="7"/>
      <c r="J17" s="7"/>
    </row>
    <row r="18" spans="2:10" x14ac:dyDescent="0.25">
      <c r="B18" s="20" t="s">
        <v>17</v>
      </c>
      <c r="C18" s="7">
        <v>81000</v>
      </c>
      <c r="D18" s="7">
        <v>8500</v>
      </c>
      <c r="E18" s="7">
        <v>38000</v>
      </c>
      <c r="F18" s="7">
        <v>41000</v>
      </c>
      <c r="G18" s="7">
        <v>8000</v>
      </c>
      <c r="H18" s="7">
        <v>17000</v>
      </c>
      <c r="I18" s="7">
        <v>23000</v>
      </c>
      <c r="J18" s="7">
        <v>17000</v>
      </c>
    </row>
    <row r="19" spans="2:10" x14ac:dyDescent="0.25">
      <c r="B19" s="20" t="s">
        <v>18</v>
      </c>
      <c r="C19" s="7"/>
      <c r="D19" s="7"/>
      <c r="E19" s="7"/>
      <c r="F19" s="7"/>
      <c r="G19" s="7"/>
      <c r="H19" s="7"/>
      <c r="I19" s="7"/>
      <c r="J19" s="7"/>
    </row>
    <row r="20" spans="2:10" x14ac:dyDescent="0.25">
      <c r="B20" s="20" t="s">
        <v>19</v>
      </c>
      <c r="C20" s="7"/>
      <c r="D20" s="7"/>
      <c r="E20" s="7"/>
      <c r="F20" s="7"/>
      <c r="G20" s="7"/>
      <c r="H20" s="7"/>
      <c r="I20" s="7"/>
      <c r="J20" s="7"/>
    </row>
    <row r="21" spans="2:10" ht="13.8" thickBot="1" x14ac:dyDescent="0.3">
      <c r="B21" s="21" t="s">
        <v>20</v>
      </c>
      <c r="C21" s="9"/>
      <c r="D21" s="9"/>
      <c r="E21" s="9"/>
      <c r="F21" s="9"/>
      <c r="G21" s="9"/>
      <c r="H21" s="9"/>
      <c r="I21" s="9"/>
      <c r="J21" s="9"/>
    </row>
    <row r="22" spans="2:10" ht="13.8" thickBot="1" x14ac:dyDescent="0.3">
      <c r="B22" s="3" t="s">
        <v>21</v>
      </c>
      <c r="C22" s="3">
        <f>SUM(C13:C21)</f>
        <v>81000</v>
      </c>
      <c r="D22" s="3">
        <f>SUM(D13:D21)</f>
        <v>8500</v>
      </c>
      <c r="E22" s="3">
        <f>SUM(E13:E21)</f>
        <v>38000</v>
      </c>
      <c r="F22" s="3">
        <f>SUM(F13:F21)</f>
        <v>41000</v>
      </c>
      <c r="G22" s="3">
        <f>SUM(G13:G21)</f>
        <v>8000</v>
      </c>
      <c r="H22" s="3">
        <f>SUM(H13:H21)</f>
        <v>17000</v>
      </c>
      <c r="I22" s="3">
        <f>SUM(I13:I21)</f>
        <v>23000</v>
      </c>
      <c r="J22" s="3">
        <f>SUM(J13:J21)</f>
        <v>17000</v>
      </c>
    </row>
    <row r="23" spans="2:10" ht="13.8" thickBot="1" x14ac:dyDescent="0.3"/>
    <row r="24" spans="2:10" x14ac:dyDescent="0.25">
      <c r="B24" s="10" t="s">
        <v>22</v>
      </c>
      <c r="C24" s="11"/>
    </row>
    <row r="25" spans="2:10" x14ac:dyDescent="0.25">
      <c r="B25" s="22" t="str">
        <f>B11</f>
        <v>Totale opbrengstenper jaar (exclusief btw)</v>
      </c>
      <c r="C25" s="14">
        <f>SUM(C11:J11)</f>
        <v>118977.71</v>
      </c>
    </row>
    <row r="26" spans="2:10" x14ac:dyDescent="0.25">
      <c r="B26" s="22" t="str">
        <f>B22</f>
        <v>Totale kosten per jaar (exclusief btw)</v>
      </c>
      <c r="C26" s="14">
        <f>SUM(C22:J22)</f>
        <v>233500</v>
      </c>
    </row>
    <row r="27" spans="2:10" x14ac:dyDescent="0.25">
      <c r="B27" s="22" t="s">
        <v>23</v>
      </c>
      <c r="C27" s="13"/>
    </row>
    <row r="28" spans="2:10" x14ac:dyDescent="0.25">
      <c r="B28" s="24" t="s">
        <v>24</v>
      </c>
      <c r="C28" s="23">
        <f>-(C25-C26-C27)</f>
        <v>114522.29</v>
      </c>
    </row>
    <row r="29" spans="2:10" x14ac:dyDescent="0.25">
      <c r="B29" s="22" t="s">
        <v>25</v>
      </c>
      <c r="C29" s="26"/>
    </row>
    <row r="30" spans="2:10" x14ac:dyDescent="0.25">
      <c r="B30" s="22" t="s">
        <v>26</v>
      </c>
      <c r="C30" s="14">
        <f>C29*C28</f>
        <v>0</v>
      </c>
    </row>
    <row r="31" spans="2:10" ht="13.8" thickBot="1" x14ac:dyDescent="0.3">
      <c r="B31" s="25" t="s">
        <v>27</v>
      </c>
      <c r="C31" s="12">
        <f>C28+C30</f>
        <v>114522.29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2915BF30DB664B8E8A4A1FA70C0D92" ma:contentTypeVersion="8" ma:contentTypeDescription="Een nieuw document maken." ma:contentTypeScope="" ma:versionID="e43c6971165f402156eb98eecd732b5b">
  <xsd:schema xmlns:xsd="http://www.w3.org/2001/XMLSchema" xmlns:xs="http://www.w3.org/2001/XMLSchema" xmlns:p="http://schemas.microsoft.com/office/2006/metadata/properties" xmlns:ns2="91c76324-a096-43c5-a4c8-9c9b582ae581" targetNamespace="http://schemas.microsoft.com/office/2006/metadata/properties" ma:root="true" ma:fieldsID="b40d6b1a2e2bac5c3cff372160b0b323" ns2:_="">
    <xsd:import namespace="91c76324-a096-43c5-a4c8-9c9b582ae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c76324-a096-43c5-a4c8-9c9b582ae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D85CE-CE91-4CD5-81FE-59198D4AE0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2B8BD5-4B27-417F-A0D0-808ED368A73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0DA75D4-7A01-47D5-8815-0F00E6EC54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AD3D3A0-89E6-47F6-BF9C-31D213CC3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c76324-a096-43c5-a4c8-9c9b582ae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Prijsmodel</vt:lpstr>
    </vt:vector>
  </TitlesOfParts>
  <Manager/>
  <Company>Hospitality Consultants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Geraets, Jill (Kerkrade)</cp:lastModifiedBy>
  <cp:revision/>
  <dcterms:created xsi:type="dcterms:W3CDTF">2014-03-26T13:32:41Z</dcterms:created>
  <dcterms:modified xsi:type="dcterms:W3CDTF">2024-10-08T12:59:15Z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14871800.0000000</vt:lpwstr>
  </property>
  <property fmtid="{D5CDD505-2E9C-101B-9397-08002B2CF9AE}" pid="3" name="ContentTypeId">
    <vt:lpwstr>0x0101002D2915BF30DB664B8E8A4A1FA70C0D92</vt:lpwstr>
  </property>
</Properties>
</file>